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workbookPr/>
  <mc:AlternateContent xmlns:mc="http://schemas.openxmlformats.org/markup-compatibility/2006">
    <mc:Choice Requires="x15">
      <x15ac:absPath xmlns:x15ac="http://schemas.microsoft.com/office/spreadsheetml/2010/11/ac" url="C:\Users\Administrator\Desktop\"/>
    </mc:Choice>
  </mc:AlternateContent>
  <xr:revisionPtr revIDLastSave="0" documentId="13_ncr:1_{863D1A06-8C2A-443D-9F63-2FDEA2C99446}" xr6:coauthVersionLast="45" xr6:coauthVersionMax="45" xr10:uidLastSave="{00000000-0000-0000-0000-000000000000}"/>
  <bookViews>
    <workbookView xWindow="-120" yWindow="-120" windowWidth="29040" windowHeight="15840" firstSheet="3" activeTab="6" xr2:uid="{78EBAC12-4BD7-492B-98A0-8D5358ACBA94}"/>
  </bookViews>
  <sheets>
    <sheet name="Kangatang" sheetId="7" state="veryHidden" r:id="rId1"/>
    <sheet name="26-27_CĐ, ĐH (khoa CNM-TKTT)" sheetId="45" r:id="rId2"/>
    <sheet name="MAU-Tần suất sd Phòng TH" sheetId="41" r:id="rId3"/>
    <sheet name=" TUẦN 1- HK1 2026-2027-dc bs" sheetId="13" r:id="rId4"/>
    <sheet name=" TUẦN 2- HK1 2026-2027-" sheetId="49" r:id="rId5"/>
    <sheet name=" TUẦN 3- HK1 2026-2027- " sheetId="51" r:id="rId6"/>
    <sheet name="TUẦN 4- HK1 2026- 2027" sheetId="50" r:id="rId7"/>
    <sheet name="K18- MO LOP " sheetId="46" r:id="rId8"/>
    <sheet name="K19- MO LOP" sheetId="47" r:id="rId9"/>
    <sheet name="K20- MO LOP " sheetId="48" r:id="rId10"/>
    <sheet name="TKB K18" sheetId="42" r:id="rId11"/>
    <sheet name="TKB K19" sheetId="43" r:id="rId12"/>
    <sheet name="TKB K20" sheetId="44" r:id="rId13"/>
    <sheet name="Sheet5" sheetId="40" r:id="rId14"/>
    <sheet name="Sheet3" sheetId="25" r:id="rId15"/>
  </sheets>
  <externalReferences>
    <externalReference r:id="rId16"/>
  </externalReferences>
  <definedNames>
    <definedName name="_xlnm._FilterDatabase" localSheetId="3" hidden="1">' TUẦN 1- HK1 2026-2027-dc bs'!$A$8:$BO$55</definedName>
    <definedName name="_xlnm._FilterDatabase" localSheetId="4" hidden="1">' TUẦN 2- HK1 2026-2027-'!$A$8:$BO$55</definedName>
    <definedName name="_xlnm._FilterDatabase" localSheetId="5" hidden="1">' TUẦN 3- HK1 2026-2027- '!$A$8:$BO$55</definedName>
    <definedName name="_xlnm._FilterDatabase" localSheetId="1" hidden="1">'26-27_CĐ, ĐH (khoa CNM-TKTT)'!$A$7:$CN$18</definedName>
    <definedName name="_xlnm._FilterDatabase" localSheetId="7" hidden="1">'K18- MO LOP '!$A$2:$X$878</definedName>
    <definedName name="_xlnm._FilterDatabase" localSheetId="8" hidden="1">'K19- MO LOP'!$A$2:$M$1086</definedName>
    <definedName name="_xlnm._FilterDatabase" localSheetId="9" hidden="1">'K20- MO LOP '!$A$2:$M$1091</definedName>
    <definedName name="_xlnm._FilterDatabase" localSheetId="2" hidden="1">'MAU-Tần suất sd Phòng TH'!$A$8:$AI$41</definedName>
    <definedName name="_xlnm._FilterDatabase" localSheetId="10" hidden="1">'TKB K18'!$A$3:$J$55</definedName>
    <definedName name="_xlnm._FilterDatabase" localSheetId="11" hidden="1">'TKB K19'!$A$3:$J$39</definedName>
    <definedName name="_xlnm._FilterDatabase" localSheetId="6" hidden="1">'TUẦN 4- HK1 2026- 2027'!$A$8:$BO$55</definedName>
    <definedName name="_xlnm.Print_Titles" localSheetId="3">' TUẦN 1- HK1 2026-2027-dc bs'!$8:$8</definedName>
    <definedName name="_xlnm.Print_Titles" localSheetId="4">' TUẦN 2- HK1 2026-2027-'!$8:$8</definedName>
    <definedName name="_xlnm.Print_Titles" localSheetId="5">' TUẦN 3- HK1 2026-2027- '!$8:$8</definedName>
    <definedName name="_xlnm.Print_Titles" localSheetId="1">'26-27_CĐ, ĐH (khoa CNM-TKTT)'!$4:$7</definedName>
    <definedName name="_xlnm.Print_Titles" localSheetId="7">'K18- MO LOP '!$2:$2</definedName>
    <definedName name="_xlnm.Print_Titles" localSheetId="8">'K19- MO LOP'!$2:$2</definedName>
    <definedName name="_xlnm.Print_Titles" localSheetId="9">'K20- MO LOP '!$2:$2</definedName>
    <definedName name="_xlnm.Print_Titles" localSheetId="6">'TUẦN 4- HK1 2026- 2027'!$8:$8</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78" i="51" l="1"/>
  <c r="F79" i="51"/>
  <c r="F80" i="51"/>
  <c r="F81" i="51"/>
  <c r="F82" i="51"/>
  <c r="F83" i="51"/>
  <c r="F84" i="51"/>
  <c r="F85" i="51"/>
  <c r="F86" i="51"/>
  <c r="F87" i="51"/>
  <c r="F88" i="51"/>
  <c r="F89" i="51"/>
  <c r="F90" i="51"/>
  <c r="F91" i="51"/>
  <c r="F92" i="51"/>
  <c r="F93" i="51"/>
  <c r="F94" i="51"/>
  <c r="F95" i="51"/>
  <c r="F96" i="51"/>
  <c r="F77" i="51"/>
  <c r="E97" i="51"/>
  <c r="L96" i="51"/>
  <c r="K96" i="51"/>
  <c r="J96" i="51"/>
  <c r="I96" i="51"/>
  <c r="H96" i="51"/>
  <c r="G96" i="51"/>
  <c r="L95" i="51"/>
  <c r="K95" i="51"/>
  <c r="J95" i="51"/>
  <c r="I95" i="51"/>
  <c r="H95" i="51"/>
  <c r="G95" i="51"/>
  <c r="L94" i="51"/>
  <c r="K94" i="51"/>
  <c r="J94" i="51"/>
  <c r="I94" i="51"/>
  <c r="H94" i="51"/>
  <c r="G94" i="51"/>
  <c r="L93" i="51"/>
  <c r="K93" i="51"/>
  <c r="J93" i="51"/>
  <c r="I93" i="51"/>
  <c r="H93" i="51"/>
  <c r="G93" i="51"/>
  <c r="M93" i="51"/>
  <c r="N93" i="51" s="1"/>
  <c r="L92" i="51"/>
  <c r="K92" i="51"/>
  <c r="J92" i="51"/>
  <c r="I92" i="51"/>
  <c r="H92" i="51"/>
  <c r="G92" i="51"/>
  <c r="L91" i="51"/>
  <c r="K91" i="51"/>
  <c r="J91" i="51"/>
  <c r="I91" i="51"/>
  <c r="H91" i="51"/>
  <c r="G91" i="51"/>
  <c r="L90" i="51"/>
  <c r="K90" i="51"/>
  <c r="J90" i="51"/>
  <c r="I90" i="51"/>
  <c r="H90" i="51"/>
  <c r="G90" i="51"/>
  <c r="L89" i="51"/>
  <c r="K89" i="51"/>
  <c r="J89" i="51"/>
  <c r="I89" i="51"/>
  <c r="H89" i="51"/>
  <c r="G89" i="51"/>
  <c r="L88" i="51"/>
  <c r="K88" i="51"/>
  <c r="J88" i="51"/>
  <c r="I88" i="51"/>
  <c r="H88" i="51"/>
  <c r="G88" i="51"/>
  <c r="L87" i="51"/>
  <c r="K87" i="51"/>
  <c r="J87" i="51"/>
  <c r="I87" i="51"/>
  <c r="H87" i="51"/>
  <c r="G87" i="51"/>
  <c r="M87" i="51"/>
  <c r="N87" i="51" s="1"/>
  <c r="L86" i="51"/>
  <c r="K86" i="51"/>
  <c r="J86" i="51"/>
  <c r="I86" i="51"/>
  <c r="H86" i="51"/>
  <c r="G86" i="51"/>
  <c r="L85" i="51"/>
  <c r="K85" i="51"/>
  <c r="J85" i="51"/>
  <c r="I85" i="51"/>
  <c r="H85" i="51"/>
  <c r="G85" i="51"/>
  <c r="L84" i="51"/>
  <c r="K84" i="51"/>
  <c r="J84" i="51"/>
  <c r="I84" i="51"/>
  <c r="H84" i="51"/>
  <c r="G84" i="51"/>
  <c r="L83" i="51"/>
  <c r="K83" i="51"/>
  <c r="J83" i="51"/>
  <c r="I83" i="51"/>
  <c r="H83" i="51"/>
  <c r="G83" i="51"/>
  <c r="L82" i="51"/>
  <c r="K82" i="51"/>
  <c r="J82" i="51"/>
  <c r="I82" i="51"/>
  <c r="H82" i="51"/>
  <c r="G82" i="51"/>
  <c r="L81" i="51"/>
  <c r="K81" i="51"/>
  <c r="J81" i="51"/>
  <c r="I81" i="51"/>
  <c r="H81" i="51"/>
  <c r="G81" i="51"/>
  <c r="M81" i="51"/>
  <c r="N81" i="51" s="1"/>
  <c r="L80" i="51"/>
  <c r="K80" i="51"/>
  <c r="J80" i="51"/>
  <c r="I80" i="51"/>
  <c r="H80" i="51"/>
  <c r="G80" i="51"/>
  <c r="L79" i="51"/>
  <c r="K79" i="51"/>
  <c r="J79" i="51"/>
  <c r="I79" i="51"/>
  <c r="H79" i="51"/>
  <c r="G79" i="51"/>
  <c r="L78" i="51"/>
  <c r="K78" i="51"/>
  <c r="J78" i="51"/>
  <c r="I78" i="51"/>
  <c r="H78" i="51"/>
  <c r="G78" i="51"/>
  <c r="L77" i="51"/>
  <c r="K77" i="51"/>
  <c r="J77" i="51"/>
  <c r="J97" i="51" s="1"/>
  <c r="I77" i="51"/>
  <c r="H77" i="51"/>
  <c r="H97" i="51" s="1"/>
  <c r="G77" i="51"/>
  <c r="BC55" i="51"/>
  <c r="AJ55" i="51"/>
  <c r="BD55" i="51" s="1"/>
  <c r="BC54" i="51"/>
  <c r="AJ54" i="51"/>
  <c r="BC53" i="51"/>
  <c r="AJ53" i="51"/>
  <c r="BD53" i="51" s="1"/>
  <c r="BC52" i="51"/>
  <c r="AJ52" i="51"/>
  <c r="BD52" i="51" s="1"/>
  <c r="BC51" i="51"/>
  <c r="AJ51" i="51"/>
  <c r="BD51" i="51" s="1"/>
  <c r="BC50" i="51"/>
  <c r="AJ50" i="51"/>
  <c r="BD50" i="51" s="1"/>
  <c r="BC49" i="51"/>
  <c r="AJ49" i="51"/>
  <c r="BD49" i="51" s="1"/>
  <c r="AK48" i="51"/>
  <c r="BC48" i="51" s="1"/>
  <c r="AJ48" i="51"/>
  <c r="BD48" i="51" s="1"/>
  <c r="AK47" i="51"/>
  <c r="BC47" i="51" s="1"/>
  <c r="AJ47" i="51"/>
  <c r="AK46" i="51"/>
  <c r="BC46" i="51" s="1"/>
  <c r="AJ46" i="51"/>
  <c r="AK45" i="51"/>
  <c r="BC45" i="51" s="1"/>
  <c r="AJ45" i="51"/>
  <c r="BD45" i="51" s="1"/>
  <c r="BC44" i="51"/>
  <c r="AK44" i="51"/>
  <c r="AJ44" i="51"/>
  <c r="BD44" i="51" s="1"/>
  <c r="AK43" i="51"/>
  <c r="BC43" i="51" s="1"/>
  <c r="AJ43" i="51"/>
  <c r="AK42" i="51"/>
  <c r="BC42" i="51" s="1"/>
  <c r="AJ42" i="51"/>
  <c r="BD42" i="51" s="1"/>
  <c r="AK41" i="51"/>
  <c r="BC41" i="51" s="1"/>
  <c r="AJ41" i="51"/>
  <c r="AK40" i="51"/>
  <c r="BC40" i="51" s="1"/>
  <c r="AJ40" i="51"/>
  <c r="BD40" i="51" s="1"/>
  <c r="AK39" i="51"/>
  <c r="BC39" i="51" s="1"/>
  <c r="AJ39" i="51"/>
  <c r="BC38" i="51"/>
  <c r="AK38" i="51"/>
  <c r="AJ38" i="51"/>
  <c r="AK37" i="51"/>
  <c r="BC37" i="51" s="1"/>
  <c r="AJ37" i="51"/>
  <c r="BD37" i="51" s="1"/>
  <c r="AK36" i="51"/>
  <c r="BC36" i="51" s="1"/>
  <c r="AJ36" i="51"/>
  <c r="BD36" i="51" s="1"/>
  <c r="AK35" i="51"/>
  <c r="BC35" i="51" s="1"/>
  <c r="AJ35" i="51"/>
  <c r="AK34" i="51"/>
  <c r="AJ34" i="51"/>
  <c r="AK33" i="51"/>
  <c r="AJ33" i="51"/>
  <c r="AK32" i="51"/>
  <c r="BC32" i="51" s="1"/>
  <c r="AJ32" i="51"/>
  <c r="BD32" i="51" s="1"/>
  <c r="BC31" i="51"/>
  <c r="AK31" i="51"/>
  <c r="AJ31" i="51"/>
  <c r="BD31" i="51" s="1"/>
  <c r="AK30" i="51"/>
  <c r="BC30" i="51" s="1"/>
  <c r="AJ30" i="51"/>
  <c r="AK29" i="51"/>
  <c r="BC29" i="51" s="1"/>
  <c r="AJ29" i="51"/>
  <c r="BD29" i="51" s="1"/>
  <c r="AK28" i="51"/>
  <c r="BC28" i="51" s="1"/>
  <c r="AJ28" i="51"/>
  <c r="AK27" i="51"/>
  <c r="BC27" i="51" s="1"/>
  <c r="AJ27" i="51"/>
  <c r="BD27" i="51" s="1"/>
  <c r="AK26" i="51"/>
  <c r="BC26" i="51" s="1"/>
  <c r="AJ26" i="51"/>
  <c r="BC25" i="51"/>
  <c r="AK25" i="51"/>
  <c r="AJ25" i="51"/>
  <c r="AK24" i="51"/>
  <c r="BC24" i="51" s="1"/>
  <c r="AJ24" i="51"/>
  <c r="BD24" i="51" s="1"/>
  <c r="AK23" i="51"/>
  <c r="BC23" i="51" s="1"/>
  <c r="AJ23" i="51"/>
  <c r="BD23" i="51" s="1"/>
  <c r="AK22" i="51"/>
  <c r="BC22" i="51" s="1"/>
  <c r="AJ22" i="51"/>
  <c r="AK21" i="51"/>
  <c r="BC21" i="51" s="1"/>
  <c r="AJ21" i="51"/>
  <c r="AK20" i="51"/>
  <c r="BC20" i="51" s="1"/>
  <c r="AJ20" i="51"/>
  <c r="AK19" i="51"/>
  <c r="BC19" i="51" s="1"/>
  <c r="AJ19" i="51"/>
  <c r="AK18" i="51"/>
  <c r="BC18" i="51" s="1"/>
  <c r="AJ18" i="51"/>
  <c r="BD18" i="51" s="1"/>
  <c r="AK17" i="51"/>
  <c r="BC17" i="51" s="1"/>
  <c r="AJ17" i="51"/>
  <c r="AK16" i="51"/>
  <c r="BC16" i="51" s="1"/>
  <c r="AJ16" i="51"/>
  <c r="AK15" i="51"/>
  <c r="BC15" i="51" s="1"/>
  <c r="AJ15" i="51"/>
  <c r="AK14" i="51"/>
  <c r="BC14" i="51" s="1"/>
  <c r="AJ14" i="51"/>
  <c r="BD14" i="51" s="1"/>
  <c r="BC13" i="51"/>
  <c r="AK13" i="51"/>
  <c r="AJ13" i="51"/>
  <c r="BD13" i="51" s="1"/>
  <c r="AK12" i="51"/>
  <c r="BC12" i="51" s="1"/>
  <c r="AJ12" i="51"/>
  <c r="AK11" i="51"/>
  <c r="BC11" i="51" s="1"/>
  <c r="AJ11" i="51"/>
  <c r="BD11" i="51" s="1"/>
  <c r="AK10" i="51"/>
  <c r="BC10" i="51" s="1"/>
  <c r="BD10" i="51" s="1"/>
  <c r="AJ10" i="51"/>
  <c r="BD16" i="51" l="1"/>
  <c r="BD47" i="51"/>
  <c r="K97" i="51"/>
  <c r="M82" i="51"/>
  <c r="N82" i="51" s="1"/>
  <c r="M88" i="51"/>
  <c r="N88" i="51" s="1"/>
  <c r="M94" i="51"/>
  <c r="N94" i="51" s="1"/>
  <c r="F97" i="51"/>
  <c r="L97" i="51"/>
  <c r="M83" i="51"/>
  <c r="N83" i="51" s="1"/>
  <c r="M89" i="51"/>
  <c r="N89" i="51" s="1"/>
  <c r="M95" i="51"/>
  <c r="N95" i="51" s="1"/>
  <c r="G97" i="51"/>
  <c r="M78" i="51"/>
  <c r="N78" i="51" s="1"/>
  <c r="M84" i="51"/>
  <c r="N84" i="51" s="1"/>
  <c r="M90" i="51"/>
  <c r="N90" i="51" s="1"/>
  <c r="M96" i="51"/>
  <c r="N96" i="51" s="1"/>
  <c r="BD22" i="51"/>
  <c r="BD12" i="51"/>
  <c r="BD17" i="51"/>
  <c r="BD25" i="51"/>
  <c r="BD30" i="51"/>
  <c r="BD38" i="51"/>
  <c r="BD43" i="51"/>
  <c r="BD54" i="51"/>
  <c r="M79" i="51"/>
  <c r="N79" i="51" s="1"/>
  <c r="M85" i="51"/>
  <c r="N85" i="51" s="1"/>
  <c r="M91" i="51"/>
  <c r="N91" i="51" s="1"/>
  <c r="BD19" i="51"/>
  <c r="BD35" i="51"/>
  <c r="BD15" i="51"/>
  <c r="BD20" i="51"/>
  <c r="BD28" i="51"/>
  <c r="BD41" i="51"/>
  <c r="BD46" i="51"/>
  <c r="I97" i="51"/>
  <c r="M80" i="51"/>
  <c r="N80" i="51" s="1"/>
  <c r="M86" i="51"/>
  <c r="N86" i="51" s="1"/>
  <c r="M92" i="51"/>
  <c r="N92" i="51" s="1"/>
  <c r="BD21" i="51"/>
  <c r="BD26" i="51"/>
  <c r="BD39" i="51"/>
  <c r="M77" i="51"/>
  <c r="M97" i="51" l="1"/>
  <c r="N77" i="51"/>
  <c r="E104" i="50" l="1"/>
  <c r="L103" i="50"/>
  <c r="K103" i="50"/>
  <c r="J103" i="50"/>
  <c r="I103" i="50"/>
  <c r="H103" i="50"/>
  <c r="G103" i="50"/>
  <c r="F103" i="50"/>
  <c r="L102" i="50"/>
  <c r="K102" i="50"/>
  <c r="J102" i="50"/>
  <c r="I102" i="50"/>
  <c r="H102" i="50"/>
  <c r="G102" i="50"/>
  <c r="F102" i="50"/>
  <c r="L101" i="50"/>
  <c r="K101" i="50"/>
  <c r="J101" i="50"/>
  <c r="I101" i="50"/>
  <c r="H101" i="50"/>
  <c r="G101" i="50"/>
  <c r="F101" i="50"/>
  <c r="L100" i="50"/>
  <c r="K100" i="50"/>
  <c r="J100" i="50"/>
  <c r="I100" i="50"/>
  <c r="H100" i="50"/>
  <c r="G100" i="50"/>
  <c r="F100" i="50"/>
  <c r="L99" i="50"/>
  <c r="K99" i="50"/>
  <c r="J99" i="50"/>
  <c r="I99" i="50"/>
  <c r="H99" i="50"/>
  <c r="G99" i="50"/>
  <c r="F99" i="50"/>
  <c r="L98" i="50"/>
  <c r="K98" i="50"/>
  <c r="J98" i="50"/>
  <c r="I98" i="50"/>
  <c r="H98" i="50"/>
  <c r="G98" i="50"/>
  <c r="F98" i="50"/>
  <c r="L97" i="50"/>
  <c r="K97" i="50"/>
  <c r="J97" i="50"/>
  <c r="I97" i="50"/>
  <c r="H97" i="50"/>
  <c r="G97" i="50"/>
  <c r="F97" i="50"/>
  <c r="L96" i="50"/>
  <c r="K96" i="50"/>
  <c r="J96" i="50"/>
  <c r="I96" i="50"/>
  <c r="H96" i="50"/>
  <c r="G96" i="50"/>
  <c r="F96" i="50"/>
  <c r="L95" i="50"/>
  <c r="K95" i="50"/>
  <c r="J95" i="50"/>
  <c r="I95" i="50"/>
  <c r="H95" i="50"/>
  <c r="G95" i="50"/>
  <c r="F95" i="50"/>
  <c r="L94" i="50"/>
  <c r="K94" i="50"/>
  <c r="J94" i="50"/>
  <c r="I94" i="50"/>
  <c r="H94" i="50"/>
  <c r="G94" i="50"/>
  <c r="F94" i="50"/>
  <c r="L93" i="50"/>
  <c r="K93" i="50"/>
  <c r="J93" i="50"/>
  <c r="I93" i="50"/>
  <c r="H93" i="50"/>
  <c r="G93" i="50"/>
  <c r="F93" i="50"/>
  <c r="L92" i="50"/>
  <c r="K92" i="50"/>
  <c r="J92" i="50"/>
  <c r="I92" i="50"/>
  <c r="H92" i="50"/>
  <c r="G92" i="50"/>
  <c r="F92" i="50"/>
  <c r="L91" i="50"/>
  <c r="K91" i="50"/>
  <c r="J91" i="50"/>
  <c r="I91" i="50"/>
  <c r="H91" i="50"/>
  <c r="G91" i="50"/>
  <c r="F91" i="50"/>
  <c r="L90" i="50"/>
  <c r="K90" i="50"/>
  <c r="J90" i="50"/>
  <c r="I90" i="50"/>
  <c r="H90" i="50"/>
  <c r="G90" i="50"/>
  <c r="F90" i="50"/>
  <c r="L89" i="50"/>
  <c r="K89" i="50"/>
  <c r="J89" i="50"/>
  <c r="I89" i="50"/>
  <c r="H89" i="50"/>
  <c r="G89" i="50"/>
  <c r="F89" i="50"/>
  <c r="L88" i="50"/>
  <c r="K88" i="50"/>
  <c r="J88" i="50"/>
  <c r="I88" i="50"/>
  <c r="H88" i="50"/>
  <c r="G88" i="50"/>
  <c r="F88" i="50"/>
  <c r="L87" i="50"/>
  <c r="K87" i="50"/>
  <c r="J87" i="50"/>
  <c r="I87" i="50"/>
  <c r="H87" i="50"/>
  <c r="G87" i="50"/>
  <c r="F87" i="50"/>
  <c r="L86" i="50"/>
  <c r="K86" i="50"/>
  <c r="J86" i="50"/>
  <c r="I86" i="50"/>
  <c r="H86" i="50"/>
  <c r="G86" i="50"/>
  <c r="F86" i="50"/>
  <c r="L85" i="50"/>
  <c r="K85" i="50"/>
  <c r="J85" i="50"/>
  <c r="I85" i="50"/>
  <c r="H85" i="50"/>
  <c r="G85" i="50"/>
  <c r="F85" i="50"/>
  <c r="L84" i="50"/>
  <c r="K84" i="50"/>
  <c r="J84" i="50"/>
  <c r="I84" i="50"/>
  <c r="H84" i="50"/>
  <c r="G84" i="50"/>
  <c r="F84" i="50"/>
  <c r="BC55" i="50"/>
  <c r="AJ55" i="50"/>
  <c r="BC54" i="50"/>
  <c r="AJ54" i="50"/>
  <c r="BC53" i="50"/>
  <c r="AJ53" i="50"/>
  <c r="BC52" i="50"/>
  <c r="AJ52" i="50"/>
  <c r="BC51" i="50"/>
  <c r="AJ51" i="50"/>
  <c r="BC50" i="50"/>
  <c r="AJ50" i="50"/>
  <c r="BC49" i="50"/>
  <c r="AJ49" i="50"/>
  <c r="AK48" i="50"/>
  <c r="BC48" i="50" s="1"/>
  <c r="AJ48" i="50"/>
  <c r="AK47" i="50"/>
  <c r="BC47" i="50" s="1"/>
  <c r="AJ47" i="50"/>
  <c r="AK46" i="50"/>
  <c r="BC46" i="50" s="1"/>
  <c r="AJ46" i="50"/>
  <c r="AK45" i="50"/>
  <c r="BC45" i="50" s="1"/>
  <c r="AJ45" i="50"/>
  <c r="AK44" i="50"/>
  <c r="BC44" i="50" s="1"/>
  <c r="AJ44" i="50"/>
  <c r="AK43" i="50"/>
  <c r="BC43" i="50" s="1"/>
  <c r="AJ43" i="50"/>
  <c r="AK42" i="50"/>
  <c r="BC42" i="50" s="1"/>
  <c r="AJ42" i="50"/>
  <c r="AK41" i="50"/>
  <c r="BC41" i="50" s="1"/>
  <c r="AJ41" i="50"/>
  <c r="AK40" i="50"/>
  <c r="BC40" i="50" s="1"/>
  <c r="AJ40" i="50"/>
  <c r="AK39" i="50"/>
  <c r="BC39" i="50" s="1"/>
  <c r="AJ39" i="50"/>
  <c r="AK38" i="50"/>
  <c r="BC38" i="50" s="1"/>
  <c r="AJ38" i="50"/>
  <c r="AK37" i="50"/>
  <c r="BC37" i="50" s="1"/>
  <c r="AJ37" i="50"/>
  <c r="AK36" i="50"/>
  <c r="BC36" i="50" s="1"/>
  <c r="AJ36" i="50"/>
  <c r="AK35" i="50"/>
  <c r="BC35" i="50" s="1"/>
  <c r="AJ35" i="50"/>
  <c r="AK34" i="50"/>
  <c r="AJ34" i="50"/>
  <c r="AK33" i="50"/>
  <c r="AJ33" i="50"/>
  <c r="AK32" i="50"/>
  <c r="BC32" i="50" s="1"/>
  <c r="AJ32" i="50"/>
  <c r="AK31" i="50"/>
  <c r="BC31" i="50" s="1"/>
  <c r="AJ31" i="50"/>
  <c r="AK30" i="50"/>
  <c r="BC30" i="50" s="1"/>
  <c r="AJ30" i="50"/>
  <c r="AK29" i="50"/>
  <c r="BC29" i="50" s="1"/>
  <c r="AJ29" i="50"/>
  <c r="AK28" i="50"/>
  <c r="BC28" i="50" s="1"/>
  <c r="AJ28" i="50"/>
  <c r="AK27" i="50"/>
  <c r="BC27" i="50" s="1"/>
  <c r="AJ27" i="50"/>
  <c r="AK26" i="50"/>
  <c r="BC26" i="50" s="1"/>
  <c r="AJ26" i="50"/>
  <c r="AK25" i="50"/>
  <c r="BC25" i="50" s="1"/>
  <c r="AJ25" i="50"/>
  <c r="AK24" i="50"/>
  <c r="BC24" i="50" s="1"/>
  <c r="AJ24" i="50"/>
  <c r="AK23" i="50"/>
  <c r="BC23" i="50" s="1"/>
  <c r="AJ23" i="50"/>
  <c r="AK22" i="50"/>
  <c r="BC22" i="50" s="1"/>
  <c r="AJ22" i="50"/>
  <c r="AK21" i="50"/>
  <c r="BC21" i="50" s="1"/>
  <c r="AJ21" i="50"/>
  <c r="AK20" i="50"/>
  <c r="BC20" i="50" s="1"/>
  <c r="AJ20" i="50"/>
  <c r="AK19" i="50"/>
  <c r="BC19" i="50" s="1"/>
  <c r="AJ19" i="50"/>
  <c r="AK18" i="50"/>
  <c r="BC18" i="50" s="1"/>
  <c r="AJ18" i="50"/>
  <c r="AK17" i="50"/>
  <c r="BC17" i="50" s="1"/>
  <c r="AJ17" i="50"/>
  <c r="AK16" i="50"/>
  <c r="BC16" i="50" s="1"/>
  <c r="AJ16" i="50"/>
  <c r="AK15" i="50"/>
  <c r="BC15" i="50" s="1"/>
  <c r="AJ15" i="50"/>
  <c r="AK14" i="50"/>
  <c r="BC14" i="50" s="1"/>
  <c r="AJ14" i="50"/>
  <c r="AK13" i="50"/>
  <c r="BC13" i="50" s="1"/>
  <c r="AJ13" i="50"/>
  <c r="AK12" i="50"/>
  <c r="BC12" i="50" s="1"/>
  <c r="AJ12" i="50"/>
  <c r="AK11" i="50"/>
  <c r="BC11" i="50" s="1"/>
  <c r="AJ11" i="50"/>
  <c r="AK10" i="50"/>
  <c r="BC10" i="50" s="1"/>
  <c r="AJ10" i="50"/>
  <c r="BD48" i="50" l="1"/>
  <c r="BD23" i="50"/>
  <c r="BD29" i="50"/>
  <c r="BD11" i="50"/>
  <c r="BD27" i="50"/>
  <c r="BD30" i="50"/>
  <c r="BD18" i="50"/>
  <c r="BD50" i="50"/>
  <c r="BD53" i="50"/>
  <c r="BD36" i="50"/>
  <c r="BD42" i="50"/>
  <c r="I104" i="50"/>
  <c r="M87" i="50"/>
  <c r="N87" i="50" s="1"/>
  <c r="M93" i="50"/>
  <c r="N93" i="50" s="1"/>
  <c r="M99" i="50"/>
  <c r="N99" i="50" s="1"/>
  <c r="BD40" i="50"/>
  <c r="BD43" i="50"/>
  <c r="BD49" i="50"/>
  <c r="BD52" i="50"/>
  <c r="BD55" i="50"/>
  <c r="BD19" i="50"/>
  <c r="BD24" i="50"/>
  <c r="BD31" i="50"/>
  <c r="BD44" i="50"/>
  <c r="M88" i="50"/>
  <c r="N88" i="50" s="1"/>
  <c r="M94" i="50"/>
  <c r="N94" i="50" s="1"/>
  <c r="M100" i="50"/>
  <c r="N100" i="50" s="1"/>
  <c r="BD13" i="50"/>
  <c r="BD46" i="50"/>
  <c r="J104" i="50"/>
  <c r="BD16" i="50"/>
  <c r="BD21" i="50"/>
  <c r="BD26" i="50"/>
  <c r="BD39" i="50"/>
  <c r="BD47" i="50"/>
  <c r="K104" i="50"/>
  <c r="M89" i="50"/>
  <c r="N89" i="50" s="1"/>
  <c r="M95" i="50"/>
  <c r="N95" i="50" s="1"/>
  <c r="M101" i="50"/>
  <c r="N101" i="50" s="1"/>
  <c r="M90" i="50"/>
  <c r="N90" i="50" s="1"/>
  <c r="M96" i="50"/>
  <c r="N96" i="50" s="1"/>
  <c r="M102" i="50"/>
  <c r="N102" i="50" s="1"/>
  <c r="F104" i="50"/>
  <c r="L104" i="50"/>
  <c r="BD14" i="50"/>
  <c r="BD22" i="50"/>
  <c r="BD32" i="50"/>
  <c r="BD35" i="50"/>
  <c r="BD37" i="50"/>
  <c r="BD45" i="50"/>
  <c r="G104" i="50"/>
  <c r="M85" i="50"/>
  <c r="N85" i="50" s="1"/>
  <c r="M91" i="50"/>
  <c r="N91" i="50" s="1"/>
  <c r="M97" i="50"/>
  <c r="N97" i="50" s="1"/>
  <c r="M103" i="50"/>
  <c r="N103" i="50" s="1"/>
  <c r="BD10" i="50"/>
  <c r="BD28" i="50"/>
  <c r="BD41" i="50"/>
  <c r="BD12" i="50"/>
  <c r="BD17" i="50"/>
  <c r="BD25" i="50"/>
  <c r="BD38" i="50"/>
  <c r="BD51" i="50"/>
  <c r="BD54" i="50"/>
  <c r="H104" i="50"/>
  <c r="M86" i="50"/>
  <c r="N86" i="50" s="1"/>
  <c r="M92" i="50"/>
  <c r="N92" i="50" s="1"/>
  <c r="M98" i="50"/>
  <c r="N98" i="50" s="1"/>
  <c r="BD15" i="50"/>
  <c r="BD20" i="50"/>
  <c r="M84" i="50"/>
  <c r="E119" i="49"/>
  <c r="L118" i="49"/>
  <c r="K118" i="49"/>
  <c r="J118" i="49"/>
  <c r="I118" i="49"/>
  <c r="H118" i="49"/>
  <c r="G118" i="49"/>
  <c r="F118" i="49"/>
  <c r="L117" i="49"/>
  <c r="K117" i="49"/>
  <c r="J117" i="49"/>
  <c r="I117" i="49"/>
  <c r="H117" i="49"/>
  <c r="G117" i="49"/>
  <c r="F117" i="49"/>
  <c r="L116" i="49"/>
  <c r="K116" i="49"/>
  <c r="J116" i="49"/>
  <c r="I116" i="49"/>
  <c r="H116" i="49"/>
  <c r="G116" i="49"/>
  <c r="F116" i="49"/>
  <c r="L115" i="49"/>
  <c r="K115" i="49"/>
  <c r="J115" i="49"/>
  <c r="I115" i="49"/>
  <c r="H115" i="49"/>
  <c r="G115" i="49"/>
  <c r="F115" i="49"/>
  <c r="L114" i="49"/>
  <c r="K114" i="49"/>
  <c r="J114" i="49"/>
  <c r="I114" i="49"/>
  <c r="H114" i="49"/>
  <c r="G114" i="49"/>
  <c r="F114" i="49"/>
  <c r="L113" i="49"/>
  <c r="K113" i="49"/>
  <c r="J113" i="49"/>
  <c r="I113" i="49"/>
  <c r="H113" i="49"/>
  <c r="G113" i="49"/>
  <c r="F113" i="49"/>
  <c r="L112" i="49"/>
  <c r="K112" i="49"/>
  <c r="J112" i="49"/>
  <c r="I112" i="49"/>
  <c r="H112" i="49"/>
  <c r="G112" i="49"/>
  <c r="F112" i="49"/>
  <c r="L111" i="49"/>
  <c r="K111" i="49"/>
  <c r="J111" i="49"/>
  <c r="I111" i="49"/>
  <c r="H111" i="49"/>
  <c r="G111" i="49"/>
  <c r="F111" i="49"/>
  <c r="L110" i="49"/>
  <c r="K110" i="49"/>
  <c r="J110" i="49"/>
  <c r="I110" i="49"/>
  <c r="H110" i="49"/>
  <c r="G110" i="49"/>
  <c r="F110" i="49"/>
  <c r="L109" i="49"/>
  <c r="K109" i="49"/>
  <c r="J109" i="49"/>
  <c r="I109" i="49"/>
  <c r="H109" i="49"/>
  <c r="G109" i="49"/>
  <c r="F109" i="49"/>
  <c r="L108" i="49"/>
  <c r="K108" i="49"/>
  <c r="J108" i="49"/>
  <c r="I108" i="49"/>
  <c r="H108" i="49"/>
  <c r="G108" i="49"/>
  <c r="F108" i="49"/>
  <c r="L107" i="49"/>
  <c r="K107" i="49"/>
  <c r="J107" i="49"/>
  <c r="I107" i="49"/>
  <c r="H107" i="49"/>
  <c r="G107" i="49"/>
  <c r="F107" i="49"/>
  <c r="L106" i="49"/>
  <c r="K106" i="49"/>
  <c r="J106" i="49"/>
  <c r="I106" i="49"/>
  <c r="H106" i="49"/>
  <c r="G106" i="49"/>
  <c r="F106" i="49"/>
  <c r="L105" i="49"/>
  <c r="K105" i="49"/>
  <c r="J105" i="49"/>
  <c r="I105" i="49"/>
  <c r="H105" i="49"/>
  <c r="G105" i="49"/>
  <c r="F105" i="49"/>
  <c r="L104" i="49"/>
  <c r="K104" i="49"/>
  <c r="J104" i="49"/>
  <c r="I104" i="49"/>
  <c r="H104" i="49"/>
  <c r="G104" i="49"/>
  <c r="F104" i="49"/>
  <c r="L103" i="49"/>
  <c r="K103" i="49"/>
  <c r="J103" i="49"/>
  <c r="I103" i="49"/>
  <c r="H103" i="49"/>
  <c r="G103" i="49"/>
  <c r="F103" i="49"/>
  <c r="L102" i="49"/>
  <c r="K102" i="49"/>
  <c r="J102" i="49"/>
  <c r="I102" i="49"/>
  <c r="H102" i="49"/>
  <c r="G102" i="49"/>
  <c r="F102" i="49"/>
  <c r="L101" i="49"/>
  <c r="K101" i="49"/>
  <c r="J101" i="49"/>
  <c r="I101" i="49"/>
  <c r="H101" i="49"/>
  <c r="G101" i="49"/>
  <c r="F101" i="49"/>
  <c r="L100" i="49"/>
  <c r="K100" i="49"/>
  <c r="J100" i="49"/>
  <c r="I100" i="49"/>
  <c r="H100" i="49"/>
  <c r="G100" i="49"/>
  <c r="F100" i="49"/>
  <c r="L99" i="49"/>
  <c r="K99" i="49"/>
  <c r="J99" i="49"/>
  <c r="I99" i="49"/>
  <c r="H99" i="49"/>
  <c r="G99" i="49"/>
  <c r="F99" i="49"/>
  <c r="BC55" i="49"/>
  <c r="AJ55" i="49"/>
  <c r="BC54" i="49"/>
  <c r="AJ54" i="49"/>
  <c r="BC53" i="49"/>
  <c r="AJ53" i="49"/>
  <c r="BC52" i="49"/>
  <c r="AJ52" i="49"/>
  <c r="BC51" i="49"/>
  <c r="AJ51" i="49"/>
  <c r="BC50" i="49"/>
  <c r="AJ50" i="49"/>
  <c r="BC49" i="49"/>
  <c r="AJ49" i="49"/>
  <c r="AK48" i="49"/>
  <c r="BC48" i="49" s="1"/>
  <c r="AJ48" i="49"/>
  <c r="AK47" i="49"/>
  <c r="BC47" i="49" s="1"/>
  <c r="AJ47" i="49"/>
  <c r="AK46" i="49"/>
  <c r="BC46" i="49" s="1"/>
  <c r="AJ46" i="49"/>
  <c r="AK45" i="49"/>
  <c r="BC45" i="49" s="1"/>
  <c r="AJ45" i="49"/>
  <c r="AK44" i="49"/>
  <c r="BC44" i="49" s="1"/>
  <c r="AJ44" i="49"/>
  <c r="AK43" i="49"/>
  <c r="BC43" i="49" s="1"/>
  <c r="AJ43" i="49"/>
  <c r="AK42" i="49"/>
  <c r="BC42" i="49" s="1"/>
  <c r="AJ42" i="49"/>
  <c r="AK41" i="49"/>
  <c r="BC41" i="49" s="1"/>
  <c r="AJ41" i="49"/>
  <c r="AK40" i="49"/>
  <c r="BC40" i="49" s="1"/>
  <c r="AJ40" i="49"/>
  <c r="AK39" i="49"/>
  <c r="BC39" i="49" s="1"/>
  <c r="AJ39" i="49"/>
  <c r="AK38" i="49"/>
  <c r="BC38" i="49" s="1"/>
  <c r="AJ38" i="49"/>
  <c r="AK37" i="49"/>
  <c r="BC37" i="49" s="1"/>
  <c r="AJ37" i="49"/>
  <c r="AK36" i="49"/>
  <c r="BC36" i="49" s="1"/>
  <c r="AJ36" i="49"/>
  <c r="AK35" i="49"/>
  <c r="BC35" i="49" s="1"/>
  <c r="AJ35" i="49"/>
  <c r="AK34" i="49"/>
  <c r="AJ34" i="49"/>
  <c r="AK33" i="49"/>
  <c r="AJ33" i="49"/>
  <c r="AK32" i="49"/>
  <c r="BC32" i="49" s="1"/>
  <c r="AJ32" i="49"/>
  <c r="AK31" i="49"/>
  <c r="BC31" i="49" s="1"/>
  <c r="AJ31" i="49"/>
  <c r="AK30" i="49"/>
  <c r="BC30" i="49" s="1"/>
  <c r="AJ30" i="49"/>
  <c r="AK29" i="49"/>
  <c r="BC29" i="49" s="1"/>
  <c r="AJ29" i="49"/>
  <c r="AK28" i="49"/>
  <c r="BC28" i="49" s="1"/>
  <c r="AJ28" i="49"/>
  <c r="AK27" i="49"/>
  <c r="BC27" i="49" s="1"/>
  <c r="AJ27" i="49"/>
  <c r="AK26" i="49"/>
  <c r="BC26" i="49" s="1"/>
  <c r="AJ26" i="49"/>
  <c r="AK25" i="49"/>
  <c r="BC25" i="49" s="1"/>
  <c r="AJ25" i="49"/>
  <c r="AK24" i="49"/>
  <c r="BC24" i="49" s="1"/>
  <c r="AJ24" i="49"/>
  <c r="AK23" i="49"/>
  <c r="BC23" i="49" s="1"/>
  <c r="AJ23" i="49"/>
  <c r="AK22" i="49"/>
  <c r="BC22" i="49" s="1"/>
  <c r="AJ22" i="49"/>
  <c r="AK21" i="49"/>
  <c r="BC21" i="49" s="1"/>
  <c r="AJ21" i="49"/>
  <c r="AK20" i="49"/>
  <c r="BC20" i="49" s="1"/>
  <c r="AJ20" i="49"/>
  <c r="AK19" i="49"/>
  <c r="BC19" i="49" s="1"/>
  <c r="AJ19" i="49"/>
  <c r="AK18" i="49"/>
  <c r="BC18" i="49" s="1"/>
  <c r="AJ18" i="49"/>
  <c r="AK17" i="49"/>
  <c r="BC17" i="49" s="1"/>
  <c r="AJ17" i="49"/>
  <c r="AK16" i="49"/>
  <c r="BC16" i="49" s="1"/>
  <c r="AJ16" i="49"/>
  <c r="AK15" i="49"/>
  <c r="BC15" i="49" s="1"/>
  <c r="AJ15" i="49"/>
  <c r="AK14" i="49"/>
  <c r="BC14" i="49" s="1"/>
  <c r="AJ14" i="49"/>
  <c r="AK13" i="49"/>
  <c r="BC13" i="49" s="1"/>
  <c r="AJ13" i="49"/>
  <c r="AK12" i="49"/>
  <c r="BC12" i="49" s="1"/>
  <c r="AJ12" i="49"/>
  <c r="AK11" i="49"/>
  <c r="BC11" i="49" s="1"/>
  <c r="AJ11" i="49"/>
  <c r="AK10" i="49"/>
  <c r="BC10" i="49" s="1"/>
  <c r="AJ10" i="49"/>
  <c r="M104" i="50" l="1"/>
  <c r="N84" i="50"/>
  <c r="BD32" i="49"/>
  <c r="BD36" i="49"/>
  <c r="BD39" i="49"/>
  <c r="BD41" i="49"/>
  <c r="BD27" i="49"/>
  <c r="BD29" i="49"/>
  <c r="BD22" i="49"/>
  <c r="BD35" i="49"/>
  <c r="BD14" i="49"/>
  <c r="BD28" i="49"/>
  <c r="BD48" i="49"/>
  <c r="BD10" i="49"/>
  <c r="BD40" i="49"/>
  <c r="BD42" i="49"/>
  <c r="G119" i="49"/>
  <c r="M100" i="49"/>
  <c r="N100" i="49" s="1"/>
  <c r="M106" i="49"/>
  <c r="N106" i="49" s="1"/>
  <c r="M112" i="49"/>
  <c r="N112" i="49" s="1"/>
  <c r="M118" i="49"/>
  <c r="N118" i="49" s="1"/>
  <c r="M102" i="49"/>
  <c r="N102" i="49" s="1"/>
  <c r="M108" i="49"/>
  <c r="N108" i="49" s="1"/>
  <c r="M114" i="49"/>
  <c r="N114" i="49" s="1"/>
  <c r="BD13" i="49"/>
  <c r="BD18" i="49"/>
  <c r="BD23" i="49"/>
  <c r="BD31" i="49"/>
  <c r="BD44" i="49"/>
  <c r="BD49" i="49"/>
  <c r="BD52" i="49"/>
  <c r="BD55" i="49"/>
  <c r="J119" i="49"/>
  <c r="M103" i="49"/>
  <c r="N103" i="49" s="1"/>
  <c r="M109" i="49"/>
  <c r="N109" i="49" s="1"/>
  <c r="M115" i="49"/>
  <c r="N115" i="49" s="1"/>
  <c r="I119" i="49"/>
  <c r="BD16" i="49"/>
  <c r="BD21" i="49"/>
  <c r="BD26" i="49"/>
  <c r="BD47" i="49"/>
  <c r="K119" i="49"/>
  <c r="M104" i="49"/>
  <c r="N104" i="49" s="1"/>
  <c r="M110" i="49"/>
  <c r="N110" i="49" s="1"/>
  <c r="M116" i="49"/>
  <c r="N116" i="49" s="1"/>
  <c r="BD11" i="49"/>
  <c r="BD19" i="49"/>
  <c r="BD24" i="49"/>
  <c r="BD37" i="49"/>
  <c r="BD50" i="49"/>
  <c r="BD53" i="49"/>
  <c r="F119" i="49"/>
  <c r="L119" i="49"/>
  <c r="M105" i="49"/>
  <c r="N105" i="49" s="1"/>
  <c r="M111" i="49"/>
  <c r="N111" i="49" s="1"/>
  <c r="M117" i="49"/>
  <c r="N117" i="49" s="1"/>
  <c r="BD12" i="49"/>
  <c r="BD17" i="49"/>
  <c r="BD25" i="49"/>
  <c r="BD30" i="49"/>
  <c r="BD38" i="49"/>
  <c r="BD43" i="49"/>
  <c r="BD45" i="49"/>
  <c r="BD51" i="49"/>
  <c r="BD54" i="49"/>
  <c r="H119" i="49"/>
  <c r="M101" i="49"/>
  <c r="N101" i="49" s="1"/>
  <c r="M107" i="49"/>
  <c r="N107" i="49" s="1"/>
  <c r="M113" i="49"/>
  <c r="N113" i="49" s="1"/>
  <c r="BD15" i="49"/>
  <c r="BD20" i="49"/>
  <c r="BD46" i="49"/>
  <c r="M99" i="49"/>
  <c r="AK34" i="13"/>
  <c r="AK33" i="13"/>
  <c r="AJ34" i="13"/>
  <c r="AJ33" i="13"/>
  <c r="AJ32" i="13"/>
  <c r="BC49" i="13"/>
  <c r="BC50" i="13"/>
  <c r="BC51" i="13"/>
  <c r="BC52" i="13"/>
  <c r="BC53" i="13"/>
  <c r="BC54" i="13"/>
  <c r="BC55" i="13"/>
  <c r="M119" i="49" l="1"/>
  <c r="N99" i="49"/>
  <c r="AK32" i="13"/>
  <c r="BC32" i="13" s="1"/>
  <c r="BD32" i="13" s="1"/>
  <c r="AJ55" i="13"/>
  <c r="BD55" i="13" s="1"/>
  <c r="AJ54" i="13"/>
  <c r="BD54" i="13" s="1"/>
  <c r="AJ53" i="13"/>
  <c r="BD53" i="13" s="1"/>
  <c r="AJ52" i="13"/>
  <c r="BD52" i="13" s="1"/>
  <c r="AJ51" i="13"/>
  <c r="BD51" i="13" s="1"/>
  <c r="AJ50" i="13"/>
  <c r="BD50" i="13" s="1"/>
  <c r="AJ49" i="13"/>
  <c r="BD49" i="13" s="1"/>
  <c r="J1091" i="48"/>
  <c r="M1090" i="48"/>
  <c r="L1090" i="48"/>
  <c r="M1089" i="48"/>
  <c r="M1088" i="48"/>
  <c r="L1088" i="48"/>
  <c r="M1087" i="48"/>
  <c r="L1087" i="48" s="1"/>
  <c r="M1086" i="48"/>
  <c r="L1086" i="48" s="1"/>
  <c r="M1085" i="48"/>
  <c r="L1085" i="48" s="1"/>
  <c r="M1084" i="48"/>
  <c r="L1084" i="48" s="1"/>
  <c r="M1083" i="48"/>
  <c r="L1083" i="48" s="1"/>
  <c r="M1082" i="48"/>
  <c r="L1082" i="48" s="1"/>
  <c r="M1081" i="48"/>
  <c r="L1081" i="48" s="1"/>
  <c r="M1080" i="48"/>
  <c r="L1080" i="48" s="1"/>
  <c r="M1079" i="48"/>
  <c r="L1079" i="48" s="1"/>
  <c r="M1078" i="48"/>
  <c r="L1078" i="48" s="1"/>
  <c r="M1077" i="48"/>
  <c r="L1077" i="48" s="1"/>
  <c r="M1076" i="48"/>
  <c r="L1076" i="48"/>
  <c r="M1075" i="48"/>
  <c r="L1075" i="48" s="1"/>
  <c r="M1074" i="48"/>
  <c r="L1074" i="48" s="1"/>
  <c r="M1073" i="48"/>
  <c r="L1073" i="48"/>
  <c r="M1072" i="48"/>
  <c r="L1072" i="48" s="1"/>
  <c r="M1071" i="48"/>
  <c r="L1071" i="48" s="1"/>
  <c r="M1070" i="48"/>
  <c r="L1070" i="48"/>
  <c r="M1069" i="48"/>
  <c r="L1069" i="48" s="1"/>
  <c r="M1068" i="48"/>
  <c r="L1068" i="48" s="1"/>
  <c r="M1067" i="48"/>
  <c r="L1067" i="48" s="1"/>
  <c r="M1066" i="48"/>
  <c r="L1066" i="48" s="1"/>
  <c r="M1065" i="48"/>
  <c r="L1065" i="48" s="1"/>
  <c r="M1064" i="48"/>
  <c r="L1064" i="48"/>
  <c r="M1063" i="48"/>
  <c r="L1063" i="48" s="1"/>
  <c r="M1062" i="48"/>
  <c r="L1062" i="48" s="1"/>
  <c r="M1061" i="48"/>
  <c r="L1061" i="48"/>
  <c r="M1060" i="48"/>
  <c r="L1060" i="48" s="1"/>
  <c r="M1059" i="48"/>
  <c r="L1059" i="48" s="1"/>
  <c r="M1058" i="48"/>
  <c r="L1058" i="48"/>
  <c r="M1057" i="48"/>
  <c r="L1057" i="48" s="1"/>
  <c r="M1056" i="48"/>
  <c r="L1056" i="48" s="1"/>
  <c r="M1055" i="48"/>
  <c r="L1055" i="48" s="1"/>
  <c r="M1054" i="48"/>
  <c r="L1054" i="48" s="1"/>
  <c r="M1053" i="48"/>
  <c r="L1053" i="48" s="1"/>
  <c r="M1052" i="48"/>
  <c r="L1052" i="48"/>
  <c r="M1051" i="48"/>
  <c r="L1051" i="48" s="1"/>
  <c r="M1050" i="48"/>
  <c r="L1050" i="48" s="1"/>
  <c r="M1049" i="48"/>
  <c r="L1049" i="48"/>
  <c r="M1048" i="48"/>
  <c r="L1048" i="48" s="1"/>
  <c r="M1047" i="48"/>
  <c r="L1047" i="48" s="1"/>
  <c r="M1046" i="48"/>
  <c r="L1046" i="48"/>
  <c r="M1045" i="48"/>
  <c r="L1045" i="48" s="1"/>
  <c r="M1044" i="48"/>
  <c r="L1044" i="48" s="1"/>
  <c r="M1043" i="48"/>
  <c r="L1043" i="48" s="1"/>
  <c r="M1042" i="48"/>
  <c r="L1042" i="48" s="1"/>
  <c r="M1041" i="48"/>
  <c r="L1041" i="48" s="1"/>
  <c r="M1040" i="48"/>
  <c r="L1040" i="48"/>
  <c r="M1039" i="48"/>
  <c r="L1039" i="48" s="1"/>
  <c r="M1038" i="48"/>
  <c r="L1038" i="48" s="1"/>
  <c r="M1037" i="48"/>
  <c r="L1037" i="48"/>
  <c r="M1036" i="48"/>
  <c r="L1036" i="48" s="1"/>
  <c r="M1035" i="48"/>
  <c r="L1035" i="48" s="1"/>
  <c r="M1034" i="48"/>
  <c r="L1034" i="48"/>
  <c r="M1033" i="48"/>
  <c r="L1033" i="48" s="1"/>
  <c r="M1032" i="48"/>
  <c r="L1032" i="48" s="1"/>
  <c r="M1031" i="48"/>
  <c r="L1031" i="48" s="1"/>
  <c r="M1030" i="48"/>
  <c r="L1030" i="48" s="1"/>
  <c r="M1029" i="48"/>
  <c r="L1029" i="48" s="1"/>
  <c r="M1028" i="48"/>
  <c r="L1028" i="48"/>
  <c r="M1027" i="48"/>
  <c r="L1027" i="48" s="1"/>
  <c r="M1026" i="48"/>
  <c r="L1026" i="48" s="1"/>
  <c r="M1025" i="48"/>
  <c r="L1025" i="48"/>
  <c r="M1024" i="48"/>
  <c r="L1024" i="48" s="1"/>
  <c r="M1023" i="48"/>
  <c r="L1023" i="48" s="1"/>
  <c r="M1022" i="48"/>
  <c r="L1022" i="48"/>
  <c r="M1021" i="48"/>
  <c r="L1021" i="48" s="1"/>
  <c r="M1020" i="48"/>
  <c r="L1020" i="48" s="1"/>
  <c r="M1019" i="48"/>
  <c r="L1019" i="48" s="1"/>
  <c r="M1018" i="48"/>
  <c r="L1018" i="48" s="1"/>
  <c r="M1017" i="48"/>
  <c r="L1017" i="48" s="1"/>
  <c r="M1016" i="48"/>
  <c r="L1016" i="48"/>
  <c r="M1015" i="48"/>
  <c r="L1015" i="48" s="1"/>
  <c r="M1014" i="48"/>
  <c r="L1014" i="48" s="1"/>
  <c r="M1013" i="48"/>
  <c r="M1012" i="48"/>
  <c r="L1012" i="48" s="1"/>
  <c r="M1011" i="48"/>
  <c r="L1011" i="48" s="1"/>
  <c r="M1010" i="48"/>
  <c r="L1010" i="48" s="1"/>
  <c r="M1009" i="48"/>
  <c r="L1009" i="48"/>
  <c r="M1008" i="48"/>
  <c r="L1008" i="48"/>
  <c r="M1007" i="48"/>
  <c r="L1007" i="48" s="1"/>
  <c r="M1006" i="48"/>
  <c r="L1006" i="48" s="1"/>
  <c r="M1005" i="48"/>
  <c r="L1005" i="48" s="1"/>
  <c r="M1004" i="48"/>
  <c r="L1004" i="48" s="1"/>
  <c r="M1003" i="48"/>
  <c r="L1003" i="48"/>
  <c r="M1002" i="48"/>
  <c r="L1002" i="48"/>
  <c r="M1001" i="48"/>
  <c r="L1001" i="48" s="1"/>
  <c r="M1000" i="48"/>
  <c r="L1000" i="48" s="1"/>
  <c r="M999" i="48"/>
  <c r="M998" i="48"/>
  <c r="L998" i="48" s="1"/>
  <c r="M997" i="48"/>
  <c r="L997" i="48" s="1"/>
  <c r="M996" i="48"/>
  <c r="L996" i="48" s="1"/>
  <c r="M995" i="48"/>
  <c r="L995" i="48" s="1"/>
  <c r="M994" i="48"/>
  <c r="L994" i="48" s="1"/>
  <c r="M993" i="48"/>
  <c r="L993" i="48" s="1"/>
  <c r="M992" i="48"/>
  <c r="M991" i="48"/>
  <c r="L991" i="48" s="1"/>
  <c r="M990" i="48"/>
  <c r="L990" i="48" s="1"/>
  <c r="M989" i="48"/>
  <c r="L989" i="48" s="1"/>
  <c r="M988" i="48"/>
  <c r="L988" i="48" s="1"/>
  <c r="M987" i="48"/>
  <c r="L987" i="48" s="1"/>
  <c r="M986" i="48"/>
  <c r="L986" i="48"/>
  <c r="M985" i="48"/>
  <c r="L985" i="48" s="1"/>
  <c r="M984" i="48"/>
  <c r="L984" i="48" s="1"/>
  <c r="M983" i="48"/>
  <c r="L983" i="48" s="1"/>
  <c r="M982" i="48"/>
  <c r="L982" i="48" s="1"/>
  <c r="M981" i="48"/>
  <c r="L981" i="48" s="1"/>
  <c r="M980" i="48"/>
  <c r="L980" i="48"/>
  <c r="M979" i="48"/>
  <c r="L979" i="48" s="1"/>
  <c r="M978" i="48"/>
  <c r="L978" i="48" s="1"/>
  <c r="M977" i="48"/>
  <c r="L977" i="48" s="1"/>
  <c r="M976" i="48"/>
  <c r="L976" i="48" s="1"/>
  <c r="M975" i="48"/>
  <c r="L975" i="48" s="1"/>
  <c r="M974" i="48"/>
  <c r="L974" i="48"/>
  <c r="M973" i="48"/>
  <c r="L973" i="48" s="1"/>
  <c r="M972" i="48"/>
  <c r="L972" i="48" s="1"/>
  <c r="M971" i="48"/>
  <c r="L971" i="48"/>
  <c r="M970" i="48"/>
  <c r="L970" i="48" s="1"/>
  <c r="M969" i="48"/>
  <c r="L969" i="48" s="1"/>
  <c r="M968" i="48"/>
  <c r="L968" i="48"/>
  <c r="M967" i="48"/>
  <c r="L967" i="48" s="1"/>
  <c r="M966" i="48"/>
  <c r="L966" i="48" s="1"/>
  <c r="M965" i="48"/>
  <c r="L965" i="48"/>
  <c r="M964" i="48"/>
  <c r="L964" i="48" s="1"/>
  <c r="M963" i="48"/>
  <c r="L963" i="48" s="1"/>
  <c r="M962" i="48"/>
  <c r="L962" i="48"/>
  <c r="M961" i="48"/>
  <c r="L961" i="48" s="1"/>
  <c r="M960" i="48"/>
  <c r="L960" i="48"/>
  <c r="M959" i="48"/>
  <c r="L959" i="48"/>
  <c r="M958" i="48"/>
  <c r="M957" i="48"/>
  <c r="L957" i="48" s="1"/>
  <c r="M956" i="48"/>
  <c r="L956" i="48" s="1"/>
  <c r="M955" i="48"/>
  <c r="L955" i="48" s="1"/>
  <c r="M954" i="48"/>
  <c r="L954" i="48"/>
  <c r="M953" i="48"/>
  <c r="L953" i="48" s="1"/>
  <c r="M952" i="48"/>
  <c r="L952" i="48" s="1"/>
  <c r="M951" i="48"/>
  <c r="M950" i="48"/>
  <c r="L950" i="48" s="1"/>
  <c r="M949" i="48"/>
  <c r="L949" i="48"/>
  <c r="M948" i="48"/>
  <c r="L948" i="48" s="1"/>
  <c r="M947" i="48"/>
  <c r="L947" i="48" s="1"/>
  <c r="M946" i="48"/>
  <c r="L946" i="48"/>
  <c r="M945" i="48"/>
  <c r="L945" i="48" s="1"/>
  <c r="M944" i="48"/>
  <c r="L944" i="48" s="1"/>
  <c r="M943" i="48"/>
  <c r="L943" i="48"/>
  <c r="M942" i="48"/>
  <c r="L942" i="48" s="1"/>
  <c r="M941" i="48"/>
  <c r="M940" i="48"/>
  <c r="L940" i="48" s="1"/>
  <c r="M939" i="48"/>
  <c r="L939" i="48" s="1"/>
  <c r="M938" i="48"/>
  <c r="L938" i="48" s="1"/>
  <c r="M937" i="48"/>
  <c r="L937" i="48" s="1"/>
  <c r="M936" i="48"/>
  <c r="L936" i="48" s="1"/>
  <c r="M935" i="48"/>
  <c r="L935" i="48" s="1"/>
  <c r="M934" i="48"/>
  <c r="L934" i="48" s="1"/>
  <c r="M933" i="48"/>
  <c r="L933" i="48" s="1"/>
  <c r="M932" i="48"/>
  <c r="M931" i="48"/>
  <c r="M930" i="48"/>
  <c r="M929" i="48"/>
  <c r="L929" i="48" s="1"/>
  <c r="M928" i="48"/>
  <c r="L928" i="48" s="1"/>
  <c r="M927" i="48"/>
  <c r="L927" i="48"/>
  <c r="M926" i="48"/>
  <c r="L926" i="48" s="1"/>
  <c r="M925" i="48"/>
  <c r="L925" i="48" s="1"/>
  <c r="M924" i="48"/>
  <c r="L924" i="48" s="1"/>
  <c r="M923" i="48"/>
  <c r="L923" i="48" s="1"/>
  <c r="M922" i="48"/>
  <c r="L922" i="48" s="1"/>
  <c r="M921" i="48"/>
  <c r="L921" i="48" s="1"/>
  <c r="M920" i="48"/>
  <c r="L920" i="48"/>
  <c r="M919" i="48"/>
  <c r="L919" i="48" s="1"/>
  <c r="M918" i="48"/>
  <c r="L918" i="48" s="1"/>
  <c r="M917" i="48"/>
  <c r="L917" i="48" s="1"/>
  <c r="M916" i="48"/>
  <c r="L916" i="48" s="1"/>
  <c r="M915" i="48"/>
  <c r="L915" i="48" s="1"/>
  <c r="M914" i="48"/>
  <c r="M913" i="48"/>
  <c r="M912" i="48"/>
  <c r="L912" i="48" s="1"/>
  <c r="M911" i="48"/>
  <c r="L911" i="48" s="1"/>
  <c r="M910" i="48"/>
  <c r="L910" i="48" s="1"/>
  <c r="M909" i="48"/>
  <c r="L909" i="48" s="1"/>
  <c r="M908" i="48"/>
  <c r="M907" i="48"/>
  <c r="L907" i="48" s="1"/>
  <c r="M906" i="48"/>
  <c r="L906" i="48" s="1"/>
  <c r="M905" i="48"/>
  <c r="L905" i="48"/>
  <c r="M904" i="48"/>
  <c r="L904" i="48" s="1"/>
  <c r="M903" i="48"/>
  <c r="L903" i="48" s="1"/>
  <c r="M902" i="48"/>
  <c r="L902" i="48" s="1"/>
  <c r="M901" i="48"/>
  <c r="L901" i="48" s="1"/>
  <c r="M900" i="48"/>
  <c r="L900" i="48" s="1"/>
  <c r="M899" i="48"/>
  <c r="L899" i="48" s="1"/>
  <c r="M898" i="48"/>
  <c r="L898" i="48" s="1"/>
  <c r="M897" i="48"/>
  <c r="L897" i="48" s="1"/>
  <c r="M896" i="48"/>
  <c r="M895" i="48"/>
  <c r="L895" i="48"/>
  <c r="M894" i="48"/>
  <c r="L894" i="48" s="1"/>
  <c r="M893" i="48"/>
  <c r="L893" i="48" s="1"/>
  <c r="M892" i="48"/>
  <c r="M891" i="48"/>
  <c r="L891" i="48" s="1"/>
  <c r="M890" i="48"/>
  <c r="L890" i="48" s="1"/>
  <c r="M889" i="48"/>
  <c r="L889" i="48"/>
  <c r="M888" i="48"/>
  <c r="L888" i="48" s="1"/>
  <c r="M887" i="48"/>
  <c r="L887" i="48" s="1"/>
  <c r="M886" i="48"/>
  <c r="M885" i="48"/>
  <c r="L885" i="48" s="1"/>
  <c r="M884" i="48"/>
  <c r="L884" i="48" s="1"/>
  <c r="M883" i="48"/>
  <c r="L883" i="48" s="1"/>
  <c r="M882" i="48"/>
  <c r="L882" i="48"/>
  <c r="M881" i="48"/>
  <c r="L881" i="48"/>
  <c r="M880" i="48"/>
  <c r="L880" i="48" s="1"/>
  <c r="M879" i="48"/>
  <c r="L879" i="48" s="1"/>
  <c r="M878" i="48"/>
  <c r="L878" i="48" s="1"/>
  <c r="M877" i="48"/>
  <c r="L877" i="48" s="1"/>
  <c r="M876" i="48"/>
  <c r="L876" i="48"/>
  <c r="M875" i="48"/>
  <c r="M874" i="48"/>
  <c r="L874" i="48" s="1"/>
  <c r="M873" i="48"/>
  <c r="L873" i="48" s="1"/>
  <c r="M872" i="48"/>
  <c r="L872" i="48" s="1"/>
  <c r="M871" i="48"/>
  <c r="L871" i="48" s="1"/>
  <c r="M870" i="48"/>
  <c r="L870" i="48" s="1"/>
  <c r="M869" i="48"/>
  <c r="L869" i="48" s="1"/>
  <c r="M868" i="48"/>
  <c r="L868" i="48" s="1"/>
  <c r="M867" i="48"/>
  <c r="L867" i="48" s="1"/>
  <c r="M866" i="48"/>
  <c r="L866" i="48" s="1"/>
  <c r="M865" i="48"/>
  <c r="L865" i="48" s="1"/>
  <c r="M864" i="48"/>
  <c r="L864" i="48"/>
  <c r="M863" i="48"/>
  <c r="L863" i="48" s="1"/>
  <c r="M862" i="48"/>
  <c r="L862" i="48" s="1"/>
  <c r="M861" i="48"/>
  <c r="L861" i="48" s="1"/>
  <c r="M860" i="48"/>
  <c r="M859" i="48"/>
  <c r="L859" i="48"/>
  <c r="M858" i="48"/>
  <c r="L858" i="48" s="1"/>
  <c r="M857" i="48"/>
  <c r="L857" i="48" s="1"/>
  <c r="M856" i="48"/>
  <c r="L856" i="48" s="1"/>
  <c r="M855" i="48"/>
  <c r="L855" i="48" s="1"/>
  <c r="M854" i="48"/>
  <c r="L854" i="48" s="1"/>
  <c r="M853" i="48"/>
  <c r="L853" i="48"/>
  <c r="M852" i="48"/>
  <c r="L852" i="48" s="1"/>
  <c r="M851" i="48"/>
  <c r="L851" i="48" s="1"/>
  <c r="M850" i="48"/>
  <c r="L850" i="48" s="1"/>
  <c r="M849" i="48"/>
  <c r="L849" i="48" s="1"/>
  <c r="M848" i="48"/>
  <c r="L848" i="48" s="1"/>
  <c r="M847" i="48"/>
  <c r="L847" i="48"/>
  <c r="M846" i="48"/>
  <c r="L846" i="48" s="1"/>
  <c r="M845" i="48"/>
  <c r="L845" i="48" s="1"/>
  <c r="M844" i="48"/>
  <c r="L844" i="48"/>
  <c r="M843" i="48"/>
  <c r="L843" i="48" s="1"/>
  <c r="M842" i="48"/>
  <c r="L842" i="48" s="1"/>
  <c r="M841" i="48"/>
  <c r="L841" i="48"/>
  <c r="M840" i="48"/>
  <c r="L840" i="48" s="1"/>
  <c r="M839" i="48"/>
  <c r="L839" i="48" s="1"/>
  <c r="M838" i="48"/>
  <c r="L838" i="48"/>
  <c r="M837" i="48"/>
  <c r="L837" i="48" s="1"/>
  <c r="M836" i="48"/>
  <c r="L836" i="48" s="1"/>
  <c r="M835" i="48"/>
  <c r="L835" i="48" s="1"/>
  <c r="M834" i="48"/>
  <c r="L834" i="48" s="1"/>
  <c r="M833" i="48"/>
  <c r="M832" i="48"/>
  <c r="L832" i="48" s="1"/>
  <c r="M831" i="48"/>
  <c r="L831" i="48" s="1"/>
  <c r="M830" i="48"/>
  <c r="L830" i="48" s="1"/>
  <c r="M829" i="48"/>
  <c r="L829" i="48" s="1"/>
  <c r="M828" i="48"/>
  <c r="L828" i="48" s="1"/>
  <c r="M827" i="48"/>
  <c r="L827" i="48" s="1"/>
  <c r="M826" i="48"/>
  <c r="L826" i="48" s="1"/>
  <c r="M825" i="48"/>
  <c r="L825" i="48" s="1"/>
  <c r="M824" i="48"/>
  <c r="L824" i="48"/>
  <c r="M823" i="48"/>
  <c r="L823" i="48" s="1"/>
  <c r="M822" i="48"/>
  <c r="L822" i="48" s="1"/>
  <c r="M821" i="48"/>
  <c r="L821" i="48" s="1"/>
  <c r="M820" i="48"/>
  <c r="L820" i="48" s="1"/>
  <c r="M819" i="48"/>
  <c r="M818" i="48"/>
  <c r="L818" i="48" s="1"/>
  <c r="M817" i="48"/>
  <c r="L817" i="48"/>
  <c r="M816" i="48"/>
  <c r="L816" i="48" s="1"/>
  <c r="M815" i="48"/>
  <c r="L815" i="48" s="1"/>
  <c r="M814" i="48"/>
  <c r="L814" i="48" s="1"/>
  <c r="M813" i="48"/>
  <c r="L813" i="48" s="1"/>
  <c r="M812" i="48"/>
  <c r="L812" i="48" s="1"/>
  <c r="M811" i="48"/>
  <c r="L811" i="48" s="1"/>
  <c r="M810" i="48"/>
  <c r="L810" i="48" s="1"/>
  <c r="M809" i="48"/>
  <c r="L809" i="48" s="1"/>
  <c r="M808" i="48"/>
  <c r="L808" i="48" s="1"/>
  <c r="M807" i="48"/>
  <c r="L807" i="48" s="1"/>
  <c r="M806" i="48"/>
  <c r="L806" i="48" s="1"/>
  <c r="M805" i="48"/>
  <c r="L805" i="48" s="1"/>
  <c r="M804" i="48"/>
  <c r="L804" i="48"/>
  <c r="M803" i="48"/>
  <c r="L803" i="48" s="1"/>
  <c r="M802" i="48"/>
  <c r="L802" i="48" s="1"/>
  <c r="M801" i="48"/>
  <c r="L801" i="48" s="1"/>
  <c r="M800" i="48"/>
  <c r="L800" i="48" s="1"/>
  <c r="M799" i="48"/>
  <c r="L799" i="48" s="1"/>
  <c r="M798" i="48"/>
  <c r="L798" i="48"/>
  <c r="M797" i="48"/>
  <c r="L797" i="48" s="1"/>
  <c r="M796" i="48"/>
  <c r="L796" i="48" s="1"/>
  <c r="M795" i="48"/>
  <c r="L795" i="48" s="1"/>
  <c r="M794" i="48"/>
  <c r="L794" i="48" s="1"/>
  <c r="M793" i="48"/>
  <c r="L793" i="48"/>
  <c r="M792" i="48"/>
  <c r="L792" i="48" s="1"/>
  <c r="M791" i="48"/>
  <c r="L791" i="48" s="1"/>
  <c r="M790" i="48"/>
  <c r="L790" i="48" s="1"/>
  <c r="M789" i="48"/>
  <c r="L789" i="48" s="1"/>
  <c r="M788" i="48"/>
  <c r="L788" i="48" s="1"/>
  <c r="M787" i="48"/>
  <c r="L787" i="48"/>
  <c r="M786" i="48"/>
  <c r="L786" i="48" s="1"/>
  <c r="M785" i="48"/>
  <c r="L785" i="48" s="1"/>
  <c r="M784" i="48"/>
  <c r="L784" i="48" s="1"/>
  <c r="M783" i="48"/>
  <c r="L783" i="48" s="1"/>
  <c r="M782" i="48"/>
  <c r="L782" i="48" s="1"/>
  <c r="M781" i="48"/>
  <c r="L781" i="48" s="1"/>
  <c r="M780" i="48"/>
  <c r="L780" i="48" s="1"/>
  <c r="M779" i="48"/>
  <c r="L779" i="48" s="1"/>
  <c r="M778" i="48"/>
  <c r="L778" i="48" s="1"/>
  <c r="M777" i="48"/>
  <c r="L777" i="48"/>
  <c r="M776" i="48"/>
  <c r="L776" i="48" s="1"/>
  <c r="M775" i="48"/>
  <c r="L775" i="48" s="1"/>
  <c r="M774" i="48"/>
  <c r="L774" i="48" s="1"/>
  <c r="M773" i="48"/>
  <c r="L773" i="48" s="1"/>
  <c r="M772" i="48"/>
  <c r="L772" i="48"/>
  <c r="M771" i="48"/>
  <c r="L771" i="48" s="1"/>
  <c r="M770" i="48"/>
  <c r="L770" i="48" s="1"/>
  <c r="M769" i="48"/>
  <c r="L769" i="48"/>
  <c r="M768" i="48"/>
  <c r="L768" i="48" s="1"/>
  <c r="M767" i="48"/>
  <c r="L767" i="48" s="1"/>
  <c r="M766" i="48"/>
  <c r="L766" i="48" s="1"/>
  <c r="M765" i="48"/>
  <c r="L765" i="48" s="1"/>
  <c r="M764" i="48"/>
  <c r="L764" i="48" s="1"/>
  <c r="M763" i="48"/>
  <c r="L763" i="48" s="1"/>
  <c r="M762" i="48"/>
  <c r="L762" i="48"/>
  <c r="M761" i="48"/>
  <c r="L761" i="48" s="1"/>
  <c r="M760" i="48"/>
  <c r="L760" i="48" s="1"/>
  <c r="M759" i="48"/>
  <c r="L759" i="48" s="1"/>
  <c r="M758" i="48"/>
  <c r="L758" i="48" s="1"/>
  <c r="M757" i="48"/>
  <c r="L757" i="48" s="1"/>
  <c r="M756" i="48"/>
  <c r="L756" i="48"/>
  <c r="M755" i="48"/>
  <c r="L755" i="48" s="1"/>
  <c r="M754" i="48"/>
  <c r="L754" i="48" s="1"/>
  <c r="M753" i="48"/>
  <c r="L753" i="48"/>
  <c r="M752" i="48"/>
  <c r="L752" i="48" s="1"/>
  <c r="M751" i="48"/>
  <c r="L751" i="48" s="1"/>
  <c r="M750" i="48"/>
  <c r="L750" i="48" s="1"/>
  <c r="M749" i="48"/>
  <c r="L749" i="48" s="1"/>
  <c r="M748" i="48"/>
  <c r="L748" i="48" s="1"/>
  <c r="M747" i="48"/>
  <c r="L747" i="48"/>
  <c r="M746" i="48"/>
  <c r="M745" i="48"/>
  <c r="L745" i="48"/>
  <c r="M744" i="48"/>
  <c r="L744" i="48" s="1"/>
  <c r="M743" i="48"/>
  <c r="L743" i="48" s="1"/>
  <c r="M742" i="48"/>
  <c r="L742" i="48"/>
  <c r="M741" i="48"/>
  <c r="L741" i="48" s="1"/>
  <c r="M740" i="48"/>
  <c r="L740" i="48" s="1"/>
  <c r="M739" i="48"/>
  <c r="L739" i="48"/>
  <c r="M738" i="48"/>
  <c r="L738" i="48" s="1"/>
  <c r="M737" i="48"/>
  <c r="L737" i="48" s="1"/>
  <c r="M736" i="48"/>
  <c r="L736" i="48" s="1"/>
  <c r="M735" i="48"/>
  <c r="L735" i="48" s="1"/>
  <c r="M734" i="48"/>
  <c r="L734" i="48" s="1"/>
  <c r="M733" i="48"/>
  <c r="L733" i="48"/>
  <c r="M732" i="48"/>
  <c r="L732" i="48" s="1"/>
  <c r="M731" i="48"/>
  <c r="L731" i="48" s="1"/>
  <c r="M730" i="48"/>
  <c r="L730" i="48"/>
  <c r="M729" i="48"/>
  <c r="L729" i="48" s="1"/>
  <c r="M728" i="48"/>
  <c r="L728" i="48" s="1"/>
  <c r="M727" i="48"/>
  <c r="L727" i="48"/>
  <c r="M726" i="48"/>
  <c r="L726" i="48" s="1"/>
  <c r="M725" i="48"/>
  <c r="L725" i="48" s="1"/>
  <c r="M724" i="48"/>
  <c r="L724" i="48" s="1"/>
  <c r="M723" i="48"/>
  <c r="L723" i="48" s="1"/>
  <c r="M722" i="48"/>
  <c r="L722" i="48" s="1"/>
  <c r="M721" i="48"/>
  <c r="L721" i="48"/>
  <c r="M720" i="48"/>
  <c r="L720" i="48" s="1"/>
  <c r="M719" i="48"/>
  <c r="L719" i="48" s="1"/>
  <c r="M718" i="48"/>
  <c r="L718" i="48"/>
  <c r="M717" i="48"/>
  <c r="L717" i="48" s="1"/>
  <c r="M716" i="48"/>
  <c r="L716" i="48" s="1"/>
  <c r="M715" i="48"/>
  <c r="L715" i="48"/>
  <c r="M714" i="48"/>
  <c r="L714" i="48" s="1"/>
  <c r="M713" i="48"/>
  <c r="L713" i="48" s="1"/>
  <c r="M712" i="48"/>
  <c r="L712" i="48" s="1"/>
  <c r="M711" i="48"/>
  <c r="L711" i="48" s="1"/>
  <c r="M710" i="48"/>
  <c r="L710" i="48" s="1"/>
  <c r="M709" i="48"/>
  <c r="L709" i="48"/>
  <c r="M708" i="48"/>
  <c r="L708" i="48" s="1"/>
  <c r="M707" i="48"/>
  <c r="L707" i="48" s="1"/>
  <c r="M706" i="48"/>
  <c r="L706" i="48"/>
  <c r="M705" i="48"/>
  <c r="L705" i="48" s="1"/>
  <c r="M704" i="48"/>
  <c r="L704" i="48" s="1"/>
  <c r="M703" i="48"/>
  <c r="L703" i="48"/>
  <c r="M702" i="48"/>
  <c r="L702" i="48" s="1"/>
  <c r="M701" i="48"/>
  <c r="L701" i="48" s="1"/>
  <c r="M700" i="48"/>
  <c r="L700" i="48" s="1"/>
  <c r="M699" i="48"/>
  <c r="L699" i="48" s="1"/>
  <c r="M698" i="48"/>
  <c r="L698" i="48" s="1"/>
  <c r="M697" i="48"/>
  <c r="M696" i="48"/>
  <c r="L696" i="48" s="1"/>
  <c r="M695" i="48"/>
  <c r="L695" i="48"/>
  <c r="M694" i="48"/>
  <c r="L694" i="48" s="1"/>
  <c r="M693" i="48"/>
  <c r="L693" i="48" s="1"/>
  <c r="M692" i="48"/>
  <c r="L692" i="48" s="1"/>
  <c r="M691" i="48"/>
  <c r="L691" i="48" s="1"/>
  <c r="M690" i="48"/>
  <c r="L690" i="48" s="1"/>
  <c r="M689" i="48"/>
  <c r="L689" i="48"/>
  <c r="M688" i="48"/>
  <c r="L688" i="48" s="1"/>
  <c r="M687" i="48"/>
  <c r="L687" i="48" s="1"/>
  <c r="M686" i="48"/>
  <c r="L686" i="48"/>
  <c r="M685" i="48"/>
  <c r="M684" i="48"/>
  <c r="L684" i="48" s="1"/>
  <c r="M683" i="48"/>
  <c r="L683" i="48" s="1"/>
  <c r="M682" i="48"/>
  <c r="L682" i="48" s="1"/>
  <c r="M681" i="48"/>
  <c r="L681" i="48" s="1"/>
  <c r="M680" i="48"/>
  <c r="L680" i="48" s="1"/>
  <c r="M679" i="48"/>
  <c r="L679" i="48" s="1"/>
  <c r="M678" i="48"/>
  <c r="L678" i="48"/>
  <c r="M677" i="48"/>
  <c r="L677" i="48" s="1"/>
  <c r="M676" i="48"/>
  <c r="L676" i="48" s="1"/>
  <c r="M675" i="48"/>
  <c r="L675" i="48" s="1"/>
  <c r="M674" i="48"/>
  <c r="L674" i="48" s="1"/>
  <c r="M673" i="48"/>
  <c r="L673" i="48" s="1"/>
  <c r="M672" i="48"/>
  <c r="L672" i="48" s="1"/>
  <c r="M671" i="48"/>
  <c r="L671" i="48" s="1"/>
  <c r="M670" i="48"/>
  <c r="L670" i="48" s="1"/>
  <c r="M669" i="48"/>
  <c r="L669" i="48" s="1"/>
  <c r="M668" i="48"/>
  <c r="L668" i="48" s="1"/>
  <c r="M667" i="48"/>
  <c r="L667" i="48" s="1"/>
  <c r="M666" i="48"/>
  <c r="L666" i="48"/>
  <c r="M665" i="48"/>
  <c r="L665" i="48" s="1"/>
  <c r="M664" i="48"/>
  <c r="L664" i="48" s="1"/>
  <c r="M663" i="48"/>
  <c r="L663" i="48" s="1"/>
  <c r="M662" i="48"/>
  <c r="L662" i="48" s="1"/>
  <c r="M661" i="48"/>
  <c r="L661" i="48" s="1"/>
  <c r="M660" i="48"/>
  <c r="L660" i="48" s="1"/>
  <c r="M659" i="48"/>
  <c r="L659" i="48" s="1"/>
  <c r="M658" i="48"/>
  <c r="L658" i="48" s="1"/>
  <c r="M657" i="48"/>
  <c r="L657" i="48" s="1"/>
  <c r="M656" i="48"/>
  <c r="L656" i="48" s="1"/>
  <c r="M655" i="48"/>
  <c r="L655" i="48" s="1"/>
  <c r="M654" i="48"/>
  <c r="L654" i="48"/>
  <c r="M653" i="48"/>
  <c r="L653" i="48" s="1"/>
  <c r="M652" i="48"/>
  <c r="L652" i="48" s="1"/>
  <c r="M651" i="48"/>
  <c r="L651" i="48" s="1"/>
  <c r="M650" i="48"/>
  <c r="L650" i="48" s="1"/>
  <c r="M649" i="48"/>
  <c r="L649" i="48" s="1"/>
  <c r="M648" i="48"/>
  <c r="L648" i="48" s="1"/>
  <c r="M647" i="48"/>
  <c r="L647" i="48" s="1"/>
  <c r="M646" i="48"/>
  <c r="L646" i="48" s="1"/>
  <c r="M645" i="48"/>
  <c r="L645" i="48" s="1"/>
  <c r="M644" i="48"/>
  <c r="L644" i="48" s="1"/>
  <c r="M643" i="48"/>
  <c r="L643" i="48" s="1"/>
  <c r="M642" i="48"/>
  <c r="L642" i="48"/>
  <c r="M641" i="48"/>
  <c r="L641" i="48" s="1"/>
  <c r="M640" i="48"/>
  <c r="L640" i="48" s="1"/>
  <c r="M639" i="48"/>
  <c r="L639" i="48" s="1"/>
  <c r="M638" i="48"/>
  <c r="L638" i="48" s="1"/>
  <c r="M637" i="48"/>
  <c r="L637" i="48" s="1"/>
  <c r="M636" i="48"/>
  <c r="L636" i="48" s="1"/>
  <c r="M635" i="48"/>
  <c r="L635" i="48" s="1"/>
  <c r="M634" i="48"/>
  <c r="M633" i="48"/>
  <c r="L633" i="48" s="1"/>
  <c r="M632" i="48"/>
  <c r="L632" i="48" s="1"/>
  <c r="M631" i="48"/>
  <c r="L631" i="48" s="1"/>
  <c r="M630" i="48"/>
  <c r="L630" i="48" s="1"/>
  <c r="M629" i="48"/>
  <c r="L629" i="48" s="1"/>
  <c r="M628" i="48"/>
  <c r="L628" i="48" s="1"/>
  <c r="M627" i="48"/>
  <c r="M626" i="48"/>
  <c r="M625" i="48"/>
  <c r="L625" i="48" s="1"/>
  <c r="M624" i="48"/>
  <c r="L624" i="48"/>
  <c r="M623" i="48"/>
  <c r="L623" i="48" s="1"/>
  <c r="M622" i="48"/>
  <c r="M621" i="48"/>
  <c r="L621" i="48" s="1"/>
  <c r="M620" i="48"/>
  <c r="L620" i="48" s="1"/>
  <c r="M619" i="48"/>
  <c r="L619" i="48" s="1"/>
  <c r="M618" i="48"/>
  <c r="L618" i="48" s="1"/>
  <c r="M617" i="48"/>
  <c r="L617" i="48" s="1"/>
  <c r="M616" i="48"/>
  <c r="L616" i="48" s="1"/>
  <c r="M615" i="48"/>
  <c r="L615" i="48" s="1"/>
  <c r="M614" i="48"/>
  <c r="L614" i="48" s="1"/>
  <c r="M613" i="48"/>
  <c r="L613" i="48"/>
  <c r="M612" i="48"/>
  <c r="L612" i="48" s="1"/>
  <c r="M611" i="48"/>
  <c r="L611" i="48" s="1"/>
  <c r="M610" i="48"/>
  <c r="L610" i="48" s="1"/>
  <c r="M609" i="48"/>
  <c r="L609" i="48" s="1"/>
  <c r="M608" i="48"/>
  <c r="M607" i="48"/>
  <c r="M606" i="48"/>
  <c r="L606" i="48" s="1"/>
  <c r="M605" i="48"/>
  <c r="L605" i="48" s="1"/>
  <c r="M604" i="48"/>
  <c r="L604" i="48" s="1"/>
  <c r="M603" i="48"/>
  <c r="L603" i="48" s="1"/>
  <c r="M602" i="48"/>
  <c r="L602" i="48" s="1"/>
  <c r="M601" i="48"/>
  <c r="L601" i="48"/>
  <c r="M600" i="48"/>
  <c r="L600" i="48" s="1"/>
  <c r="M599" i="48"/>
  <c r="L599" i="48" s="1"/>
  <c r="M598" i="48"/>
  <c r="L598" i="48" s="1"/>
  <c r="M597" i="48"/>
  <c r="L597" i="48"/>
  <c r="M596" i="48"/>
  <c r="L596" i="48" s="1"/>
  <c r="M595" i="48"/>
  <c r="L595" i="48"/>
  <c r="M594" i="48"/>
  <c r="L594" i="48"/>
  <c r="M593" i="48"/>
  <c r="L593" i="48" s="1"/>
  <c r="M592" i="48"/>
  <c r="L592" i="48"/>
  <c r="M591" i="48"/>
  <c r="L591" i="48"/>
  <c r="M590" i="48"/>
  <c r="M589" i="48"/>
  <c r="L589" i="48" s="1"/>
  <c r="M588" i="48"/>
  <c r="L588" i="48" s="1"/>
  <c r="M587" i="48"/>
  <c r="L587" i="48" s="1"/>
  <c r="M586" i="48"/>
  <c r="L586" i="48" s="1"/>
  <c r="M585" i="48"/>
  <c r="L585" i="48" s="1"/>
  <c r="M584" i="48"/>
  <c r="L584" i="48" s="1"/>
  <c r="M583" i="48"/>
  <c r="L583" i="48"/>
  <c r="M582" i="48"/>
  <c r="L582" i="48" s="1"/>
  <c r="M581" i="48"/>
  <c r="M580" i="48"/>
  <c r="L580" i="48" s="1"/>
  <c r="M579" i="48"/>
  <c r="L579" i="48"/>
  <c r="M578" i="48"/>
  <c r="M577" i="48"/>
  <c r="L577" i="48" s="1"/>
  <c r="M576" i="48"/>
  <c r="L576" i="48" s="1"/>
  <c r="M575" i="48"/>
  <c r="L575" i="48" s="1"/>
  <c r="M574" i="48"/>
  <c r="L574" i="48" s="1"/>
  <c r="M573" i="48"/>
  <c r="L573" i="48" s="1"/>
  <c r="M572" i="48"/>
  <c r="L572" i="48" s="1"/>
  <c r="M571" i="48"/>
  <c r="L571" i="48" s="1"/>
  <c r="M570" i="48"/>
  <c r="M569" i="48"/>
  <c r="M568" i="48"/>
  <c r="L568" i="48" s="1"/>
  <c r="M567" i="48"/>
  <c r="L567" i="48" s="1"/>
  <c r="M566" i="48"/>
  <c r="L566" i="48" s="1"/>
  <c r="M565" i="48"/>
  <c r="L565" i="48" s="1"/>
  <c r="M564" i="48"/>
  <c r="L564" i="48" s="1"/>
  <c r="M563" i="48"/>
  <c r="L563" i="48" s="1"/>
  <c r="M562" i="48"/>
  <c r="M561" i="48"/>
  <c r="L561" i="48" s="1"/>
  <c r="M560" i="48"/>
  <c r="L560" i="48" s="1"/>
  <c r="M559" i="48"/>
  <c r="L559" i="48" s="1"/>
  <c r="M558" i="48"/>
  <c r="L558" i="48" s="1"/>
  <c r="M557" i="48"/>
  <c r="L557" i="48" s="1"/>
  <c r="M556" i="48"/>
  <c r="L556" i="48" s="1"/>
  <c r="M555" i="48"/>
  <c r="L555" i="48" s="1"/>
  <c r="M554" i="48"/>
  <c r="L554" i="48"/>
  <c r="M553" i="48"/>
  <c r="L553" i="48" s="1"/>
  <c r="M552" i="48"/>
  <c r="L552" i="48"/>
  <c r="M551" i="48"/>
  <c r="L551" i="48" s="1"/>
  <c r="M550" i="48"/>
  <c r="M549" i="48"/>
  <c r="L549" i="48" s="1"/>
  <c r="M548" i="48"/>
  <c r="L548" i="48" s="1"/>
  <c r="M547" i="48"/>
  <c r="L547" i="48"/>
  <c r="M546" i="48"/>
  <c r="L546" i="48" s="1"/>
  <c r="M545" i="48"/>
  <c r="L545" i="48" s="1"/>
  <c r="M544" i="48"/>
  <c r="L544" i="48" s="1"/>
  <c r="M543" i="48"/>
  <c r="L543" i="48" s="1"/>
  <c r="M542" i="48"/>
  <c r="L542" i="48" s="1"/>
  <c r="M541" i="48"/>
  <c r="L541" i="48" s="1"/>
  <c r="M540" i="48"/>
  <c r="L540" i="48" s="1"/>
  <c r="M539" i="48"/>
  <c r="L539" i="48" s="1"/>
  <c r="M538" i="48"/>
  <c r="L538" i="48" s="1"/>
  <c r="M537" i="48"/>
  <c r="L537" i="48" s="1"/>
  <c r="M536" i="48"/>
  <c r="L536" i="48" s="1"/>
  <c r="M535" i="48"/>
  <c r="L535" i="48" s="1"/>
  <c r="M534" i="48"/>
  <c r="L534" i="48" s="1"/>
  <c r="M533" i="48"/>
  <c r="L533" i="48" s="1"/>
  <c r="M532" i="48"/>
  <c r="L532" i="48" s="1"/>
  <c r="M531" i="48"/>
  <c r="L531" i="48" s="1"/>
  <c r="M530" i="48"/>
  <c r="L530" i="48" s="1"/>
  <c r="M529" i="48"/>
  <c r="L529" i="48"/>
  <c r="M528" i="48"/>
  <c r="L528" i="48" s="1"/>
  <c r="M527" i="48"/>
  <c r="L527" i="48" s="1"/>
  <c r="M526" i="48"/>
  <c r="L526" i="48" s="1"/>
  <c r="M525" i="48"/>
  <c r="L525" i="48" s="1"/>
  <c r="M524" i="48"/>
  <c r="L524" i="48" s="1"/>
  <c r="M523" i="48"/>
  <c r="L523" i="48" s="1"/>
  <c r="M522" i="48"/>
  <c r="L522" i="48" s="1"/>
  <c r="M521" i="48"/>
  <c r="L521" i="48" s="1"/>
  <c r="M520" i="48"/>
  <c r="L520" i="48" s="1"/>
  <c r="M519" i="48"/>
  <c r="L519" i="48" s="1"/>
  <c r="M518" i="48"/>
  <c r="L518" i="48"/>
  <c r="M517" i="48"/>
  <c r="L517" i="48" s="1"/>
  <c r="M516" i="48"/>
  <c r="L516" i="48" s="1"/>
  <c r="M515" i="48"/>
  <c r="L515" i="48" s="1"/>
  <c r="M514" i="48"/>
  <c r="L514" i="48" s="1"/>
  <c r="M513" i="48"/>
  <c r="L513" i="48" s="1"/>
  <c r="M512" i="48"/>
  <c r="L512" i="48" s="1"/>
  <c r="M511" i="48"/>
  <c r="L511" i="48" s="1"/>
  <c r="M510" i="48"/>
  <c r="L510" i="48" s="1"/>
  <c r="M509" i="48"/>
  <c r="L509" i="48" s="1"/>
  <c r="M508" i="48"/>
  <c r="L508" i="48" s="1"/>
  <c r="M507" i="48"/>
  <c r="L507" i="48" s="1"/>
  <c r="M506" i="48"/>
  <c r="L506" i="48" s="1"/>
  <c r="M505" i="48"/>
  <c r="L505" i="48"/>
  <c r="M504" i="48"/>
  <c r="L504" i="48" s="1"/>
  <c r="M503" i="48"/>
  <c r="L503" i="48" s="1"/>
  <c r="M502" i="48"/>
  <c r="L502" i="48" s="1"/>
  <c r="M501" i="48"/>
  <c r="L501" i="48" s="1"/>
  <c r="M500" i="48"/>
  <c r="L500" i="48"/>
  <c r="M499" i="48"/>
  <c r="L499" i="48" s="1"/>
  <c r="M498" i="48"/>
  <c r="L498" i="48" s="1"/>
  <c r="M497" i="48"/>
  <c r="L497" i="48" s="1"/>
  <c r="M496" i="48"/>
  <c r="L496" i="48" s="1"/>
  <c r="M495" i="48"/>
  <c r="L495" i="48" s="1"/>
  <c r="M494" i="48"/>
  <c r="L494" i="48" s="1"/>
  <c r="M493" i="48"/>
  <c r="L493" i="48"/>
  <c r="M492" i="48"/>
  <c r="L492" i="48" s="1"/>
  <c r="M491" i="48"/>
  <c r="L491" i="48" s="1"/>
  <c r="M490" i="48"/>
  <c r="L490" i="48" s="1"/>
  <c r="M489" i="48"/>
  <c r="L489" i="48" s="1"/>
  <c r="M488" i="48"/>
  <c r="L488" i="48" s="1"/>
  <c r="M487" i="48"/>
  <c r="L487" i="48"/>
  <c r="M486" i="48"/>
  <c r="L486" i="48" s="1"/>
  <c r="M485" i="48"/>
  <c r="L485" i="48" s="1"/>
  <c r="M484" i="48"/>
  <c r="L484" i="48" s="1"/>
  <c r="M483" i="48"/>
  <c r="L483" i="48" s="1"/>
  <c r="M482" i="48"/>
  <c r="L482" i="48" s="1"/>
  <c r="M481" i="48"/>
  <c r="L481" i="48" s="1"/>
  <c r="M480" i="48"/>
  <c r="L480" i="48" s="1"/>
  <c r="M479" i="48"/>
  <c r="L479" i="48" s="1"/>
  <c r="M478" i="48"/>
  <c r="L478" i="48" s="1"/>
  <c r="M477" i="48"/>
  <c r="L477" i="48" s="1"/>
  <c r="M476" i="48"/>
  <c r="L476" i="48" s="1"/>
  <c r="M475" i="48"/>
  <c r="L475" i="48" s="1"/>
  <c r="M474" i="48"/>
  <c r="L474" i="48" s="1"/>
  <c r="M473" i="48"/>
  <c r="L473" i="48" s="1"/>
  <c r="M472" i="48"/>
  <c r="L472" i="48" s="1"/>
  <c r="M471" i="48"/>
  <c r="L471" i="48" s="1"/>
  <c r="M470" i="48"/>
  <c r="L470" i="48" s="1"/>
  <c r="M469" i="48"/>
  <c r="L469" i="48" s="1"/>
  <c r="M468" i="48"/>
  <c r="L468" i="48" s="1"/>
  <c r="M467" i="48"/>
  <c r="L467" i="48" s="1"/>
  <c r="M466" i="48"/>
  <c r="L466" i="48" s="1"/>
  <c r="M465" i="48"/>
  <c r="L465" i="48" s="1"/>
  <c r="M464" i="48"/>
  <c r="L464" i="48" s="1"/>
  <c r="M463" i="48"/>
  <c r="L463" i="48" s="1"/>
  <c r="M462" i="48"/>
  <c r="L462" i="48" s="1"/>
  <c r="M461" i="48"/>
  <c r="M460" i="48"/>
  <c r="L460" i="48"/>
  <c r="M459" i="48"/>
  <c r="M458" i="48"/>
  <c r="L458" i="48" s="1"/>
  <c r="M457" i="48"/>
  <c r="L457" i="48" s="1"/>
  <c r="M456" i="48"/>
  <c r="L456" i="48" s="1"/>
  <c r="M455" i="48"/>
  <c r="L455" i="48" s="1"/>
  <c r="M454" i="48"/>
  <c r="L454" i="48"/>
  <c r="M453" i="48"/>
  <c r="L453" i="48" s="1"/>
  <c r="M452" i="48"/>
  <c r="L452" i="48" s="1"/>
  <c r="M451" i="48"/>
  <c r="L451" i="48" s="1"/>
  <c r="M450" i="48"/>
  <c r="L450" i="48" s="1"/>
  <c r="M449" i="48"/>
  <c r="L449" i="48" s="1"/>
  <c r="M448" i="48"/>
  <c r="L448" i="48" s="1"/>
  <c r="M447" i="48"/>
  <c r="L447" i="48" s="1"/>
  <c r="M446" i="48"/>
  <c r="L446" i="48" s="1"/>
  <c r="M445" i="48"/>
  <c r="L445" i="48" s="1"/>
  <c r="M444" i="48"/>
  <c r="L444" i="48" s="1"/>
  <c r="M443" i="48"/>
  <c r="L443" i="48" s="1"/>
  <c r="M442" i="48"/>
  <c r="L442" i="48" s="1"/>
  <c r="M441" i="48"/>
  <c r="L441" i="48" s="1"/>
  <c r="M440" i="48"/>
  <c r="L440" i="48" s="1"/>
  <c r="M439" i="48"/>
  <c r="L439" i="48" s="1"/>
  <c r="M438" i="48"/>
  <c r="L438" i="48"/>
  <c r="M437" i="48"/>
  <c r="L437" i="48" s="1"/>
  <c r="M436" i="48"/>
  <c r="L436" i="48"/>
  <c r="M435" i="48"/>
  <c r="L435" i="48" s="1"/>
  <c r="M434" i="48"/>
  <c r="L434" i="48" s="1"/>
  <c r="M433" i="48"/>
  <c r="L433" i="48" s="1"/>
  <c r="M432" i="48"/>
  <c r="L432" i="48" s="1"/>
  <c r="M431" i="48"/>
  <c r="L431" i="48" s="1"/>
  <c r="M430" i="48"/>
  <c r="L430" i="48" s="1"/>
  <c r="M429" i="48"/>
  <c r="L429" i="48" s="1"/>
  <c r="M428" i="48"/>
  <c r="L428" i="48" s="1"/>
  <c r="M427" i="48"/>
  <c r="L427" i="48" s="1"/>
  <c r="M426" i="48"/>
  <c r="L426" i="48" s="1"/>
  <c r="M425" i="48"/>
  <c r="L425" i="48" s="1"/>
  <c r="M424" i="48"/>
  <c r="L424" i="48" s="1"/>
  <c r="M423" i="48"/>
  <c r="L423" i="48" s="1"/>
  <c r="M422" i="48"/>
  <c r="L422" i="48" s="1"/>
  <c r="M421" i="48"/>
  <c r="L421" i="48"/>
  <c r="M420" i="48"/>
  <c r="L420" i="48" s="1"/>
  <c r="M419" i="48"/>
  <c r="L419" i="48" s="1"/>
  <c r="M418" i="48"/>
  <c r="L418" i="48"/>
  <c r="M417" i="48"/>
  <c r="L417" i="48" s="1"/>
  <c r="M416" i="48"/>
  <c r="M415" i="48"/>
  <c r="L415" i="48" s="1"/>
  <c r="M414" i="48"/>
  <c r="L414" i="48" s="1"/>
  <c r="M413" i="48"/>
  <c r="L413" i="48" s="1"/>
  <c r="M412" i="48"/>
  <c r="L412" i="48"/>
  <c r="M411" i="48"/>
  <c r="L411" i="48" s="1"/>
  <c r="M410" i="48"/>
  <c r="L410" i="48" s="1"/>
  <c r="M409" i="48"/>
  <c r="L409" i="48"/>
  <c r="M408" i="48"/>
  <c r="L408" i="48" s="1"/>
  <c r="M407" i="48"/>
  <c r="L407" i="48" s="1"/>
  <c r="M406" i="48"/>
  <c r="L406" i="48" s="1"/>
  <c r="M405" i="48"/>
  <c r="L405" i="48" s="1"/>
  <c r="M404" i="48"/>
  <c r="L404" i="48"/>
  <c r="M403" i="48"/>
  <c r="L403" i="48" s="1"/>
  <c r="M402" i="48"/>
  <c r="L402" i="48" s="1"/>
  <c r="M401" i="48"/>
  <c r="L401" i="48"/>
  <c r="M400" i="48"/>
  <c r="L400" i="48" s="1"/>
  <c r="M399" i="48"/>
  <c r="L399" i="48" s="1"/>
  <c r="M398" i="48"/>
  <c r="L398" i="48"/>
  <c r="M397" i="48"/>
  <c r="L397" i="48"/>
  <c r="M396" i="48"/>
  <c r="L396" i="48" s="1"/>
  <c r="M395" i="48"/>
  <c r="M394" i="48"/>
  <c r="L394" i="48" s="1"/>
  <c r="M393" i="48"/>
  <c r="L393" i="48" s="1"/>
  <c r="M392" i="48"/>
  <c r="L392" i="48" s="1"/>
  <c r="M391" i="48"/>
  <c r="L391" i="48" s="1"/>
  <c r="M390" i="48"/>
  <c r="L390" i="48" s="1"/>
  <c r="M389" i="48"/>
  <c r="L389" i="48"/>
  <c r="M388" i="48"/>
  <c r="L388" i="48" s="1"/>
  <c r="M387" i="48"/>
  <c r="L387" i="48"/>
  <c r="M386" i="48"/>
  <c r="M385" i="48"/>
  <c r="L385" i="48" s="1"/>
  <c r="M384" i="48"/>
  <c r="L384" i="48" s="1"/>
  <c r="M383" i="48"/>
  <c r="L383" i="48" s="1"/>
  <c r="M382" i="48"/>
  <c r="L382" i="48"/>
  <c r="M381" i="48"/>
  <c r="L381" i="48" s="1"/>
  <c r="M380" i="48"/>
  <c r="L380" i="48" s="1"/>
  <c r="M379" i="48"/>
  <c r="L379" i="48"/>
  <c r="M378" i="48"/>
  <c r="L378" i="48" s="1"/>
  <c r="M377" i="48"/>
  <c r="L377" i="48" s="1"/>
  <c r="M376" i="48"/>
  <c r="L376" i="48"/>
  <c r="M375" i="48"/>
  <c r="L375" i="48"/>
  <c r="M374" i="48"/>
  <c r="L374" i="48" s="1"/>
  <c r="M373" i="48"/>
  <c r="L373" i="48" s="1"/>
  <c r="M372" i="48"/>
  <c r="L372" i="48" s="1"/>
  <c r="M371" i="48"/>
  <c r="L371" i="48" s="1"/>
  <c r="M370" i="48"/>
  <c r="L370" i="48" s="1"/>
  <c r="M369" i="48"/>
  <c r="L369" i="48" s="1"/>
  <c r="M368" i="48"/>
  <c r="L368" i="48" s="1"/>
  <c r="M367" i="48"/>
  <c r="L367" i="48" s="1"/>
  <c r="M366" i="48"/>
  <c r="L366" i="48" s="1"/>
  <c r="M365" i="48"/>
  <c r="L365" i="48" s="1"/>
  <c r="M364" i="48"/>
  <c r="L364" i="48" s="1"/>
  <c r="M363" i="48"/>
  <c r="L363" i="48"/>
  <c r="M362" i="48"/>
  <c r="L362" i="48" s="1"/>
  <c r="M361" i="48"/>
  <c r="L361" i="48"/>
  <c r="M360" i="48"/>
  <c r="L360" i="48"/>
  <c r="M359" i="48"/>
  <c r="L359" i="48" s="1"/>
  <c r="M358" i="48"/>
  <c r="L358" i="48"/>
  <c r="M357" i="48"/>
  <c r="L357" i="48"/>
  <c r="M356" i="48"/>
  <c r="L356" i="48" s="1"/>
  <c r="M355" i="48"/>
  <c r="L355" i="48" s="1"/>
  <c r="M354" i="48"/>
  <c r="L354" i="48" s="1"/>
  <c r="M353" i="48"/>
  <c r="L353" i="48" s="1"/>
  <c r="M352" i="48"/>
  <c r="L352" i="48" s="1"/>
  <c r="M351" i="48"/>
  <c r="L351" i="48" s="1"/>
  <c r="M350" i="48"/>
  <c r="L350" i="48" s="1"/>
  <c r="M349" i="48"/>
  <c r="L349" i="48" s="1"/>
  <c r="M348" i="48"/>
  <c r="L348" i="48" s="1"/>
  <c r="M347" i="48"/>
  <c r="L347" i="48" s="1"/>
  <c r="M346" i="48"/>
  <c r="L346" i="48"/>
  <c r="M345" i="48"/>
  <c r="L345" i="48" s="1"/>
  <c r="M344" i="48"/>
  <c r="L344" i="48" s="1"/>
  <c r="M343" i="48"/>
  <c r="L343" i="48" s="1"/>
  <c r="M342" i="48"/>
  <c r="L342" i="48"/>
  <c r="M341" i="48"/>
  <c r="L341" i="48" s="1"/>
  <c r="M340" i="48"/>
  <c r="L340" i="48" s="1"/>
  <c r="M339" i="48"/>
  <c r="L339" i="48"/>
  <c r="M338" i="48"/>
  <c r="L338" i="48" s="1"/>
  <c r="M337" i="48"/>
  <c r="L337" i="48" s="1"/>
  <c r="M336" i="48"/>
  <c r="L336" i="48" s="1"/>
  <c r="M335" i="48"/>
  <c r="L335" i="48" s="1"/>
  <c r="M334" i="48"/>
  <c r="L334" i="48"/>
  <c r="M333" i="48"/>
  <c r="L333" i="48" s="1"/>
  <c r="M332" i="48"/>
  <c r="L332" i="48" s="1"/>
  <c r="M331" i="48"/>
  <c r="L331" i="48"/>
  <c r="M330" i="48"/>
  <c r="L330" i="48" s="1"/>
  <c r="M329" i="48"/>
  <c r="L329" i="48" s="1"/>
  <c r="M328" i="48"/>
  <c r="L328" i="48"/>
  <c r="M327" i="48"/>
  <c r="L327" i="48"/>
  <c r="M326" i="48"/>
  <c r="L326" i="48" s="1"/>
  <c r="M325" i="48"/>
  <c r="L325" i="48" s="1"/>
  <c r="M324" i="48"/>
  <c r="L324" i="48" s="1"/>
  <c r="M323" i="48"/>
  <c r="L323" i="48" s="1"/>
  <c r="M322" i="48"/>
  <c r="L322" i="48" s="1"/>
  <c r="M321" i="48"/>
  <c r="L321" i="48" s="1"/>
  <c r="M320" i="48"/>
  <c r="L320" i="48" s="1"/>
  <c r="M319" i="48"/>
  <c r="L319" i="48" s="1"/>
  <c r="M318" i="48"/>
  <c r="L318" i="48" s="1"/>
  <c r="M317" i="48"/>
  <c r="L317" i="48" s="1"/>
  <c r="M316" i="48"/>
  <c r="L316" i="48" s="1"/>
  <c r="M315" i="48"/>
  <c r="L315" i="48"/>
  <c r="M314" i="48"/>
  <c r="L314" i="48" s="1"/>
  <c r="M313" i="48"/>
  <c r="L313" i="48"/>
  <c r="M312" i="48"/>
  <c r="L312" i="48"/>
  <c r="M311" i="48"/>
  <c r="L311" i="48" s="1"/>
  <c r="M310" i="48"/>
  <c r="L310" i="48"/>
  <c r="M309" i="48"/>
  <c r="L309" i="48"/>
  <c r="M308" i="48"/>
  <c r="L308" i="48" s="1"/>
  <c r="M307" i="48"/>
  <c r="L307" i="48" s="1"/>
  <c r="M306" i="48"/>
  <c r="L306" i="48" s="1"/>
  <c r="M305" i="48"/>
  <c r="L305" i="48" s="1"/>
  <c r="M304" i="48"/>
  <c r="L304" i="48" s="1"/>
  <c r="M303" i="48"/>
  <c r="L303" i="48" s="1"/>
  <c r="M302" i="48"/>
  <c r="L302" i="48" s="1"/>
  <c r="M301" i="48"/>
  <c r="L301" i="48" s="1"/>
  <c r="M300" i="48"/>
  <c r="L300" i="48" s="1"/>
  <c r="M299" i="48"/>
  <c r="L299" i="48" s="1"/>
  <c r="M298" i="48"/>
  <c r="L298" i="48"/>
  <c r="M297" i="48"/>
  <c r="L297" i="48" s="1"/>
  <c r="M296" i="48"/>
  <c r="L296" i="48" s="1"/>
  <c r="M295" i="48"/>
  <c r="L295" i="48" s="1"/>
  <c r="M294" i="48"/>
  <c r="L294" i="48"/>
  <c r="M293" i="48"/>
  <c r="L293" i="48" s="1"/>
  <c r="M292" i="48"/>
  <c r="L292" i="48" s="1"/>
  <c r="M291" i="48"/>
  <c r="L291" i="48"/>
  <c r="M290" i="48"/>
  <c r="L290" i="48" s="1"/>
  <c r="M289" i="48"/>
  <c r="L289" i="48" s="1"/>
  <c r="M288" i="48"/>
  <c r="L288" i="48" s="1"/>
  <c r="M287" i="48"/>
  <c r="L287" i="48" s="1"/>
  <c r="M286" i="48"/>
  <c r="L286" i="48"/>
  <c r="M285" i="48"/>
  <c r="L285" i="48" s="1"/>
  <c r="M284" i="48"/>
  <c r="L284" i="48" s="1"/>
  <c r="M283" i="48"/>
  <c r="L283" i="48"/>
  <c r="M282" i="48"/>
  <c r="L282" i="48" s="1"/>
  <c r="M281" i="48"/>
  <c r="L281" i="48" s="1"/>
  <c r="M280" i="48"/>
  <c r="L280" i="48"/>
  <c r="M279" i="48"/>
  <c r="L279" i="48"/>
  <c r="M278" i="48"/>
  <c r="L278" i="48" s="1"/>
  <c r="M277" i="48"/>
  <c r="L277" i="48" s="1"/>
  <c r="M276" i="48"/>
  <c r="L276" i="48" s="1"/>
  <c r="M275" i="48"/>
  <c r="L275" i="48" s="1"/>
  <c r="M274" i="48"/>
  <c r="L274" i="48" s="1"/>
  <c r="M273" i="48"/>
  <c r="L273" i="48" s="1"/>
  <c r="M272" i="48"/>
  <c r="L272" i="48" s="1"/>
  <c r="M271" i="48"/>
  <c r="L271" i="48" s="1"/>
  <c r="M270" i="48"/>
  <c r="L270" i="48" s="1"/>
  <c r="M269" i="48"/>
  <c r="L269" i="48" s="1"/>
  <c r="M268" i="48"/>
  <c r="L268" i="48" s="1"/>
  <c r="M267" i="48"/>
  <c r="L267" i="48"/>
  <c r="M266" i="48"/>
  <c r="L266" i="48" s="1"/>
  <c r="M265" i="48"/>
  <c r="L265" i="48"/>
  <c r="M264" i="48"/>
  <c r="L264" i="48"/>
  <c r="M263" i="48"/>
  <c r="L263" i="48" s="1"/>
  <c r="M262" i="48"/>
  <c r="L262" i="48"/>
  <c r="M261" i="48"/>
  <c r="L261" i="48"/>
  <c r="M260" i="48"/>
  <c r="L260" i="48" s="1"/>
  <c r="M259" i="48"/>
  <c r="L259" i="48" s="1"/>
  <c r="M258" i="48"/>
  <c r="L258" i="48" s="1"/>
  <c r="M257" i="48"/>
  <c r="L257" i="48" s="1"/>
  <c r="M256" i="48"/>
  <c r="L256" i="48" s="1"/>
  <c r="M255" i="48"/>
  <c r="L255" i="48" s="1"/>
  <c r="M254" i="48"/>
  <c r="L254" i="48" s="1"/>
  <c r="M253" i="48"/>
  <c r="L253" i="48" s="1"/>
  <c r="M252" i="48"/>
  <c r="L252" i="48" s="1"/>
  <c r="M251" i="48"/>
  <c r="L251" i="48" s="1"/>
  <c r="M250" i="48"/>
  <c r="L250" i="48"/>
  <c r="M249" i="48"/>
  <c r="L249" i="48" s="1"/>
  <c r="M248" i="48"/>
  <c r="L248" i="48" s="1"/>
  <c r="M247" i="48"/>
  <c r="L247" i="48" s="1"/>
  <c r="M246" i="48"/>
  <c r="L246" i="48"/>
  <c r="M245" i="48"/>
  <c r="L245" i="48" s="1"/>
  <c r="M244" i="48"/>
  <c r="L244" i="48" s="1"/>
  <c r="M243" i="48"/>
  <c r="L243" i="48"/>
  <c r="M242" i="48"/>
  <c r="L242" i="48" s="1"/>
  <c r="M241" i="48"/>
  <c r="L241" i="48" s="1"/>
  <c r="M240" i="48"/>
  <c r="L240" i="48" s="1"/>
  <c r="M239" i="48"/>
  <c r="L239" i="48" s="1"/>
  <c r="M238" i="48"/>
  <c r="L238" i="48"/>
  <c r="M237" i="48"/>
  <c r="L237" i="48" s="1"/>
  <c r="M236" i="48"/>
  <c r="L236" i="48" s="1"/>
  <c r="M235" i="48"/>
  <c r="L235" i="48"/>
  <c r="M234" i="48"/>
  <c r="L234" i="48" s="1"/>
  <c r="M233" i="48"/>
  <c r="L233" i="48" s="1"/>
  <c r="M232" i="48"/>
  <c r="L232" i="48"/>
  <c r="M231" i="48"/>
  <c r="L231" i="48"/>
  <c r="M230" i="48"/>
  <c r="L230" i="48" s="1"/>
  <c r="M229" i="48"/>
  <c r="L229" i="48" s="1"/>
  <c r="M228" i="48"/>
  <c r="L228" i="48" s="1"/>
  <c r="M227" i="48"/>
  <c r="L227" i="48" s="1"/>
  <c r="M226" i="48"/>
  <c r="L226" i="48" s="1"/>
  <c r="M225" i="48"/>
  <c r="L225" i="48" s="1"/>
  <c r="M224" i="48"/>
  <c r="L224" i="48" s="1"/>
  <c r="M223" i="48"/>
  <c r="L223" i="48" s="1"/>
  <c r="M222" i="48"/>
  <c r="L222" i="48" s="1"/>
  <c r="M221" i="48"/>
  <c r="L221" i="48" s="1"/>
  <c r="M220" i="48"/>
  <c r="L220" i="48" s="1"/>
  <c r="M219" i="48"/>
  <c r="L219" i="48"/>
  <c r="M218" i="48"/>
  <c r="L218" i="48" s="1"/>
  <c r="M217" i="48"/>
  <c r="L217" i="48"/>
  <c r="M216" i="48"/>
  <c r="L216" i="48"/>
  <c r="M215" i="48"/>
  <c r="L215" i="48" s="1"/>
  <c r="M214" i="48"/>
  <c r="L214" i="48"/>
  <c r="M213" i="48"/>
  <c r="L213" i="48"/>
  <c r="M212" i="48"/>
  <c r="L212" i="48" s="1"/>
  <c r="M211" i="48"/>
  <c r="L211" i="48" s="1"/>
  <c r="M210" i="48"/>
  <c r="L210" i="48" s="1"/>
  <c r="M209" i="48"/>
  <c r="L209" i="48" s="1"/>
  <c r="M208" i="48"/>
  <c r="L208" i="48" s="1"/>
  <c r="M207" i="48"/>
  <c r="L207" i="48" s="1"/>
  <c r="M206" i="48"/>
  <c r="L206" i="48" s="1"/>
  <c r="M205" i="48"/>
  <c r="L205" i="48" s="1"/>
  <c r="M204" i="48"/>
  <c r="L204" i="48" s="1"/>
  <c r="M203" i="48"/>
  <c r="L203" i="48" s="1"/>
  <c r="M202" i="48"/>
  <c r="L202" i="48"/>
  <c r="M201" i="48"/>
  <c r="M200" i="48"/>
  <c r="M199" i="48"/>
  <c r="L199" i="48" s="1"/>
  <c r="M198" i="48"/>
  <c r="L198" i="48" s="1"/>
  <c r="M197" i="48"/>
  <c r="M196" i="48"/>
  <c r="L196" i="48" s="1"/>
  <c r="M195" i="48"/>
  <c r="L195" i="48" s="1"/>
  <c r="M194" i="48"/>
  <c r="L194" i="48" s="1"/>
  <c r="M193" i="48"/>
  <c r="M192" i="48"/>
  <c r="L192" i="48" s="1"/>
  <c r="M191" i="48"/>
  <c r="L191" i="48" s="1"/>
  <c r="M190" i="48"/>
  <c r="L190" i="48"/>
  <c r="M189" i="48"/>
  <c r="L189" i="48"/>
  <c r="M188" i="48"/>
  <c r="L188" i="48" s="1"/>
  <c r="M187" i="48"/>
  <c r="L187" i="48" s="1"/>
  <c r="M186" i="48"/>
  <c r="L186" i="48" s="1"/>
  <c r="M185" i="48"/>
  <c r="L185" i="48" s="1"/>
  <c r="M184" i="48"/>
  <c r="L184" i="48"/>
  <c r="M183" i="48"/>
  <c r="L183" i="48"/>
  <c r="M182" i="48"/>
  <c r="L182" i="48" s="1"/>
  <c r="M181" i="48"/>
  <c r="L181" i="48"/>
  <c r="M180" i="48"/>
  <c r="L180" i="48" s="1"/>
  <c r="M179" i="48"/>
  <c r="L179" i="48" s="1"/>
  <c r="M178" i="48"/>
  <c r="L178" i="48"/>
  <c r="M177" i="48"/>
  <c r="L177" i="48" s="1"/>
  <c r="M176" i="48"/>
  <c r="L176" i="48" s="1"/>
  <c r="M175" i="48"/>
  <c r="L175" i="48"/>
  <c r="M174" i="48"/>
  <c r="L174" i="48" s="1"/>
  <c r="M173" i="48"/>
  <c r="L173" i="48" s="1"/>
  <c r="M172" i="48"/>
  <c r="L172" i="48" s="1"/>
  <c r="M171" i="48"/>
  <c r="L171" i="48" s="1"/>
  <c r="M170" i="48"/>
  <c r="L170" i="48" s="1"/>
  <c r="M169" i="48"/>
  <c r="L169" i="48" s="1"/>
  <c r="M168" i="48"/>
  <c r="L168" i="48" s="1"/>
  <c r="M167" i="48"/>
  <c r="L167" i="48" s="1"/>
  <c r="M166" i="48"/>
  <c r="L166" i="48" s="1"/>
  <c r="M165" i="48"/>
  <c r="L165" i="48" s="1"/>
  <c r="M164" i="48"/>
  <c r="L164" i="48" s="1"/>
  <c r="M163" i="48"/>
  <c r="L163" i="48" s="1"/>
  <c r="M162" i="48"/>
  <c r="L162" i="48" s="1"/>
  <c r="M161" i="48"/>
  <c r="L161" i="48" s="1"/>
  <c r="M160" i="48"/>
  <c r="L160" i="48" s="1"/>
  <c r="M159" i="48"/>
  <c r="L159" i="48" s="1"/>
  <c r="M158" i="48"/>
  <c r="L158" i="48" s="1"/>
  <c r="M157" i="48"/>
  <c r="L157" i="48"/>
  <c r="M156" i="48"/>
  <c r="L156" i="48" s="1"/>
  <c r="M155" i="48"/>
  <c r="L155" i="48" s="1"/>
  <c r="M154" i="48"/>
  <c r="L154" i="48" s="1"/>
  <c r="M153" i="48"/>
  <c r="L153" i="48"/>
  <c r="M152" i="48"/>
  <c r="L152" i="48" s="1"/>
  <c r="M151" i="48"/>
  <c r="L151" i="48"/>
  <c r="M150" i="48"/>
  <c r="L150" i="48" s="1"/>
  <c r="M149" i="48"/>
  <c r="M148" i="48"/>
  <c r="L148" i="48" s="1"/>
  <c r="M147" i="48"/>
  <c r="L147" i="48" s="1"/>
  <c r="M146" i="48"/>
  <c r="L146" i="48" s="1"/>
  <c r="M145" i="48"/>
  <c r="L145" i="48" s="1"/>
  <c r="M144" i="48"/>
  <c r="L144" i="48" s="1"/>
  <c r="M143" i="48"/>
  <c r="L143" i="48" s="1"/>
  <c r="M142" i="48"/>
  <c r="L142" i="48" s="1"/>
  <c r="M141" i="48"/>
  <c r="L141" i="48" s="1"/>
  <c r="M140" i="48"/>
  <c r="L140" i="48" s="1"/>
  <c r="M139" i="48"/>
  <c r="L139" i="48" s="1"/>
  <c r="M138" i="48"/>
  <c r="L138" i="48" s="1"/>
  <c r="M137" i="48"/>
  <c r="L137" i="48" s="1"/>
  <c r="M136" i="48"/>
  <c r="L136" i="48" s="1"/>
  <c r="M135" i="48"/>
  <c r="L135" i="48" s="1"/>
  <c r="M134" i="48"/>
  <c r="L134" i="48" s="1"/>
  <c r="M133" i="48"/>
  <c r="L133" i="48" s="1"/>
  <c r="M132" i="48"/>
  <c r="L132" i="48" s="1"/>
  <c r="M131" i="48"/>
  <c r="L131" i="48"/>
  <c r="M130" i="48"/>
  <c r="L130" i="48" s="1"/>
  <c r="M129" i="48"/>
  <c r="L129" i="48" s="1"/>
  <c r="M128" i="48"/>
  <c r="L128" i="48" s="1"/>
  <c r="M127" i="48"/>
  <c r="L127" i="48" s="1"/>
  <c r="M126" i="48"/>
  <c r="L126" i="48" s="1"/>
  <c r="M125" i="48"/>
  <c r="L125" i="48" s="1"/>
  <c r="M124" i="48"/>
  <c r="L124" i="48" s="1"/>
  <c r="M123" i="48"/>
  <c r="L123" i="48" s="1"/>
  <c r="M122" i="48"/>
  <c r="L122" i="48" s="1"/>
  <c r="M121" i="48"/>
  <c r="L121" i="48" s="1"/>
  <c r="M120" i="48"/>
  <c r="L120" i="48" s="1"/>
  <c r="M119" i="48"/>
  <c r="L119" i="48" s="1"/>
  <c r="M118" i="48"/>
  <c r="L118" i="48" s="1"/>
  <c r="M117" i="48"/>
  <c r="L117" i="48" s="1"/>
  <c r="M116" i="48"/>
  <c r="L116" i="48" s="1"/>
  <c r="M115" i="48"/>
  <c r="L115" i="48" s="1"/>
  <c r="M114" i="48"/>
  <c r="L114" i="48" s="1"/>
  <c r="M113" i="48"/>
  <c r="M112" i="48"/>
  <c r="L112" i="48" s="1"/>
  <c r="M111" i="48"/>
  <c r="L111" i="48"/>
  <c r="M110" i="48"/>
  <c r="M109" i="48"/>
  <c r="L109" i="48" s="1"/>
  <c r="M108" i="48"/>
  <c r="L108" i="48" s="1"/>
  <c r="M107" i="48"/>
  <c r="L107" i="48"/>
  <c r="M106" i="48"/>
  <c r="L106" i="48"/>
  <c r="M105" i="48"/>
  <c r="L105" i="48" s="1"/>
  <c r="M104" i="48"/>
  <c r="L104" i="48" s="1"/>
  <c r="M103" i="48"/>
  <c r="L103" i="48" s="1"/>
  <c r="M102" i="48"/>
  <c r="L102" i="48" s="1"/>
  <c r="M101" i="48"/>
  <c r="L101" i="48"/>
  <c r="M100" i="48"/>
  <c r="L100" i="48" s="1"/>
  <c r="M99" i="48"/>
  <c r="L99" i="48" s="1"/>
  <c r="M98" i="48"/>
  <c r="L98" i="48" s="1"/>
  <c r="M97" i="48"/>
  <c r="L97" i="48" s="1"/>
  <c r="M96" i="48"/>
  <c r="L96" i="48" s="1"/>
  <c r="M95" i="48"/>
  <c r="L95" i="48" s="1"/>
  <c r="M94" i="48"/>
  <c r="L94" i="48" s="1"/>
  <c r="M93" i="48"/>
  <c r="L93" i="48" s="1"/>
  <c r="M92" i="48"/>
  <c r="L92" i="48" s="1"/>
  <c r="M91" i="48"/>
  <c r="L91" i="48" s="1"/>
  <c r="M90" i="48"/>
  <c r="L90" i="48" s="1"/>
  <c r="M89" i="48"/>
  <c r="L89" i="48"/>
  <c r="M88" i="48"/>
  <c r="L88" i="48" s="1"/>
  <c r="M87" i="48"/>
  <c r="L87" i="48" s="1"/>
  <c r="M86" i="48"/>
  <c r="L86" i="48" s="1"/>
  <c r="M85" i="48"/>
  <c r="L85" i="48" s="1"/>
  <c r="M84" i="48"/>
  <c r="L84" i="48" s="1"/>
  <c r="M83" i="48"/>
  <c r="L83" i="48" s="1"/>
  <c r="M82" i="48"/>
  <c r="L82" i="48" s="1"/>
  <c r="M81" i="48"/>
  <c r="L81" i="48" s="1"/>
  <c r="M80" i="48"/>
  <c r="M79" i="48"/>
  <c r="L79" i="48" s="1"/>
  <c r="M78" i="48"/>
  <c r="L78" i="48" s="1"/>
  <c r="M77" i="48"/>
  <c r="L77" i="48" s="1"/>
  <c r="M76" i="48"/>
  <c r="L76" i="48" s="1"/>
  <c r="M75" i="48"/>
  <c r="L75" i="48" s="1"/>
  <c r="M74" i="48"/>
  <c r="L74" i="48" s="1"/>
  <c r="M73" i="48"/>
  <c r="L73" i="48" s="1"/>
  <c r="M72" i="48"/>
  <c r="L72" i="48" s="1"/>
  <c r="M71" i="48"/>
  <c r="L71" i="48" s="1"/>
  <c r="M70" i="48"/>
  <c r="L70" i="48" s="1"/>
  <c r="M69" i="48"/>
  <c r="L69" i="48"/>
  <c r="M68" i="48"/>
  <c r="L68" i="48" s="1"/>
  <c r="M67" i="48"/>
  <c r="L67" i="48" s="1"/>
  <c r="M66" i="48"/>
  <c r="L66" i="48" s="1"/>
  <c r="M65" i="48"/>
  <c r="L65" i="48" s="1"/>
  <c r="M64" i="48"/>
  <c r="L64" i="48" s="1"/>
  <c r="M63" i="48"/>
  <c r="L63" i="48" s="1"/>
  <c r="M62" i="48"/>
  <c r="L62" i="48" s="1"/>
  <c r="M61" i="48"/>
  <c r="L61" i="48" s="1"/>
  <c r="M60" i="48"/>
  <c r="L60" i="48" s="1"/>
  <c r="M59" i="48"/>
  <c r="L59" i="48" s="1"/>
  <c r="M58" i="48"/>
  <c r="L58" i="48"/>
  <c r="M57" i="48"/>
  <c r="L57" i="48" s="1"/>
  <c r="M56" i="48"/>
  <c r="L56" i="48" s="1"/>
  <c r="M55" i="48"/>
  <c r="L55" i="48" s="1"/>
  <c r="M54" i="48"/>
  <c r="L54" i="48" s="1"/>
  <c r="M53" i="48"/>
  <c r="L53" i="48" s="1"/>
  <c r="M52" i="48"/>
  <c r="L52" i="48" s="1"/>
  <c r="M51" i="48"/>
  <c r="L51" i="48" s="1"/>
  <c r="M50" i="48"/>
  <c r="L50" i="48" s="1"/>
  <c r="M49" i="48"/>
  <c r="L49" i="48"/>
  <c r="M48" i="48"/>
  <c r="L48" i="48" s="1"/>
  <c r="M47" i="48"/>
  <c r="L47" i="48" s="1"/>
  <c r="M46" i="48"/>
  <c r="L46" i="48" s="1"/>
  <c r="M45" i="48"/>
  <c r="L45" i="48" s="1"/>
  <c r="M44" i="48"/>
  <c r="L44" i="48" s="1"/>
  <c r="M43" i="48"/>
  <c r="L43" i="48" s="1"/>
  <c r="M42" i="48"/>
  <c r="L42" i="48" s="1"/>
  <c r="M41" i="48"/>
  <c r="L41" i="48" s="1"/>
  <c r="M40" i="48"/>
  <c r="L40" i="48"/>
  <c r="M39" i="48"/>
  <c r="L39" i="48" s="1"/>
  <c r="M38" i="48"/>
  <c r="L38" i="48" s="1"/>
  <c r="M37" i="48"/>
  <c r="L37" i="48" s="1"/>
  <c r="M36" i="48"/>
  <c r="L36" i="48" s="1"/>
  <c r="M35" i="48"/>
  <c r="L35" i="48" s="1"/>
  <c r="M34" i="48"/>
  <c r="L34" i="48" s="1"/>
  <c r="M33" i="48"/>
  <c r="M32" i="48"/>
  <c r="L32" i="48" s="1"/>
  <c r="M31" i="48"/>
  <c r="L31" i="48"/>
  <c r="M30" i="48"/>
  <c r="L30" i="48" s="1"/>
  <c r="M29" i="48"/>
  <c r="L29" i="48" s="1"/>
  <c r="M28" i="48"/>
  <c r="L28" i="48" s="1"/>
  <c r="M27" i="48"/>
  <c r="L27" i="48" s="1"/>
  <c r="M26" i="48"/>
  <c r="L26" i="48" s="1"/>
  <c r="M25" i="48"/>
  <c r="L25" i="48" s="1"/>
  <c r="M24" i="48"/>
  <c r="L24" i="48" s="1"/>
  <c r="M23" i="48"/>
  <c r="L23" i="48" s="1"/>
  <c r="M22" i="48"/>
  <c r="L22" i="48" s="1"/>
  <c r="M21" i="48"/>
  <c r="L21" i="48" s="1"/>
  <c r="M20" i="48"/>
  <c r="L20" i="48" s="1"/>
  <c r="M19" i="48"/>
  <c r="L19" i="48"/>
  <c r="M18" i="48"/>
  <c r="L18" i="48" s="1"/>
  <c r="M17" i="48"/>
  <c r="L17" i="48" s="1"/>
  <c r="M16" i="48"/>
  <c r="L16" i="48" s="1"/>
  <c r="M15" i="48"/>
  <c r="L15" i="48" s="1"/>
  <c r="M14" i="48"/>
  <c r="L14" i="48" s="1"/>
  <c r="M13" i="48"/>
  <c r="L13" i="48" s="1"/>
  <c r="M12" i="48"/>
  <c r="L12" i="48" s="1"/>
  <c r="M11" i="48"/>
  <c r="L11" i="48" s="1"/>
  <c r="M10" i="48"/>
  <c r="L10" i="48" s="1"/>
  <c r="M9" i="48"/>
  <c r="L9" i="48" s="1"/>
  <c r="M8" i="48"/>
  <c r="L8" i="48" s="1"/>
  <c r="M7" i="48"/>
  <c r="L7" i="48"/>
  <c r="M6" i="48"/>
  <c r="L6" i="48" s="1"/>
  <c r="M5" i="48"/>
  <c r="L5" i="48" s="1"/>
  <c r="M4" i="48"/>
  <c r="L4" i="48" s="1"/>
  <c r="M3" i="48"/>
  <c r="L3" i="48" s="1"/>
  <c r="J1086" i="47"/>
  <c r="M1085" i="47"/>
  <c r="L1085" i="47" s="1"/>
  <c r="M1084" i="47"/>
  <c r="L1084" i="47" s="1"/>
  <c r="M1083" i="47"/>
  <c r="L1083" i="47" s="1"/>
  <c r="M1082" i="47"/>
  <c r="L1082" i="47" s="1"/>
  <c r="M1081" i="47"/>
  <c r="M1080" i="47"/>
  <c r="L1080" i="47" s="1"/>
  <c r="M1079" i="47"/>
  <c r="L1079" i="47" s="1"/>
  <c r="M1078" i="47"/>
  <c r="L1078" i="47" s="1"/>
  <c r="M1077" i="47"/>
  <c r="L1077" i="47" s="1"/>
  <c r="M1076" i="47"/>
  <c r="L1076" i="47" s="1"/>
  <c r="M1075" i="47"/>
  <c r="M1074" i="47"/>
  <c r="L1074" i="47" s="1"/>
  <c r="M1073" i="47"/>
  <c r="L1073" i="47" s="1"/>
  <c r="M1072" i="47"/>
  <c r="L1072" i="47" s="1"/>
  <c r="M1071" i="47"/>
  <c r="L1071" i="47" s="1"/>
  <c r="M1070" i="47"/>
  <c r="L1070" i="47" s="1"/>
  <c r="M1069" i="47"/>
  <c r="L1069" i="47" s="1"/>
  <c r="M1068" i="47"/>
  <c r="L1068" i="47" s="1"/>
  <c r="M1067" i="47"/>
  <c r="L1067" i="47" s="1"/>
  <c r="M1066" i="47"/>
  <c r="L1066" i="47" s="1"/>
  <c r="M1065" i="47"/>
  <c r="L1065" i="47" s="1"/>
  <c r="M1064" i="47"/>
  <c r="L1064" i="47" s="1"/>
  <c r="M1063" i="47"/>
  <c r="L1063" i="47"/>
  <c r="M1062" i="47"/>
  <c r="M1061" i="47"/>
  <c r="L1061" i="47" s="1"/>
  <c r="M1060" i="47"/>
  <c r="L1060" i="47" s="1"/>
  <c r="M1059" i="47"/>
  <c r="L1059" i="47" s="1"/>
  <c r="M1058" i="47"/>
  <c r="L1058" i="47" s="1"/>
  <c r="M1057" i="47"/>
  <c r="M1056" i="47"/>
  <c r="M1055" i="47"/>
  <c r="M1054" i="47"/>
  <c r="M1053" i="47"/>
  <c r="L1053" i="47" s="1"/>
  <c r="M1052" i="47"/>
  <c r="L1052" i="47" s="1"/>
  <c r="M1051" i="47"/>
  <c r="L1051" i="47" s="1"/>
  <c r="M1050" i="47"/>
  <c r="L1050" i="47" s="1"/>
  <c r="M1049" i="47"/>
  <c r="L1049" i="47" s="1"/>
  <c r="M1048" i="47"/>
  <c r="L1048" i="47" s="1"/>
  <c r="M1047" i="47"/>
  <c r="L1047" i="47" s="1"/>
  <c r="M1046" i="47"/>
  <c r="M1045" i="47"/>
  <c r="L1045" i="47" s="1"/>
  <c r="M1044" i="47"/>
  <c r="L1044" i="47" s="1"/>
  <c r="M1043" i="47"/>
  <c r="L1043" i="47" s="1"/>
  <c r="M1042" i="47"/>
  <c r="L1042" i="47" s="1"/>
  <c r="M1041" i="47"/>
  <c r="L1041" i="47" s="1"/>
  <c r="M1040" i="47"/>
  <c r="L1040" i="47" s="1"/>
  <c r="M1039" i="47"/>
  <c r="L1039" i="47" s="1"/>
  <c r="M1038" i="47"/>
  <c r="M1037" i="47"/>
  <c r="L1037" i="47" s="1"/>
  <c r="M1036" i="47"/>
  <c r="L1036" i="47" s="1"/>
  <c r="M1035" i="47"/>
  <c r="L1035" i="47" s="1"/>
  <c r="M1034" i="47"/>
  <c r="L1034" i="47" s="1"/>
  <c r="M1033" i="47"/>
  <c r="L1033" i="47" s="1"/>
  <c r="M1032" i="47"/>
  <c r="L1032" i="47" s="1"/>
  <c r="M1031" i="47"/>
  <c r="L1031" i="47" s="1"/>
  <c r="M1030" i="47"/>
  <c r="L1030" i="47" s="1"/>
  <c r="M1029" i="47"/>
  <c r="L1029" i="47" s="1"/>
  <c r="M1028" i="47"/>
  <c r="L1028" i="47" s="1"/>
  <c r="M1027" i="47"/>
  <c r="L1027" i="47" s="1"/>
  <c r="M1026" i="47"/>
  <c r="L1026" i="47" s="1"/>
  <c r="M1025" i="47"/>
  <c r="L1025" i="47" s="1"/>
  <c r="M1024" i="47"/>
  <c r="L1024" i="47" s="1"/>
  <c r="M1023" i="47"/>
  <c r="L1023" i="47" s="1"/>
  <c r="M1022" i="47"/>
  <c r="L1022" i="47" s="1"/>
  <c r="M1021" i="47"/>
  <c r="L1021" i="47" s="1"/>
  <c r="M1020" i="47"/>
  <c r="L1020" i="47" s="1"/>
  <c r="M1019" i="47"/>
  <c r="L1019" i="47" s="1"/>
  <c r="M1018" i="47"/>
  <c r="L1018" i="47" s="1"/>
  <c r="M1017" i="47"/>
  <c r="L1017" i="47" s="1"/>
  <c r="M1016" i="47"/>
  <c r="L1016" i="47" s="1"/>
  <c r="M1015" i="47"/>
  <c r="L1015" i="47" s="1"/>
  <c r="M1014" i="47"/>
  <c r="L1014" i="47" s="1"/>
  <c r="M1013" i="47"/>
  <c r="L1013" i="47" s="1"/>
  <c r="M1012" i="47"/>
  <c r="L1012" i="47" s="1"/>
  <c r="M1011" i="47"/>
  <c r="L1011" i="47" s="1"/>
  <c r="M1010" i="47"/>
  <c r="L1010" i="47" s="1"/>
  <c r="M1009" i="47"/>
  <c r="L1009" i="47" s="1"/>
  <c r="M1008" i="47"/>
  <c r="M1007" i="47"/>
  <c r="L1007" i="47" s="1"/>
  <c r="M1006" i="47"/>
  <c r="L1006" i="47" s="1"/>
  <c r="M1005" i="47"/>
  <c r="L1005" i="47" s="1"/>
  <c r="M1004" i="47"/>
  <c r="L1004" i="47" s="1"/>
  <c r="M1003" i="47"/>
  <c r="L1003" i="47" s="1"/>
  <c r="M1002" i="47"/>
  <c r="L1002" i="47" s="1"/>
  <c r="M1001" i="47"/>
  <c r="M1000" i="47"/>
  <c r="M999" i="47"/>
  <c r="M998" i="47"/>
  <c r="L998" i="47" s="1"/>
  <c r="M997" i="47"/>
  <c r="L997" i="47" s="1"/>
  <c r="M996" i="47"/>
  <c r="L996" i="47" s="1"/>
  <c r="M995" i="47"/>
  <c r="L995" i="47" s="1"/>
  <c r="M994" i="47"/>
  <c r="L994" i="47" s="1"/>
  <c r="M993" i="47"/>
  <c r="L993" i="47" s="1"/>
  <c r="M992" i="47"/>
  <c r="L992" i="47" s="1"/>
  <c r="M991" i="47"/>
  <c r="L991" i="47" s="1"/>
  <c r="M990" i="47"/>
  <c r="L990" i="47" s="1"/>
  <c r="M989" i="47"/>
  <c r="L989" i="47" s="1"/>
  <c r="M988" i="47"/>
  <c r="L988" i="47" s="1"/>
  <c r="M987" i="47"/>
  <c r="L987" i="47" s="1"/>
  <c r="M986" i="47"/>
  <c r="L986" i="47" s="1"/>
  <c r="M985" i="47"/>
  <c r="L985" i="47" s="1"/>
  <c r="M984" i="47"/>
  <c r="L984" i="47" s="1"/>
  <c r="M983" i="47"/>
  <c r="L983" i="47" s="1"/>
  <c r="M982" i="47"/>
  <c r="L982" i="47" s="1"/>
  <c r="M981" i="47"/>
  <c r="L981" i="47" s="1"/>
  <c r="M980" i="47"/>
  <c r="L980" i="47" s="1"/>
  <c r="M979" i="47"/>
  <c r="M978" i="47"/>
  <c r="L978" i="47" s="1"/>
  <c r="M977" i="47"/>
  <c r="M976" i="47"/>
  <c r="L976" i="47" s="1"/>
  <c r="M975" i="47"/>
  <c r="L975" i="47" s="1"/>
  <c r="M974" i="47"/>
  <c r="L974" i="47" s="1"/>
  <c r="M973" i="47"/>
  <c r="L973" i="47" s="1"/>
  <c r="M972" i="47"/>
  <c r="L972" i="47" s="1"/>
  <c r="M971" i="47"/>
  <c r="L971" i="47" s="1"/>
  <c r="M970" i="47"/>
  <c r="L970" i="47" s="1"/>
  <c r="M969" i="47"/>
  <c r="L969" i="47" s="1"/>
  <c r="M968" i="47"/>
  <c r="L968" i="47" s="1"/>
  <c r="M967" i="47"/>
  <c r="L967" i="47" s="1"/>
  <c r="M966" i="47"/>
  <c r="L966" i="47" s="1"/>
  <c r="M965" i="47"/>
  <c r="L965" i="47" s="1"/>
  <c r="M964" i="47"/>
  <c r="L964" i="47" s="1"/>
  <c r="M963" i="47"/>
  <c r="L963" i="47" s="1"/>
  <c r="M962" i="47"/>
  <c r="L962" i="47" s="1"/>
  <c r="M961" i="47"/>
  <c r="M960" i="47"/>
  <c r="L960" i="47" s="1"/>
  <c r="M959" i="47"/>
  <c r="L959" i="47" s="1"/>
  <c r="M958" i="47"/>
  <c r="L958" i="47" s="1"/>
  <c r="M957" i="47"/>
  <c r="L957" i="47" s="1"/>
  <c r="M956" i="47"/>
  <c r="M955" i="47"/>
  <c r="L955" i="47" s="1"/>
  <c r="M954" i="47"/>
  <c r="L954" i="47" s="1"/>
  <c r="M953" i="47"/>
  <c r="L953" i="47" s="1"/>
  <c r="M952" i="47"/>
  <c r="L952" i="47" s="1"/>
  <c r="M951" i="47"/>
  <c r="L951" i="47" s="1"/>
  <c r="M950" i="47"/>
  <c r="L950" i="47" s="1"/>
  <c r="M949" i="47"/>
  <c r="L949" i="47" s="1"/>
  <c r="M948" i="47"/>
  <c r="L948" i="47" s="1"/>
  <c r="M947" i="47"/>
  <c r="L947" i="47" s="1"/>
  <c r="M946" i="47"/>
  <c r="L946" i="47" s="1"/>
  <c r="M945" i="47"/>
  <c r="L945" i="47" s="1"/>
  <c r="M944" i="47"/>
  <c r="L944" i="47" s="1"/>
  <c r="M943" i="47"/>
  <c r="L943" i="47" s="1"/>
  <c r="M942" i="47"/>
  <c r="L942" i="47" s="1"/>
  <c r="M941" i="47"/>
  <c r="L941" i="47" s="1"/>
  <c r="M940" i="47"/>
  <c r="L940" i="47" s="1"/>
  <c r="M939" i="47"/>
  <c r="L939" i="47" s="1"/>
  <c r="M938" i="47"/>
  <c r="L938" i="47" s="1"/>
  <c r="M937" i="47"/>
  <c r="L937" i="47" s="1"/>
  <c r="M936" i="47"/>
  <c r="L936" i="47" s="1"/>
  <c r="M935" i="47"/>
  <c r="L935" i="47" s="1"/>
  <c r="M934" i="47"/>
  <c r="L934" i="47" s="1"/>
  <c r="M933" i="47"/>
  <c r="L933" i="47" s="1"/>
  <c r="M932" i="47"/>
  <c r="L932" i="47" s="1"/>
  <c r="M931" i="47"/>
  <c r="L931" i="47" s="1"/>
  <c r="M930" i="47"/>
  <c r="L930" i="47" s="1"/>
  <c r="M929" i="47"/>
  <c r="L929" i="47" s="1"/>
  <c r="M928" i="47"/>
  <c r="L928" i="47" s="1"/>
  <c r="M927" i="47"/>
  <c r="L927" i="47" s="1"/>
  <c r="M926" i="47"/>
  <c r="L926" i="47" s="1"/>
  <c r="M925" i="47"/>
  <c r="L925" i="47" s="1"/>
  <c r="M924" i="47"/>
  <c r="L924" i="47" s="1"/>
  <c r="M923" i="47"/>
  <c r="L923" i="47" s="1"/>
  <c r="M922" i="47"/>
  <c r="L922" i="47" s="1"/>
  <c r="M921" i="47"/>
  <c r="L921" i="47" s="1"/>
  <c r="M920" i="47"/>
  <c r="L920" i="47" s="1"/>
  <c r="M919" i="47"/>
  <c r="L919" i="47" s="1"/>
  <c r="M918" i="47"/>
  <c r="L918" i="47" s="1"/>
  <c r="M917" i="47"/>
  <c r="L917" i="47" s="1"/>
  <c r="M916" i="47"/>
  <c r="L916" i="47" s="1"/>
  <c r="M915" i="47"/>
  <c r="L915" i="47" s="1"/>
  <c r="M914" i="47"/>
  <c r="L914" i="47" s="1"/>
  <c r="M913" i="47"/>
  <c r="L913" i="47" s="1"/>
  <c r="M912" i="47"/>
  <c r="L912" i="47" s="1"/>
  <c r="M911" i="47"/>
  <c r="L911" i="47" s="1"/>
  <c r="M910" i="47"/>
  <c r="L910" i="47" s="1"/>
  <c r="M909" i="47"/>
  <c r="L909" i="47" s="1"/>
  <c r="M908" i="47"/>
  <c r="L908" i="47" s="1"/>
  <c r="M907" i="47"/>
  <c r="L907" i="47" s="1"/>
  <c r="M906" i="47"/>
  <c r="L906" i="47" s="1"/>
  <c r="M905" i="47"/>
  <c r="L905" i="47" s="1"/>
  <c r="M904" i="47"/>
  <c r="L904" i="47" s="1"/>
  <c r="M903" i="47"/>
  <c r="L903" i="47" s="1"/>
  <c r="M902" i="47"/>
  <c r="L902" i="47" s="1"/>
  <c r="M901" i="47"/>
  <c r="L901" i="47" s="1"/>
  <c r="M900" i="47"/>
  <c r="M899" i="47"/>
  <c r="L899" i="47" s="1"/>
  <c r="M898" i="47"/>
  <c r="L898" i="47" s="1"/>
  <c r="M897" i="47"/>
  <c r="L897" i="47" s="1"/>
  <c r="M896" i="47"/>
  <c r="L896" i="47" s="1"/>
  <c r="M895" i="47"/>
  <c r="L895" i="47" s="1"/>
  <c r="M894" i="47"/>
  <c r="L894" i="47" s="1"/>
  <c r="M893" i="47"/>
  <c r="L893" i="47" s="1"/>
  <c r="M892" i="47"/>
  <c r="L892" i="47" s="1"/>
  <c r="M891" i="47"/>
  <c r="L891" i="47" s="1"/>
  <c r="M890" i="47"/>
  <c r="L890" i="47" s="1"/>
  <c r="M889" i="47"/>
  <c r="L889" i="47" s="1"/>
  <c r="M888" i="47"/>
  <c r="L888" i="47" s="1"/>
  <c r="M887" i="47"/>
  <c r="L887" i="47" s="1"/>
  <c r="M886" i="47"/>
  <c r="L886" i="47" s="1"/>
  <c r="M885" i="47"/>
  <c r="L885" i="47" s="1"/>
  <c r="M884" i="47"/>
  <c r="L884" i="47" s="1"/>
  <c r="M883" i="47"/>
  <c r="L883" i="47" s="1"/>
  <c r="M882" i="47"/>
  <c r="L882" i="47" s="1"/>
  <c r="M881" i="47"/>
  <c r="L881" i="47" s="1"/>
  <c r="M880" i="47"/>
  <c r="L880" i="47" s="1"/>
  <c r="M879" i="47"/>
  <c r="L879" i="47" s="1"/>
  <c r="M878" i="47"/>
  <c r="L878" i="47" s="1"/>
  <c r="M877" i="47"/>
  <c r="L877" i="47" s="1"/>
  <c r="M876" i="47"/>
  <c r="L876" i="47" s="1"/>
  <c r="M875" i="47"/>
  <c r="L875" i="47" s="1"/>
  <c r="M874" i="47"/>
  <c r="L874" i="47" s="1"/>
  <c r="M873" i="47"/>
  <c r="L873" i="47" s="1"/>
  <c r="M872" i="47"/>
  <c r="L872" i="47" s="1"/>
  <c r="M871" i="47"/>
  <c r="L871" i="47" s="1"/>
  <c r="M870" i="47"/>
  <c r="L870" i="47" s="1"/>
  <c r="M869" i="47"/>
  <c r="L869" i="47" s="1"/>
  <c r="M868" i="47"/>
  <c r="L868" i="47" s="1"/>
  <c r="M867" i="47"/>
  <c r="L867" i="47" s="1"/>
  <c r="M866" i="47"/>
  <c r="L866" i="47" s="1"/>
  <c r="M865" i="47"/>
  <c r="L865" i="47" s="1"/>
  <c r="M864" i="47"/>
  <c r="L864" i="47" s="1"/>
  <c r="M863" i="47"/>
  <c r="L863" i="47" s="1"/>
  <c r="M862" i="47"/>
  <c r="L862" i="47" s="1"/>
  <c r="M861" i="47"/>
  <c r="L861" i="47" s="1"/>
  <c r="M860" i="47"/>
  <c r="L860" i="47" s="1"/>
  <c r="M859" i="47"/>
  <c r="L859" i="47" s="1"/>
  <c r="M858" i="47"/>
  <c r="L858" i="47" s="1"/>
  <c r="M857" i="47"/>
  <c r="L857" i="47" s="1"/>
  <c r="M856" i="47"/>
  <c r="L856" i="47" s="1"/>
  <c r="M855" i="47"/>
  <c r="M854" i="47"/>
  <c r="L854" i="47" s="1"/>
  <c r="M853" i="47"/>
  <c r="L853" i="47" s="1"/>
  <c r="M852" i="47"/>
  <c r="L852" i="47" s="1"/>
  <c r="M851" i="47"/>
  <c r="L851" i="47" s="1"/>
  <c r="M850" i="47"/>
  <c r="L850" i="47" s="1"/>
  <c r="M849" i="47"/>
  <c r="L849" i="47" s="1"/>
  <c r="M848" i="47"/>
  <c r="L848" i="47" s="1"/>
  <c r="M847" i="47"/>
  <c r="L847" i="47" s="1"/>
  <c r="M846" i="47"/>
  <c r="L846" i="47" s="1"/>
  <c r="M845" i="47"/>
  <c r="L845" i="47" s="1"/>
  <c r="M844" i="47"/>
  <c r="L844" i="47" s="1"/>
  <c r="M843" i="47"/>
  <c r="L843" i="47" s="1"/>
  <c r="M842" i="47"/>
  <c r="L842" i="47" s="1"/>
  <c r="M841" i="47"/>
  <c r="L841" i="47" s="1"/>
  <c r="M840" i="47"/>
  <c r="M839" i="47"/>
  <c r="L839" i="47" s="1"/>
  <c r="M838" i="47"/>
  <c r="L838" i="47" s="1"/>
  <c r="M837" i="47"/>
  <c r="L837" i="47" s="1"/>
  <c r="M836" i="47"/>
  <c r="L836" i="47" s="1"/>
  <c r="M835" i="47"/>
  <c r="L835" i="47" s="1"/>
  <c r="M834" i="47"/>
  <c r="L834" i="47" s="1"/>
  <c r="M833" i="47"/>
  <c r="L833" i="47" s="1"/>
  <c r="M832" i="47"/>
  <c r="L832" i="47" s="1"/>
  <c r="M831" i="47"/>
  <c r="L831" i="47" s="1"/>
  <c r="M830" i="47"/>
  <c r="L830" i="47" s="1"/>
  <c r="M829" i="47"/>
  <c r="L829" i="47" s="1"/>
  <c r="M828" i="47"/>
  <c r="L828" i="47" s="1"/>
  <c r="M827" i="47"/>
  <c r="L827" i="47" s="1"/>
  <c r="M826" i="47"/>
  <c r="L826" i="47" s="1"/>
  <c r="M825" i="47"/>
  <c r="L825" i="47" s="1"/>
  <c r="M824" i="47"/>
  <c r="L824" i="47" s="1"/>
  <c r="M823" i="47"/>
  <c r="L823" i="47" s="1"/>
  <c r="M822" i="47"/>
  <c r="L822" i="47" s="1"/>
  <c r="M821" i="47"/>
  <c r="L821" i="47" s="1"/>
  <c r="M820" i="47"/>
  <c r="L820" i="47" s="1"/>
  <c r="M819" i="47"/>
  <c r="L819" i="47" s="1"/>
  <c r="M818" i="47"/>
  <c r="L818" i="47" s="1"/>
  <c r="M817" i="47"/>
  <c r="L817" i="47" s="1"/>
  <c r="M816" i="47"/>
  <c r="L816" i="47" s="1"/>
  <c r="M815" i="47"/>
  <c r="L815" i="47" s="1"/>
  <c r="M814" i="47"/>
  <c r="L814" i="47" s="1"/>
  <c r="M813" i="47"/>
  <c r="L813" i="47" s="1"/>
  <c r="M812" i="47"/>
  <c r="L812" i="47" s="1"/>
  <c r="M811" i="47"/>
  <c r="L811" i="47" s="1"/>
  <c r="M810" i="47"/>
  <c r="L810" i="47" s="1"/>
  <c r="M809" i="47"/>
  <c r="L809" i="47" s="1"/>
  <c r="M808" i="47"/>
  <c r="L808" i="47" s="1"/>
  <c r="M807" i="47"/>
  <c r="L807" i="47" s="1"/>
  <c r="M806" i="47"/>
  <c r="L806" i="47" s="1"/>
  <c r="M805" i="47"/>
  <c r="L805" i="47" s="1"/>
  <c r="M804" i="47"/>
  <c r="L804" i="47" s="1"/>
  <c r="M803" i="47"/>
  <c r="L803" i="47" s="1"/>
  <c r="M802" i="47"/>
  <c r="L802" i="47" s="1"/>
  <c r="M801" i="47"/>
  <c r="L801" i="47" s="1"/>
  <c r="M800" i="47"/>
  <c r="L800" i="47" s="1"/>
  <c r="M799" i="47"/>
  <c r="L799" i="47" s="1"/>
  <c r="M798" i="47"/>
  <c r="L798" i="47" s="1"/>
  <c r="M797" i="47"/>
  <c r="L797" i="47" s="1"/>
  <c r="M796" i="47"/>
  <c r="L796" i="47" s="1"/>
  <c r="M795" i="47"/>
  <c r="L795" i="47" s="1"/>
  <c r="M794" i="47"/>
  <c r="L794" i="47" s="1"/>
  <c r="M793" i="47"/>
  <c r="L793" i="47" s="1"/>
  <c r="M792" i="47"/>
  <c r="L792" i="47" s="1"/>
  <c r="M791" i="47"/>
  <c r="L791" i="47" s="1"/>
  <c r="M790" i="47"/>
  <c r="L790" i="47" s="1"/>
  <c r="M789" i="47"/>
  <c r="L789" i="47" s="1"/>
  <c r="M788" i="47"/>
  <c r="L788" i="47" s="1"/>
  <c r="M787" i="47"/>
  <c r="L787" i="47" s="1"/>
  <c r="M786" i="47"/>
  <c r="M785" i="47"/>
  <c r="L785" i="47" s="1"/>
  <c r="M784" i="47"/>
  <c r="L784" i="47" s="1"/>
  <c r="M783" i="47"/>
  <c r="L783" i="47" s="1"/>
  <c r="M782" i="47"/>
  <c r="L782" i="47" s="1"/>
  <c r="M781" i="47"/>
  <c r="L781" i="47" s="1"/>
  <c r="M780" i="47"/>
  <c r="L780" i="47" s="1"/>
  <c r="M779" i="47"/>
  <c r="L779" i="47" s="1"/>
  <c r="M778" i="47"/>
  <c r="L778" i="47" s="1"/>
  <c r="M777" i="47"/>
  <c r="L777" i="47" s="1"/>
  <c r="M776" i="47"/>
  <c r="L776" i="47" s="1"/>
  <c r="M775" i="47"/>
  <c r="L775" i="47" s="1"/>
  <c r="M774" i="47"/>
  <c r="L774" i="47" s="1"/>
  <c r="M773" i="47"/>
  <c r="M772" i="47"/>
  <c r="L772" i="47" s="1"/>
  <c r="M771" i="47"/>
  <c r="L771" i="47" s="1"/>
  <c r="M770" i="47"/>
  <c r="L770" i="47" s="1"/>
  <c r="M769" i="47"/>
  <c r="L769" i="47" s="1"/>
  <c r="M768" i="47"/>
  <c r="L768" i="47" s="1"/>
  <c r="M767" i="47"/>
  <c r="L767" i="47" s="1"/>
  <c r="M766" i="47"/>
  <c r="L766" i="47" s="1"/>
  <c r="M765" i="47"/>
  <c r="L765" i="47" s="1"/>
  <c r="M764" i="47"/>
  <c r="L764" i="47" s="1"/>
  <c r="M763" i="47"/>
  <c r="L763" i="47" s="1"/>
  <c r="M762" i="47"/>
  <c r="L762" i="47" s="1"/>
  <c r="M761" i="47"/>
  <c r="L761" i="47" s="1"/>
  <c r="M760" i="47"/>
  <c r="L760" i="47" s="1"/>
  <c r="M759" i="47"/>
  <c r="L759" i="47" s="1"/>
  <c r="M758" i="47"/>
  <c r="M757" i="47"/>
  <c r="M756" i="47"/>
  <c r="L756" i="47" s="1"/>
  <c r="M755" i="47"/>
  <c r="L755" i="47" s="1"/>
  <c r="M754" i="47"/>
  <c r="L754" i="47" s="1"/>
  <c r="M753" i="47"/>
  <c r="L753" i="47" s="1"/>
  <c r="M752" i="47"/>
  <c r="L752" i="47" s="1"/>
  <c r="M751" i="47"/>
  <c r="L751" i="47" s="1"/>
  <c r="M750" i="47"/>
  <c r="L750" i="47" s="1"/>
  <c r="M749" i="47"/>
  <c r="L749" i="47" s="1"/>
  <c r="M748" i="47"/>
  <c r="L748" i="47" s="1"/>
  <c r="M747" i="47"/>
  <c r="L747" i="47" s="1"/>
  <c r="M746" i="47"/>
  <c r="L746" i="47" s="1"/>
  <c r="M745" i="47"/>
  <c r="M744" i="47"/>
  <c r="L744" i="47" s="1"/>
  <c r="M743" i="47"/>
  <c r="M742" i="47"/>
  <c r="L742" i="47" s="1"/>
  <c r="M741" i="47"/>
  <c r="L741" i="47" s="1"/>
  <c r="M740" i="47"/>
  <c r="L740" i="47" s="1"/>
  <c r="M739" i="47"/>
  <c r="L739" i="47" s="1"/>
  <c r="M738" i="47"/>
  <c r="L738" i="47" s="1"/>
  <c r="M737" i="47"/>
  <c r="L737" i="47" s="1"/>
  <c r="M736" i="47"/>
  <c r="L736" i="47" s="1"/>
  <c r="M735" i="47"/>
  <c r="L735" i="47" s="1"/>
  <c r="M734" i="47"/>
  <c r="L734" i="47" s="1"/>
  <c r="M733" i="47"/>
  <c r="L733" i="47" s="1"/>
  <c r="M732" i="47"/>
  <c r="L732" i="47" s="1"/>
  <c r="M731" i="47"/>
  <c r="L731" i="47" s="1"/>
  <c r="M730" i="47"/>
  <c r="L730" i="47" s="1"/>
  <c r="M729" i="47"/>
  <c r="L729" i="47" s="1"/>
  <c r="M728" i="47"/>
  <c r="M727" i="47"/>
  <c r="L727" i="47" s="1"/>
  <c r="M726" i="47"/>
  <c r="L726" i="47" s="1"/>
  <c r="M725" i="47"/>
  <c r="L725" i="47" s="1"/>
  <c r="M724" i="47"/>
  <c r="L724" i="47" s="1"/>
  <c r="M723" i="47"/>
  <c r="L723" i="47" s="1"/>
  <c r="M722" i="47"/>
  <c r="M721" i="47"/>
  <c r="L721" i="47" s="1"/>
  <c r="M720" i="47"/>
  <c r="L720" i="47" s="1"/>
  <c r="M719" i="47"/>
  <c r="L719" i="47" s="1"/>
  <c r="M718" i="47"/>
  <c r="L718" i="47" s="1"/>
  <c r="M717" i="47"/>
  <c r="L717" i="47" s="1"/>
  <c r="M716" i="47"/>
  <c r="L716" i="47" s="1"/>
  <c r="M715" i="47"/>
  <c r="L715" i="47" s="1"/>
  <c r="M714" i="47"/>
  <c r="L714" i="47" s="1"/>
  <c r="M713" i="47"/>
  <c r="L713" i="47" s="1"/>
  <c r="M712" i="47"/>
  <c r="L712" i="47" s="1"/>
  <c r="M711" i="47"/>
  <c r="M710" i="47"/>
  <c r="L710" i="47" s="1"/>
  <c r="M709" i="47"/>
  <c r="L709" i="47" s="1"/>
  <c r="M708" i="47"/>
  <c r="L708" i="47" s="1"/>
  <c r="M707" i="47"/>
  <c r="L707" i="47" s="1"/>
  <c r="M706" i="47"/>
  <c r="L706" i="47" s="1"/>
  <c r="M705" i="47"/>
  <c r="L705" i="47" s="1"/>
  <c r="M704" i="47"/>
  <c r="L704" i="47" s="1"/>
  <c r="M703" i="47"/>
  <c r="L703" i="47" s="1"/>
  <c r="M702" i="47"/>
  <c r="L702" i="47" s="1"/>
  <c r="M701" i="47"/>
  <c r="L701" i="47" s="1"/>
  <c r="M700" i="47"/>
  <c r="L700" i="47" s="1"/>
  <c r="M699" i="47"/>
  <c r="L699" i="47" s="1"/>
  <c r="M698" i="47"/>
  <c r="L698" i="47" s="1"/>
  <c r="M697" i="47"/>
  <c r="L697" i="47" s="1"/>
  <c r="M696" i="47"/>
  <c r="L696" i="47" s="1"/>
  <c r="M695" i="47"/>
  <c r="L695" i="47" s="1"/>
  <c r="M694" i="47"/>
  <c r="L694" i="47" s="1"/>
  <c r="M693" i="47"/>
  <c r="L693" i="47" s="1"/>
  <c r="M692" i="47"/>
  <c r="L692" i="47" s="1"/>
  <c r="M691" i="47"/>
  <c r="L691" i="47" s="1"/>
  <c r="M690" i="47"/>
  <c r="L690" i="47" s="1"/>
  <c r="M689" i="47"/>
  <c r="L689" i="47" s="1"/>
  <c r="M688" i="47"/>
  <c r="L688" i="47" s="1"/>
  <c r="M687" i="47"/>
  <c r="L687" i="47" s="1"/>
  <c r="M686" i="47"/>
  <c r="L686" i="47" s="1"/>
  <c r="M685" i="47"/>
  <c r="L685" i="47" s="1"/>
  <c r="M684" i="47"/>
  <c r="L684" i="47" s="1"/>
  <c r="M683" i="47"/>
  <c r="L683" i="47" s="1"/>
  <c r="M682" i="47"/>
  <c r="L682" i="47" s="1"/>
  <c r="M681" i="47"/>
  <c r="L681" i="47" s="1"/>
  <c r="M680" i="47"/>
  <c r="L680" i="47" s="1"/>
  <c r="M679" i="47"/>
  <c r="L679" i="47" s="1"/>
  <c r="M678" i="47"/>
  <c r="L678" i="47" s="1"/>
  <c r="M677" i="47"/>
  <c r="L677" i="47" s="1"/>
  <c r="M676" i="47"/>
  <c r="L676" i="47" s="1"/>
  <c r="M675" i="47"/>
  <c r="L675" i="47" s="1"/>
  <c r="M674" i="47"/>
  <c r="M673" i="47"/>
  <c r="L673" i="47" s="1"/>
  <c r="M672" i="47"/>
  <c r="L672" i="47" s="1"/>
  <c r="M671" i="47"/>
  <c r="L671" i="47" s="1"/>
  <c r="M670" i="47"/>
  <c r="L670" i="47" s="1"/>
  <c r="M669" i="47"/>
  <c r="L669" i="47" s="1"/>
  <c r="M668" i="47"/>
  <c r="L668" i="47" s="1"/>
  <c r="M667" i="47"/>
  <c r="L667" i="47" s="1"/>
  <c r="M666" i="47"/>
  <c r="L666" i="47" s="1"/>
  <c r="M665" i="47"/>
  <c r="L665" i="47" s="1"/>
  <c r="M664" i="47"/>
  <c r="L664" i="47" s="1"/>
  <c r="M663" i="47"/>
  <c r="L663" i="47" s="1"/>
  <c r="M662" i="47"/>
  <c r="L662" i="47" s="1"/>
  <c r="M661" i="47"/>
  <c r="L661" i="47" s="1"/>
  <c r="M660" i="47"/>
  <c r="L660" i="47" s="1"/>
  <c r="M659" i="47"/>
  <c r="L659" i="47" s="1"/>
  <c r="M658" i="47"/>
  <c r="M657" i="47"/>
  <c r="L657" i="47" s="1"/>
  <c r="M656" i="47"/>
  <c r="L656" i="47" s="1"/>
  <c r="M655" i="47"/>
  <c r="L655" i="47" s="1"/>
  <c r="M654" i="47"/>
  <c r="L654" i="47" s="1"/>
  <c r="M653" i="47"/>
  <c r="M652" i="47"/>
  <c r="M651" i="47"/>
  <c r="L651" i="47" s="1"/>
  <c r="M650" i="47"/>
  <c r="L650" i="47" s="1"/>
  <c r="M649" i="47"/>
  <c r="L649" i="47" s="1"/>
  <c r="M648" i="47"/>
  <c r="L648" i="47" s="1"/>
  <c r="M647" i="47"/>
  <c r="L647" i="47" s="1"/>
  <c r="M646" i="47"/>
  <c r="L646" i="47" s="1"/>
  <c r="M645" i="47"/>
  <c r="L645" i="47" s="1"/>
  <c r="M644" i="47"/>
  <c r="L644" i="47" s="1"/>
  <c r="M643" i="47"/>
  <c r="L643" i="47" s="1"/>
  <c r="M642" i="47"/>
  <c r="L642" i="47" s="1"/>
  <c r="M641" i="47"/>
  <c r="L641" i="47" s="1"/>
  <c r="M640" i="47"/>
  <c r="L640" i="47" s="1"/>
  <c r="M639" i="47"/>
  <c r="L639" i="47" s="1"/>
  <c r="M638" i="47"/>
  <c r="L638" i="47" s="1"/>
  <c r="M637" i="47"/>
  <c r="L637" i="47" s="1"/>
  <c r="M636" i="47"/>
  <c r="L636" i="47" s="1"/>
  <c r="M635" i="47"/>
  <c r="L635" i="47" s="1"/>
  <c r="M634" i="47"/>
  <c r="L634" i="47" s="1"/>
  <c r="M633" i="47"/>
  <c r="L633" i="47" s="1"/>
  <c r="M632" i="47"/>
  <c r="L632" i="47" s="1"/>
  <c r="M631" i="47"/>
  <c r="L631" i="47" s="1"/>
  <c r="M630" i="47"/>
  <c r="L630" i="47" s="1"/>
  <c r="M629" i="47"/>
  <c r="L629" i="47" s="1"/>
  <c r="M628" i="47"/>
  <c r="L628" i="47" s="1"/>
  <c r="M627" i="47"/>
  <c r="L627" i="47" s="1"/>
  <c r="M626" i="47"/>
  <c r="L626" i="47" s="1"/>
  <c r="M625" i="47"/>
  <c r="L625" i="47" s="1"/>
  <c r="M624" i="47"/>
  <c r="L624" i="47" s="1"/>
  <c r="M623" i="47"/>
  <c r="L623" i="47" s="1"/>
  <c r="M622" i="47"/>
  <c r="L622" i="47" s="1"/>
  <c r="M621" i="47"/>
  <c r="L621" i="47" s="1"/>
  <c r="M620" i="47"/>
  <c r="L620" i="47" s="1"/>
  <c r="M619" i="47"/>
  <c r="L619" i="47" s="1"/>
  <c r="M618" i="47"/>
  <c r="M617" i="47"/>
  <c r="L617" i="47" s="1"/>
  <c r="M616" i="47"/>
  <c r="L616" i="47" s="1"/>
  <c r="M615" i="47"/>
  <c r="L615" i="47" s="1"/>
  <c r="M614" i="47"/>
  <c r="L614" i="47" s="1"/>
  <c r="M613" i="47"/>
  <c r="L613" i="47" s="1"/>
  <c r="M612" i="47"/>
  <c r="M611" i="47"/>
  <c r="L611" i="47" s="1"/>
  <c r="M610" i="47"/>
  <c r="L610" i="47" s="1"/>
  <c r="M609" i="47"/>
  <c r="L609" i="47" s="1"/>
  <c r="M608" i="47"/>
  <c r="L608" i="47" s="1"/>
  <c r="M607" i="47"/>
  <c r="L607" i="47" s="1"/>
  <c r="M606" i="47"/>
  <c r="L606" i="47" s="1"/>
  <c r="M605" i="47"/>
  <c r="L605" i="47" s="1"/>
  <c r="M604" i="47"/>
  <c r="L604" i="47" s="1"/>
  <c r="M603" i="47"/>
  <c r="L603" i="47" s="1"/>
  <c r="M602" i="47"/>
  <c r="L602" i="47" s="1"/>
  <c r="M601" i="47"/>
  <c r="L601" i="47" s="1"/>
  <c r="M600" i="47"/>
  <c r="L600" i="47" s="1"/>
  <c r="M599" i="47"/>
  <c r="L599" i="47" s="1"/>
  <c r="M598" i="47"/>
  <c r="L598" i="47" s="1"/>
  <c r="M597" i="47"/>
  <c r="L597" i="47" s="1"/>
  <c r="M596" i="47"/>
  <c r="L596" i="47" s="1"/>
  <c r="M595" i="47"/>
  <c r="L595" i="47" s="1"/>
  <c r="M594" i="47"/>
  <c r="L594" i="47" s="1"/>
  <c r="M593" i="47"/>
  <c r="L593" i="47" s="1"/>
  <c r="M592" i="47"/>
  <c r="L592" i="47" s="1"/>
  <c r="M591" i="47"/>
  <c r="L591" i="47" s="1"/>
  <c r="M590" i="47"/>
  <c r="L590" i="47" s="1"/>
  <c r="M589" i="47"/>
  <c r="L589" i="47" s="1"/>
  <c r="M588" i="47"/>
  <c r="L588" i="47" s="1"/>
  <c r="M587" i="47"/>
  <c r="L587" i="47" s="1"/>
  <c r="M586" i="47"/>
  <c r="L586" i="47" s="1"/>
  <c r="M585" i="47"/>
  <c r="L585" i="47" s="1"/>
  <c r="M584" i="47"/>
  <c r="L584" i="47" s="1"/>
  <c r="M583" i="47"/>
  <c r="L583" i="47" s="1"/>
  <c r="M582" i="47"/>
  <c r="L582" i="47" s="1"/>
  <c r="M581" i="47"/>
  <c r="L581" i="47" s="1"/>
  <c r="M580" i="47"/>
  <c r="L580" i="47" s="1"/>
  <c r="M579" i="47"/>
  <c r="L579" i="47" s="1"/>
  <c r="M578" i="47"/>
  <c r="L578" i="47" s="1"/>
  <c r="M577" i="47"/>
  <c r="L577" i="47" s="1"/>
  <c r="M576" i="47"/>
  <c r="L576" i="47" s="1"/>
  <c r="M575" i="47"/>
  <c r="L575" i="47" s="1"/>
  <c r="M574" i="47"/>
  <c r="L574" i="47" s="1"/>
  <c r="M573" i="47"/>
  <c r="L573" i="47" s="1"/>
  <c r="M572" i="47"/>
  <c r="L572" i="47" s="1"/>
  <c r="M571" i="47"/>
  <c r="L571" i="47" s="1"/>
  <c r="M570" i="47"/>
  <c r="L570" i="47" s="1"/>
  <c r="M569" i="47"/>
  <c r="L569" i="47" s="1"/>
  <c r="M568" i="47"/>
  <c r="L568" i="47" s="1"/>
  <c r="M567" i="47"/>
  <c r="L567" i="47" s="1"/>
  <c r="M566" i="47"/>
  <c r="L566" i="47" s="1"/>
  <c r="M565" i="47"/>
  <c r="L565" i="47" s="1"/>
  <c r="M564" i="47"/>
  <c r="M563" i="47"/>
  <c r="L563" i="47" s="1"/>
  <c r="M562" i="47"/>
  <c r="L562" i="47" s="1"/>
  <c r="M561" i="47"/>
  <c r="L561" i="47" s="1"/>
  <c r="M560" i="47"/>
  <c r="L560" i="47" s="1"/>
  <c r="M559" i="47"/>
  <c r="L559" i="47" s="1"/>
  <c r="M558" i="47"/>
  <c r="L558" i="47" s="1"/>
  <c r="M557" i="47"/>
  <c r="L557" i="47" s="1"/>
  <c r="M556" i="47"/>
  <c r="L556" i="47" s="1"/>
  <c r="M555" i="47"/>
  <c r="L555" i="47" s="1"/>
  <c r="M554" i="47"/>
  <c r="L554" i="47" s="1"/>
  <c r="M553" i="47"/>
  <c r="L553" i="47" s="1"/>
  <c r="M552" i="47"/>
  <c r="L552" i="47" s="1"/>
  <c r="M551" i="47"/>
  <c r="L551" i="47" s="1"/>
  <c r="M550" i="47"/>
  <c r="L550" i="47" s="1"/>
  <c r="M549" i="47"/>
  <c r="L549" i="47" s="1"/>
  <c r="M548" i="47"/>
  <c r="L548" i="47" s="1"/>
  <c r="M547" i="47"/>
  <c r="L547" i="47" s="1"/>
  <c r="M546" i="47"/>
  <c r="L546" i="47" s="1"/>
  <c r="M545" i="47"/>
  <c r="L545" i="47" s="1"/>
  <c r="M544" i="47"/>
  <c r="L544" i="47" s="1"/>
  <c r="M543" i="47"/>
  <c r="L543" i="47" s="1"/>
  <c r="M542" i="47"/>
  <c r="L542" i="47" s="1"/>
  <c r="M541" i="47"/>
  <c r="L541" i="47" s="1"/>
  <c r="M540" i="47"/>
  <c r="L540" i="47" s="1"/>
  <c r="M539" i="47"/>
  <c r="L539" i="47" s="1"/>
  <c r="M538" i="47"/>
  <c r="L538" i="47" s="1"/>
  <c r="M537" i="47"/>
  <c r="L537" i="47" s="1"/>
  <c r="M536" i="47"/>
  <c r="L536" i="47" s="1"/>
  <c r="M535" i="47"/>
  <c r="L535" i="47" s="1"/>
  <c r="M534" i="47"/>
  <c r="L534" i="47" s="1"/>
  <c r="M533" i="47"/>
  <c r="L533" i="47" s="1"/>
  <c r="M532" i="47"/>
  <c r="L532" i="47" s="1"/>
  <c r="M531" i="47"/>
  <c r="L531" i="47" s="1"/>
  <c r="M530" i="47"/>
  <c r="L530" i="47" s="1"/>
  <c r="M529" i="47"/>
  <c r="L529" i="47" s="1"/>
  <c r="M528" i="47"/>
  <c r="M527" i="47"/>
  <c r="L527" i="47"/>
  <c r="M526" i="47"/>
  <c r="L526" i="47" s="1"/>
  <c r="M525" i="47"/>
  <c r="L525" i="47" s="1"/>
  <c r="M524" i="47"/>
  <c r="L524" i="47" s="1"/>
  <c r="M523" i="47"/>
  <c r="L523" i="47" s="1"/>
  <c r="M522" i="47"/>
  <c r="L522" i="47" s="1"/>
  <c r="M521" i="47"/>
  <c r="L521" i="47" s="1"/>
  <c r="M520" i="47"/>
  <c r="L520" i="47" s="1"/>
  <c r="M519" i="47"/>
  <c r="L519" i="47" s="1"/>
  <c r="M518" i="47"/>
  <c r="L518" i="47" s="1"/>
  <c r="M517" i="47"/>
  <c r="L517" i="47" s="1"/>
  <c r="M516" i="47"/>
  <c r="M515" i="47"/>
  <c r="L515" i="47" s="1"/>
  <c r="M514" i="47"/>
  <c r="L514" i="47" s="1"/>
  <c r="M513" i="47"/>
  <c r="L513" i="47" s="1"/>
  <c r="M512" i="47"/>
  <c r="L512" i="47" s="1"/>
  <c r="M511" i="47"/>
  <c r="L511" i="47" s="1"/>
  <c r="M510" i="47"/>
  <c r="L510" i="47" s="1"/>
  <c r="M509" i="47"/>
  <c r="L509" i="47" s="1"/>
  <c r="M508" i="47"/>
  <c r="L508" i="47" s="1"/>
  <c r="M507" i="47"/>
  <c r="L507" i="47" s="1"/>
  <c r="M506" i="47"/>
  <c r="L506" i="47" s="1"/>
  <c r="M505" i="47"/>
  <c r="L505" i="47" s="1"/>
  <c r="M504" i="47"/>
  <c r="L504" i="47" s="1"/>
  <c r="M503" i="47"/>
  <c r="L503" i="47" s="1"/>
  <c r="M502" i="47"/>
  <c r="L502" i="47" s="1"/>
  <c r="M501" i="47"/>
  <c r="L501" i="47" s="1"/>
  <c r="M500" i="47"/>
  <c r="L500" i="47" s="1"/>
  <c r="M499" i="47"/>
  <c r="L499" i="47" s="1"/>
  <c r="M498" i="47"/>
  <c r="L498" i="47" s="1"/>
  <c r="M497" i="47"/>
  <c r="L497" i="47" s="1"/>
  <c r="M496" i="47"/>
  <c r="M495" i="47"/>
  <c r="M494" i="47"/>
  <c r="L494" i="47" s="1"/>
  <c r="M493" i="47"/>
  <c r="L493" i="47" s="1"/>
  <c r="M492" i="47"/>
  <c r="L492" i="47" s="1"/>
  <c r="M491" i="47"/>
  <c r="M490" i="47"/>
  <c r="L490" i="47" s="1"/>
  <c r="M489" i="47"/>
  <c r="L489" i="47" s="1"/>
  <c r="M488" i="47"/>
  <c r="L488" i="47" s="1"/>
  <c r="M487" i="47"/>
  <c r="L487" i="47" s="1"/>
  <c r="M486" i="47"/>
  <c r="L486" i="47" s="1"/>
  <c r="M485" i="47"/>
  <c r="L485" i="47" s="1"/>
  <c r="M484" i="47"/>
  <c r="L484" i="47" s="1"/>
  <c r="M483" i="47"/>
  <c r="L483" i="47" s="1"/>
  <c r="M482" i="47"/>
  <c r="L482" i="47" s="1"/>
  <c r="M481" i="47"/>
  <c r="M480" i="47"/>
  <c r="L480" i="47" s="1"/>
  <c r="M479" i="47"/>
  <c r="L479" i="47" s="1"/>
  <c r="M478" i="47"/>
  <c r="L478" i="47" s="1"/>
  <c r="M477" i="47"/>
  <c r="L477" i="47" s="1"/>
  <c r="M476" i="47"/>
  <c r="L476" i="47" s="1"/>
  <c r="M475" i="47"/>
  <c r="L475" i="47" s="1"/>
  <c r="M474" i="47"/>
  <c r="L474" i="47" s="1"/>
  <c r="M473" i="47"/>
  <c r="L473" i="47" s="1"/>
  <c r="M472" i="47"/>
  <c r="L472" i="47" s="1"/>
  <c r="M471" i="47"/>
  <c r="L471" i="47" s="1"/>
  <c r="M470" i="47"/>
  <c r="L470" i="47" s="1"/>
  <c r="M469" i="47"/>
  <c r="L469" i="47" s="1"/>
  <c r="M468" i="47"/>
  <c r="L468" i="47" s="1"/>
  <c r="M467" i="47"/>
  <c r="M466" i="47"/>
  <c r="L466" i="47" s="1"/>
  <c r="M465" i="47"/>
  <c r="M464" i="47"/>
  <c r="L464" i="47" s="1"/>
  <c r="M463" i="47"/>
  <c r="M462" i="47"/>
  <c r="L462" i="47" s="1"/>
  <c r="M461" i="47"/>
  <c r="M460" i="47"/>
  <c r="M459" i="47"/>
  <c r="M458" i="47"/>
  <c r="L458" i="47" s="1"/>
  <c r="M457" i="47"/>
  <c r="L457" i="47" s="1"/>
  <c r="M456" i="47"/>
  <c r="L456" i="47" s="1"/>
  <c r="M455" i="47"/>
  <c r="L455" i="47" s="1"/>
  <c r="M454" i="47"/>
  <c r="L454" i="47" s="1"/>
  <c r="M453" i="47"/>
  <c r="L453" i="47" s="1"/>
  <c r="M452" i="47"/>
  <c r="L452" i="47" s="1"/>
  <c r="M451" i="47"/>
  <c r="L451" i="47" s="1"/>
  <c r="M450" i="47"/>
  <c r="L450" i="47" s="1"/>
  <c r="M449" i="47"/>
  <c r="L449" i="47" s="1"/>
  <c r="M448" i="47"/>
  <c r="L448" i="47" s="1"/>
  <c r="M447" i="47"/>
  <c r="L447" i="47" s="1"/>
  <c r="M446" i="47"/>
  <c r="L446" i="47" s="1"/>
  <c r="M445" i="47"/>
  <c r="L445" i="47" s="1"/>
  <c r="M444" i="47"/>
  <c r="L444" i="47" s="1"/>
  <c r="M443" i="47"/>
  <c r="L443" i="47" s="1"/>
  <c r="M442" i="47"/>
  <c r="L442" i="47" s="1"/>
  <c r="M441" i="47"/>
  <c r="L441" i="47" s="1"/>
  <c r="M440" i="47"/>
  <c r="M439" i="47"/>
  <c r="L439" i="47" s="1"/>
  <c r="M438" i="47"/>
  <c r="L438" i="47" s="1"/>
  <c r="M437" i="47"/>
  <c r="L437" i="47" s="1"/>
  <c r="M436" i="47"/>
  <c r="L436" i="47" s="1"/>
  <c r="M435" i="47"/>
  <c r="L435" i="47" s="1"/>
  <c r="M434" i="47"/>
  <c r="L434" i="47" s="1"/>
  <c r="M433" i="47"/>
  <c r="L433" i="47" s="1"/>
  <c r="M432" i="47"/>
  <c r="L432" i="47" s="1"/>
  <c r="M431" i="47"/>
  <c r="L431" i="47" s="1"/>
  <c r="M430" i="47"/>
  <c r="L430" i="47" s="1"/>
  <c r="M429" i="47"/>
  <c r="L429" i="47" s="1"/>
  <c r="M428" i="47"/>
  <c r="L428" i="47" s="1"/>
  <c r="M427" i="47"/>
  <c r="L427" i="47" s="1"/>
  <c r="M426" i="47"/>
  <c r="L426" i="47" s="1"/>
  <c r="M425" i="47"/>
  <c r="L425" i="47" s="1"/>
  <c r="M424" i="47"/>
  <c r="L424" i="47" s="1"/>
  <c r="M423" i="47"/>
  <c r="L423" i="47" s="1"/>
  <c r="M422" i="47"/>
  <c r="L422" i="47" s="1"/>
  <c r="M421" i="47"/>
  <c r="L421" i="47" s="1"/>
  <c r="M420" i="47"/>
  <c r="L420" i="47" s="1"/>
  <c r="M419" i="47"/>
  <c r="L419" i="47" s="1"/>
  <c r="M418" i="47"/>
  <c r="L418" i="47" s="1"/>
  <c r="M417" i="47"/>
  <c r="L417" i="47" s="1"/>
  <c r="M416" i="47"/>
  <c r="L416" i="47" s="1"/>
  <c r="M415" i="47"/>
  <c r="L415" i="47" s="1"/>
  <c r="M414" i="47"/>
  <c r="L414" i="47" s="1"/>
  <c r="M413" i="47"/>
  <c r="L413" i="47" s="1"/>
  <c r="M412" i="47"/>
  <c r="L412" i="47" s="1"/>
  <c r="M411" i="47"/>
  <c r="L411" i="47" s="1"/>
  <c r="M410" i="47"/>
  <c r="L410" i="47" s="1"/>
  <c r="M409" i="47"/>
  <c r="L409" i="47" s="1"/>
  <c r="M408" i="47"/>
  <c r="L408" i="47" s="1"/>
  <c r="M407" i="47"/>
  <c r="L407" i="47" s="1"/>
  <c r="M406" i="47"/>
  <c r="L406" i="47" s="1"/>
  <c r="M405" i="47"/>
  <c r="L405" i="47" s="1"/>
  <c r="M404" i="47"/>
  <c r="L404" i="47" s="1"/>
  <c r="M403" i="47"/>
  <c r="M402" i="47"/>
  <c r="L402" i="47" s="1"/>
  <c r="M401" i="47"/>
  <c r="L401" i="47" s="1"/>
  <c r="M400" i="47"/>
  <c r="L400" i="47" s="1"/>
  <c r="M399" i="47"/>
  <c r="L399" i="47" s="1"/>
  <c r="M398" i="47"/>
  <c r="L398" i="47" s="1"/>
  <c r="M397" i="47"/>
  <c r="L397" i="47" s="1"/>
  <c r="M396" i="47"/>
  <c r="L396" i="47" s="1"/>
  <c r="M395" i="47"/>
  <c r="L395" i="47" s="1"/>
  <c r="M394" i="47"/>
  <c r="L394" i="47" s="1"/>
  <c r="M393" i="47"/>
  <c r="L393" i="47" s="1"/>
  <c r="M392" i="47"/>
  <c r="L392" i="47" s="1"/>
  <c r="M391" i="47"/>
  <c r="L391" i="47" s="1"/>
  <c r="M390" i="47"/>
  <c r="L390" i="47" s="1"/>
  <c r="M389" i="47"/>
  <c r="L389" i="47" s="1"/>
  <c r="M388" i="47"/>
  <c r="L388" i="47" s="1"/>
  <c r="M387" i="47"/>
  <c r="L387" i="47" s="1"/>
  <c r="M386" i="47"/>
  <c r="L386" i="47" s="1"/>
  <c r="M385" i="47"/>
  <c r="L385" i="47" s="1"/>
  <c r="M384" i="47"/>
  <c r="L384" i="47"/>
  <c r="M383" i="47"/>
  <c r="L383" i="47"/>
  <c r="M382" i="47"/>
  <c r="L382" i="47" s="1"/>
  <c r="M381" i="47"/>
  <c r="L381" i="47" s="1"/>
  <c r="M380" i="47"/>
  <c r="L380" i="47" s="1"/>
  <c r="M379" i="47"/>
  <c r="L379" i="47" s="1"/>
  <c r="M378" i="47"/>
  <c r="L378" i="47" s="1"/>
  <c r="M377" i="47"/>
  <c r="L377" i="47" s="1"/>
  <c r="M376" i="47"/>
  <c r="L376" i="47" s="1"/>
  <c r="M375" i="47"/>
  <c r="L375" i="47" s="1"/>
  <c r="M374" i="47"/>
  <c r="L374" i="47" s="1"/>
  <c r="M373" i="47"/>
  <c r="L373" i="47" s="1"/>
  <c r="M372" i="47"/>
  <c r="L372" i="47" s="1"/>
  <c r="M371" i="47"/>
  <c r="L371" i="47" s="1"/>
  <c r="M370" i="47"/>
  <c r="L370" i="47" s="1"/>
  <c r="M369" i="47"/>
  <c r="L369" i="47" s="1"/>
  <c r="M368" i="47"/>
  <c r="L368" i="47" s="1"/>
  <c r="M367" i="47"/>
  <c r="L367" i="47" s="1"/>
  <c r="M366" i="47"/>
  <c r="L366" i="47" s="1"/>
  <c r="M365" i="47"/>
  <c r="L365" i="47" s="1"/>
  <c r="M364" i="47"/>
  <c r="L364" i="47" s="1"/>
  <c r="M363" i="47"/>
  <c r="M362" i="47"/>
  <c r="L362" i="47" s="1"/>
  <c r="M361" i="47"/>
  <c r="L361" i="47" s="1"/>
  <c r="M360" i="47"/>
  <c r="L360" i="47" s="1"/>
  <c r="M359" i="47"/>
  <c r="L359" i="47" s="1"/>
  <c r="M358" i="47"/>
  <c r="L358" i="47" s="1"/>
  <c r="M357" i="47"/>
  <c r="L357" i="47" s="1"/>
  <c r="M356" i="47"/>
  <c r="M355" i="47"/>
  <c r="L355" i="47" s="1"/>
  <c r="M354" i="47"/>
  <c r="L354" i="47" s="1"/>
  <c r="M353" i="47"/>
  <c r="L353" i="47" s="1"/>
  <c r="M352" i="47"/>
  <c r="L352" i="47" s="1"/>
  <c r="M351" i="47"/>
  <c r="L351" i="47" s="1"/>
  <c r="M350" i="47"/>
  <c r="L350" i="47" s="1"/>
  <c r="M349" i="47"/>
  <c r="M348" i="47"/>
  <c r="L348" i="47" s="1"/>
  <c r="M347" i="47"/>
  <c r="L347" i="47" s="1"/>
  <c r="M346" i="47"/>
  <c r="L346" i="47" s="1"/>
  <c r="M345" i="47"/>
  <c r="L345" i="47" s="1"/>
  <c r="M344" i="47"/>
  <c r="L344" i="47" s="1"/>
  <c r="M343" i="47"/>
  <c r="L343" i="47" s="1"/>
  <c r="M342" i="47"/>
  <c r="L342" i="47" s="1"/>
  <c r="M341" i="47"/>
  <c r="L341" i="47" s="1"/>
  <c r="M340" i="47"/>
  <c r="L340" i="47" s="1"/>
  <c r="M339" i="47"/>
  <c r="L339" i="47" s="1"/>
  <c r="M338" i="47"/>
  <c r="L338" i="47" s="1"/>
  <c r="M337" i="47"/>
  <c r="L337" i="47" s="1"/>
  <c r="M336" i="47"/>
  <c r="L336" i="47" s="1"/>
  <c r="M335" i="47"/>
  <c r="L335" i="47" s="1"/>
  <c r="M334" i="47"/>
  <c r="L334" i="47" s="1"/>
  <c r="M333" i="47"/>
  <c r="L333" i="47" s="1"/>
  <c r="M332" i="47"/>
  <c r="L332" i="47" s="1"/>
  <c r="M331" i="47"/>
  <c r="L331" i="47" s="1"/>
  <c r="M330" i="47"/>
  <c r="L330" i="47" s="1"/>
  <c r="M329" i="47"/>
  <c r="L329" i="47" s="1"/>
  <c r="M328" i="47"/>
  <c r="L328" i="47" s="1"/>
  <c r="M327" i="47"/>
  <c r="L327" i="47" s="1"/>
  <c r="M326" i="47"/>
  <c r="L326" i="47" s="1"/>
  <c r="M325" i="47"/>
  <c r="L325" i="47" s="1"/>
  <c r="M324" i="47"/>
  <c r="L324" i="47" s="1"/>
  <c r="M323" i="47"/>
  <c r="L323" i="47" s="1"/>
  <c r="M322" i="47"/>
  <c r="L322" i="47" s="1"/>
  <c r="M321" i="47"/>
  <c r="L321" i="47" s="1"/>
  <c r="M320" i="47"/>
  <c r="L320" i="47" s="1"/>
  <c r="M319" i="47"/>
  <c r="L319" i="47" s="1"/>
  <c r="M318" i="47"/>
  <c r="L318" i="47" s="1"/>
  <c r="M317" i="47"/>
  <c r="L317" i="47" s="1"/>
  <c r="M316" i="47"/>
  <c r="L316" i="47" s="1"/>
  <c r="M315" i="47"/>
  <c r="L315" i="47" s="1"/>
  <c r="M314" i="47"/>
  <c r="L314" i="47" s="1"/>
  <c r="M313" i="47"/>
  <c r="L313" i="47" s="1"/>
  <c r="M312" i="47"/>
  <c r="L312" i="47" s="1"/>
  <c r="M311" i="47"/>
  <c r="L311" i="47" s="1"/>
  <c r="M310" i="47"/>
  <c r="L310" i="47" s="1"/>
  <c r="M309" i="47"/>
  <c r="L309" i="47" s="1"/>
  <c r="M308" i="47"/>
  <c r="L308" i="47" s="1"/>
  <c r="M307" i="47"/>
  <c r="L307" i="47" s="1"/>
  <c r="M306" i="47"/>
  <c r="L306" i="47" s="1"/>
  <c r="M305" i="47"/>
  <c r="L305" i="47" s="1"/>
  <c r="M304" i="47"/>
  <c r="L304" i="47" s="1"/>
  <c r="M303" i="47"/>
  <c r="L303" i="47" s="1"/>
  <c r="M302" i="47"/>
  <c r="L302" i="47" s="1"/>
  <c r="M301" i="47"/>
  <c r="M300" i="47"/>
  <c r="L300" i="47" s="1"/>
  <c r="M299" i="47"/>
  <c r="L299" i="47" s="1"/>
  <c r="M298" i="47"/>
  <c r="L298" i="47" s="1"/>
  <c r="M297" i="47"/>
  <c r="L297" i="47" s="1"/>
  <c r="M296" i="47"/>
  <c r="L296" i="47" s="1"/>
  <c r="M295" i="47"/>
  <c r="L295" i="47" s="1"/>
  <c r="M294" i="47"/>
  <c r="L294" i="47" s="1"/>
  <c r="M293" i="47"/>
  <c r="L293" i="47" s="1"/>
  <c r="M292" i="47"/>
  <c r="L292" i="47" s="1"/>
  <c r="M291" i="47"/>
  <c r="M290" i="47"/>
  <c r="L290" i="47" s="1"/>
  <c r="M289" i="47"/>
  <c r="L289" i="47" s="1"/>
  <c r="M288" i="47"/>
  <c r="L288" i="47" s="1"/>
  <c r="M287" i="47"/>
  <c r="L287" i="47" s="1"/>
  <c r="M286" i="47"/>
  <c r="L286" i="47" s="1"/>
  <c r="M285" i="47"/>
  <c r="L285" i="47" s="1"/>
  <c r="M284" i="47"/>
  <c r="L284" i="47" s="1"/>
  <c r="M283" i="47"/>
  <c r="L283" i="47" s="1"/>
  <c r="M282" i="47"/>
  <c r="L282" i="47" s="1"/>
  <c r="M281" i="47"/>
  <c r="L281" i="47" s="1"/>
  <c r="M280" i="47"/>
  <c r="L280" i="47" s="1"/>
  <c r="M279" i="47"/>
  <c r="L279" i="47" s="1"/>
  <c r="M278" i="47"/>
  <c r="L278" i="47" s="1"/>
  <c r="M277" i="47"/>
  <c r="L277" i="47" s="1"/>
  <c r="M276" i="47"/>
  <c r="L276" i="47" s="1"/>
  <c r="M275" i="47"/>
  <c r="L275" i="47" s="1"/>
  <c r="M274" i="47"/>
  <c r="L274" i="47" s="1"/>
  <c r="M273" i="47"/>
  <c r="L273" i="47" s="1"/>
  <c r="M272" i="47"/>
  <c r="L272" i="47" s="1"/>
  <c r="M271" i="47"/>
  <c r="L271" i="47" s="1"/>
  <c r="M270" i="47"/>
  <c r="L270" i="47" s="1"/>
  <c r="M269" i="47"/>
  <c r="L269" i="47" s="1"/>
  <c r="M268" i="47"/>
  <c r="L268" i="47" s="1"/>
  <c r="M267" i="47"/>
  <c r="L267" i="47" s="1"/>
  <c r="M266" i="47"/>
  <c r="L266" i="47" s="1"/>
  <c r="M265" i="47"/>
  <c r="L265" i="47" s="1"/>
  <c r="M264" i="47"/>
  <c r="L264" i="47" s="1"/>
  <c r="M263" i="47"/>
  <c r="L263" i="47" s="1"/>
  <c r="M262" i="47"/>
  <c r="L262" i="47" s="1"/>
  <c r="M261" i="47"/>
  <c r="L261" i="47" s="1"/>
  <c r="M260" i="47"/>
  <c r="L260" i="47" s="1"/>
  <c r="M259" i="47"/>
  <c r="L259" i="47" s="1"/>
  <c r="M258" i="47"/>
  <c r="L258" i="47" s="1"/>
  <c r="M257" i="47"/>
  <c r="L257" i="47" s="1"/>
  <c r="M256" i="47"/>
  <c r="L256" i="47" s="1"/>
  <c r="M255" i="47"/>
  <c r="M254" i="47"/>
  <c r="L254" i="47" s="1"/>
  <c r="M253" i="47"/>
  <c r="L253" i="47" s="1"/>
  <c r="M252" i="47"/>
  <c r="M251" i="47"/>
  <c r="L251" i="47" s="1"/>
  <c r="M250" i="47"/>
  <c r="L250" i="47" s="1"/>
  <c r="M249" i="47"/>
  <c r="L249" i="47" s="1"/>
  <c r="M248" i="47"/>
  <c r="L248" i="47" s="1"/>
  <c r="M247" i="47"/>
  <c r="L247" i="47" s="1"/>
  <c r="M246" i="47"/>
  <c r="M245" i="47"/>
  <c r="L245" i="47" s="1"/>
  <c r="M244" i="47"/>
  <c r="L244" i="47" s="1"/>
  <c r="M243" i="47"/>
  <c r="L243" i="47" s="1"/>
  <c r="M242" i="47"/>
  <c r="L242" i="47" s="1"/>
  <c r="M241" i="47"/>
  <c r="L241" i="47" s="1"/>
  <c r="M240" i="47"/>
  <c r="L240" i="47" s="1"/>
  <c r="M239" i="47"/>
  <c r="L239" i="47" s="1"/>
  <c r="M238" i="47"/>
  <c r="L238" i="47" s="1"/>
  <c r="M237" i="47"/>
  <c r="M236" i="47"/>
  <c r="L236" i="47" s="1"/>
  <c r="M235" i="47"/>
  <c r="L235" i="47" s="1"/>
  <c r="M234" i="47"/>
  <c r="L234" i="47" s="1"/>
  <c r="M233" i="47"/>
  <c r="L233" i="47" s="1"/>
  <c r="M232" i="47"/>
  <c r="L232" i="47" s="1"/>
  <c r="M231" i="47"/>
  <c r="L231" i="47" s="1"/>
  <c r="M230" i="47"/>
  <c r="L230" i="47" s="1"/>
  <c r="M229" i="47"/>
  <c r="L229" i="47" s="1"/>
  <c r="M228" i="47"/>
  <c r="L228" i="47" s="1"/>
  <c r="M227" i="47"/>
  <c r="L227" i="47" s="1"/>
  <c r="M226" i="47"/>
  <c r="L226" i="47" s="1"/>
  <c r="M225" i="47"/>
  <c r="L225" i="47" s="1"/>
  <c r="M224" i="47"/>
  <c r="L224" i="47" s="1"/>
  <c r="M223" i="47"/>
  <c r="L223" i="47" s="1"/>
  <c r="M222" i="47"/>
  <c r="L222" i="47" s="1"/>
  <c r="M221" i="47"/>
  <c r="L221" i="47" s="1"/>
  <c r="M220" i="47"/>
  <c r="L220" i="47" s="1"/>
  <c r="M219" i="47"/>
  <c r="L219" i="47" s="1"/>
  <c r="M218" i="47"/>
  <c r="L218" i="47" s="1"/>
  <c r="M217" i="47"/>
  <c r="L217" i="47" s="1"/>
  <c r="M216" i="47"/>
  <c r="L216" i="47" s="1"/>
  <c r="M215" i="47"/>
  <c r="L215" i="47" s="1"/>
  <c r="M214" i="47"/>
  <c r="L214" i="47" s="1"/>
  <c r="M213" i="47"/>
  <c r="L213" i="47"/>
  <c r="M212" i="47"/>
  <c r="L212" i="47" s="1"/>
  <c r="M211" i="47"/>
  <c r="L211" i="47" s="1"/>
  <c r="M210" i="47"/>
  <c r="L210" i="47" s="1"/>
  <c r="M209" i="47"/>
  <c r="L209" i="47" s="1"/>
  <c r="M208" i="47"/>
  <c r="L208" i="47" s="1"/>
  <c r="M207" i="47"/>
  <c r="L207" i="47" s="1"/>
  <c r="M206" i="47"/>
  <c r="L206" i="47" s="1"/>
  <c r="M205" i="47"/>
  <c r="L205" i="47" s="1"/>
  <c r="M204" i="47"/>
  <c r="L204" i="47" s="1"/>
  <c r="M203" i="47"/>
  <c r="L203" i="47" s="1"/>
  <c r="M202" i="47"/>
  <c r="L202" i="47" s="1"/>
  <c r="M201" i="47"/>
  <c r="L201" i="47" s="1"/>
  <c r="M200" i="47"/>
  <c r="L200" i="47" s="1"/>
  <c r="M199" i="47"/>
  <c r="M198" i="47"/>
  <c r="M197" i="47"/>
  <c r="M196" i="47"/>
  <c r="L196" i="47" s="1"/>
  <c r="M195" i="47"/>
  <c r="L195" i="47" s="1"/>
  <c r="M194" i="47"/>
  <c r="L194" i="47" s="1"/>
  <c r="M193" i="47"/>
  <c r="L193" i="47" s="1"/>
  <c r="M192" i="47"/>
  <c r="L192" i="47" s="1"/>
  <c r="M191" i="47"/>
  <c r="L191" i="47" s="1"/>
  <c r="M190" i="47"/>
  <c r="L190" i="47" s="1"/>
  <c r="M189" i="47"/>
  <c r="L189" i="47" s="1"/>
  <c r="M188" i="47"/>
  <c r="L188" i="47" s="1"/>
  <c r="M187" i="47"/>
  <c r="L187" i="47" s="1"/>
  <c r="M186" i="47"/>
  <c r="L186" i="47" s="1"/>
  <c r="M185" i="47"/>
  <c r="L185" i="47" s="1"/>
  <c r="M184" i="47"/>
  <c r="L184" i="47" s="1"/>
  <c r="M183" i="47"/>
  <c r="L183" i="47" s="1"/>
  <c r="M182" i="47"/>
  <c r="L182" i="47" s="1"/>
  <c r="M181" i="47"/>
  <c r="L181" i="47" s="1"/>
  <c r="M180" i="47"/>
  <c r="L180" i="47" s="1"/>
  <c r="M179" i="47"/>
  <c r="L179" i="47" s="1"/>
  <c r="M178" i="47"/>
  <c r="L178" i="47" s="1"/>
  <c r="M177" i="47"/>
  <c r="L177" i="47" s="1"/>
  <c r="M176" i="47"/>
  <c r="L176" i="47" s="1"/>
  <c r="M175" i="47"/>
  <c r="M174" i="47"/>
  <c r="L174" i="47" s="1"/>
  <c r="M173" i="47"/>
  <c r="L173" i="47" s="1"/>
  <c r="M172" i="47"/>
  <c r="L172" i="47" s="1"/>
  <c r="M171" i="47"/>
  <c r="L171" i="47" s="1"/>
  <c r="M170" i="47"/>
  <c r="L170" i="47" s="1"/>
  <c r="M169" i="47"/>
  <c r="L169" i="47" s="1"/>
  <c r="M168" i="47"/>
  <c r="L168" i="47" s="1"/>
  <c r="M167" i="47"/>
  <c r="L167" i="47" s="1"/>
  <c r="M166" i="47"/>
  <c r="L166" i="47" s="1"/>
  <c r="M165" i="47"/>
  <c r="L165" i="47" s="1"/>
  <c r="M164" i="47"/>
  <c r="L164" i="47" s="1"/>
  <c r="M163" i="47"/>
  <c r="M162" i="47"/>
  <c r="L162" i="47" s="1"/>
  <c r="M161" i="47"/>
  <c r="L161" i="47" s="1"/>
  <c r="M160" i="47"/>
  <c r="L160" i="47" s="1"/>
  <c r="M159" i="47"/>
  <c r="M158" i="47"/>
  <c r="L158" i="47" s="1"/>
  <c r="M157" i="47"/>
  <c r="L157" i="47" s="1"/>
  <c r="M156" i="47"/>
  <c r="M155" i="47"/>
  <c r="L155" i="47" s="1"/>
  <c r="M154" i="47"/>
  <c r="L154" i="47" s="1"/>
  <c r="M153" i="47"/>
  <c r="L153" i="47" s="1"/>
  <c r="M152" i="47"/>
  <c r="L152" i="47" s="1"/>
  <c r="M151" i="47"/>
  <c r="M150" i="47"/>
  <c r="M149" i="47"/>
  <c r="L149" i="47" s="1"/>
  <c r="M148" i="47"/>
  <c r="M147" i="47"/>
  <c r="L147" i="47" s="1"/>
  <c r="M146" i="47"/>
  <c r="L146" i="47" s="1"/>
  <c r="M145" i="47"/>
  <c r="L145" i="47" s="1"/>
  <c r="M144" i="47"/>
  <c r="L144" i="47" s="1"/>
  <c r="M143" i="47"/>
  <c r="M142" i="47"/>
  <c r="M141" i="47"/>
  <c r="L141" i="47" s="1"/>
  <c r="M140" i="47"/>
  <c r="L140" i="47" s="1"/>
  <c r="M139" i="47"/>
  <c r="L139" i="47" s="1"/>
  <c r="M138" i="47"/>
  <c r="L138" i="47" s="1"/>
  <c r="M137" i="47"/>
  <c r="L137" i="47" s="1"/>
  <c r="M136" i="47"/>
  <c r="L136" i="47" s="1"/>
  <c r="M135" i="47"/>
  <c r="L135" i="47" s="1"/>
  <c r="M134" i="47"/>
  <c r="L134" i="47" s="1"/>
  <c r="M133" i="47"/>
  <c r="L133" i="47" s="1"/>
  <c r="M132" i="47"/>
  <c r="L132" i="47" s="1"/>
  <c r="M131" i="47"/>
  <c r="L131" i="47" s="1"/>
  <c r="M130" i="47"/>
  <c r="L130" i="47" s="1"/>
  <c r="M129" i="47"/>
  <c r="L129" i="47" s="1"/>
  <c r="M128" i="47"/>
  <c r="L128" i="47" s="1"/>
  <c r="M127" i="47"/>
  <c r="L127" i="47" s="1"/>
  <c r="M126" i="47"/>
  <c r="L126" i="47" s="1"/>
  <c r="M125" i="47"/>
  <c r="L125" i="47" s="1"/>
  <c r="M124" i="47"/>
  <c r="L124" i="47" s="1"/>
  <c r="M123" i="47"/>
  <c r="L123" i="47" s="1"/>
  <c r="M122" i="47"/>
  <c r="L122" i="47" s="1"/>
  <c r="M121" i="47"/>
  <c r="L121" i="47" s="1"/>
  <c r="M120" i="47"/>
  <c r="L120" i="47" s="1"/>
  <c r="M119" i="47"/>
  <c r="M118" i="47"/>
  <c r="L118" i="47"/>
  <c r="M117" i="47"/>
  <c r="L117" i="47" s="1"/>
  <c r="M116" i="47"/>
  <c r="L116" i="47" s="1"/>
  <c r="M115" i="47"/>
  <c r="L115" i="47" s="1"/>
  <c r="M114" i="47"/>
  <c r="L114" i="47" s="1"/>
  <c r="M113" i="47"/>
  <c r="L113" i="47" s="1"/>
  <c r="M112" i="47"/>
  <c r="L112" i="47" s="1"/>
  <c r="M111" i="47"/>
  <c r="M110" i="47"/>
  <c r="L110" i="47" s="1"/>
  <c r="M109" i="47"/>
  <c r="M108" i="47"/>
  <c r="L108" i="47" s="1"/>
  <c r="M107" i="47"/>
  <c r="L107" i="47" s="1"/>
  <c r="M106" i="47"/>
  <c r="L106" i="47" s="1"/>
  <c r="M105" i="47"/>
  <c r="L105" i="47" s="1"/>
  <c r="M104" i="47"/>
  <c r="L104" i="47" s="1"/>
  <c r="M103" i="47"/>
  <c r="M102" i="47"/>
  <c r="L102" i="47" s="1"/>
  <c r="M101" i="47"/>
  <c r="M100" i="47"/>
  <c r="L100" i="47" s="1"/>
  <c r="M99" i="47"/>
  <c r="L99" i="47" s="1"/>
  <c r="M98" i="47"/>
  <c r="L98" i="47" s="1"/>
  <c r="M97" i="47"/>
  <c r="L97" i="47" s="1"/>
  <c r="M96" i="47"/>
  <c r="L96" i="47" s="1"/>
  <c r="M95" i="47"/>
  <c r="L95" i="47" s="1"/>
  <c r="M94" i="47"/>
  <c r="L94" i="47" s="1"/>
  <c r="M93" i="47"/>
  <c r="L93" i="47" s="1"/>
  <c r="M92" i="47"/>
  <c r="L92" i="47" s="1"/>
  <c r="M91" i="47"/>
  <c r="L91" i="47" s="1"/>
  <c r="M90" i="47"/>
  <c r="L90" i="47" s="1"/>
  <c r="M89" i="47"/>
  <c r="M88" i="47"/>
  <c r="M87" i="47"/>
  <c r="L87" i="47" s="1"/>
  <c r="M86" i="47"/>
  <c r="L86" i="47" s="1"/>
  <c r="M85" i="47"/>
  <c r="L85" i="47" s="1"/>
  <c r="M84" i="47"/>
  <c r="L84" i="47" s="1"/>
  <c r="M83" i="47"/>
  <c r="M82" i="47"/>
  <c r="M81" i="47"/>
  <c r="M80" i="47"/>
  <c r="L80" i="47" s="1"/>
  <c r="M79" i="47"/>
  <c r="L79" i="47" s="1"/>
  <c r="M78" i="47"/>
  <c r="L78" i="47" s="1"/>
  <c r="M77" i="47"/>
  <c r="L77" i="47" s="1"/>
  <c r="M76" i="47"/>
  <c r="M75" i="47"/>
  <c r="M74" i="47"/>
  <c r="M73" i="47"/>
  <c r="L73" i="47" s="1"/>
  <c r="M72" i="47"/>
  <c r="M71" i="47"/>
  <c r="L71" i="47" s="1"/>
  <c r="M70" i="47"/>
  <c r="L70" i="47" s="1"/>
  <c r="M69" i="47"/>
  <c r="L69" i="47" s="1"/>
  <c r="M68" i="47"/>
  <c r="L68" i="47" s="1"/>
  <c r="M67" i="47"/>
  <c r="M66" i="47"/>
  <c r="L66" i="47" s="1"/>
  <c r="M65" i="47"/>
  <c r="L65" i="47" s="1"/>
  <c r="M64" i="47"/>
  <c r="L64" i="47" s="1"/>
  <c r="M63" i="47"/>
  <c r="L63" i="47" s="1"/>
  <c r="M62" i="47"/>
  <c r="L62" i="47" s="1"/>
  <c r="M61" i="47"/>
  <c r="L61" i="47" s="1"/>
  <c r="M60" i="47"/>
  <c r="L60" i="47" s="1"/>
  <c r="M59" i="47"/>
  <c r="L59" i="47" s="1"/>
  <c r="M58" i="47"/>
  <c r="L58" i="47" s="1"/>
  <c r="M57" i="47"/>
  <c r="L57" i="47" s="1"/>
  <c r="M56" i="47"/>
  <c r="L56" i="47" s="1"/>
  <c r="M55" i="47"/>
  <c r="L55" i="47" s="1"/>
  <c r="M54" i="47"/>
  <c r="L54" i="47" s="1"/>
  <c r="M53" i="47"/>
  <c r="M52" i="47"/>
  <c r="L52" i="47" s="1"/>
  <c r="M51" i="47"/>
  <c r="L51" i="47" s="1"/>
  <c r="M50" i="47"/>
  <c r="L50" i="47" s="1"/>
  <c r="M49" i="47"/>
  <c r="L49" i="47" s="1"/>
  <c r="M48" i="47"/>
  <c r="L48" i="47" s="1"/>
  <c r="M47" i="47"/>
  <c r="L47" i="47" s="1"/>
  <c r="M46" i="47"/>
  <c r="L46" i="47" s="1"/>
  <c r="M45" i="47"/>
  <c r="L45" i="47" s="1"/>
  <c r="M44" i="47"/>
  <c r="L44" i="47" s="1"/>
  <c r="M43" i="47"/>
  <c r="L43" i="47" s="1"/>
  <c r="M42" i="47"/>
  <c r="L42" i="47" s="1"/>
  <c r="M41" i="47"/>
  <c r="L41" i="47" s="1"/>
  <c r="M40" i="47"/>
  <c r="L40" i="47" s="1"/>
  <c r="M39" i="47"/>
  <c r="L39" i="47" s="1"/>
  <c r="M38" i="47"/>
  <c r="L38" i="47" s="1"/>
  <c r="M37" i="47"/>
  <c r="L37" i="47" s="1"/>
  <c r="M36" i="47"/>
  <c r="L36" i="47" s="1"/>
  <c r="M35" i="47"/>
  <c r="L35" i="47" s="1"/>
  <c r="M34" i="47"/>
  <c r="L34" i="47" s="1"/>
  <c r="M33" i="47"/>
  <c r="L33" i="47" s="1"/>
  <c r="M32" i="47"/>
  <c r="L32" i="47" s="1"/>
  <c r="M31" i="47"/>
  <c r="L31" i="47" s="1"/>
  <c r="M30" i="47"/>
  <c r="L30" i="47" s="1"/>
  <c r="M29" i="47"/>
  <c r="L29" i="47" s="1"/>
  <c r="M28" i="47"/>
  <c r="L28" i="47" s="1"/>
  <c r="M27" i="47"/>
  <c r="L27" i="47" s="1"/>
  <c r="M26" i="47"/>
  <c r="L26" i="47" s="1"/>
  <c r="M25" i="47"/>
  <c r="L25" i="47" s="1"/>
  <c r="M24" i="47"/>
  <c r="L24" i="47" s="1"/>
  <c r="M23" i="47"/>
  <c r="L23" i="47" s="1"/>
  <c r="M22" i="47"/>
  <c r="L22" i="47" s="1"/>
  <c r="M21" i="47"/>
  <c r="L21" i="47" s="1"/>
  <c r="M20" i="47"/>
  <c r="L20" i="47" s="1"/>
  <c r="M19" i="47"/>
  <c r="L19" i="47" s="1"/>
  <c r="M18" i="47"/>
  <c r="L18" i="47" s="1"/>
  <c r="M17" i="47"/>
  <c r="L17" i="47" s="1"/>
  <c r="M16" i="47"/>
  <c r="M15" i="47"/>
  <c r="L15" i="47" s="1"/>
  <c r="M14" i="47"/>
  <c r="L14" i="47" s="1"/>
  <c r="M13" i="47"/>
  <c r="L13" i="47" s="1"/>
  <c r="M12" i="47"/>
  <c r="L12" i="47" s="1"/>
  <c r="M11" i="47"/>
  <c r="L11" i="47" s="1"/>
  <c r="M10" i="47"/>
  <c r="L10" i="47" s="1"/>
  <c r="M9" i="47"/>
  <c r="L9" i="47" s="1"/>
  <c r="M8" i="47"/>
  <c r="L8" i="47" s="1"/>
  <c r="M7" i="47"/>
  <c r="L7" i="47" s="1"/>
  <c r="M6" i="47"/>
  <c r="L6" i="47" s="1"/>
  <c r="M5" i="47"/>
  <c r="L5" i="47" s="1"/>
  <c r="M4" i="47"/>
  <c r="L4" i="47" s="1"/>
  <c r="M3" i="47"/>
  <c r="L3" i="47" s="1"/>
  <c r="J878" i="46"/>
  <c r="M877" i="46"/>
  <c r="M876" i="46"/>
  <c r="L876" i="46" s="1"/>
  <c r="M875" i="46"/>
  <c r="M874" i="46"/>
  <c r="L874" i="46" s="1"/>
  <c r="M873" i="46"/>
  <c r="L873" i="46" s="1"/>
  <c r="M872" i="46"/>
  <c r="L872" i="46" s="1"/>
  <c r="M871" i="46"/>
  <c r="L871" i="46" s="1"/>
  <c r="M870" i="46"/>
  <c r="L870" i="46" s="1"/>
  <c r="M869" i="46"/>
  <c r="L869" i="46" s="1"/>
  <c r="M868" i="46"/>
  <c r="L868" i="46" s="1"/>
  <c r="M867" i="46"/>
  <c r="L867" i="46" s="1"/>
  <c r="M866" i="46"/>
  <c r="L866" i="46" s="1"/>
  <c r="M865" i="46"/>
  <c r="L865" i="46" s="1"/>
  <c r="M864" i="46"/>
  <c r="M863" i="46"/>
  <c r="L863" i="46" s="1"/>
  <c r="M862" i="46"/>
  <c r="M861" i="46"/>
  <c r="M860" i="46"/>
  <c r="L860" i="46" s="1"/>
  <c r="M859" i="46"/>
  <c r="L859" i="46" s="1"/>
  <c r="M858" i="46"/>
  <c r="L858" i="46" s="1"/>
  <c r="M857" i="46"/>
  <c r="L857" i="46" s="1"/>
  <c r="M856" i="46"/>
  <c r="L856" i="46" s="1"/>
  <c r="M855" i="46"/>
  <c r="L855" i="46" s="1"/>
  <c r="M854" i="46"/>
  <c r="L854" i="46" s="1"/>
  <c r="M853" i="46"/>
  <c r="M852" i="46"/>
  <c r="L852" i="46" s="1"/>
  <c r="M851" i="46"/>
  <c r="L851" i="46" s="1"/>
  <c r="M850" i="46"/>
  <c r="L850" i="46" s="1"/>
  <c r="M849" i="46"/>
  <c r="L849" i="46" s="1"/>
  <c r="M848" i="46"/>
  <c r="L848" i="46" s="1"/>
  <c r="M847" i="46"/>
  <c r="M846" i="46"/>
  <c r="M845" i="46"/>
  <c r="L845" i="46" s="1"/>
  <c r="M844" i="46"/>
  <c r="L844" i="46" s="1"/>
  <c r="M843" i="46"/>
  <c r="L843" i="46" s="1"/>
  <c r="M842" i="46"/>
  <c r="L842" i="46" s="1"/>
  <c r="M841" i="46"/>
  <c r="L841" i="46" s="1"/>
  <c r="M840" i="46"/>
  <c r="M839" i="46"/>
  <c r="L839" i="46" s="1"/>
  <c r="M838" i="46"/>
  <c r="L838" i="46" s="1"/>
  <c r="M837" i="46"/>
  <c r="L837" i="46" s="1"/>
  <c r="M836" i="46"/>
  <c r="L836" i="46" s="1"/>
  <c r="M835" i="46"/>
  <c r="L835" i="46" s="1"/>
  <c r="M834" i="46"/>
  <c r="L834" i="46" s="1"/>
  <c r="M833" i="46"/>
  <c r="L833" i="46" s="1"/>
  <c r="M832" i="46"/>
  <c r="L832" i="46" s="1"/>
  <c r="M831" i="46"/>
  <c r="M830" i="46"/>
  <c r="L830" i="46" s="1"/>
  <c r="M829" i="46"/>
  <c r="M828" i="46"/>
  <c r="L828" i="46" s="1"/>
  <c r="M827" i="46"/>
  <c r="M826" i="46"/>
  <c r="M825" i="46"/>
  <c r="L825" i="46" s="1"/>
  <c r="M824" i="46"/>
  <c r="M823" i="46"/>
  <c r="L823" i="46" s="1"/>
  <c r="M822" i="46"/>
  <c r="M821" i="46"/>
  <c r="M820" i="46"/>
  <c r="L820" i="46" s="1"/>
  <c r="M819" i="46"/>
  <c r="L819" i="46" s="1"/>
  <c r="M818" i="46"/>
  <c r="L818" i="46" s="1"/>
  <c r="M817" i="46"/>
  <c r="L817" i="46" s="1"/>
  <c r="M816" i="46"/>
  <c r="M815" i="46"/>
  <c r="M814" i="46"/>
  <c r="L814" i="46" s="1"/>
  <c r="M813" i="46"/>
  <c r="M812" i="46"/>
  <c r="L812" i="46" s="1"/>
  <c r="M811" i="46"/>
  <c r="L811" i="46" s="1"/>
  <c r="M810" i="46"/>
  <c r="L810" i="46" s="1"/>
  <c r="M809" i="46"/>
  <c r="L809" i="46" s="1"/>
  <c r="M808" i="46"/>
  <c r="L808" i="46" s="1"/>
  <c r="M807" i="46"/>
  <c r="L807" i="46" s="1"/>
  <c r="M806" i="46"/>
  <c r="L806" i="46" s="1"/>
  <c r="M805" i="46"/>
  <c r="L805" i="46" s="1"/>
  <c r="M804" i="46"/>
  <c r="L804" i="46" s="1"/>
  <c r="M803" i="46"/>
  <c r="L803" i="46" s="1"/>
  <c r="M802" i="46"/>
  <c r="L802" i="46" s="1"/>
  <c r="M801" i="46"/>
  <c r="L801" i="46" s="1"/>
  <c r="M800" i="46"/>
  <c r="L800" i="46" s="1"/>
  <c r="M799" i="46"/>
  <c r="L799" i="46" s="1"/>
  <c r="M798" i="46"/>
  <c r="L798" i="46" s="1"/>
  <c r="M797" i="46"/>
  <c r="M796" i="46"/>
  <c r="L796" i="46" s="1"/>
  <c r="M795" i="46"/>
  <c r="L795" i="46" s="1"/>
  <c r="M794" i="46"/>
  <c r="L794" i="46" s="1"/>
  <c r="M793" i="46"/>
  <c r="L793" i="46" s="1"/>
  <c r="M792" i="46"/>
  <c r="L792" i="46" s="1"/>
  <c r="M791" i="46"/>
  <c r="L791" i="46" s="1"/>
  <c r="M790" i="46"/>
  <c r="L790" i="46" s="1"/>
  <c r="M789" i="46"/>
  <c r="L789" i="46" s="1"/>
  <c r="M788" i="46"/>
  <c r="L788" i="46" s="1"/>
  <c r="M787" i="46"/>
  <c r="L787" i="46" s="1"/>
  <c r="M786" i="46"/>
  <c r="L786" i="46" s="1"/>
  <c r="M785" i="46"/>
  <c r="L785" i="46" s="1"/>
  <c r="M784" i="46"/>
  <c r="L784" i="46" s="1"/>
  <c r="M783" i="46"/>
  <c r="L783" i="46" s="1"/>
  <c r="M782" i="46"/>
  <c r="L782" i="46" s="1"/>
  <c r="M781" i="46"/>
  <c r="L781" i="46" s="1"/>
  <c r="M780" i="46"/>
  <c r="L780" i="46" s="1"/>
  <c r="M779" i="46"/>
  <c r="L779" i="46" s="1"/>
  <c r="M778" i="46"/>
  <c r="L778" i="46" s="1"/>
  <c r="M777" i="46"/>
  <c r="M776" i="46"/>
  <c r="L776" i="46" s="1"/>
  <c r="M775" i="46"/>
  <c r="L775" i="46" s="1"/>
  <c r="M774" i="46"/>
  <c r="L774" i="46" s="1"/>
  <c r="M773" i="46"/>
  <c r="L773" i="46" s="1"/>
  <c r="M772" i="46"/>
  <c r="L772" i="46" s="1"/>
  <c r="M771" i="46"/>
  <c r="L771" i="46" s="1"/>
  <c r="M770" i="46"/>
  <c r="L770" i="46" s="1"/>
  <c r="M769" i="46"/>
  <c r="M768" i="46"/>
  <c r="L768" i="46" s="1"/>
  <c r="M767" i="46"/>
  <c r="L767" i="46" s="1"/>
  <c r="M766" i="46"/>
  <c r="L766" i="46" s="1"/>
  <c r="M765" i="46"/>
  <c r="L765" i="46" s="1"/>
  <c r="M764" i="46"/>
  <c r="L764" i="46" s="1"/>
  <c r="M763" i="46"/>
  <c r="L763" i="46" s="1"/>
  <c r="M762" i="46"/>
  <c r="L762" i="46" s="1"/>
  <c r="M761" i="46"/>
  <c r="L761" i="46" s="1"/>
  <c r="M760" i="46"/>
  <c r="L760" i="46" s="1"/>
  <c r="M759" i="46"/>
  <c r="L759" i="46" s="1"/>
  <c r="M758" i="46"/>
  <c r="L758" i="46" s="1"/>
  <c r="M757" i="46"/>
  <c r="L757" i="46" s="1"/>
  <c r="M756" i="46"/>
  <c r="L756" i="46" s="1"/>
  <c r="M755" i="46"/>
  <c r="L755" i="46" s="1"/>
  <c r="M754" i="46"/>
  <c r="L754" i="46" s="1"/>
  <c r="M753" i="46"/>
  <c r="L753" i="46" s="1"/>
  <c r="M752" i="46"/>
  <c r="L752" i="46" s="1"/>
  <c r="M751" i="46"/>
  <c r="L751" i="46" s="1"/>
  <c r="M750" i="46"/>
  <c r="L750" i="46" s="1"/>
  <c r="M749" i="46"/>
  <c r="L749" i="46" s="1"/>
  <c r="M748" i="46"/>
  <c r="L748" i="46" s="1"/>
  <c r="M747" i="46"/>
  <c r="L747" i="46" s="1"/>
  <c r="M746" i="46"/>
  <c r="L746" i="46" s="1"/>
  <c r="M745" i="46"/>
  <c r="L745" i="46" s="1"/>
  <c r="M744" i="46"/>
  <c r="L744" i="46" s="1"/>
  <c r="M743" i="46"/>
  <c r="L743" i="46" s="1"/>
  <c r="M742" i="46"/>
  <c r="L742" i="46" s="1"/>
  <c r="M741" i="46"/>
  <c r="L741" i="46" s="1"/>
  <c r="M740" i="46"/>
  <c r="L740" i="46" s="1"/>
  <c r="M739" i="46"/>
  <c r="L739" i="46" s="1"/>
  <c r="M738" i="46"/>
  <c r="L738" i="46" s="1"/>
  <c r="M737" i="46"/>
  <c r="L737" i="46" s="1"/>
  <c r="M736" i="46"/>
  <c r="L736" i="46" s="1"/>
  <c r="M735" i="46"/>
  <c r="L735" i="46" s="1"/>
  <c r="M734" i="46"/>
  <c r="L734" i="46" s="1"/>
  <c r="M733" i="46"/>
  <c r="L733" i="46" s="1"/>
  <c r="M732" i="46"/>
  <c r="L732" i="46" s="1"/>
  <c r="M731" i="46"/>
  <c r="L731" i="46" s="1"/>
  <c r="M730" i="46"/>
  <c r="L730" i="46" s="1"/>
  <c r="M729" i="46"/>
  <c r="L729" i="46" s="1"/>
  <c r="M728" i="46"/>
  <c r="L728" i="46" s="1"/>
  <c r="M727" i="46"/>
  <c r="M726" i="46"/>
  <c r="L726" i="46" s="1"/>
  <c r="M725" i="46"/>
  <c r="M724" i="46"/>
  <c r="L724" i="46" s="1"/>
  <c r="M723" i="46"/>
  <c r="L723" i="46" s="1"/>
  <c r="M722" i="46"/>
  <c r="L722" i="46" s="1"/>
  <c r="M721" i="46"/>
  <c r="L721" i="46" s="1"/>
  <c r="M720" i="46"/>
  <c r="L720" i="46" s="1"/>
  <c r="M719" i="46"/>
  <c r="L719" i="46" s="1"/>
  <c r="M718" i="46"/>
  <c r="L718" i="46" s="1"/>
  <c r="M717" i="46"/>
  <c r="L717" i="46" s="1"/>
  <c r="M716" i="46"/>
  <c r="L716" i="46" s="1"/>
  <c r="M715" i="46"/>
  <c r="L715" i="46" s="1"/>
  <c r="M714" i="46"/>
  <c r="L714" i="46" s="1"/>
  <c r="M713" i="46"/>
  <c r="L713" i="46" s="1"/>
  <c r="M712" i="46"/>
  <c r="L712" i="46" s="1"/>
  <c r="M711" i="46"/>
  <c r="L711" i="46" s="1"/>
  <c r="M710" i="46"/>
  <c r="L710" i="46" s="1"/>
  <c r="M709" i="46"/>
  <c r="L709" i="46" s="1"/>
  <c r="M708" i="46"/>
  <c r="L708" i="46" s="1"/>
  <c r="M707" i="46"/>
  <c r="L707" i="46" s="1"/>
  <c r="M706" i="46"/>
  <c r="L706" i="46" s="1"/>
  <c r="M705" i="46"/>
  <c r="L705" i="46" s="1"/>
  <c r="M704" i="46"/>
  <c r="L704" i="46" s="1"/>
  <c r="M703" i="46"/>
  <c r="L703" i="46" s="1"/>
  <c r="M702" i="46"/>
  <c r="L702" i="46" s="1"/>
  <c r="M701" i="46"/>
  <c r="L701" i="46" s="1"/>
  <c r="M700" i="46"/>
  <c r="L700" i="46" s="1"/>
  <c r="M699" i="46"/>
  <c r="L699" i="46" s="1"/>
  <c r="M698" i="46"/>
  <c r="L698" i="46" s="1"/>
  <c r="M697" i="46"/>
  <c r="L697" i="46" s="1"/>
  <c r="M696" i="46"/>
  <c r="L696" i="46" s="1"/>
  <c r="M695" i="46"/>
  <c r="L695" i="46" s="1"/>
  <c r="M694" i="46"/>
  <c r="L694" i="46" s="1"/>
  <c r="M693" i="46"/>
  <c r="L693" i="46" s="1"/>
  <c r="M692" i="46"/>
  <c r="L692" i="46" s="1"/>
  <c r="M691" i="46"/>
  <c r="L691" i="46" s="1"/>
  <c r="M690" i="46"/>
  <c r="L690" i="46" s="1"/>
  <c r="M689" i="46"/>
  <c r="L689" i="46" s="1"/>
  <c r="M688" i="46"/>
  <c r="L688" i="46" s="1"/>
  <c r="M687" i="46"/>
  <c r="L687" i="46" s="1"/>
  <c r="M686" i="46"/>
  <c r="L686" i="46" s="1"/>
  <c r="M685" i="46"/>
  <c r="L685" i="46" s="1"/>
  <c r="M684" i="46"/>
  <c r="L684" i="46" s="1"/>
  <c r="M683" i="46"/>
  <c r="L683" i="46" s="1"/>
  <c r="M682" i="46"/>
  <c r="M681" i="46"/>
  <c r="L681" i="46" s="1"/>
  <c r="M680" i="46"/>
  <c r="L680" i="46" s="1"/>
  <c r="M679" i="46"/>
  <c r="L679" i="46" s="1"/>
  <c r="M678" i="46"/>
  <c r="L678" i="46" s="1"/>
  <c r="M677" i="46"/>
  <c r="L677" i="46" s="1"/>
  <c r="M676" i="46"/>
  <c r="L676" i="46" s="1"/>
  <c r="M675" i="46"/>
  <c r="L675" i="46" s="1"/>
  <c r="M674" i="46"/>
  <c r="L674" i="46" s="1"/>
  <c r="M673" i="46"/>
  <c r="L673" i="46" s="1"/>
  <c r="M672" i="46"/>
  <c r="L672" i="46" s="1"/>
  <c r="M671" i="46"/>
  <c r="L671" i="46" s="1"/>
  <c r="M670" i="46"/>
  <c r="L670" i="46" s="1"/>
  <c r="M669" i="46"/>
  <c r="L669" i="46" s="1"/>
  <c r="M668" i="46"/>
  <c r="L668" i="46" s="1"/>
  <c r="M667" i="46"/>
  <c r="L667" i="46" s="1"/>
  <c r="M666" i="46"/>
  <c r="L666" i="46" s="1"/>
  <c r="M665" i="46"/>
  <c r="L665" i="46" s="1"/>
  <c r="M664" i="46"/>
  <c r="L664" i="46" s="1"/>
  <c r="M663" i="46"/>
  <c r="L663" i="46" s="1"/>
  <c r="M662" i="46"/>
  <c r="L662" i="46" s="1"/>
  <c r="M661" i="46"/>
  <c r="L661" i="46" s="1"/>
  <c r="M660" i="46"/>
  <c r="L660" i="46" s="1"/>
  <c r="M659" i="46"/>
  <c r="L659" i="46" s="1"/>
  <c r="M658" i="46"/>
  <c r="L658" i="46" s="1"/>
  <c r="M657" i="46"/>
  <c r="L657" i="46" s="1"/>
  <c r="M656" i="46"/>
  <c r="L656" i="46" s="1"/>
  <c r="M655" i="46"/>
  <c r="L655" i="46" s="1"/>
  <c r="M654" i="46"/>
  <c r="L654" i="46" s="1"/>
  <c r="M653" i="46"/>
  <c r="L653" i="46" s="1"/>
  <c r="M652" i="46"/>
  <c r="L652" i="46" s="1"/>
  <c r="M651" i="46"/>
  <c r="L651" i="46" s="1"/>
  <c r="M650" i="46"/>
  <c r="L650" i="46" s="1"/>
  <c r="M649" i="46"/>
  <c r="L649" i="46" s="1"/>
  <c r="M648" i="46"/>
  <c r="L648" i="46" s="1"/>
  <c r="M647" i="46"/>
  <c r="L647" i="46" s="1"/>
  <c r="M646" i="46"/>
  <c r="L646" i="46" s="1"/>
  <c r="M645" i="46"/>
  <c r="L645" i="46" s="1"/>
  <c r="M644" i="46"/>
  <c r="L644" i="46" s="1"/>
  <c r="M643" i="46"/>
  <c r="L643" i="46" s="1"/>
  <c r="M642" i="46"/>
  <c r="L642" i="46" s="1"/>
  <c r="M641" i="46"/>
  <c r="L641" i="46" s="1"/>
  <c r="M640" i="46"/>
  <c r="L640" i="46" s="1"/>
  <c r="M639" i="46"/>
  <c r="L639" i="46" s="1"/>
  <c r="M638" i="46"/>
  <c r="L638" i="46" s="1"/>
  <c r="M637" i="46"/>
  <c r="L637" i="46" s="1"/>
  <c r="M636" i="46"/>
  <c r="M635" i="46"/>
  <c r="L635" i="46" s="1"/>
  <c r="M634" i="46"/>
  <c r="L634" i="46" s="1"/>
  <c r="M633" i="46"/>
  <c r="L633" i="46" s="1"/>
  <c r="M632" i="46"/>
  <c r="L632" i="46" s="1"/>
  <c r="M631" i="46"/>
  <c r="L631" i="46" s="1"/>
  <c r="M630" i="46"/>
  <c r="L630" i="46" s="1"/>
  <c r="M629" i="46"/>
  <c r="L629" i="46" s="1"/>
  <c r="M628" i="46"/>
  <c r="L628" i="46" s="1"/>
  <c r="M627" i="46"/>
  <c r="L627" i="46" s="1"/>
  <c r="M626" i="46"/>
  <c r="L626" i="46" s="1"/>
  <c r="M625" i="46"/>
  <c r="L625" i="46" s="1"/>
  <c r="M624" i="46"/>
  <c r="L624" i="46" s="1"/>
  <c r="M623" i="46"/>
  <c r="L623" i="46" s="1"/>
  <c r="M622" i="46"/>
  <c r="L622" i="46" s="1"/>
  <c r="M621" i="46"/>
  <c r="L621" i="46" s="1"/>
  <c r="M620" i="46"/>
  <c r="L620" i="46" s="1"/>
  <c r="M619" i="46"/>
  <c r="L619" i="46" s="1"/>
  <c r="M618" i="46"/>
  <c r="L618" i="46" s="1"/>
  <c r="M617" i="46"/>
  <c r="L617" i="46" s="1"/>
  <c r="M616" i="46"/>
  <c r="L616" i="46" s="1"/>
  <c r="M615" i="46"/>
  <c r="L615" i="46" s="1"/>
  <c r="M614" i="46"/>
  <c r="L614" i="46" s="1"/>
  <c r="M613" i="46"/>
  <c r="M612" i="46"/>
  <c r="L612" i="46" s="1"/>
  <c r="M611" i="46"/>
  <c r="L611" i="46" s="1"/>
  <c r="M610" i="46"/>
  <c r="L610" i="46" s="1"/>
  <c r="M609" i="46"/>
  <c r="L609" i="46" s="1"/>
  <c r="M608" i="46"/>
  <c r="L608" i="46" s="1"/>
  <c r="M607" i="46"/>
  <c r="L607" i="46" s="1"/>
  <c r="M606" i="46"/>
  <c r="L606" i="46" s="1"/>
  <c r="M605" i="46"/>
  <c r="L605" i="46" s="1"/>
  <c r="M604" i="46"/>
  <c r="L604" i="46" s="1"/>
  <c r="M603" i="46"/>
  <c r="L603" i="46" s="1"/>
  <c r="M602" i="46"/>
  <c r="M601" i="46"/>
  <c r="L601" i="46" s="1"/>
  <c r="M600" i="46"/>
  <c r="L600" i="46" s="1"/>
  <c r="M599" i="46"/>
  <c r="L599" i="46" s="1"/>
  <c r="M598" i="46"/>
  <c r="L598" i="46" s="1"/>
  <c r="M597" i="46"/>
  <c r="L597" i="46" s="1"/>
  <c r="M596" i="46"/>
  <c r="L596" i="46" s="1"/>
  <c r="M595" i="46"/>
  <c r="L595" i="46" s="1"/>
  <c r="M594" i="46"/>
  <c r="L594" i="46" s="1"/>
  <c r="M593" i="46"/>
  <c r="L593" i="46" s="1"/>
  <c r="M592" i="46"/>
  <c r="L592" i="46" s="1"/>
  <c r="M591" i="46"/>
  <c r="M590" i="46"/>
  <c r="L590" i="46" s="1"/>
  <c r="M589" i="46"/>
  <c r="L589" i="46" s="1"/>
  <c r="M588" i="46"/>
  <c r="L588" i="46" s="1"/>
  <c r="M587" i="46"/>
  <c r="L587" i="46" s="1"/>
  <c r="M586" i="46"/>
  <c r="L586" i="46" s="1"/>
  <c r="M585" i="46"/>
  <c r="L585" i="46" s="1"/>
  <c r="M584" i="46"/>
  <c r="L584" i="46" s="1"/>
  <c r="M583" i="46"/>
  <c r="L583" i="46" s="1"/>
  <c r="M582" i="46"/>
  <c r="L582" i="46" s="1"/>
  <c r="M581" i="46"/>
  <c r="L581" i="46" s="1"/>
  <c r="M580" i="46"/>
  <c r="L580" i="46" s="1"/>
  <c r="M579" i="46"/>
  <c r="L579" i="46" s="1"/>
  <c r="M578" i="46"/>
  <c r="L578" i="46" s="1"/>
  <c r="M577" i="46"/>
  <c r="L577" i="46" s="1"/>
  <c r="M576" i="46"/>
  <c r="L576" i="46" s="1"/>
  <c r="M575" i="46"/>
  <c r="L575" i="46" s="1"/>
  <c r="M574" i="46"/>
  <c r="L574" i="46" s="1"/>
  <c r="M573" i="46"/>
  <c r="L573" i="46" s="1"/>
  <c r="M572" i="46"/>
  <c r="L572" i="46" s="1"/>
  <c r="M571" i="46"/>
  <c r="L571" i="46" s="1"/>
  <c r="M570" i="46"/>
  <c r="L570" i="46" s="1"/>
  <c r="M569" i="46"/>
  <c r="L569" i="46" s="1"/>
  <c r="M568" i="46"/>
  <c r="L568" i="46" s="1"/>
  <c r="M567" i="46"/>
  <c r="L567" i="46" s="1"/>
  <c r="M566" i="46"/>
  <c r="M565" i="46"/>
  <c r="L565" i="46" s="1"/>
  <c r="M564" i="46"/>
  <c r="L564" i="46" s="1"/>
  <c r="M563" i="46"/>
  <c r="L563" i="46" s="1"/>
  <c r="M562" i="46"/>
  <c r="L562" i="46" s="1"/>
  <c r="M561" i="46"/>
  <c r="L561" i="46" s="1"/>
  <c r="M560" i="46"/>
  <c r="L560" i="46" s="1"/>
  <c r="M559" i="46"/>
  <c r="L559" i="46" s="1"/>
  <c r="M558" i="46"/>
  <c r="L558" i="46" s="1"/>
  <c r="M557" i="46"/>
  <c r="L557" i="46" s="1"/>
  <c r="M556" i="46"/>
  <c r="L556" i="46" s="1"/>
  <c r="M555" i="46"/>
  <c r="M554" i="46"/>
  <c r="L554" i="46" s="1"/>
  <c r="M553" i="46"/>
  <c r="L553" i="46" s="1"/>
  <c r="M552" i="46"/>
  <c r="L552" i="46" s="1"/>
  <c r="M551" i="46"/>
  <c r="M550" i="46"/>
  <c r="L550" i="46" s="1"/>
  <c r="M549" i="46"/>
  <c r="M548" i="46"/>
  <c r="M547" i="46"/>
  <c r="L547" i="46" s="1"/>
  <c r="M546" i="46"/>
  <c r="M545" i="46"/>
  <c r="L545" i="46" s="1"/>
  <c r="M544" i="46"/>
  <c r="L544" i="46" s="1"/>
  <c r="M543" i="46"/>
  <c r="L543" i="46" s="1"/>
  <c r="M542" i="46"/>
  <c r="L542" i="46" s="1"/>
  <c r="M541" i="46"/>
  <c r="L541" i="46" s="1"/>
  <c r="M540" i="46"/>
  <c r="M539" i="46"/>
  <c r="M538" i="46"/>
  <c r="L538" i="46" s="1"/>
  <c r="M537" i="46"/>
  <c r="L537" i="46" s="1"/>
  <c r="M536" i="46"/>
  <c r="M535" i="46"/>
  <c r="L535" i="46" s="1"/>
  <c r="M534" i="46"/>
  <c r="L534" i="46" s="1"/>
  <c r="M533" i="46"/>
  <c r="L533" i="46" s="1"/>
  <c r="M532" i="46"/>
  <c r="L532" i="46" s="1"/>
  <c r="M531" i="46"/>
  <c r="L531" i="46" s="1"/>
  <c r="M530" i="46"/>
  <c r="L530" i="46" s="1"/>
  <c r="M529" i="46"/>
  <c r="M528" i="46"/>
  <c r="L528" i="46" s="1"/>
  <c r="M527" i="46"/>
  <c r="L527" i="46" s="1"/>
  <c r="M526" i="46"/>
  <c r="L526" i="46" s="1"/>
  <c r="M525" i="46"/>
  <c r="L525" i="46" s="1"/>
  <c r="M524" i="46"/>
  <c r="L524" i="46" s="1"/>
  <c r="M523" i="46"/>
  <c r="L523" i="46" s="1"/>
  <c r="M522" i="46"/>
  <c r="L522" i="46" s="1"/>
  <c r="M521" i="46"/>
  <c r="L521" i="46" s="1"/>
  <c r="M520" i="46"/>
  <c r="L520" i="46" s="1"/>
  <c r="M519" i="46"/>
  <c r="L519" i="46" s="1"/>
  <c r="M518" i="46"/>
  <c r="L518" i="46" s="1"/>
  <c r="M517" i="46"/>
  <c r="L517" i="46" s="1"/>
  <c r="M516" i="46"/>
  <c r="M515" i="46"/>
  <c r="L515" i="46" s="1"/>
  <c r="M514" i="46"/>
  <c r="L514" i="46" s="1"/>
  <c r="M513" i="46"/>
  <c r="M512" i="46"/>
  <c r="L512" i="46" s="1"/>
  <c r="M511" i="46"/>
  <c r="L511" i="46" s="1"/>
  <c r="M510" i="46"/>
  <c r="L510" i="46" s="1"/>
  <c r="M509" i="46"/>
  <c r="L509" i="46" s="1"/>
  <c r="M508" i="46"/>
  <c r="L508" i="46" s="1"/>
  <c r="M507" i="46"/>
  <c r="L507" i="46" s="1"/>
  <c r="M506" i="46"/>
  <c r="L506" i="46" s="1"/>
  <c r="M505" i="46"/>
  <c r="L505" i="46" s="1"/>
  <c r="M504" i="46"/>
  <c r="L504" i="46" s="1"/>
  <c r="M503" i="46"/>
  <c r="L503" i="46" s="1"/>
  <c r="M502" i="46"/>
  <c r="M501" i="46"/>
  <c r="M500" i="46"/>
  <c r="M499" i="46"/>
  <c r="L499" i="46" s="1"/>
  <c r="M498" i="46"/>
  <c r="L498" i="46" s="1"/>
  <c r="M497" i="46"/>
  <c r="L497" i="46" s="1"/>
  <c r="M496" i="46"/>
  <c r="L496" i="46" s="1"/>
  <c r="M495" i="46"/>
  <c r="L495" i="46" s="1"/>
  <c r="M494" i="46"/>
  <c r="L494" i="46" s="1"/>
  <c r="M493" i="46"/>
  <c r="M492" i="46"/>
  <c r="M491" i="46"/>
  <c r="M490" i="46"/>
  <c r="L490" i="46" s="1"/>
  <c r="M489" i="46"/>
  <c r="L489" i="46" s="1"/>
  <c r="M488" i="46"/>
  <c r="L488" i="46" s="1"/>
  <c r="M487" i="46"/>
  <c r="L487" i="46" s="1"/>
  <c r="M486" i="46"/>
  <c r="L486" i="46" s="1"/>
  <c r="M485" i="46"/>
  <c r="M484" i="46"/>
  <c r="M483" i="46"/>
  <c r="L483" i="46" s="1"/>
  <c r="M482" i="46"/>
  <c r="L482" i="46" s="1"/>
  <c r="M481" i="46"/>
  <c r="L481" i="46" s="1"/>
  <c r="M480" i="46"/>
  <c r="L480" i="46" s="1"/>
  <c r="M479" i="46"/>
  <c r="L479" i="46" s="1"/>
  <c r="M478" i="46"/>
  <c r="L478" i="46" s="1"/>
  <c r="M477" i="46"/>
  <c r="L477" i="46" s="1"/>
  <c r="M476" i="46"/>
  <c r="L476" i="46" s="1"/>
  <c r="M475" i="46"/>
  <c r="L475" i="46" s="1"/>
  <c r="M474" i="46"/>
  <c r="L474" i="46" s="1"/>
  <c r="M473" i="46"/>
  <c r="L473" i="46" s="1"/>
  <c r="M472" i="46"/>
  <c r="M471" i="46"/>
  <c r="M470" i="46"/>
  <c r="L470" i="46" s="1"/>
  <c r="M469" i="46"/>
  <c r="L469" i="46" s="1"/>
  <c r="M468" i="46"/>
  <c r="L468" i="46" s="1"/>
  <c r="M467" i="46"/>
  <c r="L467" i="46" s="1"/>
  <c r="M466" i="46"/>
  <c r="L466" i="46" s="1"/>
  <c r="M465" i="46"/>
  <c r="L465" i="46" s="1"/>
  <c r="M464" i="46"/>
  <c r="L464" i="46" s="1"/>
  <c r="M463" i="46"/>
  <c r="L463" i="46" s="1"/>
  <c r="M462" i="46"/>
  <c r="L462" i="46" s="1"/>
  <c r="M461" i="46"/>
  <c r="L461" i="46" s="1"/>
  <c r="M460" i="46"/>
  <c r="L460" i="46" s="1"/>
  <c r="M459" i="46"/>
  <c r="L459" i="46" s="1"/>
  <c r="M458" i="46"/>
  <c r="L458" i="46" s="1"/>
  <c r="M457" i="46"/>
  <c r="L457" i="46" s="1"/>
  <c r="M456" i="46"/>
  <c r="L456" i="46" s="1"/>
  <c r="M455" i="46"/>
  <c r="L455" i="46" s="1"/>
  <c r="M454" i="46"/>
  <c r="L454" i="46" s="1"/>
  <c r="M453" i="46"/>
  <c r="L453" i="46" s="1"/>
  <c r="M452" i="46"/>
  <c r="L452" i="46" s="1"/>
  <c r="M451" i="46"/>
  <c r="L451" i="46" s="1"/>
  <c r="M450" i="46"/>
  <c r="L450" i="46" s="1"/>
  <c r="M449" i="46"/>
  <c r="L449" i="46" s="1"/>
  <c r="M448" i="46"/>
  <c r="L448" i="46" s="1"/>
  <c r="M447" i="46"/>
  <c r="L447" i="46" s="1"/>
  <c r="M446" i="46"/>
  <c r="L446" i="46" s="1"/>
  <c r="M445" i="46"/>
  <c r="L445" i="46" s="1"/>
  <c r="M444" i="46"/>
  <c r="M443" i="46"/>
  <c r="M442" i="46"/>
  <c r="L442" i="46" s="1"/>
  <c r="M441" i="46"/>
  <c r="M440" i="46"/>
  <c r="L440" i="46" s="1"/>
  <c r="M439" i="46"/>
  <c r="L439" i="46" s="1"/>
  <c r="M438" i="46"/>
  <c r="M437" i="46"/>
  <c r="L437" i="46" s="1"/>
  <c r="M436" i="46"/>
  <c r="L436" i="46" s="1"/>
  <c r="M435" i="46"/>
  <c r="L435" i="46" s="1"/>
  <c r="M434" i="46"/>
  <c r="L434" i="46" s="1"/>
  <c r="M433" i="46"/>
  <c r="L433" i="46" s="1"/>
  <c r="M432" i="46"/>
  <c r="L432" i="46" s="1"/>
  <c r="M431" i="46"/>
  <c r="L431" i="46" s="1"/>
  <c r="M430" i="46"/>
  <c r="L430" i="46" s="1"/>
  <c r="M429" i="46"/>
  <c r="L429" i="46" s="1"/>
  <c r="M428" i="46"/>
  <c r="L428" i="46" s="1"/>
  <c r="M427" i="46"/>
  <c r="L427" i="46" s="1"/>
  <c r="M426" i="46"/>
  <c r="L426" i="46" s="1"/>
  <c r="M425" i="46"/>
  <c r="L425" i="46" s="1"/>
  <c r="M424" i="46"/>
  <c r="L424" i="46" s="1"/>
  <c r="M423" i="46"/>
  <c r="L423" i="46" s="1"/>
  <c r="M422" i="46"/>
  <c r="L422" i="46" s="1"/>
  <c r="M421" i="46"/>
  <c r="L421" i="46" s="1"/>
  <c r="M420" i="46"/>
  <c r="L420" i="46" s="1"/>
  <c r="M419" i="46"/>
  <c r="L419" i="46" s="1"/>
  <c r="M418" i="46"/>
  <c r="L418" i="46" s="1"/>
  <c r="M417" i="46"/>
  <c r="L417" i="46" s="1"/>
  <c r="M416" i="46"/>
  <c r="L416" i="46" s="1"/>
  <c r="M415" i="46"/>
  <c r="L415" i="46" s="1"/>
  <c r="M414" i="46"/>
  <c r="L414" i="46" s="1"/>
  <c r="M413" i="46"/>
  <c r="L413" i="46" s="1"/>
  <c r="M412" i="46"/>
  <c r="L412" i="46" s="1"/>
  <c r="M411" i="46"/>
  <c r="L411" i="46" s="1"/>
  <c r="M410" i="46"/>
  <c r="L410" i="46" s="1"/>
  <c r="M409" i="46"/>
  <c r="L409" i="46" s="1"/>
  <c r="M408" i="46"/>
  <c r="L408" i="46" s="1"/>
  <c r="M407" i="46"/>
  <c r="L407" i="46" s="1"/>
  <c r="M406" i="46"/>
  <c r="L406" i="46" s="1"/>
  <c r="M405" i="46"/>
  <c r="L405" i="46" s="1"/>
  <c r="M404" i="46"/>
  <c r="L404" i="46" s="1"/>
  <c r="M403" i="46"/>
  <c r="L403" i="46" s="1"/>
  <c r="M402" i="46"/>
  <c r="L402" i="46" s="1"/>
  <c r="M401" i="46"/>
  <c r="L401" i="46" s="1"/>
  <c r="M400" i="46"/>
  <c r="L400" i="46" s="1"/>
  <c r="M399" i="46"/>
  <c r="L399" i="46" s="1"/>
  <c r="M398" i="46"/>
  <c r="L398" i="46" s="1"/>
  <c r="M397" i="46"/>
  <c r="L397" i="46" s="1"/>
  <c r="M396" i="46"/>
  <c r="L396" i="46" s="1"/>
  <c r="M395" i="46"/>
  <c r="L395" i="46" s="1"/>
  <c r="M394" i="46"/>
  <c r="L394" i="46" s="1"/>
  <c r="M393" i="46"/>
  <c r="L393" i="46" s="1"/>
  <c r="M392" i="46"/>
  <c r="L392" i="46" s="1"/>
  <c r="M391" i="46"/>
  <c r="L391" i="46" s="1"/>
  <c r="M390" i="46"/>
  <c r="L390" i="46" s="1"/>
  <c r="M389" i="46"/>
  <c r="L389" i="46" s="1"/>
  <c r="M388" i="46"/>
  <c r="L388" i="46" s="1"/>
  <c r="M387" i="46"/>
  <c r="M386" i="46"/>
  <c r="L386" i="46" s="1"/>
  <c r="M385" i="46"/>
  <c r="L385" i="46" s="1"/>
  <c r="M384" i="46"/>
  <c r="L384" i="46" s="1"/>
  <c r="M383" i="46"/>
  <c r="L383" i="46" s="1"/>
  <c r="M382" i="46"/>
  <c r="L382" i="46" s="1"/>
  <c r="M381" i="46"/>
  <c r="L381" i="46" s="1"/>
  <c r="M380" i="46"/>
  <c r="L380" i="46" s="1"/>
  <c r="M379" i="46"/>
  <c r="L379" i="46" s="1"/>
  <c r="M378" i="46"/>
  <c r="L378" i="46" s="1"/>
  <c r="M377" i="46"/>
  <c r="L377" i="46" s="1"/>
  <c r="M376" i="46"/>
  <c r="M375" i="46"/>
  <c r="L375" i="46" s="1"/>
  <c r="M374" i="46"/>
  <c r="M373" i="46"/>
  <c r="L373" i="46" s="1"/>
  <c r="M372" i="46"/>
  <c r="L372" i="46" s="1"/>
  <c r="M371" i="46"/>
  <c r="L371" i="46" s="1"/>
  <c r="M370" i="46"/>
  <c r="L370" i="46" s="1"/>
  <c r="M369" i="46"/>
  <c r="L369" i="46" s="1"/>
  <c r="M368" i="46"/>
  <c r="L368" i="46" s="1"/>
  <c r="M367" i="46"/>
  <c r="L367" i="46" s="1"/>
  <c r="M366" i="46"/>
  <c r="L366" i="46" s="1"/>
  <c r="M365" i="46"/>
  <c r="M364" i="46"/>
  <c r="L364" i="46" s="1"/>
  <c r="M363" i="46"/>
  <c r="L363" i="46" s="1"/>
  <c r="M362" i="46"/>
  <c r="L362" i="46" s="1"/>
  <c r="M361" i="46"/>
  <c r="L361" i="46" s="1"/>
  <c r="M360" i="46"/>
  <c r="L360" i="46" s="1"/>
  <c r="M359" i="46"/>
  <c r="L359" i="46" s="1"/>
  <c r="M358" i="46"/>
  <c r="L358" i="46" s="1"/>
  <c r="M357" i="46"/>
  <c r="L357" i="46" s="1"/>
  <c r="M356" i="46"/>
  <c r="L356" i="46" s="1"/>
  <c r="M355" i="46"/>
  <c r="L355" i="46" s="1"/>
  <c r="M354" i="46"/>
  <c r="M353" i="46"/>
  <c r="M352" i="46"/>
  <c r="M351" i="46"/>
  <c r="L351" i="46" s="1"/>
  <c r="M350" i="46"/>
  <c r="L350" i="46" s="1"/>
  <c r="M349" i="46"/>
  <c r="L349" i="46" s="1"/>
  <c r="M348" i="46"/>
  <c r="L348" i="46" s="1"/>
  <c r="M347" i="46"/>
  <c r="L347" i="46" s="1"/>
  <c r="M346" i="46"/>
  <c r="L346" i="46" s="1"/>
  <c r="M345" i="46"/>
  <c r="L345" i="46" s="1"/>
  <c r="M344" i="46"/>
  <c r="L344" i="46" s="1"/>
  <c r="M343" i="46"/>
  <c r="L343" i="46" s="1"/>
  <c r="M342" i="46"/>
  <c r="L342" i="46" s="1"/>
  <c r="M341" i="46"/>
  <c r="L341" i="46" s="1"/>
  <c r="M340" i="46"/>
  <c r="L340" i="46" s="1"/>
  <c r="M339" i="46"/>
  <c r="L339" i="46" s="1"/>
  <c r="M338" i="46"/>
  <c r="L338" i="46" s="1"/>
  <c r="M337" i="46"/>
  <c r="L337" i="46" s="1"/>
  <c r="M336" i="46"/>
  <c r="L336" i="46" s="1"/>
  <c r="M335" i="46"/>
  <c r="L335" i="46" s="1"/>
  <c r="M334" i="46"/>
  <c r="L334" i="46" s="1"/>
  <c r="M333" i="46"/>
  <c r="L333" i="46" s="1"/>
  <c r="M332" i="46"/>
  <c r="L332" i="46" s="1"/>
  <c r="M331" i="46"/>
  <c r="L331" i="46" s="1"/>
  <c r="M330" i="46"/>
  <c r="L330" i="46" s="1"/>
  <c r="M329" i="46"/>
  <c r="L329" i="46" s="1"/>
  <c r="M328" i="46"/>
  <c r="L328" i="46" s="1"/>
  <c r="M327" i="46"/>
  <c r="L327" i="46" s="1"/>
  <c r="M326" i="46"/>
  <c r="L326" i="46" s="1"/>
  <c r="M325" i="46"/>
  <c r="L325" i="46" s="1"/>
  <c r="M324" i="46"/>
  <c r="L324" i="46" s="1"/>
  <c r="M323" i="46"/>
  <c r="L323" i="46" s="1"/>
  <c r="M322" i="46"/>
  <c r="L322" i="46" s="1"/>
  <c r="M321" i="46"/>
  <c r="L321" i="46" s="1"/>
  <c r="M320" i="46"/>
  <c r="L320" i="46" s="1"/>
  <c r="M319" i="46"/>
  <c r="L319" i="46" s="1"/>
  <c r="M318" i="46"/>
  <c r="L318" i="46" s="1"/>
  <c r="M317" i="46"/>
  <c r="L317" i="46" s="1"/>
  <c r="M316" i="46"/>
  <c r="L316" i="46" s="1"/>
  <c r="M315" i="46"/>
  <c r="L315" i="46" s="1"/>
  <c r="M314" i="46"/>
  <c r="L314" i="46" s="1"/>
  <c r="M313" i="46"/>
  <c r="L313" i="46" s="1"/>
  <c r="M312" i="46"/>
  <c r="L312" i="46" s="1"/>
  <c r="M311" i="46"/>
  <c r="L311" i="46" s="1"/>
  <c r="M310" i="46"/>
  <c r="L310" i="46" s="1"/>
  <c r="M309" i="46"/>
  <c r="L309" i="46" s="1"/>
  <c r="M308" i="46"/>
  <c r="L308" i="46" s="1"/>
  <c r="M307" i="46"/>
  <c r="M306" i="46"/>
  <c r="L306" i="46" s="1"/>
  <c r="M305" i="46"/>
  <c r="L305" i="46" s="1"/>
  <c r="M304" i="46"/>
  <c r="L304" i="46" s="1"/>
  <c r="M303" i="46"/>
  <c r="L303" i="46" s="1"/>
  <c r="M302" i="46"/>
  <c r="L302" i="46" s="1"/>
  <c r="M301" i="46"/>
  <c r="L301" i="46" s="1"/>
  <c r="M300" i="46"/>
  <c r="L300" i="46" s="1"/>
  <c r="M299" i="46"/>
  <c r="M298" i="46"/>
  <c r="M297" i="46"/>
  <c r="M296" i="46"/>
  <c r="L296" i="46" s="1"/>
  <c r="M295" i="46"/>
  <c r="L295" i="46" s="1"/>
  <c r="M294" i="46"/>
  <c r="L294" i="46" s="1"/>
  <c r="M293" i="46"/>
  <c r="M292" i="46"/>
  <c r="L292" i="46" s="1"/>
  <c r="M291" i="46"/>
  <c r="L291" i="46" s="1"/>
  <c r="M290" i="46"/>
  <c r="L290" i="46" s="1"/>
  <c r="M289" i="46"/>
  <c r="M288" i="46"/>
  <c r="L288" i="46" s="1"/>
  <c r="M287" i="46"/>
  <c r="L287" i="46" s="1"/>
  <c r="M286" i="46"/>
  <c r="L286" i="46" s="1"/>
  <c r="M285" i="46"/>
  <c r="L285" i="46" s="1"/>
  <c r="M284" i="46"/>
  <c r="L284" i="46" s="1"/>
  <c r="M283" i="46"/>
  <c r="L283" i="46" s="1"/>
  <c r="M282" i="46"/>
  <c r="L282" i="46" s="1"/>
  <c r="M281" i="46"/>
  <c r="L281" i="46" s="1"/>
  <c r="M280" i="46"/>
  <c r="L280" i="46" s="1"/>
  <c r="M279" i="46"/>
  <c r="L279" i="46" s="1"/>
  <c r="M278" i="46"/>
  <c r="L278" i="46" s="1"/>
  <c r="M277" i="46"/>
  <c r="L277" i="46" s="1"/>
  <c r="M276" i="46"/>
  <c r="L276" i="46" s="1"/>
  <c r="M275" i="46"/>
  <c r="L275" i="46" s="1"/>
  <c r="M274" i="46"/>
  <c r="L274" i="46" s="1"/>
  <c r="M273" i="46"/>
  <c r="L273" i="46" s="1"/>
  <c r="M272" i="46"/>
  <c r="L272" i="46" s="1"/>
  <c r="M271" i="46"/>
  <c r="L271" i="46" s="1"/>
  <c r="M270" i="46"/>
  <c r="L270" i="46" s="1"/>
  <c r="M269" i="46"/>
  <c r="M268" i="46"/>
  <c r="L268" i="46" s="1"/>
  <c r="M267" i="46"/>
  <c r="L267" i="46" s="1"/>
  <c r="M266" i="46"/>
  <c r="L266" i="46" s="1"/>
  <c r="M265" i="46"/>
  <c r="L265" i="46" s="1"/>
  <c r="M264" i="46"/>
  <c r="L264" i="46" s="1"/>
  <c r="M263" i="46"/>
  <c r="L263" i="46" s="1"/>
  <c r="M262" i="46"/>
  <c r="L262" i="46" s="1"/>
  <c r="M261" i="46"/>
  <c r="M260" i="46"/>
  <c r="M259" i="46"/>
  <c r="L259" i="46" s="1"/>
  <c r="M258" i="46"/>
  <c r="L258" i="46" s="1"/>
  <c r="M257" i="46"/>
  <c r="L257" i="46" s="1"/>
  <c r="M256" i="46"/>
  <c r="L256" i="46" s="1"/>
  <c r="M255" i="46"/>
  <c r="L255" i="46" s="1"/>
  <c r="M254" i="46"/>
  <c r="L254" i="46" s="1"/>
  <c r="M253" i="46"/>
  <c r="L253" i="46" s="1"/>
  <c r="M252" i="46"/>
  <c r="L252" i="46" s="1"/>
  <c r="M251" i="46"/>
  <c r="L251" i="46" s="1"/>
  <c r="M250" i="46"/>
  <c r="L250" i="46" s="1"/>
  <c r="M249" i="46"/>
  <c r="L249" i="46" s="1"/>
  <c r="M248" i="46"/>
  <c r="L248" i="46" s="1"/>
  <c r="M247" i="46"/>
  <c r="M246" i="46"/>
  <c r="M245" i="46"/>
  <c r="M244" i="46"/>
  <c r="L244" i="46" s="1"/>
  <c r="M243" i="46"/>
  <c r="L243" i="46" s="1"/>
  <c r="M242" i="46"/>
  <c r="L242" i="46" s="1"/>
  <c r="M241" i="46"/>
  <c r="L241" i="46" s="1"/>
  <c r="M240" i="46"/>
  <c r="L240" i="46" s="1"/>
  <c r="M239" i="46"/>
  <c r="L239" i="46" s="1"/>
  <c r="M238" i="46"/>
  <c r="L238" i="46" s="1"/>
  <c r="M237" i="46"/>
  <c r="L237" i="46" s="1"/>
  <c r="M236" i="46"/>
  <c r="L236" i="46" s="1"/>
  <c r="M235" i="46"/>
  <c r="L235" i="46" s="1"/>
  <c r="M234" i="46"/>
  <c r="L234" i="46" s="1"/>
  <c r="M233" i="46"/>
  <c r="L233" i="46" s="1"/>
  <c r="M232" i="46"/>
  <c r="L232" i="46" s="1"/>
  <c r="M231" i="46"/>
  <c r="L231" i="46" s="1"/>
  <c r="M230" i="46"/>
  <c r="M229" i="46"/>
  <c r="L229" i="46" s="1"/>
  <c r="M228" i="46"/>
  <c r="L228" i="46" s="1"/>
  <c r="M227" i="46"/>
  <c r="L227" i="46" s="1"/>
  <c r="M226" i="46"/>
  <c r="L226" i="46" s="1"/>
  <c r="M225" i="46"/>
  <c r="L225" i="46" s="1"/>
  <c r="M224" i="46"/>
  <c r="L224" i="46" s="1"/>
  <c r="M223" i="46"/>
  <c r="L223" i="46" s="1"/>
  <c r="M222" i="46"/>
  <c r="L222" i="46" s="1"/>
  <c r="M221" i="46"/>
  <c r="L221" i="46" s="1"/>
  <c r="M220" i="46"/>
  <c r="L220" i="46" s="1"/>
  <c r="M219" i="46"/>
  <c r="M218" i="46"/>
  <c r="L218" i="46" s="1"/>
  <c r="M217" i="46"/>
  <c r="M216" i="46"/>
  <c r="L216" i="46" s="1"/>
  <c r="M215" i="46"/>
  <c r="M214" i="46"/>
  <c r="L214" i="46" s="1"/>
  <c r="M213" i="46"/>
  <c r="L213" i="46" s="1"/>
  <c r="M212" i="46"/>
  <c r="L212" i="46" s="1"/>
  <c r="M211" i="46"/>
  <c r="L211" i="46" s="1"/>
  <c r="M210" i="46"/>
  <c r="L210" i="46" s="1"/>
  <c r="M209" i="46"/>
  <c r="L209" i="46" s="1"/>
  <c r="M208" i="46"/>
  <c r="M207" i="46"/>
  <c r="L207" i="46" s="1"/>
  <c r="M206" i="46"/>
  <c r="L206" i="46" s="1"/>
  <c r="M205" i="46"/>
  <c r="L205" i="46" s="1"/>
  <c r="M204" i="46"/>
  <c r="L204" i="46" s="1"/>
  <c r="M203" i="46"/>
  <c r="L203" i="46" s="1"/>
  <c r="M202" i="46"/>
  <c r="M201" i="46"/>
  <c r="M200" i="46"/>
  <c r="L200" i="46" s="1"/>
  <c r="M199" i="46"/>
  <c r="L199" i="46" s="1"/>
  <c r="M198" i="46"/>
  <c r="M197" i="46"/>
  <c r="L197" i="46" s="1"/>
  <c r="M196" i="46"/>
  <c r="L196" i="46" s="1"/>
  <c r="M195" i="46"/>
  <c r="L195" i="46" s="1"/>
  <c r="M194" i="46"/>
  <c r="L194" i="46" s="1"/>
  <c r="M193" i="46"/>
  <c r="L193" i="46" s="1"/>
  <c r="M192" i="46"/>
  <c r="L192" i="46" s="1"/>
  <c r="M191" i="46"/>
  <c r="L191" i="46" s="1"/>
  <c r="M190" i="46"/>
  <c r="L190" i="46" s="1"/>
  <c r="M189" i="46"/>
  <c r="L189" i="46" s="1"/>
  <c r="M188" i="46"/>
  <c r="L188" i="46" s="1"/>
  <c r="M187" i="46"/>
  <c r="L187" i="46" s="1"/>
  <c r="M186" i="46"/>
  <c r="L186" i="46" s="1"/>
  <c r="M185" i="46"/>
  <c r="L185" i="46" s="1"/>
  <c r="M184" i="46"/>
  <c r="L184" i="46" s="1"/>
  <c r="M183" i="46"/>
  <c r="L183" i="46" s="1"/>
  <c r="M182" i="46"/>
  <c r="L182" i="46" s="1"/>
  <c r="M181" i="46"/>
  <c r="M180" i="46"/>
  <c r="M179" i="46"/>
  <c r="M178" i="46"/>
  <c r="L178" i="46" s="1"/>
  <c r="M177" i="46"/>
  <c r="L177" i="46" s="1"/>
  <c r="M176" i="46"/>
  <c r="M175" i="46"/>
  <c r="L175" i="46" s="1"/>
  <c r="M174" i="46"/>
  <c r="L174" i="46" s="1"/>
  <c r="M173" i="46"/>
  <c r="L173" i="46" s="1"/>
  <c r="M172" i="46"/>
  <c r="M171" i="46"/>
  <c r="L171" i="46" s="1"/>
  <c r="M170" i="46"/>
  <c r="L170" i="46" s="1"/>
  <c r="M169" i="46"/>
  <c r="L169" i="46" s="1"/>
  <c r="M168" i="46"/>
  <c r="L168" i="46" s="1"/>
  <c r="M167" i="46"/>
  <c r="L167" i="46" s="1"/>
  <c r="M166" i="46"/>
  <c r="L166" i="46" s="1"/>
  <c r="M165" i="46"/>
  <c r="L165" i="46" s="1"/>
  <c r="M164" i="46"/>
  <c r="M163" i="46"/>
  <c r="M162" i="46"/>
  <c r="L162" i="46" s="1"/>
  <c r="M161" i="46"/>
  <c r="M160" i="46"/>
  <c r="L160" i="46" s="1"/>
  <c r="M159" i="46"/>
  <c r="M158" i="46"/>
  <c r="M157" i="46"/>
  <c r="M156" i="46"/>
  <c r="L156" i="46" s="1"/>
  <c r="M155" i="46"/>
  <c r="M154" i="46"/>
  <c r="M153" i="46"/>
  <c r="L153" i="46" s="1"/>
  <c r="M152" i="46"/>
  <c r="L152" i="46" s="1"/>
  <c r="M151" i="46"/>
  <c r="L151" i="46" s="1"/>
  <c r="M150" i="46"/>
  <c r="L150" i="46" s="1"/>
  <c r="M149" i="46"/>
  <c r="M148" i="46"/>
  <c r="L148" i="46" s="1"/>
  <c r="M147" i="46"/>
  <c r="L147" i="46" s="1"/>
  <c r="M146" i="46"/>
  <c r="M145" i="46"/>
  <c r="L145" i="46" s="1"/>
  <c r="M144" i="46"/>
  <c r="L144" i="46" s="1"/>
  <c r="M143" i="46"/>
  <c r="L143" i="46" s="1"/>
  <c r="M142" i="46"/>
  <c r="M141" i="46"/>
  <c r="M140" i="46"/>
  <c r="M139" i="46"/>
  <c r="L139" i="46" s="1"/>
  <c r="M138" i="46"/>
  <c r="L138" i="46" s="1"/>
  <c r="M137" i="46"/>
  <c r="L137" i="46" s="1"/>
  <c r="M136" i="46"/>
  <c r="M135" i="46"/>
  <c r="M134" i="46"/>
  <c r="M133" i="46"/>
  <c r="L133" i="46" s="1"/>
  <c r="M132" i="46"/>
  <c r="L132" i="46" s="1"/>
  <c r="M131" i="46"/>
  <c r="L131" i="46" s="1"/>
  <c r="M130" i="46"/>
  <c r="L130" i="46" s="1"/>
  <c r="M129" i="46"/>
  <c r="M128" i="46"/>
  <c r="L128" i="46" s="1"/>
  <c r="M127" i="46"/>
  <c r="L127" i="46" s="1"/>
  <c r="M126" i="46"/>
  <c r="M125" i="46"/>
  <c r="M124" i="46"/>
  <c r="L124" i="46" s="1"/>
  <c r="M123" i="46"/>
  <c r="M122" i="46"/>
  <c r="M121" i="46"/>
  <c r="M120" i="46"/>
  <c r="L120" i="46" s="1"/>
  <c r="M119" i="46"/>
  <c r="L119" i="46" s="1"/>
  <c r="M118" i="46"/>
  <c r="M117" i="46"/>
  <c r="L117" i="46" s="1"/>
  <c r="M116" i="46"/>
  <c r="L116" i="46" s="1"/>
  <c r="M115" i="46"/>
  <c r="L115" i="46" s="1"/>
  <c r="M114" i="46"/>
  <c r="L114" i="46" s="1"/>
  <c r="M113" i="46"/>
  <c r="M112" i="46"/>
  <c r="M111" i="46"/>
  <c r="L111" i="46" s="1"/>
  <c r="M110" i="46"/>
  <c r="L110" i="46" s="1"/>
  <c r="M109" i="46"/>
  <c r="L109" i="46" s="1"/>
  <c r="M108" i="46"/>
  <c r="L108" i="46" s="1"/>
  <c r="M107" i="46"/>
  <c r="L107" i="46" s="1"/>
  <c r="M106" i="46"/>
  <c r="L106" i="46" s="1"/>
  <c r="M105" i="46"/>
  <c r="L105" i="46" s="1"/>
  <c r="M104" i="46"/>
  <c r="L104" i="46" s="1"/>
  <c r="M103" i="46"/>
  <c r="L103" i="46" s="1"/>
  <c r="M102" i="46"/>
  <c r="L102" i="46" s="1"/>
  <c r="M101" i="46"/>
  <c r="L101" i="46" s="1"/>
  <c r="M100" i="46"/>
  <c r="L100" i="46" s="1"/>
  <c r="M99" i="46"/>
  <c r="L99" i="46" s="1"/>
  <c r="M98" i="46"/>
  <c r="L98" i="46" s="1"/>
  <c r="M97" i="46"/>
  <c r="M96" i="46"/>
  <c r="L96" i="46" s="1"/>
  <c r="M95" i="46"/>
  <c r="L95" i="46" s="1"/>
  <c r="M94" i="46"/>
  <c r="L94" i="46" s="1"/>
  <c r="M93" i="46"/>
  <c r="L93" i="46" s="1"/>
  <c r="M92" i="46"/>
  <c r="L92" i="46" s="1"/>
  <c r="M91" i="46"/>
  <c r="L91" i="46" s="1"/>
  <c r="M90" i="46"/>
  <c r="L90" i="46" s="1"/>
  <c r="M89" i="46"/>
  <c r="L89" i="46" s="1"/>
  <c r="M88" i="46"/>
  <c r="L88" i="46" s="1"/>
  <c r="M87" i="46"/>
  <c r="L87" i="46" s="1"/>
  <c r="M86" i="46"/>
  <c r="L86" i="46" s="1"/>
  <c r="M85" i="46"/>
  <c r="L85" i="46" s="1"/>
  <c r="M84" i="46"/>
  <c r="L84" i="46" s="1"/>
  <c r="M83" i="46"/>
  <c r="L83" i="46" s="1"/>
  <c r="M82" i="46"/>
  <c r="L82" i="46" s="1"/>
  <c r="M81" i="46"/>
  <c r="L81" i="46" s="1"/>
  <c r="M80" i="46"/>
  <c r="L80" i="46" s="1"/>
  <c r="M79" i="46"/>
  <c r="L79" i="46" s="1"/>
  <c r="M78" i="46"/>
  <c r="M77" i="46"/>
  <c r="L77" i="46" s="1"/>
  <c r="M76" i="46"/>
  <c r="L76" i="46" s="1"/>
  <c r="M75" i="46"/>
  <c r="L75" i="46" s="1"/>
  <c r="M74" i="46"/>
  <c r="L74" i="46" s="1"/>
  <c r="M73" i="46"/>
  <c r="L73" i="46" s="1"/>
  <c r="M72" i="46"/>
  <c r="L72" i="46" s="1"/>
  <c r="M71" i="46"/>
  <c r="M70" i="46"/>
  <c r="L70" i="46" s="1"/>
  <c r="M69" i="46"/>
  <c r="M68" i="46"/>
  <c r="M67" i="46"/>
  <c r="M66" i="46"/>
  <c r="M65" i="46"/>
  <c r="M64" i="46"/>
  <c r="L64" i="46" s="1"/>
  <c r="M63" i="46"/>
  <c r="L63" i="46" s="1"/>
  <c r="M62" i="46"/>
  <c r="M61" i="46"/>
  <c r="L61" i="46" s="1"/>
  <c r="M60" i="46"/>
  <c r="L60" i="46" s="1"/>
  <c r="M59" i="46"/>
  <c r="L59" i="46" s="1"/>
  <c r="M58" i="46"/>
  <c r="L58" i="46" s="1"/>
  <c r="M57" i="46"/>
  <c r="L57" i="46" s="1"/>
  <c r="M56" i="46"/>
  <c r="L56" i="46" s="1"/>
  <c r="M55" i="46"/>
  <c r="M54" i="46"/>
  <c r="L54" i="46" s="1"/>
  <c r="M53" i="46"/>
  <c r="M52" i="46"/>
  <c r="L52" i="46" s="1"/>
  <c r="M51" i="46"/>
  <c r="L51" i="46" s="1"/>
  <c r="M50" i="46"/>
  <c r="M49" i="46"/>
  <c r="M48" i="46"/>
  <c r="L48" i="46" s="1"/>
  <c r="M47" i="46"/>
  <c r="L47" i="46" s="1"/>
  <c r="M46" i="46"/>
  <c r="L46" i="46" s="1"/>
  <c r="M45" i="46"/>
  <c r="L45" i="46" s="1"/>
  <c r="M44" i="46"/>
  <c r="L44" i="46" s="1"/>
  <c r="M43" i="46"/>
  <c r="L43" i="46" s="1"/>
  <c r="M42" i="46"/>
  <c r="L42" i="46" s="1"/>
  <c r="M41" i="46"/>
  <c r="L41" i="46" s="1"/>
  <c r="M40" i="46"/>
  <c r="L40" i="46" s="1"/>
  <c r="M39" i="46"/>
  <c r="L39" i="46" s="1"/>
  <c r="M38" i="46"/>
  <c r="L38" i="46" s="1"/>
  <c r="M37" i="46"/>
  <c r="M36" i="46"/>
  <c r="L36" i="46" s="1"/>
  <c r="M35" i="46"/>
  <c r="L35" i="46" s="1"/>
  <c r="M34" i="46"/>
  <c r="L34" i="46" s="1"/>
  <c r="M33" i="46"/>
  <c r="M32" i="46"/>
  <c r="L32" i="46" s="1"/>
  <c r="M31" i="46"/>
  <c r="L31" i="46" s="1"/>
  <c r="M30" i="46"/>
  <c r="M29" i="46"/>
  <c r="M28" i="46"/>
  <c r="M27" i="46"/>
  <c r="M26" i="46"/>
  <c r="L26" i="46" s="1"/>
  <c r="M25" i="46"/>
  <c r="L25" i="46" s="1"/>
  <c r="M24" i="46"/>
  <c r="L24" i="46" s="1"/>
  <c r="M23" i="46"/>
  <c r="L23" i="46" s="1"/>
  <c r="M22" i="46"/>
  <c r="M21" i="46"/>
  <c r="L21" i="46" s="1"/>
  <c r="M20" i="46"/>
  <c r="L20" i="46" s="1"/>
  <c r="M19" i="46"/>
  <c r="L19" i="46" s="1"/>
  <c r="M18" i="46"/>
  <c r="L18" i="46" s="1"/>
  <c r="M17" i="46"/>
  <c r="L17" i="46" s="1"/>
  <c r="M16" i="46"/>
  <c r="M15" i="46"/>
  <c r="L15" i="46" s="1"/>
  <c r="M14" i="46"/>
  <c r="L14" i="46" s="1"/>
  <c r="M13" i="46"/>
  <c r="L13" i="46" s="1"/>
  <c r="M12" i="46"/>
  <c r="L12" i="46" s="1"/>
  <c r="M11" i="46"/>
  <c r="L11" i="46" s="1"/>
  <c r="M10" i="46"/>
  <c r="L10" i="46" s="1"/>
  <c r="M9" i="46"/>
  <c r="L9" i="46" s="1"/>
  <c r="M8" i="46"/>
  <c r="M7" i="46"/>
  <c r="L7" i="46" s="1"/>
  <c r="M6" i="46"/>
  <c r="L6" i="46" s="1"/>
  <c r="M5" i="46"/>
  <c r="L5" i="46" s="1"/>
  <c r="M4" i="46"/>
  <c r="L4" i="46" s="1"/>
  <c r="M3" i="46"/>
  <c r="L3" i="46" s="1"/>
  <c r="BM55" i="45" l="1"/>
  <c r="BL55" i="45"/>
  <c r="BK55" i="45"/>
  <c r="BJ55" i="45"/>
  <c r="BI55" i="45"/>
  <c r="BH55" i="45"/>
  <c r="BG55" i="45"/>
  <c r="BF55" i="45"/>
  <c r="BE55" i="45"/>
  <c r="BD55" i="45"/>
  <c r="BC55" i="45"/>
  <c r="BB55" i="45"/>
  <c r="BA55" i="45"/>
  <c r="AZ55" i="45"/>
  <c r="AY55" i="45"/>
  <c r="AX55" i="45"/>
  <c r="AW55" i="45"/>
  <c r="AV55" i="45"/>
  <c r="AU55" i="45"/>
  <c r="AT55" i="45"/>
  <c r="AS55" i="45"/>
  <c r="AR55" i="45"/>
  <c r="AQ55" i="45"/>
  <c r="AP55" i="45"/>
  <c r="AO55" i="45"/>
  <c r="AN55" i="45"/>
  <c r="AM55" i="45"/>
  <c r="AL55" i="45"/>
  <c r="AK55" i="45"/>
  <c r="AJ55" i="45"/>
  <c r="AI55" i="45"/>
  <c r="AH55" i="45"/>
  <c r="AG55" i="45"/>
  <c r="AF55" i="45"/>
  <c r="AE55" i="45"/>
  <c r="AD55" i="45"/>
  <c r="AC55" i="45"/>
  <c r="AB55" i="45"/>
  <c r="AA55" i="45"/>
  <c r="Z55" i="45"/>
  <c r="Y55" i="45"/>
  <c r="X55" i="45"/>
  <c r="W55" i="45"/>
  <c r="V55" i="45"/>
  <c r="U55" i="45"/>
  <c r="T55" i="45"/>
  <c r="S55" i="45"/>
  <c r="R55" i="45"/>
  <c r="Q55" i="45"/>
  <c r="P55" i="45"/>
  <c r="O55" i="45"/>
  <c r="N55" i="45"/>
  <c r="M55" i="45"/>
  <c r="L55" i="45"/>
  <c r="K55" i="45"/>
  <c r="J55" i="45"/>
  <c r="I55" i="45"/>
  <c r="H55" i="45"/>
  <c r="BG54" i="45"/>
  <c r="BF54" i="45"/>
  <c r="BE54" i="45"/>
  <c r="BD54" i="45"/>
  <c r="BC54" i="45"/>
  <c r="BB54" i="45"/>
  <c r="BA54" i="45"/>
  <c r="AZ54" i="45"/>
  <c r="AY54" i="45"/>
  <c r="AX54" i="45"/>
  <c r="AW54" i="45"/>
  <c r="AV54" i="45"/>
  <c r="AU54" i="45"/>
  <c r="AT54" i="45"/>
  <c r="AS54" i="45"/>
  <c r="AR54" i="45"/>
  <c r="AQ54" i="45"/>
  <c r="AP54" i="45"/>
  <c r="AO54" i="45"/>
  <c r="AN54" i="45"/>
  <c r="AM54" i="45"/>
  <c r="AL54" i="45"/>
  <c r="AK54" i="45"/>
  <c r="AJ54" i="45"/>
  <c r="AI54" i="45"/>
  <c r="AH54" i="45"/>
  <c r="AG54" i="45"/>
  <c r="AF54" i="45"/>
  <c r="AE54" i="45"/>
  <c r="AD54" i="45"/>
  <c r="AC54" i="45"/>
  <c r="AB54" i="45"/>
  <c r="AA54" i="45"/>
  <c r="Z54" i="45"/>
  <c r="Y54" i="45"/>
  <c r="X54" i="45"/>
  <c r="W54" i="45"/>
  <c r="V54" i="45"/>
  <c r="U54" i="45"/>
  <c r="T54" i="45"/>
  <c r="S54" i="45"/>
  <c r="R54" i="45"/>
  <c r="Q54" i="45"/>
  <c r="P54" i="45"/>
  <c r="O54" i="45"/>
  <c r="N54" i="45"/>
  <c r="M54" i="45"/>
  <c r="L54" i="45"/>
  <c r="K54" i="45"/>
  <c r="J54" i="45"/>
  <c r="I54" i="45"/>
  <c r="H54" i="45"/>
  <c r="G54" i="45"/>
  <c r="F54" i="45"/>
  <c r="BK53" i="45"/>
  <c r="BJ53" i="45"/>
  <c r="BI53" i="45"/>
  <c r="BH53" i="45"/>
  <c r="BG53" i="45"/>
  <c r="BF53" i="45"/>
  <c r="BE53" i="45"/>
  <c r="BD53" i="45"/>
  <c r="BC53" i="45"/>
  <c r="BB53" i="45"/>
  <c r="BA53" i="45"/>
  <c r="AZ53" i="45"/>
  <c r="AY53" i="45"/>
  <c r="AX53" i="45"/>
  <c r="AW53" i="45"/>
  <c r="AV53" i="45"/>
  <c r="AU53" i="45"/>
  <c r="AT53" i="45"/>
  <c r="AS53" i="45"/>
  <c r="AR53" i="45"/>
  <c r="AQ53" i="45"/>
  <c r="AP53" i="45"/>
  <c r="AO53" i="45"/>
  <c r="AN53" i="45"/>
  <c r="AM53" i="45"/>
  <c r="AL53" i="45"/>
  <c r="AK53" i="45"/>
  <c r="AJ53" i="45"/>
  <c r="AI53" i="45"/>
  <c r="AH53" i="45"/>
  <c r="AG53" i="45"/>
  <c r="AF53" i="45"/>
  <c r="AE53" i="45"/>
  <c r="AD53" i="45"/>
  <c r="AC53" i="45"/>
  <c r="AB53" i="45"/>
  <c r="AA53" i="45"/>
  <c r="Z53" i="45"/>
  <c r="Y53" i="45"/>
  <c r="X53" i="45"/>
  <c r="W53" i="45"/>
  <c r="V53" i="45"/>
  <c r="U53" i="45"/>
  <c r="T53" i="45"/>
  <c r="S53" i="45"/>
  <c r="R53" i="45"/>
  <c r="Q53" i="45"/>
  <c r="P53" i="45"/>
  <c r="O53" i="45"/>
  <c r="N53" i="45"/>
  <c r="M53" i="45"/>
  <c r="L53" i="45"/>
  <c r="K53" i="45"/>
  <c r="J53" i="45"/>
  <c r="I53" i="45"/>
  <c r="H53" i="45"/>
  <c r="A44" i="45"/>
  <c r="A46" i="45" s="1"/>
  <c r="A48" i="45" s="1"/>
  <c r="A50" i="45" s="1"/>
  <c r="A33" i="45"/>
  <c r="A35" i="45" s="1"/>
  <c r="G7" i="45"/>
  <c r="H6" i="45"/>
  <c r="H7" i="45" s="1"/>
  <c r="BH5" i="45"/>
  <c r="BI5" i="45" s="1"/>
  <c r="BJ5" i="45" s="1"/>
  <c r="BK5" i="45" s="1"/>
  <c r="BL5" i="45" s="1"/>
  <c r="BM5" i="45" s="1"/>
  <c r="BN5" i="45" s="1"/>
  <c r="BO5" i="45" s="1"/>
  <c r="BP5" i="45" s="1"/>
  <c r="BQ5" i="45" s="1"/>
  <c r="BR5" i="45" s="1"/>
  <c r="BS5" i="45" s="1"/>
  <c r="BT5" i="45" s="1"/>
  <c r="BU5" i="45" s="1"/>
  <c r="BV5" i="45" s="1"/>
  <c r="BW5" i="45" s="1"/>
  <c r="BX5" i="45" s="1"/>
  <c r="BY5" i="45" s="1"/>
  <c r="BZ5" i="45" s="1"/>
  <c r="CA5" i="45" s="1"/>
  <c r="CB5" i="45" s="1"/>
  <c r="CC5" i="45" s="1"/>
  <c r="CD5" i="45" s="1"/>
  <c r="CE5" i="45" s="1"/>
  <c r="CF5" i="45" s="1"/>
  <c r="CG5" i="45" s="1"/>
  <c r="CH5" i="45" s="1"/>
  <c r="CI5" i="45" s="1"/>
  <c r="CJ5" i="45" s="1"/>
  <c r="CK5" i="45" s="1"/>
  <c r="CL5" i="45" s="1"/>
  <c r="CM5" i="45" s="1"/>
  <c r="CN5" i="45" s="1"/>
  <c r="CO5" i="45" s="1"/>
  <c r="CP5" i="45" s="1"/>
  <c r="CQ5" i="45" s="1"/>
  <c r="CR5" i="45" s="1"/>
  <c r="CS5" i="45" s="1"/>
  <c r="I5" i="45"/>
  <c r="J5" i="45" s="1"/>
  <c r="K5" i="45" s="1"/>
  <c r="L5" i="45" s="1"/>
  <c r="M5" i="45" s="1"/>
  <c r="N5" i="45" s="1"/>
  <c r="O5" i="45" s="1"/>
  <c r="P5" i="45" s="1"/>
  <c r="Q5" i="45" s="1"/>
  <c r="R5" i="45" s="1"/>
  <c r="S5" i="45" s="1"/>
  <c r="T5" i="45" s="1"/>
  <c r="U5" i="45" s="1"/>
  <c r="V5" i="45" s="1"/>
  <c r="W5" i="45" s="1"/>
  <c r="X5" i="45" s="1"/>
  <c r="Y5" i="45" s="1"/>
  <c r="Z5" i="45" s="1"/>
  <c r="AA5" i="45" s="1"/>
  <c r="AB5" i="45" s="1"/>
  <c r="AC5" i="45" s="1"/>
  <c r="AD5" i="45" s="1"/>
  <c r="AE5" i="45" s="1"/>
  <c r="AF5" i="45" s="1"/>
  <c r="AG5" i="45" s="1"/>
  <c r="AH5" i="45" s="1"/>
  <c r="AI5" i="45" s="1"/>
  <c r="AJ5" i="45" s="1"/>
  <c r="AK5" i="45" s="1"/>
  <c r="AL5" i="45" s="1"/>
  <c r="AM5" i="45" s="1"/>
  <c r="AN5" i="45" s="1"/>
  <c r="AO5" i="45" s="1"/>
  <c r="AP5" i="45" s="1"/>
  <c r="AQ5" i="45" s="1"/>
  <c r="AR5" i="45" s="1"/>
  <c r="AS5" i="45" s="1"/>
  <c r="AT5" i="45" s="1"/>
  <c r="AU5" i="45" s="1"/>
  <c r="AV5" i="45" s="1"/>
  <c r="AW5" i="45" s="1"/>
  <c r="AX5" i="45" s="1"/>
  <c r="AY5" i="45" s="1"/>
  <c r="AZ5" i="45" s="1"/>
  <c r="BA5" i="45" s="1"/>
  <c r="BB5" i="45" s="1"/>
  <c r="BC5" i="45" s="1"/>
  <c r="BD5" i="45" s="1"/>
  <c r="BE5" i="45" s="1"/>
  <c r="BF5" i="45" s="1"/>
  <c r="H5" i="45"/>
  <c r="I6" i="45" l="1"/>
  <c r="J6" i="45" l="1"/>
  <c r="I7" i="45"/>
  <c r="K6" i="45" l="1"/>
  <c r="J7" i="45"/>
  <c r="K7" i="45" l="1"/>
  <c r="L6" i="45"/>
  <c r="L7" i="45" l="1"/>
  <c r="M6" i="45"/>
  <c r="M7" i="45" l="1"/>
  <c r="N6" i="45"/>
  <c r="N7" i="45" l="1"/>
  <c r="O6" i="45"/>
  <c r="P6" i="45" l="1"/>
  <c r="O7" i="45"/>
  <c r="P7" i="45" l="1"/>
  <c r="Q6" i="45"/>
  <c r="Q7" i="45" l="1"/>
  <c r="R6" i="45"/>
  <c r="R7" i="45" l="1"/>
  <c r="S6" i="45"/>
  <c r="S7" i="45" l="1"/>
  <c r="T6" i="45"/>
  <c r="T7" i="45" l="1"/>
  <c r="U6" i="45"/>
  <c r="V6" i="45" l="1"/>
  <c r="U7" i="45"/>
  <c r="V7" i="45" l="1"/>
  <c r="W6" i="45"/>
  <c r="W7" i="45" l="1"/>
  <c r="X6" i="45"/>
  <c r="X7" i="45" l="1"/>
  <c r="Y6" i="45"/>
  <c r="Y7" i="45" l="1"/>
  <c r="Z6" i="45"/>
  <c r="Z7" i="45" l="1"/>
  <c r="AA6" i="45"/>
  <c r="AB6" i="45" l="1"/>
  <c r="AA7" i="45"/>
  <c r="AB7" i="45" l="1"/>
  <c r="AC6" i="45"/>
  <c r="AC7" i="45" l="1"/>
  <c r="AD6" i="45"/>
  <c r="AD7" i="45" l="1"/>
  <c r="AE6" i="45"/>
  <c r="AE7" i="45" l="1"/>
  <c r="AF6" i="45"/>
  <c r="AF7" i="45" l="1"/>
  <c r="AG6" i="45"/>
  <c r="AG7" i="45" l="1"/>
  <c r="AH6" i="45"/>
  <c r="AH7" i="45" l="1"/>
  <c r="AI6" i="45"/>
  <c r="AI7" i="45" l="1"/>
  <c r="AJ6" i="45"/>
  <c r="AJ7" i="45" l="1"/>
  <c r="AK6" i="45"/>
  <c r="AK7" i="45" l="1"/>
  <c r="AL6" i="45"/>
  <c r="AL7" i="45" l="1"/>
  <c r="AM6" i="45"/>
  <c r="AM7" i="45" l="1"/>
  <c r="AN6" i="45"/>
  <c r="AN7" i="45" l="1"/>
  <c r="AO6" i="45"/>
  <c r="AO7" i="45" l="1"/>
  <c r="AP6" i="45"/>
  <c r="AP7" i="45" l="1"/>
  <c r="AQ6" i="45"/>
  <c r="AQ7" i="45" l="1"/>
  <c r="AR6" i="45"/>
  <c r="AR7" i="45" l="1"/>
  <c r="AS6" i="45"/>
  <c r="AT6" i="45" l="1"/>
  <c r="AS7" i="45"/>
  <c r="AT7" i="45" l="1"/>
  <c r="AU6" i="45"/>
  <c r="AU7" i="45" l="1"/>
  <c r="AV6" i="45"/>
  <c r="AV7" i="45" l="1"/>
  <c r="AW6" i="45"/>
  <c r="AW7" i="45" l="1"/>
  <c r="AX6" i="45"/>
  <c r="AX7" i="45" l="1"/>
  <c r="AY6" i="45"/>
  <c r="AZ6" i="45" l="1"/>
  <c r="AY7" i="45"/>
  <c r="AZ7" i="45" l="1"/>
  <c r="BA6" i="45"/>
  <c r="BA7" i="45" l="1"/>
  <c r="BB6" i="45"/>
  <c r="BB7" i="45" l="1"/>
  <c r="BC6" i="45"/>
  <c r="BC7" i="45" l="1"/>
  <c r="BD6" i="45"/>
  <c r="BD7" i="45" l="1"/>
  <c r="BE6" i="45"/>
  <c r="BF6" i="45" l="1"/>
  <c r="BE7" i="45"/>
  <c r="BF7" i="45" l="1"/>
  <c r="BG6" i="45"/>
  <c r="BG7" i="45" l="1"/>
  <c r="BH6" i="45"/>
  <c r="BH7" i="45" l="1"/>
  <c r="BI6" i="45"/>
  <c r="BI7" i="45" l="1"/>
  <c r="BJ6" i="45"/>
  <c r="BJ7" i="45" l="1"/>
  <c r="BK6" i="45"/>
  <c r="BL6" i="45" l="1"/>
  <c r="BK7" i="45"/>
  <c r="BL7" i="45" l="1"/>
  <c r="BM6" i="45"/>
  <c r="BM7" i="45" l="1"/>
  <c r="BN6" i="45"/>
  <c r="BN7" i="45" l="1"/>
  <c r="BO6" i="45"/>
  <c r="BO7" i="45" l="1"/>
  <c r="BP6" i="45"/>
  <c r="BP7" i="45" l="1"/>
  <c r="BQ6" i="45"/>
  <c r="BQ7" i="45" l="1"/>
  <c r="BR6" i="45"/>
  <c r="BR7" i="45" l="1"/>
  <c r="BS6" i="45"/>
  <c r="BS7" i="45" l="1"/>
  <c r="BT6" i="45"/>
  <c r="BT7" i="45" l="1"/>
  <c r="BU6" i="45"/>
  <c r="BU7" i="45" l="1"/>
  <c r="BV6" i="45"/>
  <c r="BV7" i="45" l="1"/>
  <c r="BW6" i="45"/>
  <c r="BW7" i="45" l="1"/>
  <c r="BX6" i="45"/>
  <c r="BX7" i="45" l="1"/>
  <c r="BY6" i="45"/>
  <c r="BY7" i="45" l="1"/>
  <c r="BZ6" i="45"/>
  <c r="BZ7" i="45" l="1"/>
  <c r="CA6" i="45"/>
  <c r="CA7" i="45" l="1"/>
  <c r="CB6" i="45"/>
  <c r="CB7" i="45" l="1"/>
  <c r="CC6" i="45"/>
  <c r="CD6" i="45" l="1"/>
  <c r="CC7" i="45"/>
  <c r="CD7" i="45" l="1"/>
  <c r="CE6" i="45"/>
  <c r="CE7" i="45" l="1"/>
  <c r="CF6" i="45"/>
  <c r="CF7" i="45" l="1"/>
  <c r="CG6" i="45"/>
  <c r="CG7" i="45" l="1"/>
  <c r="CH6" i="45"/>
  <c r="CH7" i="45" l="1"/>
  <c r="CI6" i="45"/>
  <c r="CJ6" i="45" l="1"/>
  <c r="CI7" i="45"/>
  <c r="CJ7" i="45" l="1"/>
  <c r="CK6" i="45"/>
  <c r="CK7" i="45" l="1"/>
  <c r="CL6" i="45"/>
  <c r="CL7" i="45" l="1"/>
  <c r="CM6" i="45"/>
  <c r="CM7" i="45" l="1"/>
  <c r="CN6" i="45"/>
  <c r="CN7" i="45" l="1"/>
  <c r="CO6" i="45"/>
  <c r="CP6" i="45" l="1"/>
  <c r="CO7" i="45"/>
  <c r="CP7" i="45" l="1"/>
  <c r="CQ6" i="45"/>
  <c r="CQ7" i="45" l="1"/>
  <c r="CR6" i="45"/>
  <c r="CR7" i="45" l="1"/>
  <c r="CS6" i="45"/>
  <c r="CS7" i="45" s="1"/>
  <c r="AK11" i="13" l="1"/>
  <c r="BC11" i="13" s="1"/>
  <c r="AK12" i="13"/>
  <c r="BC12" i="13" s="1"/>
  <c r="AK13" i="13"/>
  <c r="BC13" i="13" s="1"/>
  <c r="AK14" i="13"/>
  <c r="BC14" i="13" s="1"/>
  <c r="AK15" i="13"/>
  <c r="BC15" i="13" s="1"/>
  <c r="AK16" i="13"/>
  <c r="BC16" i="13" s="1"/>
  <c r="AK17" i="13"/>
  <c r="BC17" i="13" s="1"/>
  <c r="AK18" i="13"/>
  <c r="BC18" i="13" s="1"/>
  <c r="AK19" i="13"/>
  <c r="BC19" i="13" s="1"/>
  <c r="AK20" i="13"/>
  <c r="BC20" i="13" s="1"/>
  <c r="AK21" i="13"/>
  <c r="BC21" i="13" s="1"/>
  <c r="AK22" i="13"/>
  <c r="BC22" i="13" s="1"/>
  <c r="AK23" i="13"/>
  <c r="BC23" i="13" s="1"/>
  <c r="AK24" i="13"/>
  <c r="BC24" i="13" s="1"/>
  <c r="AK25" i="13"/>
  <c r="BC25" i="13" s="1"/>
  <c r="AK26" i="13"/>
  <c r="BC26" i="13" s="1"/>
  <c r="AK27" i="13"/>
  <c r="BC27" i="13" s="1"/>
  <c r="AK28" i="13"/>
  <c r="BC28" i="13" s="1"/>
  <c r="AK29" i="13"/>
  <c r="BC29" i="13" s="1"/>
  <c r="AK30" i="13"/>
  <c r="BC30" i="13" s="1"/>
  <c r="AK31" i="13"/>
  <c r="BC31" i="13" s="1"/>
  <c r="AK35" i="13"/>
  <c r="BC35" i="13" s="1"/>
  <c r="AK36" i="13"/>
  <c r="BC36" i="13" s="1"/>
  <c r="AK37" i="13"/>
  <c r="BC37" i="13" s="1"/>
  <c r="AK38" i="13"/>
  <c r="BC38" i="13" s="1"/>
  <c r="AK39" i="13"/>
  <c r="BC39" i="13" s="1"/>
  <c r="AK40" i="13"/>
  <c r="BC40" i="13" s="1"/>
  <c r="AK41" i="13"/>
  <c r="BC41" i="13" s="1"/>
  <c r="AK42" i="13"/>
  <c r="BC42" i="13" s="1"/>
  <c r="AK43" i="13"/>
  <c r="BC43" i="13" s="1"/>
  <c r="AK44" i="13"/>
  <c r="BC44" i="13" s="1"/>
  <c r="AK45" i="13"/>
  <c r="BC45" i="13" s="1"/>
  <c r="AK46" i="13"/>
  <c r="BC46" i="13" s="1"/>
  <c r="AK47" i="13"/>
  <c r="BC47" i="13" s="1"/>
  <c r="AK48" i="13"/>
  <c r="BC48" i="13" s="1"/>
  <c r="AK10" i="13"/>
  <c r="BC10" i="13" s="1"/>
  <c r="AJ35" i="13" l="1"/>
  <c r="BD35" i="13" s="1"/>
  <c r="AJ36" i="13"/>
  <c r="BD36" i="13" s="1"/>
  <c r="AJ37" i="13"/>
  <c r="BD37" i="13" s="1"/>
  <c r="AJ38" i="13"/>
  <c r="BD38" i="13" s="1"/>
  <c r="AJ39" i="13"/>
  <c r="BD39" i="13" s="1"/>
  <c r="AJ40" i="13"/>
  <c r="BD40" i="13" s="1"/>
  <c r="AJ41" i="13"/>
  <c r="BD41" i="13" s="1"/>
  <c r="AJ42" i="13"/>
  <c r="BD42" i="13" s="1"/>
  <c r="AJ43" i="13"/>
  <c r="BD43" i="13" s="1"/>
  <c r="AJ44" i="13"/>
  <c r="BD44" i="13" s="1"/>
  <c r="AJ45" i="13"/>
  <c r="BD45" i="13" s="1"/>
  <c r="AJ46" i="13"/>
  <c r="BD46" i="13" s="1"/>
  <c r="AJ47" i="13"/>
  <c r="BD47" i="13" s="1"/>
  <c r="AJ48" i="13"/>
  <c r="BD48" i="13" s="1"/>
  <c r="AJ29" i="13"/>
  <c r="BD29" i="13" s="1"/>
  <c r="AJ30" i="13"/>
  <c r="BD30" i="13" s="1"/>
  <c r="AJ31" i="13"/>
  <c r="BD31" i="13" s="1"/>
  <c r="AJ27" i="13"/>
  <c r="BD27" i="13" s="1"/>
  <c r="G9" i="41" l="1"/>
  <c r="AF41" i="41"/>
  <c r="AE41" i="41"/>
  <c r="AD41" i="41"/>
  <c r="AC41" i="41"/>
  <c r="AB41" i="41"/>
  <c r="AA41" i="41"/>
  <c r="Z41" i="41"/>
  <c r="Y40" i="41"/>
  <c r="X40" i="41"/>
  <c r="W40" i="41"/>
  <c r="V40" i="41"/>
  <c r="U40" i="41"/>
  <c r="T40" i="41"/>
  <c r="S40" i="41"/>
  <c r="R40" i="41"/>
  <c r="Q40" i="41"/>
  <c r="P40" i="41"/>
  <c r="O40" i="41"/>
  <c r="N40" i="41"/>
  <c r="M40" i="41"/>
  <c r="L40" i="41"/>
  <c r="K40" i="41"/>
  <c r="J40" i="41"/>
  <c r="I40" i="41"/>
  <c r="H40" i="41"/>
  <c r="G40" i="41"/>
  <c r="Y39" i="41"/>
  <c r="X39" i="41"/>
  <c r="W39" i="41"/>
  <c r="V39" i="41"/>
  <c r="U39" i="41"/>
  <c r="T39" i="41"/>
  <c r="S39" i="41"/>
  <c r="R39" i="41"/>
  <c r="Q39" i="41"/>
  <c r="P39" i="41"/>
  <c r="O39" i="41"/>
  <c r="N39" i="41"/>
  <c r="M39" i="41"/>
  <c r="L39" i="41"/>
  <c r="K39" i="41"/>
  <c r="J39" i="41"/>
  <c r="I39" i="41"/>
  <c r="H39" i="41"/>
  <c r="G39" i="41"/>
  <c r="Y38" i="41"/>
  <c r="X38" i="41"/>
  <c r="W38" i="41"/>
  <c r="V38" i="41"/>
  <c r="U38" i="41"/>
  <c r="T38" i="41"/>
  <c r="S38" i="41"/>
  <c r="R38" i="41"/>
  <c r="Q38" i="41"/>
  <c r="P38" i="41"/>
  <c r="O38" i="41"/>
  <c r="N38" i="41"/>
  <c r="M38" i="41"/>
  <c r="L38" i="41"/>
  <c r="K38" i="41"/>
  <c r="J38" i="41"/>
  <c r="I38" i="41"/>
  <c r="H38" i="41"/>
  <c r="G38" i="41"/>
  <c r="Y37" i="41"/>
  <c r="X37" i="41"/>
  <c r="W37" i="41"/>
  <c r="V37" i="41"/>
  <c r="U37" i="41"/>
  <c r="T37" i="41"/>
  <c r="S37" i="41"/>
  <c r="R37" i="41"/>
  <c r="Q37" i="41"/>
  <c r="P37" i="41"/>
  <c r="O37" i="41"/>
  <c r="N37" i="41"/>
  <c r="M37" i="41"/>
  <c r="L37" i="41"/>
  <c r="K37" i="41"/>
  <c r="J37" i="41"/>
  <c r="I37" i="41"/>
  <c r="H37" i="41"/>
  <c r="G37" i="41"/>
  <c r="Y36" i="41"/>
  <c r="X36" i="41"/>
  <c r="W36" i="41"/>
  <c r="V36" i="41"/>
  <c r="U36" i="41"/>
  <c r="T36" i="41"/>
  <c r="S36" i="41"/>
  <c r="R36" i="41"/>
  <c r="Q36" i="41"/>
  <c r="P36" i="41"/>
  <c r="O36" i="41"/>
  <c r="N36" i="41"/>
  <c r="M36" i="41"/>
  <c r="L36" i="41"/>
  <c r="K36" i="41"/>
  <c r="J36" i="41"/>
  <c r="I36" i="41"/>
  <c r="H36" i="41"/>
  <c r="G36" i="41"/>
  <c r="Y35" i="41"/>
  <c r="X35" i="41"/>
  <c r="W35" i="41"/>
  <c r="V35" i="41"/>
  <c r="U35" i="41"/>
  <c r="T35" i="41"/>
  <c r="S35" i="41"/>
  <c r="R35" i="41"/>
  <c r="Q35" i="41"/>
  <c r="P35" i="41"/>
  <c r="O35" i="41"/>
  <c r="N35" i="41"/>
  <c r="M35" i="41"/>
  <c r="L35" i="41"/>
  <c r="K35" i="41"/>
  <c r="J35" i="41"/>
  <c r="I35" i="41"/>
  <c r="H35" i="41"/>
  <c r="G35" i="41"/>
  <c r="Y34" i="41"/>
  <c r="X34" i="41"/>
  <c r="W34" i="41"/>
  <c r="V34" i="41"/>
  <c r="U34" i="41"/>
  <c r="T34" i="41"/>
  <c r="S34" i="41"/>
  <c r="R34" i="41"/>
  <c r="Q34" i="41"/>
  <c r="P34" i="41"/>
  <c r="O34" i="41"/>
  <c r="N34" i="41"/>
  <c r="M34" i="41"/>
  <c r="L34" i="41"/>
  <c r="K34" i="41"/>
  <c r="J34" i="41"/>
  <c r="I34" i="41"/>
  <c r="H34" i="41"/>
  <c r="G34" i="41"/>
  <c r="Y33" i="41"/>
  <c r="X33" i="41"/>
  <c r="W33" i="41"/>
  <c r="V33" i="41"/>
  <c r="U33" i="41"/>
  <c r="T33" i="41"/>
  <c r="S33" i="41"/>
  <c r="R33" i="41"/>
  <c r="Q33" i="41"/>
  <c r="P33" i="41"/>
  <c r="O33" i="41"/>
  <c r="N33" i="41"/>
  <c r="M33" i="41"/>
  <c r="L33" i="41"/>
  <c r="K33" i="41"/>
  <c r="J33" i="41"/>
  <c r="I33" i="41"/>
  <c r="H33" i="41"/>
  <c r="G33" i="41"/>
  <c r="Y32" i="41"/>
  <c r="X32" i="41"/>
  <c r="W32" i="41"/>
  <c r="V32" i="41"/>
  <c r="U32" i="41"/>
  <c r="T32" i="41"/>
  <c r="S32" i="41"/>
  <c r="R32" i="41"/>
  <c r="Q32" i="41"/>
  <c r="P32" i="41"/>
  <c r="O32" i="41"/>
  <c r="N32" i="41"/>
  <c r="M32" i="41"/>
  <c r="L32" i="41"/>
  <c r="K32" i="41"/>
  <c r="J32" i="41"/>
  <c r="I32" i="41"/>
  <c r="H32" i="41"/>
  <c r="G32" i="41"/>
  <c r="Y31" i="41"/>
  <c r="X31" i="41"/>
  <c r="W31" i="41"/>
  <c r="V31" i="41"/>
  <c r="U31" i="41"/>
  <c r="T31" i="41"/>
  <c r="S31" i="41"/>
  <c r="R31" i="41"/>
  <c r="Q31" i="41"/>
  <c r="P31" i="41"/>
  <c r="O31" i="41"/>
  <c r="N31" i="41"/>
  <c r="M31" i="41"/>
  <c r="L31" i="41"/>
  <c r="K31" i="41"/>
  <c r="J31" i="41"/>
  <c r="I31" i="41"/>
  <c r="H31" i="41"/>
  <c r="G31" i="41"/>
  <c r="Y30" i="41"/>
  <c r="X30" i="41"/>
  <c r="W30" i="41"/>
  <c r="V30" i="41"/>
  <c r="U30" i="41"/>
  <c r="T30" i="41"/>
  <c r="S30" i="41"/>
  <c r="R30" i="41"/>
  <c r="Q30" i="41"/>
  <c r="P30" i="41"/>
  <c r="O30" i="41"/>
  <c r="N30" i="41"/>
  <c r="M30" i="41"/>
  <c r="L30" i="41"/>
  <c r="K30" i="41"/>
  <c r="J30" i="41"/>
  <c r="I30" i="41"/>
  <c r="H30" i="41"/>
  <c r="G30" i="41"/>
  <c r="Y29" i="41"/>
  <c r="X29" i="41"/>
  <c r="W29" i="41"/>
  <c r="V29" i="41"/>
  <c r="U29" i="41"/>
  <c r="T29" i="41"/>
  <c r="S29" i="41"/>
  <c r="R29" i="41"/>
  <c r="Q29" i="41"/>
  <c r="P29" i="41"/>
  <c r="O29" i="41"/>
  <c r="N29" i="41"/>
  <c r="M29" i="41"/>
  <c r="L29" i="41"/>
  <c r="K29" i="41"/>
  <c r="J29" i="41"/>
  <c r="I29" i="41"/>
  <c r="H29" i="41"/>
  <c r="G29" i="41"/>
  <c r="Y28" i="41"/>
  <c r="X28" i="41"/>
  <c r="W28" i="41"/>
  <c r="V28" i="41"/>
  <c r="U28" i="41"/>
  <c r="T28" i="41"/>
  <c r="S28" i="41"/>
  <c r="R28" i="41"/>
  <c r="Q28" i="41"/>
  <c r="P28" i="41"/>
  <c r="O28" i="41"/>
  <c r="N28" i="41"/>
  <c r="M28" i="41"/>
  <c r="L28" i="41"/>
  <c r="K28" i="41"/>
  <c r="J28" i="41"/>
  <c r="I28" i="41"/>
  <c r="H28" i="41"/>
  <c r="G28" i="41"/>
  <c r="Y27" i="41"/>
  <c r="X27" i="41"/>
  <c r="W27" i="41"/>
  <c r="V27" i="41"/>
  <c r="U27" i="41"/>
  <c r="T27" i="41"/>
  <c r="S27" i="41"/>
  <c r="R27" i="41"/>
  <c r="Q27" i="41"/>
  <c r="P27" i="41"/>
  <c r="O27" i="41"/>
  <c r="N27" i="41"/>
  <c r="M27" i="41"/>
  <c r="L27" i="41"/>
  <c r="K27" i="41"/>
  <c r="J27" i="41"/>
  <c r="I27" i="41"/>
  <c r="H27" i="41"/>
  <c r="G27" i="41"/>
  <c r="Y26" i="41"/>
  <c r="X26" i="41"/>
  <c r="W26" i="41"/>
  <c r="V26" i="41"/>
  <c r="U26" i="41"/>
  <c r="T26" i="41"/>
  <c r="S26" i="41"/>
  <c r="R26" i="41"/>
  <c r="Q26" i="41"/>
  <c r="P26" i="41"/>
  <c r="O26" i="41"/>
  <c r="N26" i="41"/>
  <c r="M26" i="41"/>
  <c r="L26" i="41"/>
  <c r="K26" i="41"/>
  <c r="J26" i="41"/>
  <c r="I26" i="41"/>
  <c r="H26" i="41"/>
  <c r="G26" i="41"/>
  <c r="Y25" i="41"/>
  <c r="X25" i="41"/>
  <c r="W25" i="41"/>
  <c r="V25" i="41"/>
  <c r="U25" i="41"/>
  <c r="T25" i="41"/>
  <c r="S25" i="41"/>
  <c r="R25" i="41"/>
  <c r="Q25" i="41"/>
  <c r="P25" i="41"/>
  <c r="O25" i="41"/>
  <c r="N25" i="41"/>
  <c r="M25" i="41"/>
  <c r="L25" i="41"/>
  <c r="K25" i="41"/>
  <c r="J25" i="41"/>
  <c r="I25" i="41"/>
  <c r="H25" i="41"/>
  <c r="G25" i="41"/>
  <c r="Y24" i="41"/>
  <c r="X24" i="41"/>
  <c r="W24" i="41"/>
  <c r="V24" i="41"/>
  <c r="U24" i="41"/>
  <c r="T24" i="41"/>
  <c r="S24" i="41"/>
  <c r="R24" i="41"/>
  <c r="Q24" i="41"/>
  <c r="P24" i="41"/>
  <c r="O24" i="41"/>
  <c r="N24" i="41"/>
  <c r="M24" i="41"/>
  <c r="L24" i="41"/>
  <c r="K24" i="41"/>
  <c r="J24" i="41"/>
  <c r="I24" i="41"/>
  <c r="H24" i="41"/>
  <c r="G24" i="41"/>
  <c r="Y23" i="41"/>
  <c r="X23" i="41"/>
  <c r="W23" i="41"/>
  <c r="V23" i="41"/>
  <c r="U23" i="41"/>
  <c r="T23" i="41"/>
  <c r="S23" i="41"/>
  <c r="R23" i="41"/>
  <c r="Q23" i="41"/>
  <c r="P23" i="41"/>
  <c r="O23" i="41"/>
  <c r="N23" i="41"/>
  <c r="M23" i="41"/>
  <c r="L23" i="41"/>
  <c r="K23" i="41"/>
  <c r="J23" i="41"/>
  <c r="I23" i="41"/>
  <c r="H23" i="41"/>
  <c r="G23" i="41"/>
  <c r="Y22" i="41"/>
  <c r="X22" i="41"/>
  <c r="W22" i="41"/>
  <c r="V22" i="41"/>
  <c r="U22" i="41"/>
  <c r="T22" i="41"/>
  <c r="S22" i="41"/>
  <c r="R22" i="41"/>
  <c r="Q22" i="41"/>
  <c r="P22" i="41"/>
  <c r="O22" i="41"/>
  <c r="N22" i="41"/>
  <c r="M22" i="41"/>
  <c r="L22" i="41"/>
  <c r="K22" i="41"/>
  <c r="J22" i="41"/>
  <c r="I22" i="41"/>
  <c r="H22" i="41"/>
  <c r="G22" i="41"/>
  <c r="Y21" i="41"/>
  <c r="X21" i="41"/>
  <c r="W21" i="41"/>
  <c r="V21" i="41"/>
  <c r="U21" i="41"/>
  <c r="T21" i="41"/>
  <c r="S21" i="41"/>
  <c r="R21" i="41"/>
  <c r="Q21" i="41"/>
  <c r="P21" i="41"/>
  <c r="O21" i="41"/>
  <c r="N21" i="41"/>
  <c r="M21" i="41"/>
  <c r="L21" i="41"/>
  <c r="K21" i="41"/>
  <c r="J21" i="41"/>
  <c r="I21" i="41"/>
  <c r="H21" i="41"/>
  <c r="G21" i="41"/>
  <c r="Y20" i="41"/>
  <c r="X20" i="41"/>
  <c r="W20" i="41"/>
  <c r="V20" i="41"/>
  <c r="U20" i="41"/>
  <c r="T20" i="41"/>
  <c r="S20" i="41"/>
  <c r="R20" i="41"/>
  <c r="Q20" i="41"/>
  <c r="P20" i="41"/>
  <c r="O20" i="41"/>
  <c r="N20" i="41"/>
  <c r="M20" i="41"/>
  <c r="L20" i="41"/>
  <c r="K20" i="41"/>
  <c r="J20" i="41"/>
  <c r="I20" i="41"/>
  <c r="H20" i="41"/>
  <c r="G20" i="41"/>
  <c r="Y19" i="41"/>
  <c r="X19" i="41"/>
  <c r="W19" i="41"/>
  <c r="V19" i="41"/>
  <c r="U19" i="41"/>
  <c r="T19" i="41"/>
  <c r="S19" i="41"/>
  <c r="R19" i="41"/>
  <c r="Q19" i="41"/>
  <c r="P19" i="41"/>
  <c r="O19" i="41"/>
  <c r="N19" i="41"/>
  <c r="M19" i="41"/>
  <c r="L19" i="41"/>
  <c r="K19" i="41"/>
  <c r="J19" i="41"/>
  <c r="I19" i="41"/>
  <c r="H19" i="41"/>
  <c r="G19" i="41"/>
  <c r="Y18" i="41"/>
  <c r="X18" i="41"/>
  <c r="W18" i="41"/>
  <c r="V18" i="41"/>
  <c r="U18" i="41"/>
  <c r="T18" i="41"/>
  <c r="S18" i="41"/>
  <c r="R18" i="41"/>
  <c r="Q18" i="41"/>
  <c r="P18" i="41"/>
  <c r="O18" i="41"/>
  <c r="N18" i="41"/>
  <c r="M18" i="41"/>
  <c r="L18" i="41"/>
  <c r="K18" i="41"/>
  <c r="J18" i="41"/>
  <c r="I18" i="41"/>
  <c r="H18" i="41"/>
  <c r="G18" i="41"/>
  <c r="Y17" i="41"/>
  <c r="X17" i="41"/>
  <c r="W17" i="41"/>
  <c r="V17" i="41"/>
  <c r="U17" i="41"/>
  <c r="T17" i="41"/>
  <c r="S17" i="41"/>
  <c r="R17" i="41"/>
  <c r="Q17" i="41"/>
  <c r="P17" i="41"/>
  <c r="O17" i="41"/>
  <c r="N17" i="41"/>
  <c r="M17" i="41"/>
  <c r="L17" i="41"/>
  <c r="K17" i="41"/>
  <c r="J17" i="41"/>
  <c r="I17" i="41"/>
  <c r="H17" i="41"/>
  <c r="G17" i="41"/>
  <c r="Y16" i="41"/>
  <c r="X16" i="41"/>
  <c r="W16" i="41"/>
  <c r="V16" i="41"/>
  <c r="U16" i="41"/>
  <c r="T16" i="41"/>
  <c r="S16" i="41"/>
  <c r="R16" i="41"/>
  <c r="Q16" i="41"/>
  <c r="P16" i="41"/>
  <c r="O16" i="41"/>
  <c r="N16" i="41"/>
  <c r="M16" i="41"/>
  <c r="L16" i="41"/>
  <c r="K16" i="41"/>
  <c r="J16" i="41"/>
  <c r="I16" i="41"/>
  <c r="H16" i="41"/>
  <c r="G16" i="41"/>
  <c r="Y15" i="41"/>
  <c r="X15" i="41"/>
  <c r="W15" i="41"/>
  <c r="V15" i="41"/>
  <c r="U15" i="41"/>
  <c r="T15" i="41"/>
  <c r="S15" i="41"/>
  <c r="R15" i="41"/>
  <c r="Q15" i="41"/>
  <c r="P15" i="41"/>
  <c r="O15" i="41"/>
  <c r="N15" i="41"/>
  <c r="M15" i="41"/>
  <c r="L15" i="41"/>
  <c r="K15" i="41"/>
  <c r="J15" i="41"/>
  <c r="I15" i="41"/>
  <c r="H15" i="41"/>
  <c r="G15" i="41"/>
  <c r="Y14" i="41"/>
  <c r="X14" i="41"/>
  <c r="W14" i="41"/>
  <c r="V14" i="41"/>
  <c r="U14" i="41"/>
  <c r="T14" i="41"/>
  <c r="S14" i="41"/>
  <c r="R14" i="41"/>
  <c r="Q14" i="41"/>
  <c r="P14" i="41"/>
  <c r="O14" i="41"/>
  <c r="N14" i="41"/>
  <c r="M14" i="41"/>
  <c r="L14" i="41"/>
  <c r="K14" i="41"/>
  <c r="J14" i="41"/>
  <c r="I14" i="41"/>
  <c r="H14" i="41"/>
  <c r="G14" i="41"/>
  <c r="Y13" i="41"/>
  <c r="X13" i="41"/>
  <c r="W13" i="41"/>
  <c r="V13" i="41"/>
  <c r="U13" i="41"/>
  <c r="T13" i="41"/>
  <c r="S13" i="41"/>
  <c r="R13" i="41"/>
  <c r="Q13" i="41"/>
  <c r="P13" i="41"/>
  <c r="O13" i="41"/>
  <c r="N13" i="41"/>
  <c r="M13" i="41"/>
  <c r="L13" i="41"/>
  <c r="K13" i="41"/>
  <c r="J13" i="41"/>
  <c r="I13" i="41"/>
  <c r="H13" i="41"/>
  <c r="G13" i="41"/>
  <c r="Y12" i="41"/>
  <c r="X12" i="41"/>
  <c r="W12" i="41"/>
  <c r="V12" i="41"/>
  <c r="U12" i="41"/>
  <c r="T12" i="41"/>
  <c r="S12" i="41"/>
  <c r="R12" i="41"/>
  <c r="Q12" i="41"/>
  <c r="P12" i="41"/>
  <c r="O12" i="41"/>
  <c r="N12" i="41"/>
  <c r="M12" i="41"/>
  <c r="L12" i="41"/>
  <c r="K12" i="41"/>
  <c r="J12" i="41"/>
  <c r="I12" i="41"/>
  <c r="H12" i="41"/>
  <c r="G12" i="41"/>
  <c r="Y11" i="41"/>
  <c r="X11" i="41"/>
  <c r="W11" i="41"/>
  <c r="V11" i="41"/>
  <c r="U11" i="41"/>
  <c r="T11" i="41"/>
  <c r="S11" i="41"/>
  <c r="R11" i="41"/>
  <c r="Q11" i="41"/>
  <c r="P11" i="41"/>
  <c r="O11" i="41"/>
  <c r="N11" i="41"/>
  <c r="M11" i="41"/>
  <c r="L11" i="41"/>
  <c r="K11" i="41"/>
  <c r="J11" i="41"/>
  <c r="I11" i="41"/>
  <c r="H11" i="41"/>
  <c r="G11" i="41"/>
  <c r="Y10" i="41"/>
  <c r="X10" i="41"/>
  <c r="W10" i="41"/>
  <c r="V10" i="41"/>
  <c r="U10" i="41"/>
  <c r="T10" i="41"/>
  <c r="S10" i="41"/>
  <c r="R10" i="41"/>
  <c r="Q10" i="41"/>
  <c r="P10" i="41"/>
  <c r="O10" i="41"/>
  <c r="N10" i="41"/>
  <c r="M10" i="41"/>
  <c r="L10" i="41"/>
  <c r="K10" i="41"/>
  <c r="J10" i="41"/>
  <c r="I10" i="41"/>
  <c r="H10" i="41"/>
  <c r="G10" i="41"/>
  <c r="Y9" i="41"/>
  <c r="X9" i="41"/>
  <c r="W9" i="41"/>
  <c r="V9" i="41"/>
  <c r="U9" i="41"/>
  <c r="T9" i="41"/>
  <c r="S9" i="41"/>
  <c r="R9" i="41"/>
  <c r="Q9" i="41"/>
  <c r="P9" i="41"/>
  <c r="O9" i="41"/>
  <c r="N9" i="41"/>
  <c r="M9" i="41"/>
  <c r="L9" i="41"/>
  <c r="K9" i="41"/>
  <c r="J9" i="41"/>
  <c r="I9" i="41"/>
  <c r="H9" i="41"/>
  <c r="AI8" i="41"/>
  <c r="H8" i="41"/>
  <c r="G8" i="41"/>
  <c r="I7" i="41"/>
  <c r="I8" i="41" s="1"/>
  <c r="H7" i="41"/>
  <c r="H6" i="41"/>
  <c r="I6" i="41" s="1"/>
  <c r="J6" i="41" s="1"/>
  <c r="K6" i="41" s="1"/>
  <c r="L6" i="41" s="1"/>
  <c r="M6" i="41" s="1"/>
  <c r="N6" i="41" s="1"/>
  <c r="O6" i="41" s="1"/>
  <c r="P6" i="41" s="1"/>
  <c r="Q6" i="41" s="1"/>
  <c r="R6" i="41" s="1"/>
  <c r="S6" i="41" s="1"/>
  <c r="T6" i="41" s="1"/>
  <c r="U6" i="41" s="1"/>
  <c r="V6" i="41" s="1"/>
  <c r="W6" i="41" s="1"/>
  <c r="X6" i="41" s="1"/>
  <c r="Y6" i="41" s="1"/>
  <c r="Z6" i="41" s="1"/>
  <c r="AA6" i="41" s="1"/>
  <c r="AB6" i="41" s="1"/>
  <c r="AC6" i="41" s="1"/>
  <c r="AD6" i="41" s="1"/>
  <c r="AE6" i="41" s="1"/>
  <c r="AF6" i="41" s="1"/>
  <c r="L100" i="13"/>
  <c r="L101" i="13"/>
  <c r="L102" i="13"/>
  <c r="L103" i="13"/>
  <c r="L104" i="13"/>
  <c r="L105" i="13"/>
  <c r="L106" i="13"/>
  <c r="L107" i="13"/>
  <c r="L108" i="13"/>
  <c r="L109" i="13"/>
  <c r="L110" i="13"/>
  <c r="L111" i="13"/>
  <c r="L112" i="13"/>
  <c r="L113" i="13"/>
  <c r="L114" i="13"/>
  <c r="L115" i="13"/>
  <c r="L116" i="13"/>
  <c r="L117" i="13"/>
  <c r="L118" i="13"/>
  <c r="K100" i="13"/>
  <c r="K101" i="13"/>
  <c r="K102" i="13"/>
  <c r="K103" i="13"/>
  <c r="K104" i="13"/>
  <c r="K105" i="13"/>
  <c r="K106" i="13"/>
  <c r="K107" i="13"/>
  <c r="K108" i="13"/>
  <c r="K109" i="13"/>
  <c r="K110" i="13"/>
  <c r="K111" i="13"/>
  <c r="K112" i="13"/>
  <c r="K113" i="13"/>
  <c r="K114" i="13"/>
  <c r="K115" i="13"/>
  <c r="K116" i="13"/>
  <c r="K117" i="13"/>
  <c r="K118" i="13"/>
  <c r="J100" i="13"/>
  <c r="J101" i="13"/>
  <c r="J102" i="13"/>
  <c r="J103" i="13"/>
  <c r="J104" i="13"/>
  <c r="J105" i="13"/>
  <c r="J106" i="13"/>
  <c r="J107" i="13"/>
  <c r="J108" i="13"/>
  <c r="J109" i="13"/>
  <c r="J110" i="13"/>
  <c r="J111" i="13"/>
  <c r="J112" i="13"/>
  <c r="J113" i="13"/>
  <c r="J114" i="13"/>
  <c r="J115" i="13"/>
  <c r="J116" i="13"/>
  <c r="J117" i="13"/>
  <c r="J118" i="13"/>
  <c r="I100" i="13"/>
  <c r="I101" i="13"/>
  <c r="I102" i="13"/>
  <c r="I103" i="13"/>
  <c r="I104" i="13"/>
  <c r="I105" i="13"/>
  <c r="I106" i="13"/>
  <c r="I107" i="13"/>
  <c r="I108" i="13"/>
  <c r="I109" i="13"/>
  <c r="I110" i="13"/>
  <c r="I111" i="13"/>
  <c r="I112" i="13"/>
  <c r="I113" i="13"/>
  <c r="I114" i="13"/>
  <c r="I115" i="13"/>
  <c r="I116" i="13"/>
  <c r="I117" i="13"/>
  <c r="I118" i="13"/>
  <c r="H100" i="13"/>
  <c r="H101" i="13"/>
  <c r="H102" i="13"/>
  <c r="H103" i="13"/>
  <c r="H104" i="13"/>
  <c r="H105" i="13"/>
  <c r="H106" i="13"/>
  <c r="H107" i="13"/>
  <c r="H108" i="13"/>
  <c r="H109" i="13"/>
  <c r="H110" i="13"/>
  <c r="H111" i="13"/>
  <c r="H112" i="13"/>
  <c r="H113" i="13"/>
  <c r="H114" i="13"/>
  <c r="H115" i="13"/>
  <c r="H116" i="13"/>
  <c r="H117" i="13"/>
  <c r="H118" i="13"/>
  <c r="G100" i="13"/>
  <c r="G101" i="13"/>
  <c r="G102" i="13"/>
  <c r="G103" i="13"/>
  <c r="G104" i="13"/>
  <c r="G105" i="13"/>
  <c r="G106" i="13"/>
  <c r="G107" i="13"/>
  <c r="G108" i="13"/>
  <c r="G109" i="13"/>
  <c r="G110" i="13"/>
  <c r="G111" i="13"/>
  <c r="G112" i="13"/>
  <c r="G113" i="13"/>
  <c r="G114" i="13"/>
  <c r="G115" i="13"/>
  <c r="G116" i="13"/>
  <c r="G117" i="13"/>
  <c r="G118" i="13"/>
  <c r="F116" i="13"/>
  <c r="F117" i="13"/>
  <c r="F118" i="13"/>
  <c r="F101" i="13"/>
  <c r="F102" i="13"/>
  <c r="F103" i="13"/>
  <c r="F104" i="13"/>
  <c r="F105" i="13"/>
  <c r="F106" i="13"/>
  <c r="F107" i="13"/>
  <c r="F108" i="13"/>
  <c r="F109" i="13"/>
  <c r="F110" i="13"/>
  <c r="F111" i="13"/>
  <c r="F112" i="13"/>
  <c r="F113" i="13"/>
  <c r="F114" i="13"/>
  <c r="F115" i="13"/>
  <c r="F100" i="13"/>
  <c r="L99" i="13"/>
  <c r="K99" i="13"/>
  <c r="J99" i="13"/>
  <c r="I99" i="13"/>
  <c r="H99" i="13"/>
  <c r="G99" i="13"/>
  <c r="F99" i="13"/>
  <c r="E119" i="13"/>
  <c r="AJ28" i="13"/>
  <c r="BD28" i="13" s="1"/>
  <c r="AJ26" i="13"/>
  <c r="AJ25" i="13"/>
  <c r="AJ24" i="13"/>
  <c r="AJ23" i="13"/>
  <c r="AJ22" i="13"/>
  <c r="AJ21" i="13"/>
  <c r="AJ20" i="13"/>
  <c r="AJ19" i="13"/>
  <c r="AJ18" i="13"/>
  <c r="AJ17" i="13"/>
  <c r="AJ16" i="13"/>
  <c r="AJ15" i="13"/>
  <c r="AJ14" i="13"/>
  <c r="AJ13" i="13"/>
  <c r="AJ12" i="13"/>
  <c r="AJ11" i="13"/>
  <c r="AJ10" i="13"/>
  <c r="J7" i="41" l="1"/>
  <c r="J8" i="41" s="1"/>
  <c r="T41" i="41"/>
  <c r="AG40" i="41"/>
  <c r="AH40" i="41" s="1"/>
  <c r="H41" i="41"/>
  <c r="N41" i="41"/>
  <c r="I41" i="41"/>
  <c r="O41" i="41"/>
  <c r="U41" i="41"/>
  <c r="AG10" i="41"/>
  <c r="AH10" i="41" s="1"/>
  <c r="AG11" i="41"/>
  <c r="AH11" i="41" s="1"/>
  <c r="AG16" i="41"/>
  <c r="AH16" i="41" s="1"/>
  <c r="AG22" i="41"/>
  <c r="AH22" i="41" s="1"/>
  <c r="AG28" i="41"/>
  <c r="AH28" i="41" s="1"/>
  <c r="AG29" i="41"/>
  <c r="AH29" i="41" s="1"/>
  <c r="AG34" i="41"/>
  <c r="AH34" i="41" s="1"/>
  <c r="AG35" i="41"/>
  <c r="AH35" i="41" s="1"/>
  <c r="AG15" i="41"/>
  <c r="AH15" i="41" s="1"/>
  <c r="J41" i="41"/>
  <c r="P41" i="41"/>
  <c r="V41" i="41"/>
  <c r="AG17" i="41"/>
  <c r="AH17" i="41" s="1"/>
  <c r="AG23" i="41"/>
  <c r="AH23" i="41" s="1"/>
  <c r="AG9" i="41"/>
  <c r="AH9" i="41" s="1"/>
  <c r="K41" i="41"/>
  <c r="Q41" i="41"/>
  <c r="W41" i="41"/>
  <c r="AG12" i="41"/>
  <c r="AH12" i="41" s="1"/>
  <c r="AG13" i="41"/>
  <c r="AH13" i="41" s="1"/>
  <c r="AG18" i="41"/>
  <c r="AH18" i="41" s="1"/>
  <c r="AG24" i="41"/>
  <c r="AH24" i="41" s="1"/>
  <c r="AG30" i="41"/>
  <c r="AH30" i="41" s="1"/>
  <c r="AG31" i="41"/>
  <c r="AH31" i="41" s="1"/>
  <c r="AG36" i="41"/>
  <c r="AH36" i="41" s="1"/>
  <c r="AG37" i="41"/>
  <c r="AH37" i="41" s="1"/>
  <c r="AG21" i="41"/>
  <c r="AH21" i="41" s="1"/>
  <c r="L41" i="41"/>
  <c r="R41" i="41"/>
  <c r="X41" i="41"/>
  <c r="AG19" i="41"/>
  <c r="AH19" i="41" s="1"/>
  <c r="AG25" i="41"/>
  <c r="AH25" i="41" s="1"/>
  <c r="M41" i="41"/>
  <c r="S41" i="41"/>
  <c r="Y41" i="41"/>
  <c r="AG14" i="41"/>
  <c r="AH14" i="41" s="1"/>
  <c r="AG20" i="41"/>
  <c r="AH20" i="41" s="1"/>
  <c r="AG26" i="41"/>
  <c r="AH26" i="41" s="1"/>
  <c r="AG27" i="41"/>
  <c r="AH27" i="41" s="1"/>
  <c r="AG32" i="41"/>
  <c r="AH32" i="41" s="1"/>
  <c r="AG33" i="41"/>
  <c r="AH33" i="41" s="1"/>
  <c r="AG38" i="41"/>
  <c r="AH38" i="41" s="1"/>
  <c r="AG39" i="41"/>
  <c r="AH39" i="41" s="1"/>
  <c r="K7" i="41"/>
  <c r="G41" i="41"/>
  <c r="K119" i="13"/>
  <c r="L119" i="13"/>
  <c r="J119" i="13"/>
  <c r="I119" i="13"/>
  <c r="BD10" i="13"/>
  <c r="BD22" i="13"/>
  <c r="BD16" i="13"/>
  <c r="BD11" i="13"/>
  <c r="BD14" i="13"/>
  <c r="BD17" i="13"/>
  <c r="BD20" i="13"/>
  <c r="BD23" i="13"/>
  <c r="BD26" i="13"/>
  <c r="BD13" i="13"/>
  <c r="BD19" i="13"/>
  <c r="BD25" i="13"/>
  <c r="BD12" i="13"/>
  <c r="BD18" i="13"/>
  <c r="BD24" i="13"/>
  <c r="BD15" i="13"/>
  <c r="BD21" i="13"/>
  <c r="K8" i="41" l="1"/>
  <c r="L7" i="41"/>
  <c r="F119" i="13"/>
  <c r="G119" i="13"/>
  <c r="L8" i="41" l="1"/>
  <c r="M7" i="41"/>
  <c r="N7" i="41" l="1"/>
  <c r="M8" i="41"/>
  <c r="N8" i="41" l="1"/>
  <c r="O7" i="41"/>
  <c r="O8" i="41" l="1"/>
  <c r="P7" i="41"/>
  <c r="P8" i="41" l="1"/>
  <c r="Q7" i="41"/>
  <c r="Q8" i="41" l="1"/>
  <c r="R7" i="41"/>
  <c r="R8" i="41" l="1"/>
  <c r="S7" i="41"/>
  <c r="T7" i="41" l="1"/>
  <c r="S8" i="41"/>
  <c r="T8" i="41" l="1"/>
  <c r="U7" i="41"/>
  <c r="U8" i="41" l="1"/>
  <c r="V7" i="41"/>
  <c r="V8" i="41" l="1"/>
  <c r="W7" i="41"/>
  <c r="W8" i="41" l="1"/>
  <c r="X7" i="41"/>
  <c r="X8" i="41" l="1"/>
  <c r="Y7" i="41"/>
  <c r="Z7" i="41" l="1"/>
  <c r="Y8" i="41"/>
  <c r="Z8" i="41" l="1"/>
  <c r="AA7" i="41"/>
  <c r="AA8" i="41" l="1"/>
  <c r="AB7" i="41"/>
  <c r="AB8" i="41" l="1"/>
  <c r="AC7" i="41"/>
  <c r="AC8" i="41" l="1"/>
  <c r="AD7" i="41"/>
  <c r="AD8" i="41" l="1"/>
  <c r="AE7" i="41"/>
  <c r="AF7" i="41" l="1"/>
  <c r="AF8" i="41" s="1"/>
  <c r="AE8" i="41"/>
  <c r="M100" i="13" l="1"/>
  <c r="N100" i="13" s="1"/>
  <c r="M101" i="13"/>
  <c r="N101" i="13" s="1"/>
  <c r="M99" i="13"/>
  <c r="N99" i="13" l="1"/>
  <c r="M103" i="13"/>
  <c r="N103" i="13" s="1"/>
  <c r="M106" i="13"/>
  <c r="N106" i="13" s="1"/>
  <c r="M105" i="13"/>
  <c r="N105" i="13" s="1"/>
  <c r="M104" i="13"/>
  <c r="N104" i="13" s="1"/>
  <c r="M102" i="13"/>
  <c r="N102" i="13" s="1"/>
  <c r="M108" i="13"/>
  <c r="N108" i="13" s="1"/>
  <c r="M111" i="13"/>
  <c r="N111" i="13" s="1"/>
  <c r="M109" i="13"/>
  <c r="M112" i="13"/>
  <c r="N112" i="13" s="1"/>
  <c r="M110" i="13"/>
  <c r="N110" i="13" s="1"/>
  <c r="M107" i="13"/>
  <c r="N107" i="13" s="1"/>
  <c r="N109" i="13" l="1"/>
  <c r="M117" i="13"/>
  <c r="N117" i="13" s="1"/>
  <c r="M116" i="13"/>
  <c r="N116" i="13" s="1"/>
  <c r="M118" i="13"/>
  <c r="N118" i="13" s="1"/>
  <c r="M114" i="13"/>
  <c r="N114" i="13" s="1"/>
  <c r="H119" i="13"/>
  <c r="M115" i="13"/>
  <c r="M113" i="13"/>
  <c r="N113" i="13" s="1"/>
  <c r="M119" i="13" l="1"/>
  <c r="N115"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Lê Anh Đức</author>
    <author>Administrator</author>
    <author>PC</author>
  </authors>
  <commentList>
    <comment ref="BP1" authorId="0" shapeId="0" xr:uid="{45AD85B3-E73A-4584-ACA8-1AA23CB2749B}">
      <text>
        <r>
          <rPr>
            <b/>
            <sz val="9"/>
            <color indexed="81"/>
            <rFont val="Tahoma"/>
            <family val="2"/>
            <charset val="163"/>
          </rPr>
          <t>Lê Anh Đức:  PHƯƠNG ÁN TỔ CHỨC DẠY HỌC TỪ NĂM HỌC 2023-2024:
- Năm học gồm 02 HK chính (mỗi kỳ 15 tuần học + 2 tuần thi) + 01 HK phụ Tết (05 tuần học + 01 tuần thi) + 01 HK phụ hè (08 tuần học + 01 tuần thi) + 02 tuần Tết + 01 tuần dự trữ (Hè);
- Thi kết thúc HP ngay khi hết môn (thậm chí có thể vào tuần/buổi học cuối cùng), các ca thi bố trí vào buổi tối, thứ 7, Chủ nhật để thuận tiện cho việc bố trí phòng và phân công coi thi.
- Phân công GV giảng dạy lớp HP trước khi đưa lên cho SV đăng ký;
- Mở lớp HP ở cả 2 học kỳ để san đều tải GV và tải phòng TH/ThN (Dự kiến mở 80% số lớp mở ở kỳ thiết kế trong CTĐT, còn lại mở ở kỳ kế tiếp);
- Mở lớp HP cả 3 ca Sáng - Chiều - Tối để tối đa hóa số tín chỉ SV đăng ký/học kỳ (Tỷ lệ mở lớp: Sáng 40% + Chiều 40% + Tối 20%)
- Ưu tiên sĩ số tối đa các lớp HP mở cho 5 ngành kiểm định ABET là 60 SV.
- Kỳ 8 thêm 02 tuần dự trữ sau thời gia TTTN giúp tạo điều kiện có thể tăng thời gian TTTN lên 8 tuần nếu cần</t>
        </r>
      </text>
    </comment>
    <comment ref="G5" authorId="1" shapeId="0" xr:uid="{73578EA4-0653-45C4-8877-FAC902C8C5FB}">
      <text>
        <r>
          <rPr>
            <b/>
            <sz val="9"/>
            <color indexed="81"/>
            <rFont val="Tahoma"/>
            <family val="2"/>
          </rPr>
          <t>Quốc khánh
Nghỉ Thứ 3 và Thứ 4
Thứ 2 nghỉ - Bù ngày CN 23/8</t>
        </r>
      </text>
    </comment>
    <comment ref="R5" authorId="0" shapeId="0" xr:uid="{85D8BBC7-2935-414F-85F1-6ABCE8A322FB}">
      <text>
        <r>
          <rPr>
            <b/>
            <sz val="9"/>
            <color indexed="81"/>
            <rFont val="Tahoma"/>
            <family val="2"/>
          </rPr>
          <t>Thứ 6 ngày 20/11 Nhà giáo Việt Nam</t>
        </r>
      </text>
    </comment>
    <comment ref="S5" authorId="1" shapeId="0" xr:uid="{7F8E8F87-6D17-423F-AF47-DEDF8B597333}">
      <text>
        <r>
          <rPr>
            <b/>
            <sz val="9"/>
            <color indexed="81"/>
            <rFont val="Tahoma"/>
            <family val="2"/>
          </rPr>
          <t>Ngày Văn hoá VN
24/11 - Thứ 3</t>
        </r>
        <r>
          <rPr>
            <sz val="9"/>
            <color indexed="81"/>
            <rFont val="Tahoma"/>
            <family val="2"/>
          </rPr>
          <t xml:space="preserve">
</t>
        </r>
      </text>
    </comment>
    <comment ref="X5" authorId="0" shapeId="0" xr:uid="{E0D11AC9-0E4D-496B-A1B2-604DDB640B72}">
      <text>
        <r>
          <rPr>
            <b/>
            <sz val="9"/>
            <color indexed="81"/>
            <rFont val="Tahoma"/>
            <family val="2"/>
            <charset val="163"/>
          </rPr>
          <t>Tết dương lịch
Thứ 6</t>
        </r>
      </text>
    </comment>
    <comment ref="AC5" authorId="1" shapeId="0" xr:uid="{ED955DB1-9AB3-46FD-A69F-83FFF299E54D}">
      <text>
        <r>
          <rPr>
            <b/>
            <sz val="9"/>
            <color indexed="81"/>
            <rFont val="Tahoma"/>
            <family val="2"/>
          </rPr>
          <t>Tết Âm lịch
Từ 25/12 - 09/01/07</t>
        </r>
        <r>
          <rPr>
            <sz val="9"/>
            <color indexed="81"/>
            <rFont val="Tahoma"/>
            <family val="2"/>
          </rPr>
          <t xml:space="preserve">
</t>
        </r>
      </text>
    </comment>
    <comment ref="AO5" authorId="0" shapeId="0" xr:uid="{37CD5A09-E834-412D-991F-A22FF92AB596}">
      <text>
        <r>
          <rPr>
            <b/>
            <sz val="9"/>
            <color indexed="81"/>
            <rFont val="Tahoma"/>
            <family val="2"/>
            <charset val="163"/>
          </rPr>
          <t>Lê Anh Đức:</t>
        </r>
        <r>
          <rPr>
            <sz val="9"/>
            <color indexed="81"/>
            <rFont val="Tahoma"/>
            <family val="2"/>
            <charset val="163"/>
          </rPr>
          <t xml:space="preserve">
- 10/3 (âm) vào CN, nghỉ bù Thứ 2 (27/4)
- 30/4 (Thứ 5); 01/5 (Thứ 6)</t>
        </r>
      </text>
    </comment>
    <comment ref="BG5" authorId="1" shapeId="0" xr:uid="{DFDEDEB0-90B3-4620-ADA2-FD7A74BC6359}">
      <text>
        <r>
          <rPr>
            <b/>
            <sz val="9"/>
            <color indexed="81"/>
            <rFont val="Tahoma"/>
            <family val="2"/>
          </rPr>
          <t>Quốc Khánh (Thứ 5), nghỉ  02 ngày (Thứ 5 &amp; Thứ 6</t>
        </r>
        <r>
          <rPr>
            <sz val="9"/>
            <color indexed="81"/>
            <rFont val="Tahoma"/>
            <family val="2"/>
          </rPr>
          <t>)</t>
        </r>
      </text>
    </comment>
    <comment ref="G6" authorId="1" shapeId="0" xr:uid="{BFA81B25-7072-4F29-9597-691125082777}">
      <text>
        <r>
          <rPr>
            <b/>
            <sz val="9"/>
            <color indexed="81"/>
            <rFont val="Tahoma"/>
            <family val="2"/>
          </rPr>
          <t>Administrator:</t>
        </r>
        <r>
          <rPr>
            <sz val="9"/>
            <color indexed="81"/>
            <rFont val="Tahoma"/>
            <family val="2"/>
          </rPr>
          <t xml:space="preserve">
02/9, 03/9 Nghỉ lễ Q.Kh</t>
        </r>
      </text>
    </comment>
    <comment ref="X6" authorId="0" shapeId="0" xr:uid="{FD5513C1-AFB4-4D69-8424-B66740D729F9}">
      <text>
        <r>
          <rPr>
            <b/>
            <sz val="9"/>
            <color indexed="81"/>
            <rFont val="Tahoma"/>
            <family val="2"/>
          </rPr>
          <t>Tết dương lịch Thứ 6 (01/01/2027)</t>
        </r>
        <r>
          <rPr>
            <sz val="9"/>
            <color indexed="81"/>
            <rFont val="Tahoma"/>
            <family val="2"/>
            <charset val="163"/>
          </rPr>
          <t xml:space="preserve">
</t>
        </r>
      </text>
    </comment>
    <comment ref="S15" authorId="1" shapeId="0" xr:uid="{4217E095-3DF9-4F22-9268-C8974987C140}">
      <text>
        <r>
          <rPr>
            <b/>
            <sz val="9"/>
            <color indexed="81"/>
            <rFont val="Tahoma"/>
            <family val="2"/>
          </rPr>
          <t xml:space="preserve">Thực tập công nghệ nhuộm, in hoa và xử lý hoàn tất sản phẩm dệt </t>
        </r>
        <r>
          <rPr>
            <sz val="9"/>
            <color indexed="81"/>
            <rFont val="Tahoma"/>
            <family val="2"/>
          </rPr>
          <t xml:space="preserve">
</t>
        </r>
      </text>
    </comment>
    <comment ref="S26" authorId="0" shapeId="0" xr:uid="{D585D1CD-F155-4860-82F5-9CF2B07F8E36}">
      <text>
        <r>
          <rPr>
            <b/>
            <sz val="9"/>
            <color indexed="81"/>
            <rFont val="Tahoma"/>
            <family val="2"/>
            <charset val="163"/>
          </rPr>
          <t>Lê Anh Đức:</t>
        </r>
        <r>
          <rPr>
            <sz val="9"/>
            <color indexed="81"/>
            <rFont val="Tahoma"/>
            <family val="2"/>
            <charset val="163"/>
          </rPr>
          <t xml:space="preserve">
Thực tập công nghệ dệt thoi</t>
        </r>
      </text>
    </comment>
    <comment ref="AR26" authorId="0" shapeId="0" xr:uid="{D4E3CB1E-E7CB-4E72-B786-F3A52BA66D32}">
      <text>
        <r>
          <rPr>
            <b/>
            <sz val="9"/>
            <color indexed="81"/>
            <rFont val="Tahoma"/>
            <family val="2"/>
            <charset val="163"/>
          </rPr>
          <t>Lê Anh Đức:</t>
        </r>
        <r>
          <rPr>
            <sz val="9"/>
            <color indexed="81"/>
            <rFont val="Tahoma"/>
            <family val="2"/>
            <charset val="163"/>
          </rPr>
          <t xml:space="preserve">
Thực tập công nghệ dệt kim</t>
        </r>
      </text>
    </comment>
    <comment ref="AX31" authorId="2" shapeId="0" xr:uid="{1F7AB933-7759-4212-9DEA-319FBF173158}">
      <text>
        <r>
          <rPr>
            <b/>
            <sz val="9"/>
            <color indexed="81"/>
            <rFont val="Tahoma"/>
            <family val="2"/>
          </rPr>
          <t>PC:</t>
        </r>
        <r>
          <rPr>
            <sz val="9"/>
            <color indexed="81"/>
            <rFont val="Tahoma"/>
            <family val="2"/>
          </rPr>
          <t xml:space="preserve">
Theo khung chương trình hp Thực tập sản xuất ở học kỳ 5 (2 tín chỉ), đề nghị sắp xếp hp TTSX thực hiện ở kỳ phụ hè</t>
        </r>
      </text>
    </comment>
    <comment ref="AX33" authorId="2" shapeId="0" xr:uid="{6625B34E-B9C8-48B3-B2F0-669B71DB5574}">
      <text>
        <r>
          <rPr>
            <b/>
            <sz val="9"/>
            <color indexed="81"/>
            <rFont val="Tahoma"/>
            <family val="2"/>
          </rPr>
          <t>PC:</t>
        </r>
        <r>
          <rPr>
            <sz val="9"/>
            <color indexed="81"/>
            <rFont val="Tahoma"/>
            <family val="2"/>
          </rPr>
          <t xml:space="preserve">
Theo khung chương trình hp Thực tập sản xuất ở học kỳ 5 (2 tín chỉ), đề nghị sắp xếp hp TTSX thực hiện ở kỳ phụ hè</t>
        </r>
      </text>
    </comment>
    <comment ref="AX35" authorId="2" shapeId="0" xr:uid="{E487F13B-8963-4889-8B38-9DEC3468E331}">
      <text>
        <r>
          <rPr>
            <b/>
            <sz val="9"/>
            <color indexed="81"/>
            <rFont val="Tahoma"/>
            <family val="2"/>
          </rPr>
          <t>PC:</t>
        </r>
        <r>
          <rPr>
            <sz val="9"/>
            <color indexed="81"/>
            <rFont val="Tahoma"/>
            <family val="2"/>
          </rPr>
          <t xml:space="preserve">
Theo khung chương trình hp Thực tập sản xuất ở học kỳ 5 (2 tín chỉ), đề nghị sắp xếp hp TTSX thực hiện ở kỳ phụ hè</t>
        </r>
      </text>
    </comment>
    <comment ref="AR37" authorId="1" shapeId="0" xr:uid="{22A2122C-2506-4559-A269-8199402FEEE4}">
      <text>
        <r>
          <rPr>
            <b/>
            <sz val="9"/>
            <color indexed="81"/>
            <rFont val="Tahoma"/>
            <family val="2"/>
          </rPr>
          <t>Thực tập công nghệ kéo sợi</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Lê Anh Đức</author>
  </authors>
  <commentList>
    <comment ref="R6" authorId="0" shapeId="0" xr:uid="{5211044F-5D0B-48CE-9DB4-9DBDE5089DB5}">
      <text>
        <r>
          <rPr>
            <b/>
            <sz val="9"/>
            <color indexed="81"/>
            <rFont val="Tahoma"/>
            <family val="2"/>
            <charset val="163"/>
          </rPr>
          <t>Lê Anh Đức:</t>
        </r>
        <r>
          <rPr>
            <sz val="9"/>
            <color indexed="81"/>
            <rFont val="Tahoma"/>
            <family val="2"/>
            <charset val="163"/>
          </rPr>
          <t xml:space="preserve">
20/11 Nhà giáo Việt Nam</t>
        </r>
      </text>
    </comment>
    <comment ref="X6" authorId="0" shapeId="0" xr:uid="{6C8C84E1-FDC5-42DC-B987-38DB023A11A7}">
      <text>
        <r>
          <rPr>
            <b/>
            <sz val="9"/>
            <color indexed="81"/>
            <rFont val="Tahoma"/>
            <family val="2"/>
            <charset val="163"/>
          </rPr>
          <t>Tết dương lịch</t>
        </r>
      </text>
    </comment>
    <comment ref="AC6" authorId="0" shapeId="0" xr:uid="{3B0233C2-A05A-4C3C-9C64-A2E2FE5C1A2D}">
      <text>
        <r>
          <rPr>
            <b/>
            <sz val="9"/>
            <color indexed="81"/>
            <rFont val="Tahoma"/>
            <family val="2"/>
            <charset val="163"/>
          </rPr>
          <t>Tết âm lịch</t>
        </r>
      </text>
    </comment>
    <comment ref="X7" authorId="0" shapeId="0" xr:uid="{805217D2-DCDC-4093-A3D2-539069A21FB7}">
      <text>
        <r>
          <rPr>
            <sz val="9"/>
            <color indexed="81"/>
            <rFont val="Tahoma"/>
            <family val="2"/>
            <charset val="163"/>
          </rPr>
          <t xml:space="preserve">Tết dương lịch
</t>
        </r>
      </text>
    </comment>
    <comment ref="AC8" authorId="0" shapeId="0" xr:uid="{2633C527-52A7-4236-92A2-FE2BBC07E0FB}">
      <text>
        <r>
          <rPr>
            <sz val="9"/>
            <color indexed="81"/>
            <rFont val="Tahoma"/>
            <family val="2"/>
            <charset val="163"/>
          </rPr>
          <t>ngày 10/02 là 01/01 âm</t>
        </r>
      </text>
    </comment>
  </commentList>
</comments>
</file>

<file path=xl/sharedStrings.xml><?xml version="1.0" encoding="utf-8"?>
<sst xmlns="http://schemas.openxmlformats.org/spreadsheetml/2006/main" count="34344" uniqueCount="9194">
  <si>
    <t>STT</t>
  </si>
  <si>
    <t>Số tín chỉ</t>
  </si>
  <si>
    <t xml:space="preserve">LỊCH HỌC LỚP THỰC HÀNH </t>
  </si>
  <si>
    <t>ĐƠN VỊ: KHOA CÔNG NGHỆ MAY- TKTT</t>
  </si>
  <si>
    <t>Tiết học -Phòng học-Buổi học/Tổng số buổi</t>
  </si>
  <si>
    <t xml:space="preserve">ngày tháng </t>
  </si>
  <si>
    <t>Thứ 2</t>
  </si>
  <si>
    <t>Thứ 3</t>
  </si>
  <si>
    <t>Thứ 4</t>
  </si>
  <si>
    <t>Thứ 5</t>
  </si>
  <si>
    <t>Thứ 6</t>
  </si>
  <si>
    <t>Thứ 7</t>
  </si>
  <si>
    <t>CN</t>
  </si>
  <si>
    <t>TT</t>
  </si>
  <si>
    <t>Hệ</t>
  </si>
  <si>
    <t>Khóa</t>
  </si>
  <si>
    <t>Mã lớp học phần</t>
  </si>
  <si>
    <t>Tên học phần</t>
  </si>
  <si>
    <t>Nhóm</t>
  </si>
  <si>
    <t>Số lượng sinh viên</t>
  </si>
  <si>
    <t>Tiết học</t>
  </si>
  <si>
    <t xml:space="preserve">Phòng-Tòa nhà </t>
  </si>
  <si>
    <t>Buổi học/ Tổng số buổi</t>
  </si>
  <si>
    <t>Giáo viên</t>
  </si>
  <si>
    <t>Đơn vị quản lý học phần</t>
  </si>
  <si>
    <t>Đơn vị quản lý giảng viên</t>
  </si>
  <si>
    <t>CTHĐ</t>
  </si>
  <si>
    <t xml:space="preserve">PHÒNG </t>
  </si>
  <si>
    <t>- Đối với các lớp thực hành, đơn vị ghi rõ MÃ LỚP.
- Đối với các lớp ngắn hạn, đơn vị ghi chi tiết tên lớp. 
VD: Ngắn hạn - Chuyển giao công nghệ; Bổ trợ TA cơ bản 4; …</t>
  </si>
  <si>
    <t>Không cập nhật ca học, quy đổi theo số tiết học</t>
  </si>
  <si>
    <t>211A7</t>
  </si>
  <si>
    <t>1/10</t>
  </si>
  <si>
    <t>Khoa CNM-TKTT</t>
  </si>
  <si>
    <t>Đối với các học phần giảng dạy xen kẽ giữa lý thuyết và thực hành, thì ghi lịch học lý thuyết theo lịch học trên HTĐHĐT vào nội dung này.
VD: Tiết 1-3 sáng Thứ 4</t>
  </si>
  <si>
    <t xml:space="preserve">khóa </t>
  </si>
  <si>
    <t>TS buổi/tuần</t>
  </si>
  <si>
    <t>TS  buổi</t>
  </si>
  <si>
    <t>Tuần 1</t>
  </si>
  <si>
    <t>Tuần 2</t>
  </si>
  <si>
    <t>Tuần 3</t>
  </si>
  <si>
    <t>Tuần 4</t>
  </si>
  <si>
    <t>Tuần 5</t>
  </si>
  <si>
    <t>Tuần 6</t>
  </si>
  <si>
    <t>Tuần 7</t>
  </si>
  <si>
    <t>Tuần 8</t>
  </si>
  <si>
    <t>Tuần 9</t>
  </si>
  <si>
    <t>Tuần 10</t>
  </si>
  <si>
    <t>Tuần 11</t>
  </si>
  <si>
    <t>Tuần 12</t>
  </si>
  <si>
    <t>Tuần 13</t>
  </si>
  <si>
    <t>Tuần 14</t>
  </si>
  <si>
    <t>Tuần 15</t>
  </si>
  <si>
    <t>Tuần 16</t>
  </si>
  <si>
    <t>Tuần 17</t>
  </si>
  <si>
    <t xml:space="preserve">Tổng đã dạy </t>
  </si>
  <si>
    <t xml:space="preserve">Số buổi còn lại </t>
  </si>
  <si>
    <t>SL SV tối đa</t>
  </si>
  <si>
    <t>Thời gian học</t>
  </si>
  <si>
    <t>Địa điểm học</t>
  </si>
  <si>
    <t>Ngày học và Phòng học</t>
  </si>
  <si>
    <t>Giáo viên giảng dạy</t>
  </si>
  <si>
    <t>ĐH</t>
  </si>
  <si>
    <t>Đồ họa hình ảnh - GF6126</t>
  </si>
  <si>
    <t>Vũ Thu Huyền (CN M&amp;TKTT)</t>
  </si>
  <si>
    <t>7,8,9,10,11,12</t>
  </si>
  <si>
    <t>PMT</t>
  </si>
  <si>
    <t>2.0</t>
  </si>
  <si>
    <t>Cơ sở 2 - Khu B</t>
  </si>
  <si>
    <t>PM</t>
  </si>
  <si>
    <t>Kỹ thuật đánh giá mẫu trang phục - GF6114</t>
  </si>
  <si>
    <t>1,2,3,4,5,6</t>
  </si>
  <si>
    <t>307-B7</t>
  </si>
  <si>
    <t>Nguyễn Thị Kim Hòa (CN M&amp;TKTT)</t>
  </si>
  <si>
    <t>PH</t>
  </si>
  <si>
    <t>TH</t>
  </si>
  <si>
    <t>Đoàn Thị Thu Thủy (CN M&amp;TKTT)</t>
  </si>
  <si>
    <t>308-B7</t>
  </si>
  <si>
    <t>Nguyễn Thị Thắm (CN M&amp;TKTT)</t>
  </si>
  <si>
    <t>Nguyễn Thị Y Ngọc (CN M&amp;TKTT)</t>
  </si>
  <si>
    <t>409-B7</t>
  </si>
  <si>
    <t>Phạm Thị Quỳnh Hương (CN M&amp;TKTT)</t>
  </si>
  <si>
    <t>Thiết kế chuyển đổi trang phục - GF6125</t>
  </si>
  <si>
    <t>Nguyễn Văn Du (CN M&amp;TKTT)</t>
  </si>
  <si>
    <t>Phạm Thu Cát (CN M&amp;TKTT)</t>
  </si>
  <si>
    <t>Thiết kế trang phục trên ma-nơ-canh - GF6113</t>
  </si>
  <si>
    <t>Phạm Thị Thắm (CN M&amp;TKTT)</t>
  </si>
  <si>
    <t>Nguyễn Thị Mai Hoa (CN M&amp;TKTT)</t>
  </si>
  <si>
    <t>Thiết kế trang phục trên máy tính - GF6127</t>
  </si>
  <si>
    <t>1/15</t>
  </si>
  <si>
    <t>3.0</t>
  </si>
  <si>
    <t>Thiết kế trang phục truyền thống - GF6112</t>
  </si>
  <si>
    <t>Lê Thị Hoài Thu (CN M&amp;TKTT)</t>
  </si>
  <si>
    <t>Hoàng Thị Thanh Luyến (CN M&amp;TKTT)</t>
  </si>
  <si>
    <t>Thiết kế và giác mẫu trang phục trên máy tính - GF6106</t>
  </si>
  <si>
    <t>Phạm Thị Huyền (CN M&amp;TKTT)</t>
  </si>
  <si>
    <t>4.0</t>
  </si>
  <si>
    <t>Nguyễn Thanh Tùng (CN M&amp;TKTT)</t>
  </si>
  <si>
    <t>Đinh Mai Hương (CN M&amp;TKTT)</t>
  </si>
  <si>
    <t>Thực hành thiết kế thời trang theo mùa - GF6122</t>
  </si>
  <si>
    <t>312-B7</t>
  </si>
  <si>
    <t>Thực hành thiết kế trang phục khoác ngoài - GF6107</t>
  </si>
  <si>
    <t>313-B7</t>
  </si>
  <si>
    <t>Trang điểm và nhiếp ảnh - GF6060</t>
  </si>
  <si>
    <t>Nguyễn Văn Du (CN M&amp;TKTT), Vũ Thu Huyền (CN M&amp;TKTT)</t>
  </si>
  <si>
    <t>B7</t>
  </si>
  <si>
    <t>B3</t>
  </si>
  <si>
    <t>404-B7</t>
  </si>
  <si>
    <t>XM</t>
  </si>
  <si>
    <t>Nguyễn Phương Việt (CN M&amp;TKTT)</t>
  </si>
  <si>
    <t>Phan Thị Phương (CN M&amp;TKTT)</t>
  </si>
  <si>
    <t>Nguyễn Thị Loan (CN M&amp;TKTT)</t>
  </si>
  <si>
    <t>TK</t>
  </si>
  <si>
    <t>314-B7</t>
  </si>
  <si>
    <t>403-B7</t>
  </si>
  <si>
    <t>406-B7</t>
  </si>
  <si>
    <t>405-B7</t>
  </si>
  <si>
    <t>412-B7</t>
  </si>
  <si>
    <t>316-B7</t>
  </si>
  <si>
    <t>Nguyễn Thị Mai (CN M&amp;TKTT)</t>
  </si>
  <si>
    <t>411-B7</t>
  </si>
  <si>
    <t>Công nghệ và thiết bị nhuộm, in hoa - GF6079</t>
  </si>
  <si>
    <t>Lưu Thị Tho (CN M&amp;TKTT)</t>
  </si>
  <si>
    <t>Thiết kế thời trang nghệ thuật - GF6124</t>
  </si>
  <si>
    <t>Cải tiến sản xuất may công nghiệp - GF6109</t>
  </si>
  <si>
    <t>Đỗ Thị Thủy (CN M&amp;TKTT)</t>
  </si>
  <si>
    <t>LT</t>
  </si>
  <si>
    <t>Cơ sở xây dựng nhà máy sợi, dệt, nhuộm - GF6082</t>
  </si>
  <si>
    <t>Phạm Thành Nam (CN M&amp;TKTT)</t>
  </si>
  <si>
    <t>Đồ án môn học Công nghệ may - GF6009</t>
  </si>
  <si>
    <t>Đồ án thiết kế dây chuyền nhuộm, in hoa và xử lý hoàn tất sản phẩm dệt may - GF6086</t>
  </si>
  <si>
    <t>1.0</t>
  </si>
  <si>
    <t>Đồ án thiết kế dây chuyền vải dệt kim - GF6085</t>
  </si>
  <si>
    <t>Nguyễn Văn Hải (CN M&amp;TKTT)</t>
  </si>
  <si>
    <t>Kiểm tra chất lượng sản phẩm dệt may - GF6087</t>
  </si>
  <si>
    <t>Lý thuyết và kỹ thuật đo màu sản phẩm dệt may - GF6094</t>
  </si>
  <si>
    <t>Marketing dệt may - GF6093</t>
  </si>
  <si>
    <t>Quản lý chất lượng may công nghiệp - GF6027</t>
  </si>
  <si>
    <t>Quản lý đơn hàng ngành may - GF6028</t>
  </si>
  <si>
    <t>Sinh thái và môi trường dệt may - GF6095</t>
  </si>
  <si>
    <t>Thiết kế trang phục trẻ em - GF6111</t>
  </si>
  <si>
    <t>Thực tập công nghệ nhuộm, in hoa và xử lý hoàn tất sản phẩm dệt - GF6092</t>
  </si>
  <si>
    <t>Công nghệ sản xuất may công nghiệp - GF6003</t>
  </si>
  <si>
    <t>Công nghệ và thiết bị dệt kim 2 - GF6076</t>
  </si>
  <si>
    <t>Công nghệ xử lý hoàn tất sản phẩm dệt may - GF6080</t>
  </si>
  <si>
    <t>Nguyễn Trọng Tuấn (CN M&amp;TKTT)</t>
  </si>
  <si>
    <t>Kinh doanh và phát triển thương hiệu thời trang - GF6104</t>
  </si>
  <si>
    <t>Nhân trắc học-Ecgonomi - GF6025</t>
  </si>
  <si>
    <t>Cơ sở 1 - Khu A</t>
  </si>
  <si>
    <t>Nguyễn Thị Quỳnh Mai (CN M&amp;TKTT)</t>
  </si>
  <si>
    <t>Quản lý sản xuất dệt may - GF6088</t>
  </si>
  <si>
    <t>Thiết kế và điều hành dây chuyền may - GF6049</t>
  </si>
  <si>
    <t>Thực tập công nghệ dệt thoi - GF6090</t>
  </si>
  <si>
    <t>Trang phục cộng đồng các dân tộc Việt Nam - GF6061</t>
  </si>
  <si>
    <t>Ghi chú</t>
  </si>
  <si>
    <t>Từ ngày</t>
  </si>
  <si>
    <t xml:space="preserve">TỔNG HỢP TẦN SUẤT SỬ DỤNG CÁC PHÒNG HỌC </t>
  </si>
  <si>
    <t>DM Phòng QL</t>
  </si>
  <si>
    <t>Tổng</t>
  </si>
  <si>
    <t>Số phòng học / thứ</t>
  </si>
  <si>
    <t>Tần suất SD đạt tỷ lệ %</t>
  </si>
  <si>
    <t>Số phòng QL</t>
  </si>
  <si>
    <t>Tòa nhà</t>
  </si>
  <si>
    <t>BP QL</t>
  </si>
  <si>
    <t>Ca.1,2/lần</t>
  </si>
  <si>
    <t>309-B7</t>
  </si>
  <si>
    <t>B8</t>
  </si>
  <si>
    <t>KT SP DM</t>
  </si>
  <si>
    <t>PM1</t>
  </si>
  <si>
    <t>PM2</t>
  </si>
  <si>
    <t>PM3</t>
  </si>
  <si>
    <t xml:space="preserve">VẬT LIỆU </t>
  </si>
  <si>
    <t>XM1</t>
  </si>
  <si>
    <t>XM2</t>
  </si>
  <si>
    <t>XM3</t>
  </si>
  <si>
    <t>XM4</t>
  </si>
  <si>
    <t>TK3</t>
  </si>
  <si>
    <t>410-B7</t>
  </si>
  <si>
    <t>XM5</t>
  </si>
  <si>
    <t>XM6</t>
  </si>
  <si>
    <t>XM7</t>
  </si>
  <si>
    <t>102-B4</t>
  </si>
  <si>
    <t>B4</t>
  </si>
  <si>
    <t>103-B4</t>
  </si>
  <si>
    <t>104-B4</t>
  </si>
  <si>
    <t>206-B4</t>
  </si>
  <si>
    <t>204-B4</t>
  </si>
  <si>
    <t>303-B4</t>
  </si>
  <si>
    <t>302-B4</t>
  </si>
  <si>
    <t>304-B4</t>
  </si>
  <si>
    <t>305-B4</t>
  </si>
  <si>
    <t>401-B4</t>
  </si>
  <si>
    <t>Studio</t>
  </si>
  <si>
    <t>402-B4</t>
  </si>
  <si>
    <t>403-B4</t>
  </si>
  <si>
    <t>404-B4</t>
  </si>
  <si>
    <t>405-B4</t>
  </si>
  <si>
    <t>502-B4</t>
  </si>
  <si>
    <t>503-B4</t>
  </si>
  <si>
    <t>505-B4</t>
  </si>
  <si>
    <t>Tổng cộng</t>
  </si>
  <si>
    <t>DANH MỤC PHÒNG THỰC HÀNH NHÀ B4 ; B7</t>
  </si>
  <si>
    <t>PHÒNG CŨ</t>
  </si>
  <si>
    <t>TÊN PHÒNG MỚI</t>
  </si>
  <si>
    <t>TÊN PHÒNG CŨ</t>
  </si>
  <si>
    <t>TK1</t>
  </si>
  <si>
    <t>TK4</t>
  </si>
  <si>
    <t>TK2</t>
  </si>
  <si>
    <t>TK5</t>
  </si>
  <si>
    <t>TK6</t>
  </si>
  <si>
    <t>TK7</t>
  </si>
  <si>
    <t>VỪA</t>
  </si>
  <si>
    <t>22 MÁY</t>
  </si>
  <si>
    <t>CŨ, ÍT</t>
  </si>
  <si>
    <t>PHẦN MỀM KHÓA</t>
  </si>
  <si>
    <t>NHIỀU</t>
  </si>
  <si>
    <t xml:space="preserve">VẼ MỸ THUẬT : </t>
  </si>
  <si>
    <t>PHÒNG : 405; 404;</t>
  </si>
  <si>
    <t>HÌNH HỌA</t>
  </si>
  <si>
    <t>PHÒNG : 402; 403</t>
  </si>
  <si>
    <t>315 - B7</t>
  </si>
  <si>
    <t>407 - B7</t>
  </si>
  <si>
    <t>311 - B7</t>
  </si>
  <si>
    <t>306B3</t>
  </si>
  <si>
    <t>307 - B3</t>
  </si>
  <si>
    <t>Thí nghiệm CNDM</t>
  </si>
  <si>
    <t>P. TK</t>
  </si>
  <si>
    <t>P.thí nghiệm vật liệu dệt may</t>
  </si>
  <si>
    <t>P. CBSX</t>
  </si>
  <si>
    <t>Phòng dùng chung</t>
  </si>
  <si>
    <t>Tên</t>
  </si>
  <si>
    <t>TỔNG HỢP TẦN SUẤT SỬ DỤNG CÁC PHÒNG HỌC NĂM HỌC 2023-2024</t>
  </si>
  <si>
    <t xml:space="preserve">(TUẦN HỌC THEO TIẾN ĐỘ ĐÀO TẠO:  - TUẦN THEO HỌC KỲ: 1 - 2023- 2024 </t>
  </si>
  <si>
    <t>Đơn vị : Khoa CNM&amp;TKTT</t>
  </si>
  <si>
    <t>Sĩ số</t>
  </si>
  <si>
    <t>Tháng</t>
  </si>
  <si>
    <t>9/2023</t>
  </si>
  <si>
    <t>1/2024</t>
  </si>
  <si>
    <t>'2</t>
  </si>
  <si>
    <t xml:space="preserve">Tần suất SD đạt tỷ lệ % </t>
  </si>
  <si>
    <t>Phòng tòa nhà</t>
  </si>
  <si>
    <t>Tuần thứ</t>
  </si>
  <si>
    <t>đến ngày</t>
  </si>
  <si>
    <t>THỜI KHÓA BIỂU KHÓA 18 HK1 NĂM HỌC 2026 - 2027</t>
  </si>
  <si>
    <t>20261GF6109001</t>
  </si>
  <si>
    <t>Từ 07/09/2026 → 14/12/2026</t>
  </si>
  <si>
    <t>T2 - P.604 - B4 - Tiết (7, 8)</t>
  </si>
  <si>
    <t>20261GF6109002</t>
  </si>
  <si>
    <t>T2 - P.604 - B4 - Tiết (1, 2)</t>
  </si>
  <si>
    <t>20261GF6109003</t>
  </si>
  <si>
    <t>T2 - P.401 - B3 - Tiết (9, 10)</t>
  </si>
  <si>
    <t>20261GF6082001</t>
  </si>
  <si>
    <t>Từ 11/09/2026 → 13/11/2026</t>
  </si>
  <si>
    <t>T6 - P.501 - B4 - Tiết (7, 8, 9)</t>
  </si>
  <si>
    <t>20261GF6009001</t>
  </si>
  <si>
    <t>Từ 10/09/2026 → 17/12/2026</t>
  </si>
  <si>
    <t>T5 - P.Phòng thực hành Khoa CN May &amp; TKTT 16 - B - Tiết (7, 8, 9, 10)</t>
  </si>
  <si>
    <t>Đỗ Thị Thủy (CN M&amp;TKTT), Đoàn Thị Thu Thủy (CN M&amp;TKTT), Hoàng Thị Thanh Luyến (CN M&amp;TKTT), Lê Thị Hoài Thu (CN M&amp;TKTT), Nguyễn Thanh Tùng (CN M&amp;TKTT), Nguyễn Thị Thắm (CN M&amp;TKTT), Nguyễn Thị Y Ngọc (CN M&amp;TKTT), Phạm Thị Huyền (CN M&amp;TKTT), Phạm Thị Quỳnh Hương (CN M&amp;TKTT)</t>
  </si>
  <si>
    <t>20261GF6009002</t>
  </si>
  <si>
    <t>T5 - P.Phòng thực hành Khoa CN May &amp; TKTT 05 - B - Tiết (1, 2, 3, 4)</t>
  </si>
  <si>
    <t>Đoàn Thị Thu Thủy (CN M&amp;TKTT), Hoàng Thị Thanh Luyến (CN M&amp;TKTT), Nguyễn Thanh Tùng (CN M&amp;TKTT), Nguyễn Thị Thắm (CN M&amp;TKTT), Nguyễn Thị Kim Hòa (CN M&amp;TKTT), Nguyễn Thị Y Ngọc (CN M&amp;TKTT), Phạm Thị Thắm (CN M&amp;TKTT)</t>
  </si>
  <si>
    <t>20261GF6086001</t>
  </si>
  <si>
    <t>Từ 08/09/2026 → 27/10/2026</t>
  </si>
  <si>
    <t>T3 - P.Phòng thực hành Khoa CN May &amp; TKTT 01 - B - Tiết (7, 8, 9, 10)</t>
  </si>
  <si>
    <t>20261GF6085001</t>
  </si>
  <si>
    <t>Từ 09/09/2026 → 28/10/2026</t>
  </si>
  <si>
    <t>T4 - P.Phòng thực hành Khoa CN May &amp; TKTT 08 - B - Tiết (7, 8, 9, 10)</t>
  </si>
  <si>
    <t>20261GF6126001</t>
  </si>
  <si>
    <t>T6 - P.Phòng thực hành Khoa CN May &amp; TKTT 05 - B - Tiết (1, 2, 3, 4, 5, 6)</t>
  </si>
  <si>
    <t>20261GF6087001</t>
  </si>
  <si>
    <t>T6 - P.501 - B4 - Tiết (10, 11, 12)</t>
  </si>
  <si>
    <t>20261GF6114001</t>
  </si>
  <si>
    <t>Từ 07/09/2026 → 09/11/2026</t>
  </si>
  <si>
    <t>T2 - P.Phòng thực hành Khoa CN May &amp; TKTT 05 - B - Tiết (1, 2, 3, 4, 5, 6)</t>
  </si>
  <si>
    <t>20261GF6114002</t>
  </si>
  <si>
    <t>Từ 09/09/2026 → 11/11/2026</t>
  </si>
  <si>
    <t>T4 - P.Phòng thực hành Khoa CN May &amp; TKTT 21 - B - Tiết (1, 2, 3, 4, 5, 6)</t>
  </si>
  <si>
    <t>20261GF6114003</t>
  </si>
  <si>
    <t>T4 - P.Phòng thực hành Khoa CN May &amp; TKTT 22 - B - Tiết (1, 2, 3, 4, 5, 6)</t>
  </si>
  <si>
    <t>20261GF6114004</t>
  </si>
  <si>
    <t>T4 - P.Phòng thực hành Khoa CN May &amp; TKTT 10 - B - Tiết (7, 8, 9, 10, 11, 12)</t>
  </si>
  <si>
    <t>20261GF6114005</t>
  </si>
  <si>
    <t>Từ 12/09/2026 → 14/11/2026</t>
  </si>
  <si>
    <t>T7 - P.Phòng thực hành Khoa CN May &amp; TKTT 10 - B - Tiết (1, 2, 3, 4, 5, 6)</t>
  </si>
  <si>
    <t>20261GF6114006</t>
  </si>
  <si>
    <t>T7 - P.Phòng thực hành Khoa CN May &amp; TKTT 28 - B - Tiết (7, 8, 9, 10, 11, 12)</t>
  </si>
  <si>
    <t>20261GF6094001</t>
  </si>
  <si>
    <t>T2 - P.501 - B4 - Tiết (10, 11, 12)</t>
  </si>
  <si>
    <t>20261GF6093001</t>
  </si>
  <si>
    <t>T2 - P.501 - B4 - Tiết (7, 8, 9)</t>
  </si>
  <si>
    <t>20261GF6027001</t>
  </si>
  <si>
    <t>T2 - P.604 - B4 - Tiết (11, 12)</t>
  </si>
  <si>
    <t>20261GF6027002</t>
  </si>
  <si>
    <t>T2 - P.604 - B4 - Tiết (5, 6)</t>
  </si>
  <si>
    <t>20261GF6027003</t>
  </si>
  <si>
    <t>Từ 09/09/2026 → 16/12/2026</t>
  </si>
  <si>
    <t>T4 - P.401 - B3 - Tiết (7, 8)</t>
  </si>
  <si>
    <t>20261GF6028001</t>
  </si>
  <si>
    <t>Từ 09/09/2026 → 25/11/2026</t>
  </si>
  <si>
    <t>T4 - P.Khu B_PH Online 11 - Khu B_Online - Tiết (7, 8, 9)</t>
  </si>
  <si>
    <t>20261GF6028002</t>
  </si>
  <si>
    <t>T4 - P.Khu B_PH Online 10 - Khu B_Online - Tiết (1, 2, 3)</t>
  </si>
  <si>
    <t>20261GF6028003</t>
  </si>
  <si>
    <t>Từ 11/09/2026 → 27/11/2026</t>
  </si>
  <si>
    <t>T6 - P.Khu B_PH Online 11 - Khu B_Online - Tiết (7, 8, 9)</t>
  </si>
  <si>
    <t>20261GF6095001</t>
  </si>
  <si>
    <t>Từ 10/09/2026 → 12/11/2026</t>
  </si>
  <si>
    <t>T5 - P.Khu B_PH Online 10 - Khu B_Online - Tiết (7, 8, 9)</t>
  </si>
  <si>
    <t>20261GF6125001</t>
  </si>
  <si>
    <t>Từ 08/09/2026 → 10/11/2026</t>
  </si>
  <si>
    <t>T3 - P.Phòng thực hành Khoa CN May &amp; TKTT 02 - B - Tiết (1, 2, 3, 4, 5, 6)</t>
  </si>
  <si>
    <t>20261GF6125002</t>
  </si>
  <si>
    <t>T3 - P.Phòng thực hành Khoa CN May &amp; TKTT 11 - B - Tiết (7, 8, 9, 10, 11, 12)</t>
  </si>
  <si>
    <t>20261GF6124001</t>
  </si>
  <si>
    <t>Từ 07/09/2026 → 05/10/2026</t>
  </si>
  <si>
    <t>T2 - P.Khu B_PH Online 1 - Khu B_Online - Tiết (1, 2, 3)</t>
  </si>
  <si>
    <t>20261GF6111001</t>
  </si>
  <si>
    <t>T2 - P.604 - B4 - Tiết (9, 10)</t>
  </si>
  <si>
    <t>20261GF6111002</t>
  </si>
  <si>
    <t>T2 - P.604 - B4 - Tiết (3, 4)</t>
  </si>
  <si>
    <t>20261GF6111003</t>
  </si>
  <si>
    <t>T2 - P.401 - B3 - Tiết (7, 8)</t>
  </si>
  <si>
    <t>20261GF6113001</t>
  </si>
  <si>
    <t>Từ 07/09/2026 → 12/10/2026</t>
  </si>
  <si>
    <t>T2 - P.Phòng thực hành Khoa CN May &amp; TKTT 06 - B - Tiết (7, 8, 9, 10, 11, 12)</t>
  </si>
  <si>
    <t>20261GF6113002</t>
  </si>
  <si>
    <t>Từ 08/09/2026 → 13/10/2026</t>
  </si>
  <si>
    <t>T3 - P.Phòng thực hành Khoa CN May &amp; TKTT 09 - B - Tiết (1, 2, 3, 4, 5, 6)</t>
  </si>
  <si>
    <t>20261GF6113003</t>
  </si>
  <si>
    <t>T3 - P.Phòng thực hành Khoa CN May &amp; TKTT 02 - B - Tiết (7, 8, 9, 10, 11, 12)</t>
  </si>
  <si>
    <t>20261GF6113004</t>
  </si>
  <si>
    <t>Từ 09/09/2026 → 14/10/2026</t>
  </si>
  <si>
    <t>T4 - P.Phòng thực hành Khoa CN May &amp; TKTT 29 - B - Tiết (7, 8, 9, 10, 11, 12)</t>
  </si>
  <si>
    <t>20261GF6113005</t>
  </si>
  <si>
    <t>Từ 10/09/2026 → 15/10/2026</t>
  </si>
  <si>
    <t>T5 - P.Phòng thực hành Khoa CN May &amp; TKTT 23 - B - Tiết (1, 2, 3, 4, 5, 6)</t>
  </si>
  <si>
    <t>20261GF6113006</t>
  </si>
  <si>
    <t>T5 - P.Phòng thực hành Khoa CN May &amp; TKTT 21 - B - Tiết (7, 8, 9, 10, 11, 12)</t>
  </si>
  <si>
    <t>20261GF6127001</t>
  </si>
  <si>
    <t>T5 - P.Phòng thực hành Khoa CN May &amp; TKTT 15 - B - Tiết (1, 2)</t>
  </si>
  <si>
    <t>20261GF6127002</t>
  </si>
  <si>
    <t>T5 - P.Phòng thực hành Khoa CN May &amp; TKTT 24 - B - Tiết (7, 8)</t>
  </si>
  <si>
    <t>20261GF6112001</t>
  </si>
  <si>
    <t>T2 - P.Phòng thực hành Khoa CN May &amp; TKTT 12 - B - Tiết (1, 2, 3, 4, 5, 6)</t>
  </si>
  <si>
    <t>20261GF6112002</t>
  </si>
  <si>
    <t>T2 - P.Phòng thực hành Khoa CN May &amp; TKTT 02 - B - Tiết (7, 8, 9, 10, 11, 12)</t>
  </si>
  <si>
    <t>20261GF6112003</t>
  </si>
  <si>
    <t>T3 - P.Phòng thực hành Khoa CN May &amp; TKTT 15 - B - Tiết (7, 8, 9, 10, 11, 12)</t>
  </si>
  <si>
    <t>20261GF6112004</t>
  </si>
  <si>
    <t>T4 - P.Phòng thực hành Khoa CN May &amp; TKTT 20 - B - Tiết (1, 2, 3, 4, 5, 6)</t>
  </si>
  <si>
    <t>20261GF6112005</t>
  </si>
  <si>
    <t>T4 - P.Phòng thực hành Khoa CN May &amp; TKTT 06 - B - Tiết (7, 8, 9, 10, 11, 12)</t>
  </si>
  <si>
    <t>20261GF6112006</t>
  </si>
  <si>
    <t>T5 - P.Phòng thực hành Khoa CN May &amp; TKTT 14 - B - Tiết (7, 8, 9, 10, 11, 12)</t>
  </si>
  <si>
    <t>20261GF6112007</t>
  </si>
  <si>
    <t>T6 - P.Phòng thực hành Khoa CN May &amp; TKTT 09 - B - Tiết (1, 2, 3, 4, 5, 6)</t>
  </si>
  <si>
    <t>20261GF6112008</t>
  </si>
  <si>
    <t>T6 - P.Phòng thực hành Khoa CN May &amp; TKTT 15 - B - Tiết (7, 8, 9, 10, 11, 12)</t>
  </si>
  <si>
    <t>20261GF6092001</t>
  </si>
  <si>
    <t>Từ 23/11/2026 → 21/12/2026</t>
  </si>
  <si>
    <t>T2 - P.Phòng thực hành Khoa CN May &amp; TKTT 17 - B - Tiết (7, 8, 9, 10, 11, 12)</t>
  </si>
  <si>
    <t>Nguyễn Văn Hải (CN M&amp;TKTT), Phạm Thành Nam (CN M&amp;TKTT)</t>
  </si>
  <si>
    <t>T3 - P.Phòng thực hành Khoa CN May &amp; TKTT 22 - B - Tiết (7, 8, 9, 10, 11, 12)</t>
  </si>
  <si>
    <t>T4 - P.Phòng thực hành Khoa CN May &amp; TKTT 25 - B - Tiết (7, 8, 9, 10, 11, 12)</t>
  </si>
  <si>
    <t>T5 - P.Phòng thực hành Khoa CN May &amp; TKTT 28 - B - Tiết (7, 8, 9, 10, 11, 12)</t>
  </si>
  <si>
    <t>T6 - P.Phòng thực hành Khoa CN May &amp; TKTT 26 - B - Tiết (7, 8, 9, 10, 11, 12)</t>
  </si>
  <si>
    <t>THỜI KHÓA BIỂU KHÓA 19 HK1 NĂM HỌC 2026 - 2027</t>
  </si>
  <si>
    <t>20261GF6003002</t>
  </si>
  <si>
    <r>
      <t>Từ</t>
    </r>
    <r>
      <rPr>
        <sz val="13"/>
        <color theme="1"/>
        <rFont val="Times New Roman"/>
        <family val="1"/>
        <scheme val="major"/>
      </rPr>
      <t> 07/09/2026 → 23/11/2026</t>
    </r>
  </si>
  <si>
    <r>
      <t>T2</t>
    </r>
    <r>
      <rPr>
        <sz val="13"/>
        <color theme="1"/>
        <rFont val="Times New Roman"/>
        <family val="1"/>
        <scheme val="major"/>
      </rPr>
      <t> - </t>
    </r>
    <r>
      <rPr>
        <b/>
        <sz val="13"/>
        <color theme="1"/>
        <rFont val="Times New Roman"/>
        <family val="1"/>
        <scheme val="major"/>
      </rPr>
      <t>P.</t>
    </r>
    <r>
      <rPr>
        <sz val="13"/>
        <color theme="1"/>
        <rFont val="Times New Roman"/>
        <family val="1"/>
        <scheme val="major"/>
      </rPr>
      <t>605 - B4 - </t>
    </r>
    <r>
      <rPr>
        <b/>
        <sz val="13"/>
        <color theme="1"/>
        <rFont val="Times New Roman"/>
        <family val="1"/>
        <scheme val="major"/>
      </rPr>
      <t>Tiết</t>
    </r>
    <r>
      <rPr>
        <sz val="13"/>
        <color theme="1"/>
        <rFont val="Times New Roman"/>
        <family val="1"/>
        <scheme val="major"/>
      </rPr>
      <t> (9, 10, 11)</t>
    </r>
  </si>
  <si>
    <t>Lê Thị Hoài Thu (CN M&amp;TKTT), Phạm Thị Quỳnh Hương (CN M&amp;TKTT)</t>
  </si>
  <si>
    <t>20261GF6003003</t>
  </si>
  <si>
    <r>
      <t>Từ</t>
    </r>
    <r>
      <rPr>
        <sz val="13"/>
        <color theme="1"/>
        <rFont val="Times New Roman"/>
        <family val="1"/>
        <scheme val="major"/>
      </rPr>
      <t> 08/09/2026 → 22/12/2026</t>
    </r>
  </si>
  <si>
    <r>
      <t>T3</t>
    </r>
    <r>
      <rPr>
        <sz val="13"/>
        <color theme="1"/>
        <rFont val="Times New Roman"/>
        <family val="1"/>
        <scheme val="major"/>
      </rPr>
      <t> - </t>
    </r>
    <r>
      <rPr>
        <b/>
        <sz val="13"/>
        <color theme="1"/>
        <rFont val="Times New Roman"/>
        <family val="1"/>
        <scheme val="major"/>
      </rPr>
      <t>P.</t>
    </r>
    <r>
      <rPr>
        <sz val="13"/>
        <color theme="1"/>
        <rFont val="Times New Roman"/>
        <family val="1"/>
        <scheme val="major"/>
      </rPr>
      <t>605 - B4 - </t>
    </r>
    <r>
      <rPr>
        <b/>
        <sz val="13"/>
        <color theme="1"/>
        <rFont val="Times New Roman"/>
        <family val="1"/>
        <scheme val="major"/>
      </rPr>
      <t>Tiết</t>
    </r>
    <r>
      <rPr>
        <sz val="13"/>
        <color theme="1"/>
        <rFont val="Times New Roman"/>
        <family val="1"/>
        <scheme val="major"/>
      </rPr>
      <t> (10, 11, 12)</t>
    </r>
  </si>
  <si>
    <t>20261GF6003004</t>
  </si>
  <si>
    <r>
      <t>Từ</t>
    </r>
    <r>
      <rPr>
        <sz val="13"/>
        <color theme="1"/>
        <rFont val="Times New Roman"/>
        <family val="1"/>
        <scheme val="major"/>
      </rPr>
      <t> 11/09/2026 → 18/12/2026</t>
    </r>
  </si>
  <si>
    <r>
      <t>T6</t>
    </r>
    <r>
      <rPr>
        <sz val="13"/>
        <color theme="1"/>
        <rFont val="Times New Roman"/>
        <family val="1"/>
        <scheme val="major"/>
      </rPr>
      <t> - </t>
    </r>
    <r>
      <rPr>
        <b/>
        <sz val="13"/>
        <color theme="1"/>
        <rFont val="Times New Roman"/>
        <family val="1"/>
        <scheme val="major"/>
      </rPr>
      <t>P.</t>
    </r>
    <r>
      <rPr>
        <sz val="13"/>
        <color theme="1"/>
        <rFont val="Times New Roman"/>
        <family val="1"/>
        <scheme val="major"/>
      </rPr>
      <t>401 - B3 - </t>
    </r>
    <r>
      <rPr>
        <b/>
        <sz val="13"/>
        <color theme="1"/>
        <rFont val="Times New Roman"/>
        <family val="1"/>
        <scheme val="major"/>
      </rPr>
      <t>Tiết</t>
    </r>
    <r>
      <rPr>
        <sz val="13"/>
        <color theme="1"/>
        <rFont val="Times New Roman"/>
        <family val="1"/>
        <scheme val="major"/>
      </rPr>
      <t> (1, 2, 3)</t>
    </r>
  </si>
  <si>
    <t>20261GF6076001</t>
  </si>
  <si>
    <r>
      <t>Từ</t>
    </r>
    <r>
      <rPr>
        <sz val="13"/>
        <color theme="1"/>
        <rFont val="Times New Roman"/>
        <family val="1"/>
        <scheme val="major"/>
      </rPr>
      <t> 12/09/2026 → 14/11/2026</t>
    </r>
  </si>
  <si>
    <r>
      <t>T7</t>
    </r>
    <r>
      <rPr>
        <sz val="13"/>
        <color theme="1"/>
        <rFont val="Times New Roman"/>
        <family val="1"/>
        <scheme val="major"/>
      </rPr>
      <t> - </t>
    </r>
    <r>
      <rPr>
        <b/>
        <sz val="13"/>
        <color theme="1"/>
        <rFont val="Times New Roman"/>
        <family val="1"/>
        <scheme val="major"/>
      </rPr>
      <t>P.</t>
    </r>
    <r>
      <rPr>
        <sz val="13"/>
        <color theme="1"/>
        <rFont val="Times New Roman"/>
        <family val="1"/>
        <scheme val="major"/>
      </rPr>
      <t>205 - B3 - </t>
    </r>
    <r>
      <rPr>
        <b/>
        <sz val="13"/>
        <color theme="1"/>
        <rFont val="Times New Roman"/>
        <family val="1"/>
        <scheme val="major"/>
      </rPr>
      <t>Tiết</t>
    </r>
    <r>
      <rPr>
        <sz val="13"/>
        <color theme="1"/>
        <rFont val="Times New Roman"/>
        <family val="1"/>
        <scheme val="major"/>
      </rPr>
      <t> (1, 2, 3)</t>
    </r>
  </si>
  <si>
    <t>20261GF6079001</t>
  </si>
  <si>
    <r>
      <t>Từ</t>
    </r>
    <r>
      <rPr>
        <sz val="13"/>
        <color theme="1"/>
        <rFont val="Times New Roman"/>
        <family val="1"/>
        <scheme val="major"/>
      </rPr>
      <t> 08/09/2026 → 19/01/2027</t>
    </r>
  </si>
  <si>
    <r>
      <t>T3</t>
    </r>
    <r>
      <rPr>
        <sz val="13"/>
        <color theme="1"/>
        <rFont val="Times New Roman"/>
        <family val="1"/>
        <scheme val="major"/>
      </rPr>
      <t> - </t>
    </r>
    <r>
      <rPr>
        <b/>
        <sz val="13"/>
        <color theme="1"/>
        <rFont val="Times New Roman"/>
        <family val="1"/>
        <scheme val="major"/>
      </rPr>
      <t>P.</t>
    </r>
    <r>
      <rPr>
        <sz val="13"/>
        <color theme="1"/>
        <rFont val="Times New Roman"/>
        <family val="1"/>
        <scheme val="major"/>
      </rPr>
      <t>205 - B3 - </t>
    </r>
    <r>
      <rPr>
        <b/>
        <sz val="13"/>
        <color theme="1"/>
        <rFont val="Times New Roman"/>
        <family val="1"/>
        <scheme val="major"/>
      </rPr>
      <t>Tiết</t>
    </r>
    <r>
      <rPr>
        <sz val="13"/>
        <color theme="1"/>
        <rFont val="Times New Roman"/>
        <family val="1"/>
        <scheme val="major"/>
      </rPr>
      <t> (1, 2, 3, 4)</t>
    </r>
  </si>
  <si>
    <t>20261GF6080001</t>
  </si>
  <si>
    <r>
      <t>Từ</t>
    </r>
    <r>
      <rPr>
        <sz val="13"/>
        <color theme="1"/>
        <rFont val="Times New Roman"/>
        <family val="1"/>
        <scheme val="major"/>
      </rPr>
      <t> 09/09/2026 → 18/11/2026</t>
    </r>
  </si>
  <si>
    <r>
      <t>T4</t>
    </r>
    <r>
      <rPr>
        <sz val="13"/>
        <color theme="1"/>
        <rFont val="Times New Roman"/>
        <family val="1"/>
        <scheme val="major"/>
      </rPr>
      <t> - </t>
    </r>
    <r>
      <rPr>
        <b/>
        <sz val="13"/>
        <color theme="1"/>
        <rFont val="Times New Roman"/>
        <family val="1"/>
        <scheme val="major"/>
      </rPr>
      <t>P.</t>
    </r>
    <r>
      <rPr>
        <sz val="13"/>
        <color theme="1"/>
        <rFont val="Times New Roman"/>
        <family val="1"/>
        <scheme val="major"/>
      </rPr>
      <t>205 - B3 - </t>
    </r>
    <r>
      <rPr>
        <b/>
        <sz val="13"/>
        <color theme="1"/>
        <rFont val="Times New Roman"/>
        <family val="1"/>
        <scheme val="major"/>
      </rPr>
      <t>Tiết</t>
    </r>
    <r>
      <rPr>
        <sz val="13"/>
        <color theme="1"/>
        <rFont val="Times New Roman"/>
        <family val="1"/>
        <scheme val="major"/>
      </rPr>
      <t> (1, 2)</t>
    </r>
  </si>
  <si>
    <t>20261GF6104001</t>
  </si>
  <si>
    <r>
      <t>T6</t>
    </r>
    <r>
      <rPr>
        <sz val="13"/>
        <color theme="1"/>
        <rFont val="Times New Roman"/>
        <family val="1"/>
        <scheme val="major"/>
      </rPr>
      <t> - </t>
    </r>
    <r>
      <rPr>
        <b/>
        <sz val="13"/>
        <color theme="1"/>
        <rFont val="Times New Roman"/>
        <family val="1"/>
        <scheme val="major"/>
      </rPr>
      <t>P.</t>
    </r>
    <r>
      <rPr>
        <sz val="13"/>
        <color theme="1"/>
        <rFont val="Times New Roman"/>
        <family val="1"/>
        <scheme val="major"/>
      </rPr>
      <t>401 - B3 - </t>
    </r>
    <r>
      <rPr>
        <b/>
        <sz val="13"/>
        <color theme="1"/>
        <rFont val="Times New Roman"/>
        <family val="1"/>
        <scheme val="major"/>
      </rPr>
      <t>Tiết</t>
    </r>
    <r>
      <rPr>
        <sz val="13"/>
        <color theme="1"/>
        <rFont val="Times New Roman"/>
        <family val="1"/>
        <scheme val="major"/>
      </rPr>
      <t> (10, 11, 12)</t>
    </r>
  </si>
  <si>
    <t>20261GF6025001</t>
  </si>
  <si>
    <r>
      <t>T7</t>
    </r>
    <r>
      <rPr>
        <sz val="13"/>
        <color theme="1"/>
        <rFont val="Times New Roman"/>
        <family val="1"/>
        <scheme val="major"/>
      </rPr>
      <t> - </t>
    </r>
    <r>
      <rPr>
        <b/>
        <sz val="13"/>
        <color theme="1"/>
        <rFont val="Times New Roman"/>
        <family val="1"/>
        <scheme val="major"/>
      </rPr>
      <t>P.</t>
    </r>
    <r>
      <rPr>
        <sz val="13"/>
        <color theme="1"/>
        <rFont val="Times New Roman"/>
        <family val="1"/>
        <scheme val="major"/>
      </rPr>
      <t>Khu A - Phòng Lý thuyết tạm 14 - A - </t>
    </r>
    <r>
      <rPr>
        <b/>
        <sz val="13"/>
        <color theme="1"/>
        <rFont val="Times New Roman"/>
        <family val="1"/>
        <scheme val="major"/>
      </rPr>
      <t>Tiết</t>
    </r>
    <r>
      <rPr>
        <sz val="13"/>
        <color theme="1"/>
        <rFont val="Times New Roman"/>
        <family val="1"/>
        <scheme val="major"/>
      </rPr>
      <t> (9, 10, 11)</t>
    </r>
  </si>
  <si>
    <t>20261GF6025002</t>
  </si>
  <si>
    <r>
      <t>Từ</t>
    </r>
    <r>
      <rPr>
        <sz val="13"/>
        <color theme="1"/>
        <rFont val="Times New Roman"/>
        <family val="1"/>
        <scheme val="major"/>
      </rPr>
      <t> 11/09/2026 → 13/11/2026</t>
    </r>
  </si>
  <si>
    <r>
      <t>T6</t>
    </r>
    <r>
      <rPr>
        <sz val="13"/>
        <color theme="1"/>
        <rFont val="Times New Roman"/>
        <family val="1"/>
        <scheme val="major"/>
      </rPr>
      <t> - </t>
    </r>
    <r>
      <rPr>
        <b/>
        <sz val="13"/>
        <color theme="1"/>
        <rFont val="Times New Roman"/>
        <family val="1"/>
        <scheme val="major"/>
      </rPr>
      <t>P.</t>
    </r>
    <r>
      <rPr>
        <sz val="13"/>
        <color theme="1"/>
        <rFont val="Times New Roman"/>
        <family val="1"/>
        <scheme val="major"/>
      </rPr>
      <t>401 - B3 - </t>
    </r>
    <r>
      <rPr>
        <b/>
        <sz val="13"/>
        <color theme="1"/>
        <rFont val="Times New Roman"/>
        <family val="1"/>
        <scheme val="major"/>
      </rPr>
      <t>Tiết</t>
    </r>
    <r>
      <rPr>
        <sz val="13"/>
        <color theme="1"/>
        <rFont val="Times New Roman"/>
        <family val="1"/>
        <scheme val="major"/>
      </rPr>
      <t> (7, 8, 9)</t>
    </r>
  </si>
  <si>
    <t>20261GF6088001</t>
  </si>
  <si>
    <r>
      <t>Từ</t>
    </r>
    <r>
      <rPr>
        <sz val="13"/>
        <color theme="1"/>
        <rFont val="Times New Roman"/>
        <family val="1"/>
        <scheme val="major"/>
      </rPr>
      <t> 10/09/2026 → 17/12/2026</t>
    </r>
  </si>
  <si>
    <r>
      <t>T5</t>
    </r>
    <r>
      <rPr>
        <sz val="13"/>
        <color theme="1"/>
        <rFont val="Times New Roman"/>
        <family val="1"/>
        <scheme val="major"/>
      </rPr>
      <t> - </t>
    </r>
    <r>
      <rPr>
        <b/>
        <sz val="13"/>
        <color theme="1"/>
        <rFont val="Times New Roman"/>
        <family val="1"/>
        <scheme val="major"/>
      </rPr>
      <t>P.</t>
    </r>
    <r>
      <rPr>
        <sz val="13"/>
        <color theme="1"/>
        <rFont val="Times New Roman"/>
        <family val="1"/>
        <scheme val="major"/>
      </rPr>
      <t>Khu B_PH Online 10 - Khu B_Online - </t>
    </r>
    <r>
      <rPr>
        <b/>
        <sz val="13"/>
        <color theme="1"/>
        <rFont val="Times New Roman"/>
        <family val="1"/>
        <scheme val="major"/>
      </rPr>
      <t>Tiết</t>
    </r>
    <r>
      <rPr>
        <sz val="13"/>
        <color theme="1"/>
        <rFont val="Times New Roman"/>
        <family val="1"/>
        <scheme val="major"/>
      </rPr>
      <t> (4, 5, 6)</t>
    </r>
  </si>
  <si>
    <t>20261GF6049001</t>
  </si>
  <si>
    <r>
      <t>Từ</t>
    </r>
    <r>
      <rPr>
        <sz val="13"/>
        <color theme="1"/>
        <rFont val="Times New Roman"/>
        <family val="1"/>
        <scheme val="major"/>
      </rPr>
      <t> 08/09/2026 → 10/11/2026</t>
    </r>
  </si>
  <si>
    <r>
      <t>T3</t>
    </r>
    <r>
      <rPr>
        <sz val="13"/>
        <color theme="1"/>
        <rFont val="Times New Roman"/>
        <family val="1"/>
        <scheme val="major"/>
      </rPr>
      <t> - </t>
    </r>
    <r>
      <rPr>
        <b/>
        <sz val="13"/>
        <color theme="1"/>
        <rFont val="Times New Roman"/>
        <family val="1"/>
        <scheme val="major"/>
      </rPr>
      <t>P.</t>
    </r>
    <r>
      <rPr>
        <sz val="13"/>
        <color theme="1"/>
        <rFont val="Times New Roman"/>
        <family val="1"/>
        <scheme val="major"/>
      </rPr>
      <t>605 - B4 - </t>
    </r>
    <r>
      <rPr>
        <b/>
        <sz val="13"/>
        <color theme="1"/>
        <rFont val="Times New Roman"/>
        <family val="1"/>
        <scheme val="major"/>
      </rPr>
      <t>Tiết</t>
    </r>
    <r>
      <rPr>
        <sz val="13"/>
        <color theme="1"/>
        <rFont val="Times New Roman"/>
        <family val="1"/>
        <scheme val="major"/>
      </rPr>
      <t> (1, 2, 3, 4)</t>
    </r>
  </si>
  <si>
    <t>20261GF6049002</t>
  </si>
  <si>
    <r>
      <t>T3</t>
    </r>
    <r>
      <rPr>
        <sz val="13"/>
        <color theme="1"/>
        <rFont val="Times New Roman"/>
        <family val="1"/>
        <scheme val="major"/>
      </rPr>
      <t> - </t>
    </r>
    <r>
      <rPr>
        <b/>
        <sz val="13"/>
        <color theme="1"/>
        <rFont val="Times New Roman"/>
        <family val="1"/>
        <scheme val="major"/>
      </rPr>
      <t>P.</t>
    </r>
    <r>
      <rPr>
        <sz val="13"/>
        <color theme="1"/>
        <rFont val="Times New Roman"/>
        <family val="1"/>
        <scheme val="major"/>
      </rPr>
      <t>604 - B4 - </t>
    </r>
    <r>
      <rPr>
        <b/>
        <sz val="13"/>
        <color theme="1"/>
        <rFont val="Times New Roman"/>
        <family val="1"/>
        <scheme val="major"/>
      </rPr>
      <t>Tiết</t>
    </r>
    <r>
      <rPr>
        <sz val="13"/>
        <color theme="1"/>
        <rFont val="Times New Roman"/>
        <family val="1"/>
        <scheme val="major"/>
      </rPr>
      <t> (9, 10, 11, 12)</t>
    </r>
  </si>
  <si>
    <t>20261GF6049003</t>
  </si>
  <si>
    <r>
      <t>Từ</t>
    </r>
    <r>
      <rPr>
        <sz val="13"/>
        <color theme="1"/>
        <rFont val="Times New Roman"/>
        <family val="1"/>
        <scheme val="major"/>
      </rPr>
      <t> 10/09/2026 → 12/11/2026</t>
    </r>
  </si>
  <si>
    <r>
      <t>T5</t>
    </r>
    <r>
      <rPr>
        <sz val="13"/>
        <color theme="1"/>
        <rFont val="Times New Roman"/>
        <family val="1"/>
        <scheme val="major"/>
      </rPr>
      <t> - </t>
    </r>
    <r>
      <rPr>
        <b/>
        <sz val="13"/>
        <color theme="1"/>
        <rFont val="Times New Roman"/>
        <family val="1"/>
        <scheme val="major"/>
      </rPr>
      <t>P.</t>
    </r>
    <r>
      <rPr>
        <sz val="13"/>
        <color theme="1"/>
        <rFont val="Times New Roman"/>
        <family val="1"/>
        <scheme val="major"/>
      </rPr>
      <t>604 - B4 - </t>
    </r>
    <r>
      <rPr>
        <b/>
        <sz val="13"/>
        <color theme="1"/>
        <rFont val="Times New Roman"/>
        <family val="1"/>
        <scheme val="major"/>
      </rPr>
      <t>Tiết</t>
    </r>
    <r>
      <rPr>
        <sz val="13"/>
        <color theme="1"/>
        <rFont val="Times New Roman"/>
        <family val="1"/>
        <scheme val="major"/>
      </rPr>
      <t> (1, 2, 3, 4)</t>
    </r>
  </si>
  <si>
    <t>20261GF6106001</t>
  </si>
  <si>
    <t>20261GF6106002</t>
  </si>
  <si>
    <t>20261GF6106003</t>
  </si>
  <si>
    <t>20261GF6106004</t>
  </si>
  <si>
    <t>20261GF6106005</t>
  </si>
  <si>
    <t>20261GF6106006</t>
  </si>
  <si>
    <t>20261GF6106007</t>
  </si>
  <si>
    <t>20261GF6122001</t>
  </si>
  <si>
    <t>20261GF6122002</t>
  </si>
  <si>
    <t>20261GF6122003</t>
  </si>
  <si>
    <t>20261GF6107001</t>
  </si>
  <si>
    <t>20261GF6107002</t>
  </si>
  <si>
    <t>20261GF6107003</t>
  </si>
  <si>
    <t>20261GF6107004</t>
  </si>
  <si>
    <t>20261GF6107005</t>
  </si>
  <si>
    <t>20261GF6107006</t>
  </si>
  <si>
    <t>20261GF6107007</t>
  </si>
  <si>
    <t>20261GF6107008</t>
  </si>
  <si>
    <t>20261GF6090001</t>
  </si>
  <si>
    <r>
      <t>Từ</t>
    </r>
    <r>
      <rPr>
        <sz val="13"/>
        <color theme="1"/>
        <rFont val="Times New Roman"/>
        <family val="1"/>
        <scheme val="major"/>
      </rPr>
      <t> 29/11/2026 → 20/12/2026</t>
    </r>
  </si>
  <si>
    <r>
      <t>CN</t>
    </r>
    <r>
      <rPr>
        <sz val="13"/>
        <color theme="1"/>
        <rFont val="Times New Roman"/>
        <family val="1"/>
        <scheme val="major"/>
      </rPr>
      <t> - </t>
    </r>
    <r>
      <rPr>
        <b/>
        <sz val="13"/>
        <color theme="1"/>
        <rFont val="Times New Roman"/>
        <family val="1"/>
        <scheme val="major"/>
      </rPr>
      <t>P.</t>
    </r>
    <r>
      <rPr>
        <sz val="13"/>
        <color theme="1"/>
        <rFont val="Times New Roman"/>
        <family val="1"/>
        <scheme val="major"/>
      </rPr>
      <t>205 - B3 - </t>
    </r>
    <r>
      <rPr>
        <b/>
        <sz val="13"/>
        <color theme="1"/>
        <rFont val="Times New Roman"/>
        <family val="1"/>
        <scheme val="major"/>
      </rPr>
      <t>Tiết</t>
    </r>
    <r>
      <rPr>
        <sz val="13"/>
        <color theme="1"/>
        <rFont val="Times New Roman"/>
        <family val="1"/>
        <scheme val="major"/>
      </rPr>
      <t> (1, 2, 3, 4, 5, 6)</t>
    </r>
  </si>
  <si>
    <t>Nguyễn Trọng Tuấn (CN M&amp;TKTT), Phạm Thành Nam (CN M&amp;TKTT)</t>
  </si>
  <si>
    <t>20261GF6060002</t>
  </si>
  <si>
    <t>20261GF6060003</t>
  </si>
  <si>
    <t>20261GF6060004</t>
  </si>
  <si>
    <t>20261GF6061001</t>
  </si>
  <si>
    <r>
      <t>T3</t>
    </r>
    <r>
      <rPr>
        <sz val="13"/>
        <color theme="1"/>
        <rFont val="Times New Roman"/>
        <family val="1"/>
        <scheme val="major"/>
      </rPr>
      <t> - </t>
    </r>
    <r>
      <rPr>
        <b/>
        <sz val="13"/>
        <color theme="1"/>
        <rFont val="Times New Roman"/>
        <family val="1"/>
        <scheme val="major"/>
      </rPr>
      <t>P.</t>
    </r>
    <r>
      <rPr>
        <sz val="13"/>
        <color theme="1"/>
        <rFont val="Times New Roman"/>
        <family val="1"/>
        <scheme val="major"/>
      </rPr>
      <t>Khu B - Phòng Lý thuyết tạm 23 - B - </t>
    </r>
    <r>
      <rPr>
        <b/>
        <sz val="13"/>
        <color theme="1"/>
        <rFont val="Times New Roman"/>
        <family val="1"/>
        <scheme val="major"/>
      </rPr>
      <t>Tiết</t>
    </r>
    <r>
      <rPr>
        <sz val="13"/>
        <color theme="1"/>
        <rFont val="Times New Roman"/>
        <family val="1"/>
        <scheme val="major"/>
      </rPr>
      <t> (9, 10, 11)</t>
    </r>
  </si>
  <si>
    <t>THỜI KHÓA BIỂU KHÓA 20 HK1 NĂM HỌC 2026 - 2027</t>
  </si>
  <si>
    <t>Cơ sở thiết kế quần áo - GF6216</t>
  </si>
  <si>
    <t>20261GF6216001</t>
  </si>
  <si>
    <r>
      <t>Từ</t>
    </r>
    <r>
      <rPr>
        <sz val="13"/>
        <color rgb="FF404040"/>
        <rFont val="Times New Roman"/>
        <family val="1"/>
        <scheme val="major"/>
      </rPr>
      <t> 09/09/2026 → 16/12/2026</t>
    </r>
  </si>
  <si>
    <r>
      <t>T4</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(5, 6)</t>
    </r>
  </si>
  <si>
    <t>Phạm Thị Huyền (CN M&amp;TKTT), Phạm Thị Thắm (CN M&amp;TKTT)</t>
  </si>
  <si>
    <t>20261GF6216002</t>
  </si>
  <si>
    <r>
      <t>T4</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504 - B4 - </t>
    </r>
    <r>
      <rPr>
        <b/>
        <sz val="13"/>
        <color rgb="FF404040"/>
        <rFont val="Times New Roman"/>
        <family val="1"/>
        <scheme val="major"/>
      </rPr>
      <t>Tiết</t>
    </r>
    <r>
      <rPr>
        <sz val="13"/>
        <color rgb="FF404040"/>
        <rFont val="Times New Roman"/>
        <family val="1"/>
        <scheme val="major"/>
      </rPr>
      <t> (7, 8)</t>
    </r>
  </si>
  <si>
    <t>20261GF6216003</t>
  </si>
  <si>
    <r>
      <t>T4</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401 - B4 - </t>
    </r>
    <r>
      <rPr>
        <b/>
        <sz val="13"/>
        <color rgb="FF404040"/>
        <rFont val="Times New Roman"/>
        <family val="1"/>
        <scheme val="major"/>
      </rPr>
      <t>Tiết</t>
    </r>
    <r>
      <rPr>
        <sz val="13"/>
        <color rgb="FF404040"/>
        <rFont val="Times New Roman"/>
        <family val="1"/>
        <scheme val="major"/>
      </rPr>
      <t> (1, 2)</t>
    </r>
  </si>
  <si>
    <t>Cơ sở thiết kế thời trang - GF6192</t>
  </si>
  <si>
    <t>20261GF6192001</t>
  </si>
  <si>
    <r>
      <t>Từ</t>
    </r>
    <r>
      <rPr>
        <sz val="13"/>
        <color rgb="FF404040"/>
        <rFont val="Times New Roman"/>
        <family val="1"/>
        <scheme val="major"/>
      </rPr>
      <t> 10/09/2026 → 22/10/2026</t>
    </r>
  </si>
  <si>
    <r>
      <t>T5</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(11, 12)</t>
    </r>
  </si>
  <si>
    <t>Công nghệ may cơ bản - GF6158</t>
  </si>
  <si>
    <t>20261GF6158001</t>
  </si>
  <si>
    <r>
      <t>Từ</t>
    </r>
    <r>
      <rPr>
        <sz val="13"/>
        <color rgb="FF404040"/>
        <rFont val="Times New Roman"/>
        <family val="1"/>
        <scheme val="major"/>
      </rPr>
      <t> 11/09/2026 → 18/12/2026</t>
    </r>
  </si>
  <si>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(7, 8)</t>
    </r>
  </si>
  <si>
    <t>Công nghệ may cơ bản - GF6190</t>
  </si>
  <si>
    <t>20261GF6190001</t>
  </si>
  <si>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(1, 2, 3)</t>
    </r>
  </si>
  <si>
    <t>20261GF6190002</t>
  </si>
  <si>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504 - B4 - </t>
    </r>
    <r>
      <rPr>
        <b/>
        <sz val="13"/>
        <color rgb="FF404040"/>
        <rFont val="Times New Roman"/>
        <family val="1"/>
        <scheme val="major"/>
      </rPr>
      <t>Tiết</t>
    </r>
    <r>
      <rPr>
        <sz val="13"/>
        <color rgb="FF404040"/>
        <rFont val="Times New Roman"/>
        <family val="1"/>
        <scheme val="major"/>
      </rPr>
      <t> (9, 10, 11)</t>
    </r>
  </si>
  <si>
    <t>20261GF6190003</t>
  </si>
  <si>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401 - B4 - </t>
    </r>
    <r>
      <rPr>
        <b/>
        <sz val="13"/>
        <color rgb="FF404040"/>
        <rFont val="Times New Roman"/>
        <family val="1"/>
        <scheme val="major"/>
      </rPr>
      <t>Tiết</t>
    </r>
    <r>
      <rPr>
        <sz val="13"/>
        <color rgb="FF404040"/>
        <rFont val="Times New Roman"/>
        <family val="1"/>
        <scheme val="major"/>
      </rPr>
      <t> (4, 5, 6)</t>
    </r>
  </si>
  <si>
    <t>Đại cương Văn hóa Việt Nam - GF6194</t>
  </si>
  <si>
    <t>20261GF6194001</t>
  </si>
  <si>
    <r>
      <t>Từ</t>
    </r>
    <r>
      <rPr>
        <sz val="13"/>
        <color rgb="FF404040"/>
        <rFont val="Times New Roman"/>
        <family val="1"/>
        <scheme val="major"/>
      </rPr>
      <t> 10/09/2026 → 05/11/2026</t>
    </r>
  </si>
  <si>
    <r>
      <t>T5</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(7, 8)</t>
    </r>
  </si>
  <si>
    <t>Hình họa tạo dáng - GF6215</t>
  </si>
  <si>
    <t>20261GF6215001</t>
  </si>
  <si>
    <r>
      <t>Từ</t>
    </r>
    <r>
      <rPr>
        <sz val="13"/>
        <color rgb="FF404040"/>
        <rFont val="Times New Roman"/>
        <family val="1"/>
        <scheme val="major"/>
      </rPr>
      <t> 08/09/2026 → 22/12/2026</t>
    </r>
  </si>
  <si>
    <r>
      <t>T3</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712 - A10 - </t>
    </r>
    <r>
      <rPr>
        <b/>
        <sz val="13"/>
        <color rgb="FF404040"/>
        <rFont val="Times New Roman"/>
        <family val="1"/>
        <scheme val="major"/>
      </rPr>
      <t>Tiết</t>
    </r>
    <r>
      <rPr>
        <sz val="13"/>
        <color rgb="FF404040"/>
        <rFont val="Times New Roman"/>
        <family val="1"/>
        <scheme val="major"/>
      </rPr>
      <t> (3, 4)</t>
    </r>
  </si>
  <si>
    <t>Nhân trắc học may mặc - GF6160</t>
  </si>
  <si>
    <t>20261GF6160001</t>
  </si>
  <si>
    <r>
      <t>Từ</t>
    </r>
    <r>
      <rPr>
        <sz val="13"/>
        <color rgb="FF404040"/>
        <rFont val="Times New Roman"/>
        <family val="1"/>
        <scheme val="major"/>
      </rPr>
      <t> 07/09/2026 → 14/12/2026</t>
    </r>
  </si>
  <si>
    <r>
      <t>T2</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Khu B_PH Online 25 - Khu B_Online - </t>
    </r>
    <r>
      <rPr>
        <b/>
        <sz val="13"/>
        <color rgb="FF404040"/>
        <rFont val="Times New Roman"/>
        <family val="1"/>
        <scheme val="major"/>
      </rPr>
      <t>Tiết</t>
    </r>
    <r>
      <rPr>
        <sz val="13"/>
        <color rgb="FF404040"/>
        <rFont val="Times New Roman"/>
        <family val="1"/>
        <scheme val="major"/>
      </rPr>
      <t> (7, 8)</t>
    </r>
  </si>
  <si>
    <t>Thiết bị may công nghiệp - GF6146</t>
  </si>
  <si>
    <t>20261GF6146001</t>
  </si>
  <si>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Khu B - Phòng Lý thuyết tạm 12 - B - </t>
    </r>
    <r>
      <rPr>
        <b/>
        <sz val="13"/>
        <color rgb="FF404040"/>
        <rFont val="Times New Roman"/>
        <family val="1"/>
        <scheme val="major"/>
      </rPr>
      <t>Tiết</t>
    </r>
    <r>
      <rPr>
        <sz val="13"/>
        <color rgb="FF404040"/>
        <rFont val="Times New Roman"/>
        <family val="1"/>
        <scheme val="major"/>
      </rPr>
      <t> (4, 5)</t>
    </r>
  </si>
  <si>
    <t>Nguyễn Hoa Trung (CN M&amp;TKTT), Nguyễn Thanh Tùng (CN M&amp;TKTT)</t>
  </si>
  <si>
    <t>20261GF6146002</t>
  </si>
  <si>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504 - B4 - </t>
    </r>
    <r>
      <rPr>
        <b/>
        <sz val="13"/>
        <color rgb="FF404040"/>
        <rFont val="Times New Roman"/>
        <family val="1"/>
        <scheme val="major"/>
      </rPr>
      <t>Tiết</t>
    </r>
    <r>
      <rPr>
        <sz val="13"/>
        <color rgb="FF404040"/>
        <rFont val="Times New Roman"/>
        <family val="1"/>
        <scheme val="major"/>
      </rPr>
      <t> (7, 8)</t>
    </r>
  </si>
  <si>
    <t>20261GF6146003</t>
  </si>
  <si>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401 - B4 - </t>
    </r>
    <r>
      <rPr>
        <b/>
        <sz val="13"/>
        <color rgb="FF404040"/>
        <rFont val="Times New Roman"/>
        <family val="1"/>
        <scheme val="major"/>
      </rPr>
      <t>Tiết</t>
    </r>
    <r>
      <rPr>
        <sz val="13"/>
        <color rgb="FF404040"/>
        <rFont val="Times New Roman"/>
        <family val="1"/>
        <scheme val="major"/>
      </rPr>
      <t> (2, 3)</t>
    </r>
  </si>
  <si>
    <t>Thiết kế hoa văn thêu - GF6163</t>
  </si>
  <si>
    <t>20261GF6163001</t>
  </si>
  <si>
    <r>
      <t>Từ</t>
    </r>
    <r>
      <rPr>
        <sz val="13"/>
        <color rgb="FF404040"/>
        <rFont val="Times New Roman"/>
        <family val="1"/>
        <scheme val="major"/>
      </rPr>
      <t> 10/09/2026 → 17/12/2026</t>
    </r>
  </si>
  <si>
    <r>
      <t>T5</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(9, 10)</t>
    </r>
  </si>
  <si>
    <t>Thuốc nhuộm và chất trợ dệt - GF6185</t>
  </si>
  <si>
    <t>20261GF6185001</t>
  </si>
  <si>
    <r>
      <t>T3</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(5, 6)</t>
    </r>
  </si>
  <si>
    <t>Vật liệu dệt, may và thời trang - GF6143</t>
  </si>
  <si>
    <t>20261GF6143001</t>
  </si>
  <si>
    <r>
      <t>Từ</t>
    </r>
    <r>
      <rPr>
        <sz val="13"/>
        <color rgb="FF404040"/>
        <rFont val="Times New Roman"/>
        <family val="1"/>
        <scheme val="major"/>
      </rPr>
      <t> 11/09/2026 → 13/11/2026</t>
    </r>
  </si>
  <si>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(9, 10, 11)</t>
    </r>
  </si>
  <si>
    <t>(TUẦN HỌC THEO TIẾN ĐỘ ĐÀO TẠO:  TUẦN 1-  (HK1 năm học 2026-2027)- Từ ngày  7 tháng 9 đến ngày 13  tháng  9 năm 2026)</t>
  </si>
  <si>
    <r>
      <t>Từ</t>
    </r>
    <r>
      <rPr>
        <sz val="13"/>
        <color rgb="FF1804AC"/>
        <rFont val="Times New Roman"/>
        <family val="1"/>
        <scheme val="major"/>
      </rPr>
      <t> 12/09/2026 → 14/11/2026</t>
    </r>
  </si>
  <si>
    <r>
      <t>T7</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06 -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</si>
  <si>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10/09/2026 → 12/11/2026</t>
    </r>
  </si>
  <si>
    <r>
      <t>T5</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01 -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</si>
  <si>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08/09/2026 → 10/11/2026</t>
    </r>
  </si>
  <si>
    <r>
      <t>T3</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06 -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</si>
  <si>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08/09/2026 → 22/12/2026</t>
    </r>
  </si>
  <si>
    <r>
      <t>T3</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03 -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</si>
  <si>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07/09/2026 → 14/12/2026</t>
    </r>
  </si>
  <si>
    <r>
      <t>T2</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03 -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</si>
  <si>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09/09/2026 → 16/12/2026</t>
    </r>
  </si>
  <si>
    <r>
      <t>T4</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23 -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</si>
  <si>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10/09/2026 → 17/12/2026</t>
    </r>
  </si>
  <si>
    <r>
      <t>T5</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24 -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</si>
  <si>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11/09/2026 → 18/12/2026</t>
    </r>
  </si>
  <si>
    <r>
      <t>T6</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17 - B - </t>
    </r>
    <r>
      <rPr>
        <b/>
        <sz val="13"/>
        <color rgb="FF1804AC"/>
        <rFont val="Times New Roman"/>
        <family val="1"/>
        <scheme val="major"/>
      </rPr>
      <t>Tiết</t>
    </r>
    <r>
      <rPr>
        <sz val="13"/>
        <color rgb="FF1804AC"/>
        <rFont val="Times New Roman"/>
        <family val="1"/>
        <scheme val="major"/>
      </rPr>
      <t> (1, 2, 3, 4, 5, 6)</t>
    </r>
  </si>
  <si>
    <r>
      <t>T6</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19 - B - </t>
    </r>
    <r>
      <rPr>
        <b/>
        <sz val="13"/>
        <color rgb="FF1804AC"/>
        <rFont val="Times New Roman"/>
        <family val="1"/>
        <scheme val="major"/>
      </rPr>
      <t>Tiết</t>
    </r>
    <r>
      <rPr>
        <sz val="13"/>
        <color rgb="FF1804AC"/>
        <rFont val="Times New Roman"/>
        <family val="1"/>
        <scheme val="major"/>
      </rPr>
      <t> (7, 8, 9, 10, 11, 12)</t>
    </r>
  </si>
  <si>
    <r>
      <t>Từ</t>
    </r>
    <r>
      <rPr>
        <sz val="13"/>
        <color rgb="FF1804AC"/>
        <rFont val="Times New Roman"/>
        <family val="1"/>
        <scheme val="major"/>
      </rPr>
      <t> 12/09/2026 → 19/12/2026</t>
    </r>
  </si>
  <si>
    <r>
      <t>T7</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13 - B - </t>
    </r>
    <r>
      <rPr>
        <b/>
        <sz val="13"/>
        <color rgb="FF1804AC"/>
        <rFont val="Times New Roman"/>
        <family val="1"/>
        <scheme val="major"/>
      </rPr>
      <t>Tiết</t>
    </r>
    <r>
      <rPr>
        <sz val="13"/>
        <color rgb="FF1804AC"/>
        <rFont val="Times New Roman"/>
        <family val="1"/>
        <scheme val="major"/>
      </rPr>
      <t> (7, 8, 9, 10, 11, 12)</t>
    </r>
  </si>
  <si>
    <r>
      <t>T7</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02 - B - </t>
    </r>
    <r>
      <rPr>
        <b/>
        <sz val="13"/>
        <color rgb="FF1804AC"/>
        <rFont val="Times New Roman"/>
        <family val="1"/>
        <scheme val="major"/>
      </rPr>
      <t>Tiết</t>
    </r>
    <r>
      <rPr>
        <sz val="13"/>
        <color rgb="FF1804AC"/>
        <rFont val="Times New Roman"/>
        <family val="1"/>
        <scheme val="major"/>
      </rPr>
      <t> (7, 8, 9, 10, 11, 12)</t>
    </r>
  </si>
  <si>
    <r>
      <t>Từ</t>
    </r>
    <r>
      <rPr>
        <sz val="13"/>
        <color rgb="FF1804AC"/>
        <rFont val="Times New Roman"/>
        <family val="1"/>
        <scheme val="major"/>
      </rPr>
      <t> 07/09/2026 → 09/11/2026</t>
    </r>
  </si>
  <si>
    <r>
      <t>T2</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02 -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</si>
  <si>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09/09/2026 → 11/11/2026</t>
    </r>
  </si>
  <si>
    <r>
      <t>T4</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05 -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</si>
  <si>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11/09/2026 → 13/11/2026</t>
    </r>
  </si>
  <si>
    <r>
      <t>T6</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10 - B - </t>
    </r>
    <r>
      <rPr>
        <b/>
        <sz val="13"/>
        <color rgb="FF1804AC"/>
        <rFont val="Times New Roman"/>
        <family val="1"/>
        <scheme val="major"/>
      </rPr>
      <t>Tiết</t>
    </r>
    <r>
      <rPr>
        <sz val="13"/>
        <color rgb="FF1804AC"/>
        <rFont val="Times New Roman"/>
        <family val="1"/>
        <scheme val="major"/>
      </rPr>
      <t> (1, 2, 3, 4, 5, 6)</t>
    </r>
  </si>
  <si>
    <t>khóa</t>
  </si>
  <si>
    <t>BỘ CÔNG THƯƠNG
ĐẠI HỌC CÔNG NGHIỆP HÀ NỘI</t>
  </si>
  <si>
    <r>
      <rPr>
        <b/>
        <sz val="26"/>
        <rFont val="Times New Roman"/>
        <family val="1"/>
      </rPr>
      <t>Phụ lục III:</t>
    </r>
    <r>
      <rPr>
        <b/>
        <sz val="30"/>
        <rFont val="Times New Roman"/>
        <family val="1"/>
      </rPr>
      <t xml:space="preserve"> TIẾN ĐỘ ĐÀO TẠO NĂM HỌC 2026 - 2027</t>
    </r>
  </si>
  <si>
    <r>
      <t xml:space="preserve">(Ban hành kèm theo Quyết định số: </t>
    </r>
    <r>
      <rPr>
        <b/>
        <i/>
        <sz val="18"/>
        <rFont val="Times New Roman"/>
        <family val="1"/>
      </rPr>
      <t>1533</t>
    </r>
    <r>
      <rPr>
        <b/>
        <i/>
        <sz val="16"/>
        <rFont val="Times New Roman"/>
        <family val="1"/>
      </rPr>
      <t>/QĐ-ĐHCN ngày 07/8/2026 của Giám đốc Đại học Công nghiệp Hà Nội)</t>
    </r>
  </si>
  <si>
    <t>LỚP</t>
  </si>
  <si>
    <t>9/2026</t>
  </si>
  <si>
    <t>01/2027</t>
  </si>
  <si>
    <t>1/2027</t>
  </si>
  <si>
    <t>Địa Điểm</t>
  </si>
  <si>
    <t>Ca học</t>
  </si>
  <si>
    <t>Ngày học</t>
  </si>
  <si>
    <t>Kế     Tuần</t>
  </si>
  <si>
    <t>hoạch</t>
  </si>
  <si>
    <t>Thực hiện</t>
  </si>
  <si>
    <t>ĐẠI HỌC KHOÁ 18 - NIÊN KHOÁ 2023-2027</t>
  </si>
  <si>
    <t>CN MAY 1</t>
  </si>
  <si>
    <t>Khu B</t>
  </si>
  <si>
    <t>S</t>
  </si>
  <si>
    <t>CT</t>
  </si>
  <si>
    <t>KH</t>
  </si>
  <si>
    <t>Thi</t>
  </si>
  <si>
    <t>TTTN</t>
  </si>
  <si>
    <t>TN</t>
  </si>
  <si>
    <t>xx</t>
  </si>
  <si>
    <t>RT</t>
  </si>
  <si>
    <t>VII</t>
  </si>
  <si>
    <t>ĐKĐA/KL</t>
  </si>
  <si>
    <t>ĐK</t>
  </si>
  <si>
    <t>VIII</t>
  </si>
  <si>
    <t>CN MAY 2</t>
  </si>
  <si>
    <t>CN MAY 3</t>
  </si>
  <si>
    <t>CN VẬT LIỆU DỆT MAY 1</t>
  </si>
  <si>
    <t>C</t>
  </si>
  <si>
    <t>TKTT 1</t>
  </si>
  <si>
    <t>ĐẠI HỌC KHOÁ 19 - NIÊN KHOÁ 2024-2028</t>
  </si>
  <si>
    <t>HK PHỤ</t>
  </si>
  <si>
    <t>XX</t>
  </si>
  <si>
    <t>V</t>
  </si>
  <si>
    <t>ĐK HKP</t>
  </si>
  <si>
    <t>VI</t>
  </si>
  <si>
    <t>TT
DT</t>
  </si>
  <si>
    <t>TT
DK</t>
  </si>
  <si>
    <t xml:space="preserve">ĐẠI HỌC KHOÁ 20 - NIÊN KHOÁ 2025-2029 </t>
  </si>
  <si>
    <t xml:space="preserve">CN MAY 1
</t>
  </si>
  <si>
    <t>III</t>
  </si>
  <si>
    <t>IV</t>
  </si>
  <si>
    <t xml:space="preserve">CN MAY 2
</t>
  </si>
  <si>
    <t xml:space="preserve">CN MAY 3
</t>
  </si>
  <si>
    <t>ĐẠI HỌC KHOÁ 21 - NIÊN KHOÁ 2026-2030 (HỌC TẠI CƠ SỞ 3 - PHÙ VÂN,  NINH BÌNH)</t>
  </si>
  <si>
    <t>N.BÌNH</t>
  </si>
  <si>
    <t>KG</t>
  </si>
  <si>
    <t>QS</t>
  </si>
  <si>
    <t>I</t>
  </si>
  <si>
    <t>II</t>
  </si>
  <si>
    <t>PL</t>
  </si>
  <si>
    <r>
      <t xml:space="preserve">DANH SÁCH LỚP HỌC PHẦN ĐƯỢC MỞ VÀ KHÔNG ĐƯỢC MỞ  
 ĐẠI HỌC KHÓA 18 TRONG HỌC KỲ 1 NĂM HỌC 2026 - 2027
</t>
    </r>
    <r>
      <rPr>
        <i/>
        <sz val="12"/>
        <color theme="1"/>
        <rFont val="Times New Roman"/>
        <family val="1"/>
      </rPr>
      <t>(Kèm theo Thông báo số 309/TB-ĐHCN ngày 25 tháng 8 năm 2026)</t>
    </r>
  </si>
  <si>
    <t>Mã lớp MH/HP</t>
  </si>
  <si>
    <t>Tên lớp MH/HP</t>
  </si>
  <si>
    <t>Tên MH/HP</t>
  </si>
  <si>
    <t>Mã MH/HP</t>
  </si>
  <si>
    <t>Học kỳ mở lớp</t>
  </si>
  <si>
    <t>Số lượng</t>
  </si>
  <si>
    <t>Số lượng SV tối đa</t>
  </si>
  <si>
    <t>Tình trạng</t>
  </si>
  <si>
    <t>1</t>
  </si>
  <si>
    <t>20261EE6004001</t>
  </si>
  <si>
    <t>EE6004.1</t>
  </si>
  <si>
    <t>Bảo dưỡng thiết bị điện công nghiệp</t>
  </si>
  <si>
    <t>EE6004</t>
  </si>
  <si>
    <t>Đại học</t>
  </si>
  <si>
    <t>ĐH K18</t>
  </si>
  <si>
    <t>Học kỳ 1 năm học 2026-2027</t>
  </si>
  <si>
    <t>2</t>
  </si>
  <si>
    <t>20261EE6008001</t>
  </si>
  <si>
    <t>EE6008.1</t>
  </si>
  <si>
    <t>Cung cấp điện</t>
  </si>
  <si>
    <t>EE6008</t>
  </si>
  <si>
    <t>3</t>
  </si>
  <si>
    <t>20261CT6063001</t>
  </si>
  <si>
    <t>CT6063.1</t>
  </si>
  <si>
    <t>Đồ án môn học Quá trình và thiết bị</t>
  </si>
  <si>
    <t>CT6063</t>
  </si>
  <si>
    <t>4</t>
  </si>
  <si>
    <t>20261EE6092001</t>
  </si>
  <si>
    <t>EE6092.1</t>
  </si>
  <si>
    <t>Chuyên đề hệ thống lạnh</t>
  </si>
  <si>
    <t>EE6092</t>
  </si>
  <si>
    <t>5</t>
  </si>
  <si>
    <t>20261BM6191001</t>
  </si>
  <si>
    <t>BM6191.1</t>
  </si>
  <si>
    <t>Chuyên đề marketing quốc tế</t>
  </si>
  <si>
    <t>BM6191</t>
  </si>
  <si>
    <t>6</t>
  </si>
  <si>
    <t>20261ME6160001</t>
  </si>
  <si>
    <t>ME6160.1</t>
  </si>
  <si>
    <t>Cơ cấu chấp hành và điều khiển</t>
  </si>
  <si>
    <t>ME6160</t>
  </si>
  <si>
    <t>Mở</t>
  </si>
  <si>
    <t>7</t>
  </si>
  <si>
    <t>20261ME6084001</t>
  </si>
  <si>
    <t>ME6084.1</t>
  </si>
  <si>
    <t>Công nghệ chế tạo máy 1</t>
  </si>
  <si>
    <t>ME6084</t>
  </si>
  <si>
    <t>8</t>
  </si>
  <si>
    <t>20261EE6007001</t>
  </si>
  <si>
    <t>EE6007.1</t>
  </si>
  <si>
    <t>Công nghệ chế tạo máy điện</t>
  </si>
  <si>
    <t>EE6007</t>
  </si>
  <si>
    <t>9</t>
  </si>
  <si>
    <t>20261EE6007002</t>
  </si>
  <si>
    <t>EE6007.2</t>
  </si>
  <si>
    <t>10</t>
  </si>
  <si>
    <t>20261ME6005001</t>
  </si>
  <si>
    <t>ME6005.1</t>
  </si>
  <si>
    <t>Công nghệ CNC</t>
  </si>
  <si>
    <t>ME6005</t>
  </si>
  <si>
    <t>11</t>
  </si>
  <si>
    <t>20261ME6005002</t>
  </si>
  <si>
    <t>ME6005.2</t>
  </si>
  <si>
    <t>12</t>
  </si>
  <si>
    <t>20261FE6009001</t>
  </si>
  <si>
    <t>FE6009.1</t>
  </si>
  <si>
    <t>Đồ án Điện tử cơ bản</t>
  </si>
  <si>
    <t>FE6009</t>
  </si>
  <si>
    <t>13</t>
  </si>
  <si>
    <t>20261ME6051001</t>
  </si>
  <si>
    <t>ME6051.1</t>
  </si>
  <si>
    <t>Đồ án Đo lường và điều khiển</t>
  </si>
  <si>
    <t>ME6051</t>
  </si>
  <si>
    <t>14</t>
  </si>
  <si>
    <t>20261ME6017001</t>
  </si>
  <si>
    <t>ME6017.1</t>
  </si>
  <si>
    <t>Đồ án môn học chi tiết máy</t>
  </si>
  <si>
    <t>ME6017</t>
  </si>
  <si>
    <t>15</t>
  </si>
  <si>
    <t>20261ME6017002</t>
  </si>
  <si>
    <t>ME6017.2</t>
  </si>
  <si>
    <t>16</t>
  </si>
  <si>
    <t>20261ME6017003</t>
  </si>
  <si>
    <t>ME6017.3</t>
  </si>
  <si>
    <t>17</t>
  </si>
  <si>
    <t>20261ME6020001</t>
  </si>
  <si>
    <t>ME6020.1</t>
  </si>
  <si>
    <t>Đồ gá</t>
  </si>
  <si>
    <t>ME6020</t>
  </si>
  <si>
    <t>18</t>
  </si>
  <si>
    <t>20261IT6070001</t>
  </si>
  <si>
    <t>IT6070.1</t>
  </si>
  <si>
    <t>An ninh mạng</t>
  </si>
  <si>
    <t>IT6070</t>
  </si>
  <si>
    <t>19</t>
  </si>
  <si>
    <t>20261IT6070002</t>
  </si>
  <si>
    <t>IT6070.2</t>
  </si>
  <si>
    <t>20</t>
  </si>
  <si>
    <t>20261CT6057001</t>
  </si>
  <si>
    <t>CT6057.1</t>
  </si>
  <si>
    <t>Đồ án Công nghệ kỹ thuật môi trường</t>
  </si>
  <si>
    <t>CT6057</t>
  </si>
  <si>
    <t>21</t>
  </si>
  <si>
    <t>20261FE6088001</t>
  </si>
  <si>
    <t>FE6088.1</t>
  </si>
  <si>
    <t>An toàn mạng máy tính và truyền thông</t>
  </si>
  <si>
    <t>FE6088</t>
  </si>
  <si>
    <t>22</t>
  </si>
  <si>
    <t>20261AT6052 _TA001</t>
  </si>
  <si>
    <t>AT6052 _TA.1</t>
  </si>
  <si>
    <t>Automotive Diagnostic and Repair</t>
  </si>
  <si>
    <t>AT6052 _TA</t>
  </si>
  <si>
    <t>23</t>
  </si>
  <si>
    <t>20261AT6009_TA001</t>
  </si>
  <si>
    <t>AT6009_TA.1</t>
  </si>
  <si>
    <t>Automotive Engineering Project</t>
  </si>
  <si>
    <t>AT6009_TA</t>
  </si>
  <si>
    <t>24</t>
  </si>
  <si>
    <t>20261AT6025_TA001</t>
  </si>
  <si>
    <t>AT6025_TA.1</t>
  </si>
  <si>
    <t>Automotive Modeling and Simulation Systems</t>
  </si>
  <si>
    <t>AT6025_TA</t>
  </si>
  <si>
    <t>25</t>
  </si>
  <si>
    <t>20261CT6008001</t>
  </si>
  <si>
    <t>CT6008.1</t>
  </si>
  <si>
    <t>Các sản phẩm dầu khí</t>
  </si>
  <si>
    <t>CT6008</t>
  </si>
  <si>
    <t>26</t>
  </si>
  <si>
    <t>GF6109.1</t>
  </si>
  <si>
    <t>Cải tiến sản xuất may công nghiệp</t>
  </si>
  <si>
    <t>GF6109</t>
  </si>
  <si>
    <t>27</t>
  </si>
  <si>
    <t>GF6109.2</t>
  </si>
  <si>
    <t>28</t>
  </si>
  <si>
    <t>GF6109.3</t>
  </si>
  <si>
    <t>29</t>
  </si>
  <si>
    <t>20261LP6012001</t>
  </si>
  <si>
    <t>LP6012.1</t>
  </si>
  <si>
    <t>Chủ nghĩa xã hội khoa học</t>
  </si>
  <si>
    <t>LP6012</t>
  </si>
  <si>
    <t>30</t>
  </si>
  <si>
    <t>20261BM6221001</t>
  </si>
  <si>
    <t>BM6221.1</t>
  </si>
  <si>
    <t>Chuyên đề đầu tư bất động sản</t>
  </si>
  <si>
    <t>BM6221</t>
  </si>
  <si>
    <t>31</t>
  </si>
  <si>
    <t>20261BM6221002</t>
  </si>
  <si>
    <t>BM6221.2</t>
  </si>
  <si>
    <t>32</t>
  </si>
  <si>
    <t>20261AT6008001</t>
  </si>
  <si>
    <t>AT6008.1</t>
  </si>
  <si>
    <t>Chuyên đề Hệ thống truyền lực</t>
  </si>
  <si>
    <t>AT6008</t>
  </si>
  <si>
    <t>33</t>
  </si>
  <si>
    <t>20261AT6008002</t>
  </si>
  <si>
    <t>AT6008.2</t>
  </si>
  <si>
    <t>34</t>
  </si>
  <si>
    <t>20261AT6008003</t>
  </si>
  <si>
    <t>AT6008.3</t>
  </si>
  <si>
    <t>35</t>
  </si>
  <si>
    <t>20261AT6008004</t>
  </si>
  <si>
    <t>AT6008.4</t>
  </si>
  <si>
    <t>Thông báo bổ sung mở 10h ngày 28/8/2026</t>
  </si>
  <si>
    <t>36</t>
  </si>
  <si>
    <t>20261AT6008005</t>
  </si>
  <si>
    <t>AT6008.5</t>
  </si>
  <si>
    <t>37</t>
  </si>
  <si>
    <t>20261AA6003002</t>
  </si>
  <si>
    <t>AA6003.2</t>
  </si>
  <si>
    <t>Chuyên đề Kế toán trong doanh nghiệp thương mại dịch vụ</t>
  </si>
  <si>
    <t>AA6003</t>
  </si>
  <si>
    <t>38</t>
  </si>
  <si>
    <t>20261AA6003003</t>
  </si>
  <si>
    <t>AA6003.3</t>
  </si>
  <si>
    <t>39</t>
  </si>
  <si>
    <t>20261AA6003006</t>
  </si>
  <si>
    <t>AA6003.6</t>
  </si>
  <si>
    <t>40</t>
  </si>
  <si>
    <t>20261AA6004001</t>
  </si>
  <si>
    <t>AA6004.1</t>
  </si>
  <si>
    <t>Chuyên đề Kế toán trong doanh nghiệp xây lắp</t>
  </si>
  <si>
    <t>AA6004</t>
  </si>
  <si>
    <t>41</t>
  </si>
  <si>
    <t>20261AA6004002</t>
  </si>
  <si>
    <t>AA6004.2</t>
  </si>
  <si>
    <t>42</t>
  </si>
  <si>
    <t>20261AA6004004</t>
  </si>
  <si>
    <t>AA6004.4</t>
  </si>
  <si>
    <t>43</t>
  </si>
  <si>
    <t>20261AA6005002</t>
  </si>
  <si>
    <t>AA6005.2</t>
  </si>
  <si>
    <t>Chuyên đề Kế toán trong doanh nghiệp xuất nhập khẩu</t>
  </si>
  <si>
    <t>AA6005</t>
  </si>
  <si>
    <t>44</t>
  </si>
  <si>
    <t>20261AA6005003</t>
  </si>
  <si>
    <t>AA6005.3</t>
  </si>
  <si>
    <t>45</t>
  </si>
  <si>
    <t>20261AA6005004</t>
  </si>
  <si>
    <t>AA6005.4</t>
  </si>
  <si>
    <t>46</t>
  </si>
  <si>
    <t>20261BM6003001</t>
  </si>
  <si>
    <t>BM6003.1</t>
  </si>
  <si>
    <t>Chuyên đề khởi sự kinh doanh</t>
  </si>
  <si>
    <t>BM6003</t>
  </si>
  <si>
    <t>47</t>
  </si>
  <si>
    <t>20261CT6048001</t>
  </si>
  <si>
    <t>CT6048.1</t>
  </si>
  <si>
    <t>Cơ sở kỹ thuật bào chế</t>
  </si>
  <si>
    <t>CT6048</t>
  </si>
  <si>
    <t>48</t>
  </si>
  <si>
    <t>GF6082.1</t>
  </si>
  <si>
    <t>Cơ sở xây dựng nhà máy sợi, dệt, nhuộm</t>
  </si>
  <si>
    <t>GF6082</t>
  </si>
  <si>
    <t>49</t>
  </si>
  <si>
    <t>20261IT6074001</t>
  </si>
  <si>
    <t>IT6074.1</t>
  </si>
  <si>
    <t>Công cụ và kỹ thuật tính toán khoa học</t>
  </si>
  <si>
    <t>IT6074</t>
  </si>
  <si>
    <t>50</t>
  </si>
  <si>
    <t>20261IT6074002</t>
  </si>
  <si>
    <t>IT6074.2</t>
  </si>
  <si>
    <t>51</t>
  </si>
  <si>
    <t>20261CT6226001</t>
  </si>
  <si>
    <t>CT6226.1</t>
  </si>
  <si>
    <t>Công nghệ cao su</t>
  </si>
  <si>
    <t>CT6226</t>
  </si>
  <si>
    <t>52</t>
  </si>
  <si>
    <t>20261CT6017001</t>
  </si>
  <si>
    <t>CT6017.1</t>
  </si>
  <si>
    <t>Công nghệ chế biến sữa và các sản phẩm từ sữa</t>
  </si>
  <si>
    <t>CT6017</t>
  </si>
  <si>
    <t>53</t>
  </si>
  <si>
    <t>20261CT6017002</t>
  </si>
  <si>
    <t>CT6017.2</t>
  </si>
  <si>
    <t>54</t>
  </si>
  <si>
    <t>20261ME6086001</t>
  </si>
  <si>
    <t>ME6086.1</t>
  </si>
  <si>
    <t>Công nghệ chế tạo máy 2</t>
  </si>
  <si>
    <t>ME6086</t>
  </si>
  <si>
    <t>55</t>
  </si>
  <si>
    <t>20261ME6086002</t>
  </si>
  <si>
    <t>ME6086.2</t>
  </si>
  <si>
    <t>56</t>
  </si>
  <si>
    <t>20261ME6086003</t>
  </si>
  <si>
    <t>ME6086.3</t>
  </si>
  <si>
    <t>57</t>
  </si>
  <si>
    <t>20261ME6086004</t>
  </si>
  <si>
    <t>ME6086.4</t>
  </si>
  <si>
    <t>58</t>
  </si>
  <si>
    <t>20261AT6083001</t>
  </si>
  <si>
    <t>AT6083.1</t>
  </si>
  <si>
    <t>Công nghệ đa phương tiện trên ô tô</t>
  </si>
  <si>
    <t>AT6083</t>
  </si>
  <si>
    <t>59</t>
  </si>
  <si>
    <t>20261ME6105001</t>
  </si>
  <si>
    <t>ME6105.1</t>
  </si>
  <si>
    <t>Công nghệ gia công áp lực</t>
  </si>
  <si>
    <t>ME6105</t>
  </si>
  <si>
    <t>60</t>
  </si>
  <si>
    <t>20261CT6225001</t>
  </si>
  <si>
    <t>CT6225.1</t>
  </si>
  <si>
    <t>Công nghệ giấy</t>
  </si>
  <si>
    <t>CT6225</t>
  </si>
  <si>
    <t>61</t>
  </si>
  <si>
    <t>20261ME6101001</t>
  </si>
  <si>
    <t>ME6101.1</t>
  </si>
  <si>
    <t>Công nghệ in 3D</t>
  </si>
  <si>
    <t>ME6101</t>
  </si>
  <si>
    <t>62</t>
  </si>
  <si>
    <t>20261ME6100001</t>
  </si>
  <si>
    <t>ME6100.1</t>
  </si>
  <si>
    <t>Công nghệ kênh dẫn nóng</t>
  </si>
  <si>
    <t>ME6100</t>
  </si>
  <si>
    <t>63</t>
  </si>
  <si>
    <t>20261CT6210001</t>
  </si>
  <si>
    <t>CT6210.1</t>
  </si>
  <si>
    <t>Công nghệ nano và ứng dụng trong sản xuất thuốc</t>
  </si>
  <si>
    <t>CT6210</t>
  </si>
  <si>
    <t>64</t>
  </si>
  <si>
    <t>20261CT6032001</t>
  </si>
  <si>
    <t>CT6032.1</t>
  </si>
  <si>
    <t>Công nghệ nhiên liệu sạch</t>
  </si>
  <si>
    <t>CT6032</t>
  </si>
  <si>
    <t>65</t>
  </si>
  <si>
    <t>20261CT6036001</t>
  </si>
  <si>
    <t>CT6036.1</t>
  </si>
  <si>
    <t>Công nghệ sản xuất các chất kiềm</t>
  </si>
  <si>
    <t>CT6036</t>
  </si>
  <si>
    <t>66</t>
  </si>
  <si>
    <t>20261ME6091001</t>
  </si>
  <si>
    <t>ME6091.1</t>
  </si>
  <si>
    <t>Công nghệ tạo mẫu</t>
  </si>
  <si>
    <t>ME6091</t>
  </si>
  <si>
    <t>67</t>
  </si>
  <si>
    <t>20261CT6047001</t>
  </si>
  <si>
    <t>CT6047.1</t>
  </si>
  <si>
    <t>Công nghệ xi măng</t>
  </si>
  <si>
    <t>CT6047</t>
  </si>
  <si>
    <t>68</t>
  </si>
  <si>
    <t>20261BM6157001</t>
  </si>
  <si>
    <t>BM6157.1</t>
  </si>
  <si>
    <t>Công tác văn thư, lưu trữ trong doanh nghiệp</t>
  </si>
  <si>
    <t>BM6157</t>
  </si>
  <si>
    <t>69</t>
  </si>
  <si>
    <t>20261ME6077001</t>
  </si>
  <si>
    <t>ME6077.1</t>
  </si>
  <si>
    <t>ĐA thiết kế hệ thống công nghiệp</t>
  </si>
  <si>
    <t>ME6077</t>
  </si>
  <si>
    <t>70</t>
  </si>
  <si>
    <t>20261IT6085001</t>
  </si>
  <si>
    <t>IT6085.1</t>
  </si>
  <si>
    <t>Đảm bảo chất lượng phần mềm</t>
  </si>
  <si>
    <t>IT6085</t>
  </si>
  <si>
    <t>71</t>
  </si>
  <si>
    <t>20261IT6085002</t>
  </si>
  <si>
    <t>IT6085.2</t>
  </si>
  <si>
    <t>72</t>
  </si>
  <si>
    <t>20261IT6085003</t>
  </si>
  <si>
    <t>IT6085.3</t>
  </si>
  <si>
    <t>73</t>
  </si>
  <si>
    <t>20261IT6085004</t>
  </si>
  <si>
    <t>IT6085.4</t>
  </si>
  <si>
    <t>74</t>
  </si>
  <si>
    <t>20261BM6129001</t>
  </si>
  <si>
    <t>BM6129.1</t>
  </si>
  <si>
    <t>Đánh giá thực hiện công việc</t>
  </si>
  <si>
    <t>BM6129</t>
  </si>
  <si>
    <t>75</t>
  </si>
  <si>
    <t>20261BM6129002</t>
  </si>
  <si>
    <t>BM6129.2</t>
  </si>
  <si>
    <t>76</t>
  </si>
  <si>
    <t>20261BM6212001</t>
  </si>
  <si>
    <t>BM6212.1</t>
  </si>
  <si>
    <t>Đấu thầu</t>
  </si>
  <si>
    <t>BM6212</t>
  </si>
  <si>
    <t>77</t>
  </si>
  <si>
    <t>20261BM6208001</t>
  </si>
  <si>
    <t>BM6208.1</t>
  </si>
  <si>
    <t>Đầu tư quốc tế</t>
  </si>
  <si>
    <t>BM6208</t>
  </si>
  <si>
    <t>78</t>
  </si>
  <si>
    <t>20261AA6006001</t>
  </si>
  <si>
    <t>AA6006.1</t>
  </si>
  <si>
    <t>Đề án môn học</t>
  </si>
  <si>
    <t>AA6006</t>
  </si>
  <si>
    <t>79</t>
  </si>
  <si>
    <t>20261AA6006002</t>
  </si>
  <si>
    <t>AA6006.2</t>
  </si>
  <si>
    <t>80</t>
  </si>
  <si>
    <t>20261AA6006003</t>
  </si>
  <si>
    <t>AA6006.3</t>
  </si>
  <si>
    <t>81</t>
  </si>
  <si>
    <t>20261AA6006004</t>
  </si>
  <si>
    <t>AA6006.4</t>
  </si>
  <si>
    <t>82</t>
  </si>
  <si>
    <t>20261AA6006005</t>
  </si>
  <si>
    <t>AA6006.5</t>
  </si>
  <si>
    <t>83</t>
  </si>
  <si>
    <t>20261AA6006006</t>
  </si>
  <si>
    <t>AA6006.6</t>
  </si>
  <si>
    <t>84</t>
  </si>
  <si>
    <t>20261AA6006008</t>
  </si>
  <si>
    <t>AA6006.8</t>
  </si>
  <si>
    <t>85</t>
  </si>
  <si>
    <t>20261AA6006009</t>
  </si>
  <si>
    <t>AA6006.9</t>
  </si>
  <si>
    <t>86</t>
  </si>
  <si>
    <t>20261AA6006010</t>
  </si>
  <si>
    <t>AA6006.10</t>
  </si>
  <si>
    <t>87</t>
  </si>
  <si>
    <t>20261AA6006011</t>
  </si>
  <si>
    <t>AA6006.11</t>
  </si>
  <si>
    <t>88</t>
  </si>
  <si>
    <t>20261AA6006012</t>
  </si>
  <si>
    <t>AA6006.12</t>
  </si>
  <si>
    <t>89</t>
  </si>
  <si>
    <t>20261AA6006013</t>
  </si>
  <si>
    <t>AA6006.13</t>
  </si>
  <si>
    <t>90</t>
  </si>
  <si>
    <t>20261AA6006014</t>
  </si>
  <si>
    <t>AA6006.14</t>
  </si>
  <si>
    <t>91</t>
  </si>
  <si>
    <t>20261AA6006015</t>
  </si>
  <si>
    <t>AA6006.15</t>
  </si>
  <si>
    <t>92</t>
  </si>
  <si>
    <t>20261AA6006016</t>
  </si>
  <si>
    <t>AA6006.16</t>
  </si>
  <si>
    <t>93</t>
  </si>
  <si>
    <t>20261AA6006017</t>
  </si>
  <si>
    <t>AA6006.17</t>
  </si>
  <si>
    <t>94</t>
  </si>
  <si>
    <t>20261IT6079001</t>
  </si>
  <si>
    <t>IT6079.1</t>
  </si>
  <si>
    <t>Deep Learning</t>
  </si>
  <si>
    <t>IT6079</t>
  </si>
  <si>
    <t>95</t>
  </si>
  <si>
    <t>20261IT6079002</t>
  </si>
  <si>
    <t>IT6079.2</t>
  </si>
  <si>
    <t>96</t>
  </si>
  <si>
    <t>20261EE6012001</t>
  </si>
  <si>
    <t>EE6012.1</t>
  </si>
  <si>
    <t>Điều khiển điện-khí nén-thủy lực</t>
  </si>
  <si>
    <t>EE6012</t>
  </si>
  <si>
    <t>97</t>
  </si>
  <si>
    <t>20261EE6012002</t>
  </si>
  <si>
    <t>EE6012.2</t>
  </si>
  <si>
    <t>98</t>
  </si>
  <si>
    <t>20261EE6012003</t>
  </si>
  <si>
    <t>EE6012.3</t>
  </si>
  <si>
    <t>99</t>
  </si>
  <si>
    <t>20261EE6012004</t>
  </si>
  <si>
    <t>EE6012.4</t>
  </si>
  <si>
    <t>100</t>
  </si>
  <si>
    <t>20261EE6014001</t>
  </si>
  <si>
    <t>EE6014.1</t>
  </si>
  <si>
    <t>Điều khiển quá trình</t>
  </si>
  <si>
    <t>EE6014</t>
  </si>
  <si>
    <t>101</t>
  </si>
  <si>
    <t>20261EE6014002</t>
  </si>
  <si>
    <t>EE6014.2</t>
  </si>
  <si>
    <t>102</t>
  </si>
  <si>
    <t>20261EE6014003</t>
  </si>
  <si>
    <t>EE6014.3</t>
  </si>
  <si>
    <t>103</t>
  </si>
  <si>
    <t>20261EE6014004</t>
  </si>
  <si>
    <t>EE6014.4</t>
  </si>
  <si>
    <t>104</t>
  </si>
  <si>
    <t>20261EE6014005</t>
  </si>
  <si>
    <t>EE6014.5</t>
  </si>
  <si>
    <t>105</t>
  </si>
  <si>
    <t>20261EE6014006</t>
  </si>
  <si>
    <t>EE6014.6</t>
  </si>
  <si>
    <t>106</t>
  </si>
  <si>
    <t>20261EE6016001</t>
  </si>
  <si>
    <t>EE6016.1</t>
  </si>
  <si>
    <t>Điều khiển số</t>
  </si>
  <si>
    <t>EE6016</t>
  </si>
  <si>
    <t>107</t>
  </si>
  <si>
    <t>20261BM6009001</t>
  </si>
  <si>
    <t>BM6009.1</t>
  </si>
  <si>
    <t>Digital marketing</t>
  </si>
  <si>
    <t>BM6009</t>
  </si>
  <si>
    <t>108</t>
  </si>
  <si>
    <t>20261BM6009002</t>
  </si>
  <si>
    <t>BM6009.2</t>
  </si>
  <si>
    <t>109</t>
  </si>
  <si>
    <t>20261BM6009003</t>
  </si>
  <si>
    <t>BM6009.3</t>
  </si>
  <si>
    <t>110</t>
  </si>
  <si>
    <t>20261BM6211001</t>
  </si>
  <si>
    <t>BM6211.1</t>
  </si>
  <si>
    <t>Định giá đầu tư</t>
  </si>
  <si>
    <t>BM6211</t>
  </si>
  <si>
    <t>111</t>
  </si>
  <si>
    <t>20261FE6142001</t>
  </si>
  <si>
    <t>FE6142.1</t>
  </si>
  <si>
    <t>Đồ án chuyên ngành</t>
  </si>
  <si>
    <t>FE6142</t>
  </si>
  <si>
    <t>112</t>
  </si>
  <si>
    <t>20261IT6122001</t>
  </si>
  <si>
    <t>IT6122.1</t>
  </si>
  <si>
    <t>IT6122</t>
  </si>
  <si>
    <t>113</t>
  </si>
  <si>
    <t>20261IT6122002</t>
  </si>
  <si>
    <t>IT6122.2</t>
  </si>
  <si>
    <t>114</t>
  </si>
  <si>
    <t>20261IT6122003</t>
  </si>
  <si>
    <t>IT6122.3</t>
  </si>
  <si>
    <t>115</t>
  </si>
  <si>
    <t>20261IT6122004</t>
  </si>
  <si>
    <t>IT6122.4</t>
  </si>
  <si>
    <t>116</t>
  </si>
  <si>
    <t>20261IT6122005</t>
  </si>
  <si>
    <t>IT6122.5</t>
  </si>
  <si>
    <t>117</t>
  </si>
  <si>
    <t>20261IT6150001</t>
  </si>
  <si>
    <t>IT6150.1</t>
  </si>
  <si>
    <t>IT6150</t>
  </si>
  <si>
    <t>118</t>
  </si>
  <si>
    <t>20261IT6150002</t>
  </si>
  <si>
    <t>IT6150.2</t>
  </si>
  <si>
    <t>119</t>
  </si>
  <si>
    <t>20261IT6150003</t>
  </si>
  <si>
    <t>IT6150.3</t>
  </si>
  <si>
    <t>120</t>
  </si>
  <si>
    <t>20261IT6052001</t>
  </si>
  <si>
    <t>IT6052.1</t>
  </si>
  <si>
    <t>IT6052</t>
  </si>
  <si>
    <t>121</t>
  </si>
  <si>
    <t>20261IT6052002</t>
  </si>
  <si>
    <t>IT6052.2</t>
  </si>
  <si>
    <t>122</t>
  </si>
  <si>
    <t>20261FE6071001</t>
  </si>
  <si>
    <t>FE6071.1</t>
  </si>
  <si>
    <t>FE6071</t>
  </si>
  <si>
    <t>123</t>
  </si>
  <si>
    <t>20261FE6094001</t>
  </si>
  <si>
    <t>FE6094.1</t>
  </si>
  <si>
    <t>FE6094</t>
  </si>
  <si>
    <t>124</t>
  </si>
  <si>
    <t>20261IT6133001</t>
  </si>
  <si>
    <t>IT6133.1</t>
  </si>
  <si>
    <t>IT6133</t>
  </si>
  <si>
    <t>125</t>
  </si>
  <si>
    <t>20261IT6133002</t>
  </si>
  <si>
    <t>IT6133.2</t>
  </si>
  <si>
    <t>126</t>
  </si>
  <si>
    <t>20261AT6077001</t>
  </si>
  <si>
    <t>AT6077.1</t>
  </si>
  <si>
    <t>Đồ án chuyên ngành Cơ điện tử ô tô</t>
  </si>
  <si>
    <t>AT6077</t>
  </si>
  <si>
    <t>127</t>
  </si>
  <si>
    <t>20261FE6008001</t>
  </si>
  <si>
    <t>FE6008.1</t>
  </si>
  <si>
    <t>Đồ án chuyên ngành Điện tử-viễn thông</t>
  </si>
  <si>
    <t>FE6008</t>
  </si>
  <si>
    <t>128</t>
  </si>
  <si>
    <t>20261FE6008002</t>
  </si>
  <si>
    <t>FE6008.2</t>
  </si>
  <si>
    <t>129</t>
  </si>
  <si>
    <t>20261FE6008003</t>
  </si>
  <si>
    <t>FE6008.3</t>
  </si>
  <si>
    <t>130</t>
  </si>
  <si>
    <t>20261FE6008004</t>
  </si>
  <si>
    <t>FE6008.4</t>
  </si>
  <si>
    <t>131</t>
  </si>
  <si>
    <t>20261FE6008005</t>
  </si>
  <si>
    <t>FE6008.5</t>
  </si>
  <si>
    <t>132</t>
  </si>
  <si>
    <t>20261AT6099001</t>
  </si>
  <si>
    <t>AT6099.1</t>
  </si>
  <si>
    <t>Đồ án chuyên ngành động cơ</t>
  </si>
  <si>
    <t>AT6099</t>
  </si>
  <si>
    <t>133</t>
  </si>
  <si>
    <t>20261AT6009001</t>
  </si>
  <si>
    <t>AT6009.1</t>
  </si>
  <si>
    <t>Đồ án chuyên ngành Kỹ thuật ô tô</t>
  </si>
  <si>
    <t>AT6009</t>
  </si>
  <si>
    <t>134</t>
  </si>
  <si>
    <t>20261AT6009002</t>
  </si>
  <si>
    <t>AT6009.2</t>
  </si>
  <si>
    <t>135</t>
  </si>
  <si>
    <t>20261AT6009003</t>
  </si>
  <si>
    <t>AT6009.3</t>
  </si>
  <si>
    <t>136</t>
  </si>
  <si>
    <t>20261AT6009004</t>
  </si>
  <si>
    <t>AT6009.4</t>
  </si>
  <si>
    <t>137</t>
  </si>
  <si>
    <t>20261AT6009005</t>
  </si>
  <si>
    <t>AT6009.5</t>
  </si>
  <si>
    <t>138</t>
  </si>
  <si>
    <t>20261CT6058001</t>
  </si>
  <si>
    <t>CT6058.1</t>
  </si>
  <si>
    <t>Đồ án môn học chuyên ngành Công nghệ hóa dầu</t>
  </si>
  <si>
    <t>CT6058</t>
  </si>
  <si>
    <t>139</t>
  </si>
  <si>
    <t>20261CT6060001</t>
  </si>
  <si>
    <t>CT6060.1</t>
  </si>
  <si>
    <t>Đồ án môn học chuyên ngành Công nghệ Hóa hữu cơ</t>
  </si>
  <si>
    <t>CT6060</t>
  </si>
  <si>
    <t>140</t>
  </si>
  <si>
    <t>20261CT6061001</t>
  </si>
  <si>
    <t>CT6061.1</t>
  </si>
  <si>
    <t>Đồ án môn học chuyên ngành Công nghệ Hóa vô cơ</t>
  </si>
  <si>
    <t>CT6061</t>
  </si>
  <si>
    <t>141</t>
  </si>
  <si>
    <t>20261ME6052001</t>
  </si>
  <si>
    <t>ME6052.1</t>
  </si>
  <si>
    <t>Đồ án môn học Cơ điện tử</t>
  </si>
  <si>
    <t>ME6052</t>
  </si>
  <si>
    <t>142</t>
  </si>
  <si>
    <t>20261ME6052002</t>
  </si>
  <si>
    <t>ME6052.2</t>
  </si>
  <si>
    <t>143</t>
  </si>
  <si>
    <t>20261ME6052003</t>
  </si>
  <si>
    <t>ME6052.3</t>
  </si>
  <si>
    <t>144</t>
  </si>
  <si>
    <t>20261ME6052004</t>
  </si>
  <si>
    <t>ME6052.4</t>
  </si>
  <si>
    <t>Không mở</t>
  </si>
  <si>
    <t>145</t>
  </si>
  <si>
    <t>20261ME6016001</t>
  </si>
  <si>
    <t>ME6016.1</t>
  </si>
  <si>
    <t>Đồ án môn học Công nghệ chế tạo máy</t>
  </si>
  <si>
    <t>ME6016</t>
  </si>
  <si>
    <t>146</t>
  </si>
  <si>
    <t>20261ME6016002</t>
  </si>
  <si>
    <t>ME6016.2</t>
  </si>
  <si>
    <t>147</t>
  </si>
  <si>
    <t>20261ME6016003</t>
  </si>
  <si>
    <t>ME6016.3</t>
  </si>
  <si>
    <t>148</t>
  </si>
  <si>
    <t>20261ME6016004</t>
  </si>
  <si>
    <t>ME6016.4</t>
  </si>
  <si>
    <t>149</t>
  </si>
  <si>
    <t>20261ME6016005</t>
  </si>
  <si>
    <t>ME6016.5</t>
  </si>
  <si>
    <t>150</t>
  </si>
  <si>
    <t>GF6009.1</t>
  </si>
  <si>
    <t>Đồ án môn học Công nghệ may</t>
  </si>
  <si>
    <t>GF6009</t>
  </si>
  <si>
    <t>151</t>
  </si>
  <si>
    <t>GF6009.2</t>
  </si>
  <si>
    <t>152</t>
  </si>
  <si>
    <t>20261EE6173001</t>
  </si>
  <si>
    <t>EE6173.1</t>
  </si>
  <si>
    <t>Đồ án môn học điện gió</t>
  </si>
  <si>
    <t>EE6173</t>
  </si>
  <si>
    <t>153</t>
  </si>
  <si>
    <t>20261EE6174001</t>
  </si>
  <si>
    <t>EE6174.1</t>
  </si>
  <si>
    <t>Đồ án môn học điều khiển hệ thống lai ghép nguồn năng lượng tái tạo</t>
  </si>
  <si>
    <t>EE6174</t>
  </si>
  <si>
    <t>154</t>
  </si>
  <si>
    <t>20261CT6254001</t>
  </si>
  <si>
    <t>CT6254.1</t>
  </si>
  <si>
    <t>Đồ án môn học ngành Công nghệ thực phẩm</t>
  </si>
  <si>
    <t>CT6254</t>
  </si>
  <si>
    <t>155</t>
  </si>
  <si>
    <t>20261CT6254002</t>
  </si>
  <si>
    <t>CT6254.2</t>
  </si>
  <si>
    <t>156</t>
  </si>
  <si>
    <t>20261CT6209001</t>
  </si>
  <si>
    <t>CT6209.1</t>
  </si>
  <si>
    <t>Đồ án môn học ngành Hóa dược</t>
  </si>
  <si>
    <t>CT6209</t>
  </si>
  <si>
    <t>157</t>
  </si>
  <si>
    <t>20261ME6152001</t>
  </si>
  <si>
    <t>ME6152.1</t>
  </si>
  <si>
    <t>Đồ án môn học thiết kế cơ khí</t>
  </si>
  <si>
    <t>ME6152</t>
  </si>
  <si>
    <t>158</t>
  </si>
  <si>
    <t>20261BM6133001</t>
  </si>
  <si>
    <t>BM6133.1</t>
  </si>
  <si>
    <t>Đồ án quản trị nguồn nhân lực</t>
  </si>
  <si>
    <t>BM6133</t>
  </si>
  <si>
    <t>159</t>
  </si>
  <si>
    <t>20261BM6133002</t>
  </si>
  <si>
    <t>BM6133.2</t>
  </si>
  <si>
    <t>160</t>
  </si>
  <si>
    <t>20261ME6136001</t>
  </si>
  <si>
    <t>ME6136.1</t>
  </si>
  <si>
    <t>Đồ án robot và trí tuệ nhân tạo</t>
  </si>
  <si>
    <t>ME6136</t>
  </si>
  <si>
    <t>161</t>
  </si>
  <si>
    <t>GF6086.1</t>
  </si>
  <si>
    <t>Đồ án thiết kế dây chuyền nhuộm, in hoa và xử lý hoàn tất sản phẩm dệt may</t>
  </si>
  <si>
    <t>GF6086</t>
  </si>
  <si>
    <t>162</t>
  </si>
  <si>
    <t>GF6085.1</t>
  </si>
  <si>
    <t>Đồ án thiết kế dây chuyền vải dệt kim</t>
  </si>
  <si>
    <t>GF6085</t>
  </si>
  <si>
    <t>163</t>
  </si>
  <si>
    <t>20261EE6185001</t>
  </si>
  <si>
    <t>EE6185.1</t>
  </si>
  <si>
    <t>Đồ án thiết kế hệ thống điều khiển số</t>
  </si>
  <si>
    <t>EE6185</t>
  </si>
  <si>
    <t>164</t>
  </si>
  <si>
    <t>20261EE6185002</t>
  </si>
  <si>
    <t>EE6185.2</t>
  </si>
  <si>
    <t>165</t>
  </si>
  <si>
    <t>20261EE6185003</t>
  </si>
  <si>
    <t>EE6185.3</t>
  </si>
  <si>
    <t>166</t>
  </si>
  <si>
    <t>20261EE6185004</t>
  </si>
  <si>
    <t>EE6185.4</t>
  </si>
  <si>
    <t>167</t>
  </si>
  <si>
    <t>20261EE6185005</t>
  </si>
  <si>
    <t>EE6185.5</t>
  </si>
  <si>
    <t>168</t>
  </si>
  <si>
    <t>20261EE6185006</t>
  </si>
  <si>
    <t>EE6185.6</t>
  </si>
  <si>
    <t>169</t>
  </si>
  <si>
    <t>20261EE6185007</t>
  </si>
  <si>
    <t>EE6185.7</t>
  </si>
  <si>
    <t>170</t>
  </si>
  <si>
    <t>20261EE6185008</t>
  </si>
  <si>
    <t>EE6185.8</t>
  </si>
  <si>
    <t>171</t>
  </si>
  <si>
    <t>20261EE6113001</t>
  </si>
  <si>
    <t>EE6113.1</t>
  </si>
  <si>
    <t>Đồ án thiết kế hệ thống điều khiển và tự động hóa</t>
  </si>
  <si>
    <t>EE6113</t>
  </si>
  <si>
    <t>172</t>
  </si>
  <si>
    <t>20261EE6113002</t>
  </si>
  <si>
    <t>EE6113.2</t>
  </si>
  <si>
    <t>173</t>
  </si>
  <si>
    <t>20261EE6113003</t>
  </si>
  <si>
    <t>EE6113.3</t>
  </si>
  <si>
    <t>174</t>
  </si>
  <si>
    <t>20261EE6113004</t>
  </si>
  <si>
    <t>EE6113.4</t>
  </si>
  <si>
    <t>175</t>
  </si>
  <si>
    <t>20261EE6113005</t>
  </si>
  <si>
    <t>EE6113.5</t>
  </si>
  <si>
    <t>176</t>
  </si>
  <si>
    <t>20261EE6113006</t>
  </si>
  <si>
    <t>EE6113.6</t>
  </si>
  <si>
    <t>177</t>
  </si>
  <si>
    <t>20261EE6113007</t>
  </si>
  <si>
    <t>EE6113.7</t>
  </si>
  <si>
    <t>178</t>
  </si>
  <si>
    <t>20261EE6145001</t>
  </si>
  <si>
    <t>EE6145.1</t>
  </si>
  <si>
    <t>Đồ án thiết kế hệ thống sản xuất</t>
  </si>
  <si>
    <t>EE6145</t>
  </si>
  <si>
    <t>179</t>
  </si>
  <si>
    <t>20261ME6092001</t>
  </si>
  <si>
    <t>ME6092.1</t>
  </si>
  <si>
    <t>Đồ án thiết kế khuôn</t>
  </si>
  <si>
    <t>ME6092</t>
  </si>
  <si>
    <t>180</t>
  </si>
  <si>
    <t>GF6126.1</t>
  </si>
  <si>
    <t>Đồ họa hình ảnh</t>
  </si>
  <si>
    <t>GF6126</t>
  </si>
  <si>
    <t>181</t>
  </si>
  <si>
    <t>20261BM6180001</t>
  </si>
  <si>
    <t>BM6180.1</t>
  </si>
  <si>
    <t>Đồ họa marketing</t>
  </si>
  <si>
    <t>BM6180</t>
  </si>
  <si>
    <t>182</t>
  </si>
  <si>
    <t>20261BM6180002</t>
  </si>
  <si>
    <t>BM6180.2</t>
  </si>
  <si>
    <t>183</t>
  </si>
  <si>
    <t>20261AA6070_TA001</t>
  </si>
  <si>
    <t>AA6070_TA.1</t>
  </si>
  <si>
    <t>Special Topics on International Financial Reporting Standards (IFRS)</t>
  </si>
  <si>
    <t>AA6070_TA</t>
  </si>
  <si>
    <t>184</t>
  </si>
  <si>
    <t>20261ME6022001</t>
  </si>
  <si>
    <t>ME6022.1</t>
  </si>
  <si>
    <t>Hệ thống tự động thuỷ khí</t>
  </si>
  <si>
    <t>ME6022</t>
  </si>
  <si>
    <t>185</t>
  </si>
  <si>
    <t>20261FE6007001</t>
  </si>
  <si>
    <t>FE6007.1</t>
  </si>
  <si>
    <t>Đo lường điều khiển bằng máy tính</t>
  </si>
  <si>
    <t>FE6007</t>
  </si>
  <si>
    <t>186</t>
  </si>
  <si>
    <t>20261FE6007002</t>
  </si>
  <si>
    <t>FE6007.2</t>
  </si>
  <si>
    <t>187</t>
  </si>
  <si>
    <t>20261AA6040002</t>
  </si>
  <si>
    <t>AA6040.2</t>
  </si>
  <si>
    <t>Đổi mới sáng tạo và tư duy khởi nghiệp</t>
  </si>
  <si>
    <t>AA6040</t>
  </si>
  <si>
    <t>188</t>
  </si>
  <si>
    <t>20261AA6040003</t>
  </si>
  <si>
    <t>AA6040.3</t>
  </si>
  <si>
    <t>189</t>
  </si>
  <si>
    <t>20261AA6040004</t>
  </si>
  <si>
    <t>AA6040.4</t>
  </si>
  <si>
    <t>190</t>
  </si>
  <si>
    <t>20261AA6040005</t>
  </si>
  <si>
    <t>AA6040.5</t>
  </si>
  <si>
    <t>191</t>
  </si>
  <si>
    <t>20261AA6040006</t>
  </si>
  <si>
    <t>AA6040.6</t>
  </si>
  <si>
    <t>192</t>
  </si>
  <si>
    <t>20261AA6040007</t>
  </si>
  <si>
    <t>AA6040.7</t>
  </si>
  <si>
    <t>193</t>
  </si>
  <si>
    <t>20261BM6010001</t>
  </si>
  <si>
    <t>BM6010.1</t>
  </si>
  <si>
    <t>Dự toán ngân sách doanh nghiệp</t>
  </si>
  <si>
    <t>BM6010</t>
  </si>
  <si>
    <t>194</t>
  </si>
  <si>
    <t>20261BM6010002</t>
  </si>
  <si>
    <t>BM6010.2</t>
  </si>
  <si>
    <t>195</t>
  </si>
  <si>
    <t>20261AA6019001</t>
  </si>
  <si>
    <t>AA6019.1</t>
  </si>
  <si>
    <t>Kế toán tài chính quốc tế (ACCA)</t>
  </si>
  <si>
    <t>AA6019</t>
  </si>
  <si>
    <t>196</t>
  </si>
  <si>
    <t>20261AT6095001</t>
  </si>
  <si>
    <t>AT6095.1</t>
  </si>
  <si>
    <t>Động cơ hybrid và động cơ điện</t>
  </si>
  <si>
    <t>AT6095</t>
  </si>
  <si>
    <t>197</t>
  </si>
  <si>
    <t>20261AA6061001</t>
  </si>
  <si>
    <t>AA6061.1</t>
  </si>
  <si>
    <t>Dự báo và phân tích dữ liệu</t>
  </si>
  <si>
    <t>AA6061</t>
  </si>
  <si>
    <t>198</t>
  </si>
  <si>
    <t>20261AT6057_TA001</t>
  </si>
  <si>
    <t>AT6057_TA.1</t>
  </si>
  <si>
    <t>Electrical Automotive Diagnostic and Repair Engineering</t>
  </si>
  <si>
    <t>AT6057_TA</t>
  </si>
  <si>
    <t>199</t>
  </si>
  <si>
    <t>20261AA6069_TA001</t>
  </si>
  <si>
    <t>AA6069_TA.1</t>
  </si>
  <si>
    <t>F5 - Performance Management (ACCA)</t>
  </si>
  <si>
    <t>AA6069_TA</t>
  </si>
  <si>
    <t>200</t>
  </si>
  <si>
    <t>20261AA6032_TA001</t>
  </si>
  <si>
    <t>AA6032_TA.1</t>
  </si>
  <si>
    <t>Financial statements analysis</t>
  </si>
  <si>
    <t>AA6032_TA</t>
  </si>
  <si>
    <t>201</t>
  </si>
  <si>
    <t>20261IT6061001</t>
  </si>
  <si>
    <t>IT6061.1</t>
  </si>
  <si>
    <t>Hệ quản trị doanh nghiệp điện tử</t>
  </si>
  <si>
    <t>IT6061</t>
  </si>
  <si>
    <t>202</t>
  </si>
  <si>
    <t>20261IT6061002</t>
  </si>
  <si>
    <t>IT6061.2</t>
  </si>
  <si>
    <t>203</t>
  </si>
  <si>
    <t>20261IT6061003</t>
  </si>
  <si>
    <t>IT6061.3</t>
  </si>
  <si>
    <t>204</t>
  </si>
  <si>
    <t>20261IT6061004</t>
  </si>
  <si>
    <t>IT6061.4</t>
  </si>
  <si>
    <t>205</t>
  </si>
  <si>
    <t>20261IT6061005</t>
  </si>
  <si>
    <t>IT6061.5</t>
  </si>
  <si>
    <t>206</t>
  </si>
  <si>
    <t>20261AT6098001</t>
  </si>
  <si>
    <t>AT6098.1</t>
  </si>
  <si>
    <t>Hệ thống nhiên liệu</t>
  </si>
  <si>
    <t>AT6098</t>
  </si>
  <si>
    <t>207</t>
  </si>
  <si>
    <t>20261FE6090001</t>
  </si>
  <si>
    <t>FE6090.1</t>
  </si>
  <si>
    <t>Hệ thống nhúng cho truyền thông dữ liệu</t>
  </si>
  <si>
    <t>FE6090</t>
  </si>
  <si>
    <t>208</t>
  </si>
  <si>
    <t>20261EE6025001</t>
  </si>
  <si>
    <t>EE6025.1</t>
  </si>
  <si>
    <t>Hệ thống quản lý và tự động hóa tòa nhà</t>
  </si>
  <si>
    <t>EE6025</t>
  </si>
  <si>
    <t>209</t>
  </si>
  <si>
    <t>20261EE6025002</t>
  </si>
  <si>
    <t>EE6025.2</t>
  </si>
  <si>
    <t>210</t>
  </si>
  <si>
    <t>20261EE6025003</t>
  </si>
  <si>
    <t>EE6025.3</t>
  </si>
  <si>
    <t>211</t>
  </si>
  <si>
    <t>20261EE6025004</t>
  </si>
  <si>
    <t>EE6025.4</t>
  </si>
  <si>
    <t>212</t>
  </si>
  <si>
    <t>20261EE6025005</t>
  </si>
  <si>
    <t>EE6025.5</t>
  </si>
  <si>
    <t>213</t>
  </si>
  <si>
    <t>20261EE6025006</t>
  </si>
  <si>
    <t>EE6025.6</t>
  </si>
  <si>
    <t>214</t>
  </si>
  <si>
    <t>20261EE6025007</t>
  </si>
  <si>
    <t>EE6025.7</t>
  </si>
  <si>
    <t>215</t>
  </si>
  <si>
    <t>20261EE6027001</t>
  </si>
  <si>
    <t>EE6027.1</t>
  </si>
  <si>
    <t>Hệ thống sản xuất linh hoạt</t>
  </si>
  <si>
    <t>EE6027</t>
  </si>
  <si>
    <t>216</t>
  </si>
  <si>
    <t>20261EE6028001</t>
  </si>
  <si>
    <t>EE6028.1</t>
  </si>
  <si>
    <t>Hệ thống SCADA và DCS</t>
  </si>
  <si>
    <t>EE6028</t>
  </si>
  <si>
    <t>217</t>
  </si>
  <si>
    <t>20261EE6028002</t>
  </si>
  <si>
    <t>EE6028.2</t>
  </si>
  <si>
    <t>218</t>
  </si>
  <si>
    <t>20261EE6028003</t>
  </si>
  <si>
    <t>EE6028.3</t>
  </si>
  <si>
    <t>219</t>
  </si>
  <si>
    <t>20261EE6028004</t>
  </si>
  <si>
    <t>EE6028.4</t>
  </si>
  <si>
    <t>220</t>
  </si>
  <si>
    <t>20261AA6007001</t>
  </si>
  <si>
    <t>AA6007.1</t>
  </si>
  <si>
    <t>Hệ thống thông tin kế toán</t>
  </si>
  <si>
    <t>AA6007</t>
  </si>
  <si>
    <t>221</t>
  </si>
  <si>
    <t>20261AA6007002</t>
  </si>
  <si>
    <t>AA6007.2</t>
  </si>
  <si>
    <t>222</t>
  </si>
  <si>
    <t>20261AA6007004</t>
  </si>
  <si>
    <t>AA6007.4</t>
  </si>
  <si>
    <t>223</t>
  </si>
  <si>
    <t>20261AA6007005</t>
  </si>
  <si>
    <t>AA6007.5</t>
  </si>
  <si>
    <t>224</t>
  </si>
  <si>
    <t>20261AA6007006</t>
  </si>
  <si>
    <t>AA6007.6</t>
  </si>
  <si>
    <t>225</t>
  </si>
  <si>
    <t>20261AA6007007</t>
  </si>
  <si>
    <t>AA6007.7</t>
  </si>
  <si>
    <t>226</t>
  </si>
  <si>
    <t>20261AA6007010</t>
  </si>
  <si>
    <t>AA6007.10</t>
  </si>
  <si>
    <t>227</t>
  </si>
  <si>
    <t>20261FE6144001</t>
  </si>
  <si>
    <t>FE6144.1</t>
  </si>
  <si>
    <t>Hệ thống thông tin y tế</t>
  </si>
  <si>
    <t>FE6144</t>
  </si>
  <si>
    <t>228</t>
  </si>
  <si>
    <t>20261EE6149001</t>
  </si>
  <si>
    <t>EE6149.1</t>
  </si>
  <si>
    <t>Hệ thống tự động hóa quá trình công nghệ</t>
  </si>
  <si>
    <t>EE6149</t>
  </si>
  <si>
    <t>229</t>
  </si>
  <si>
    <t>20261ME6182001</t>
  </si>
  <si>
    <t>ME6182.1</t>
  </si>
  <si>
    <t>Hệ thống vận hành sản xuất</t>
  </si>
  <si>
    <t>ME6182</t>
  </si>
  <si>
    <t>230</t>
  </si>
  <si>
    <t>20261FE6104001</t>
  </si>
  <si>
    <t>FE6104.1</t>
  </si>
  <si>
    <t>Hệ thống viễn thông</t>
  </si>
  <si>
    <t>FE6104</t>
  </si>
  <si>
    <t>231</t>
  </si>
  <si>
    <t>20261FE6104002</t>
  </si>
  <si>
    <t>FE6104.2</t>
  </si>
  <si>
    <t>232</t>
  </si>
  <si>
    <t>20261FE6104003</t>
  </si>
  <si>
    <t>FE6104.3</t>
  </si>
  <si>
    <t>233</t>
  </si>
  <si>
    <t>20261FE6104004</t>
  </si>
  <si>
    <t>FE6104.4</t>
  </si>
  <si>
    <t>234</t>
  </si>
  <si>
    <t>20261FE6104005</t>
  </si>
  <si>
    <t>FE6104.5</t>
  </si>
  <si>
    <t>235</t>
  </si>
  <si>
    <t>20261FE6104006</t>
  </si>
  <si>
    <t>FE6104.6</t>
  </si>
  <si>
    <t>236</t>
  </si>
  <si>
    <t>20261EE6029001</t>
  </si>
  <si>
    <t>EE6029.1</t>
  </si>
  <si>
    <t>Hệ thu thập dữ liệu điều khiển và truyền số liệu</t>
  </si>
  <si>
    <t>EE6029</t>
  </si>
  <si>
    <t>237</t>
  </si>
  <si>
    <t>20261EE6029002</t>
  </si>
  <si>
    <t>EE6029.2</t>
  </si>
  <si>
    <t>238</t>
  </si>
  <si>
    <t>20261EE6029003</t>
  </si>
  <si>
    <t>EE6029.3</t>
  </si>
  <si>
    <t>239</t>
  </si>
  <si>
    <t>20261EE6029004</t>
  </si>
  <si>
    <t>EE6029.4</t>
  </si>
  <si>
    <t>240</t>
  </si>
  <si>
    <t>20261EE6029005</t>
  </si>
  <si>
    <t>EE6029.5</t>
  </si>
  <si>
    <t>241</t>
  </si>
  <si>
    <t>20261EE6029006</t>
  </si>
  <si>
    <t>EE6029.6</t>
  </si>
  <si>
    <t>242</t>
  </si>
  <si>
    <t>20261EE6029007</t>
  </si>
  <si>
    <t>EE6029.7</t>
  </si>
  <si>
    <t>243</t>
  </si>
  <si>
    <t>20261CT6072001</t>
  </si>
  <si>
    <t>CT6072.1</t>
  </si>
  <si>
    <t>Hóa chất bảo vệ thực vật</t>
  </si>
  <si>
    <t>CT6072</t>
  </si>
  <si>
    <t>244</t>
  </si>
  <si>
    <t>20261CT6079001</t>
  </si>
  <si>
    <t>CT6079.1</t>
  </si>
  <si>
    <t>Hóa lí silicat</t>
  </si>
  <si>
    <t>CT6079</t>
  </si>
  <si>
    <t>245</t>
  </si>
  <si>
    <t>20261FE6074001</t>
  </si>
  <si>
    <t>FE6074.1</t>
  </si>
  <si>
    <t>Học máy và nhận dạng</t>
  </si>
  <si>
    <t>FE6074</t>
  </si>
  <si>
    <t>246</t>
  </si>
  <si>
    <t>20261FE6074002</t>
  </si>
  <si>
    <t>FE6074.2</t>
  </si>
  <si>
    <t>247</t>
  </si>
  <si>
    <t>20261IT6091001</t>
  </si>
  <si>
    <t>IT6091.1</t>
  </si>
  <si>
    <t>Học máy và trí tuệ nhân tạo 2</t>
  </si>
  <si>
    <t>IT6091</t>
  </si>
  <si>
    <t>248</t>
  </si>
  <si>
    <t>20261AA6040_TA001</t>
  </si>
  <si>
    <t>AA6040_TA.1</t>
  </si>
  <si>
    <t>Innovation and Entrepreneurial Mindset</t>
  </si>
  <si>
    <t>AA6040_TA</t>
  </si>
  <si>
    <t>249</t>
  </si>
  <si>
    <t>20261AA6008002</t>
  </si>
  <si>
    <t>AA6008.2</t>
  </si>
  <si>
    <t>Kế toán công ty</t>
  </si>
  <si>
    <t>AA6008</t>
  </si>
  <si>
    <t>250</t>
  </si>
  <si>
    <t>20261AA6008004</t>
  </si>
  <si>
    <t>AA6008.4</t>
  </si>
  <si>
    <t>251</t>
  </si>
  <si>
    <t>20261AA6008007</t>
  </si>
  <si>
    <t>AA6008.7</t>
  </si>
  <si>
    <t>252</t>
  </si>
  <si>
    <t>20261AA6008008</t>
  </si>
  <si>
    <t>AA6008.8</t>
  </si>
  <si>
    <t>253</t>
  </si>
  <si>
    <t>20261AA6010003</t>
  </si>
  <si>
    <t>AA6010.3</t>
  </si>
  <si>
    <t>Kế toán định giá doanh nghiệp</t>
  </si>
  <si>
    <t>AA6010</t>
  </si>
  <si>
    <t>254</t>
  </si>
  <si>
    <t>20261AA6010004</t>
  </si>
  <si>
    <t>AA6010.4</t>
  </si>
  <si>
    <t>255</t>
  </si>
  <si>
    <t>20261AA6010006</t>
  </si>
  <si>
    <t>AA6010.6</t>
  </si>
  <si>
    <t>256</t>
  </si>
  <si>
    <t>20261IT6090001</t>
  </si>
  <si>
    <t>IT6090.1</t>
  </si>
  <si>
    <t>Khai phá và phân tích dữ liệu lớn 2</t>
  </si>
  <si>
    <t>IT6090</t>
  </si>
  <si>
    <t>257</t>
  </si>
  <si>
    <t>20261IT6075001</t>
  </si>
  <si>
    <t>IT6075.1</t>
  </si>
  <si>
    <t>Khai thác dữ liệu và ứng dụng</t>
  </si>
  <si>
    <t>IT6075</t>
  </si>
  <si>
    <t>258</t>
  </si>
  <si>
    <t>20261IT6075002</t>
  </si>
  <si>
    <t>IT6075.2</t>
  </si>
  <si>
    <t>259</t>
  </si>
  <si>
    <t>20261AT6019001</t>
  </si>
  <si>
    <t>AT6019.1</t>
  </si>
  <si>
    <t>Khí xả và vấn đề kiểm soát khí xả động cơ</t>
  </si>
  <si>
    <t>AT6019</t>
  </si>
  <si>
    <t>260</t>
  </si>
  <si>
    <t>20261BM6165001</t>
  </si>
  <si>
    <t>BM6165.1</t>
  </si>
  <si>
    <t>Khởi sự kinh doanh</t>
  </si>
  <si>
    <t>BM6165</t>
  </si>
  <si>
    <t>261</t>
  </si>
  <si>
    <t>20261BM6165002</t>
  </si>
  <si>
    <t>BM6165.2</t>
  </si>
  <si>
    <t>262</t>
  </si>
  <si>
    <t>20261AT6097001</t>
  </si>
  <si>
    <t>AT6097.1</t>
  </si>
  <si>
    <t>Kĩ thuật chẩn đoán và sửa chữa động cơ</t>
  </si>
  <si>
    <t>AT6097</t>
  </si>
  <si>
    <t>263</t>
  </si>
  <si>
    <t>20261AA6043001</t>
  </si>
  <si>
    <t>AA6043.1</t>
  </si>
  <si>
    <t>Kiểm soát nội bộ</t>
  </si>
  <si>
    <t>AA6043</t>
  </si>
  <si>
    <t>264</t>
  </si>
  <si>
    <t>20261FE6124001</t>
  </si>
  <si>
    <t>FE6124.1</t>
  </si>
  <si>
    <t>Kiểm thử hệ thống mạng và truyền thông</t>
  </si>
  <si>
    <t>FE6124</t>
  </si>
  <si>
    <t>265</t>
  </si>
  <si>
    <t>20261IT6013001</t>
  </si>
  <si>
    <t>IT6013.1</t>
  </si>
  <si>
    <t>Kiểm thử phần mềm</t>
  </si>
  <si>
    <t>IT6013</t>
  </si>
  <si>
    <t>266</t>
  </si>
  <si>
    <t>20261IT6013002</t>
  </si>
  <si>
    <t>IT6013.2</t>
  </si>
  <si>
    <t>267</t>
  </si>
  <si>
    <t>20261IT6013003</t>
  </si>
  <si>
    <t>IT6013.3</t>
  </si>
  <si>
    <t>268</t>
  </si>
  <si>
    <t>20261IT6013004</t>
  </si>
  <si>
    <t>IT6013.4</t>
  </si>
  <si>
    <t>269</t>
  </si>
  <si>
    <t>20261AA6046001</t>
  </si>
  <si>
    <t>AA6046.1</t>
  </si>
  <si>
    <t>Kiểm toán hệ thống thông tin</t>
  </si>
  <si>
    <t>AA6046</t>
  </si>
  <si>
    <t>270</t>
  </si>
  <si>
    <t>20261AA6046002</t>
  </si>
  <si>
    <t>AA6046.2</t>
  </si>
  <si>
    <t>271</t>
  </si>
  <si>
    <t>20261EE6180001</t>
  </si>
  <si>
    <t>EE6180.1</t>
  </si>
  <si>
    <t>Kiểm toán năng lượng</t>
  </si>
  <si>
    <t>EE6180</t>
  </si>
  <si>
    <t>272</t>
  </si>
  <si>
    <t>20261AA6042001</t>
  </si>
  <si>
    <t>AA6042.1</t>
  </si>
  <si>
    <t>Kiểm toán nội bộ</t>
  </si>
  <si>
    <t>AA6042</t>
  </si>
  <si>
    <t>273</t>
  </si>
  <si>
    <t>20261AA6042002</t>
  </si>
  <si>
    <t>AA6042.2</t>
  </si>
  <si>
    <t>274</t>
  </si>
  <si>
    <t>20261AA6024001</t>
  </si>
  <si>
    <t>AA6024.1</t>
  </si>
  <si>
    <t>Kiểm toán tài chính</t>
  </si>
  <si>
    <t>AA6024</t>
  </si>
  <si>
    <t>275</t>
  </si>
  <si>
    <t>20261AA6024002</t>
  </si>
  <si>
    <t>AA6024.2</t>
  </si>
  <si>
    <t>276</t>
  </si>
  <si>
    <t>20261AA6024003</t>
  </si>
  <si>
    <t>AA6024.3</t>
  </si>
  <si>
    <t>277</t>
  </si>
  <si>
    <t>20261AA6024004</t>
  </si>
  <si>
    <t>AA6024.4</t>
  </si>
  <si>
    <t>278</t>
  </si>
  <si>
    <t>20261AA6024005</t>
  </si>
  <si>
    <t>AA6024.5</t>
  </si>
  <si>
    <t>279</t>
  </si>
  <si>
    <t>20261AA6024006</t>
  </si>
  <si>
    <t>AA6024.6</t>
  </si>
  <si>
    <t>280</t>
  </si>
  <si>
    <t>20261AA6024007</t>
  </si>
  <si>
    <t>AA6024.7</t>
  </si>
  <si>
    <t>281</t>
  </si>
  <si>
    <t>20261AA6024008</t>
  </si>
  <si>
    <t>AA6024.8</t>
  </si>
  <si>
    <t>282</t>
  </si>
  <si>
    <t>20261AA6024009</t>
  </si>
  <si>
    <t>AA6024.9</t>
  </si>
  <si>
    <t>283</t>
  </si>
  <si>
    <t>20261AA6044001</t>
  </si>
  <si>
    <t>AA6044.1</t>
  </si>
  <si>
    <t>Kiểm toán và dịch vụ đảm bảo (ACCA)</t>
  </si>
  <si>
    <t>AA6044</t>
  </si>
  <si>
    <t>284</t>
  </si>
  <si>
    <t>20261AA6044002</t>
  </si>
  <si>
    <t>AA6044.2</t>
  </si>
  <si>
    <t>285</t>
  </si>
  <si>
    <t>20261AA6044003</t>
  </si>
  <si>
    <t>AA6044.3</t>
  </si>
  <si>
    <t>286</t>
  </si>
  <si>
    <t>20261AA6044004</t>
  </si>
  <si>
    <t>AA6044.4</t>
  </si>
  <si>
    <t>287</t>
  </si>
  <si>
    <t>GF6087.1</t>
  </si>
  <si>
    <t>Kiểm tra chất lượng sản phẩm dệt may</t>
  </si>
  <si>
    <t>GF6087</t>
  </si>
  <si>
    <t>288</t>
  </si>
  <si>
    <t>20261BM6178001</t>
  </si>
  <si>
    <t>BM6178.1</t>
  </si>
  <si>
    <t>Kỹ năng bán hàng</t>
  </si>
  <si>
    <t>BM6178</t>
  </si>
  <si>
    <t>289</t>
  </si>
  <si>
    <t>20261BM6202001</t>
  </si>
  <si>
    <t>BM6202.1</t>
  </si>
  <si>
    <t>Kỹ năng lãnh đạo</t>
  </si>
  <si>
    <t>BM6202</t>
  </si>
  <si>
    <t>290</t>
  </si>
  <si>
    <t>20261BM6202002</t>
  </si>
  <si>
    <t>BM6202.2</t>
  </si>
  <si>
    <t>291</t>
  </si>
  <si>
    <t>20261BM6202003</t>
  </si>
  <si>
    <t>BM6202.3</t>
  </si>
  <si>
    <t>292</t>
  </si>
  <si>
    <t>20261BM6202004</t>
  </si>
  <si>
    <t>BM6202.4</t>
  </si>
  <si>
    <t>293</t>
  </si>
  <si>
    <t>20261BM6137002</t>
  </si>
  <si>
    <t>BM6137.2</t>
  </si>
  <si>
    <t>Kỹ năng tổ chức và điều hành cuộc họp</t>
  </si>
  <si>
    <t>BM6137</t>
  </si>
  <si>
    <t>294</t>
  </si>
  <si>
    <t>20261BM6137003</t>
  </si>
  <si>
    <t>BM6137.3</t>
  </si>
  <si>
    <t>295</t>
  </si>
  <si>
    <t>20261AT6102001</t>
  </si>
  <si>
    <t>AT6102.1</t>
  </si>
  <si>
    <t>Kỹ thuật bảo dưỡng và sửa chữa điện ô tô</t>
  </si>
  <si>
    <t>AT6102</t>
  </si>
  <si>
    <t>296</t>
  </si>
  <si>
    <t>20261TO6157_TA001</t>
  </si>
  <si>
    <t>TO6157_TA.1</t>
  </si>
  <si>
    <t>Graduation Internship</t>
  </si>
  <si>
    <t>TO6157_TA</t>
  </si>
  <si>
    <t>6.0</t>
  </si>
  <si>
    <t>297</t>
  </si>
  <si>
    <t>20261TO6148_TA001</t>
  </si>
  <si>
    <t>TO6148_TA.1</t>
  </si>
  <si>
    <t>TO6148_TA</t>
  </si>
  <si>
    <t>298</t>
  </si>
  <si>
    <t>20261TO6187_TA001</t>
  </si>
  <si>
    <t>TO6187_TA.1</t>
  </si>
  <si>
    <t>TO6187_TA</t>
  </si>
  <si>
    <t>299</t>
  </si>
  <si>
    <t>20261FE6014001</t>
  </si>
  <si>
    <t>FE6014.1</t>
  </si>
  <si>
    <t>Kỹ thuật điện tử</t>
  </si>
  <si>
    <t>FE6014</t>
  </si>
  <si>
    <t>300</t>
  </si>
  <si>
    <t>20261ME6025001</t>
  </si>
  <si>
    <t>ME6025.1</t>
  </si>
  <si>
    <t>Máy công cụ</t>
  </si>
  <si>
    <t>ME6025</t>
  </si>
  <si>
    <t>301</t>
  </si>
  <si>
    <t>20261FE6050001</t>
  </si>
  <si>
    <t>FE6050.1</t>
  </si>
  <si>
    <t>Kỹ thuật đo lường điện tử</t>
  </si>
  <si>
    <t>FE6050</t>
  </si>
  <si>
    <t>302</t>
  </si>
  <si>
    <t>20261EE6033001</t>
  </si>
  <si>
    <t>EE6033.1</t>
  </si>
  <si>
    <t>Kỹ thuật lập trình PLC</t>
  </si>
  <si>
    <t>EE6033</t>
  </si>
  <si>
    <t>303</t>
  </si>
  <si>
    <t>20261ME6162001</t>
  </si>
  <si>
    <t>ME6162.1</t>
  </si>
  <si>
    <t>Mô hình hóa và mô phỏng hệ thống Cơ điện tử</t>
  </si>
  <si>
    <t>ME6162</t>
  </si>
  <si>
    <t>304</t>
  </si>
  <si>
    <t>20261IT6151001</t>
  </si>
  <si>
    <t>IT6151.1</t>
  </si>
  <si>
    <t>Phát triển phần mềm hướng dịch vụ</t>
  </si>
  <si>
    <t>IT6151</t>
  </si>
  <si>
    <t>305</t>
  </si>
  <si>
    <t>20261CT6118001</t>
  </si>
  <si>
    <t>CT6118.1</t>
  </si>
  <si>
    <t>Phân tích trong sản xuất công nghiệp</t>
  </si>
  <si>
    <t>CT6118</t>
  </si>
  <si>
    <t>306</t>
  </si>
  <si>
    <t>20261AT6057001</t>
  </si>
  <si>
    <t>AT6057.1</t>
  </si>
  <si>
    <t>Kỹ thuật chẩn đoán và sửa chữa điện-điện tử ô tô</t>
  </si>
  <si>
    <t>AT6057</t>
  </si>
  <si>
    <t>307</t>
  </si>
  <si>
    <t>20261AT6057002</t>
  </si>
  <si>
    <t>AT6057.2</t>
  </si>
  <si>
    <t>308</t>
  </si>
  <si>
    <t>20261AT6057003</t>
  </si>
  <si>
    <t>AT6057.3</t>
  </si>
  <si>
    <t>309</t>
  </si>
  <si>
    <t>20261AT6057004</t>
  </si>
  <si>
    <t>AT6057.4</t>
  </si>
  <si>
    <t>310</t>
  </si>
  <si>
    <t>20261AT6057005</t>
  </si>
  <si>
    <t>AT6057.5</t>
  </si>
  <si>
    <t>311</t>
  </si>
  <si>
    <t>20261AT6057006</t>
  </si>
  <si>
    <t>AT6057.6</t>
  </si>
  <si>
    <t>312</t>
  </si>
  <si>
    <t>20261AT6057007</t>
  </si>
  <si>
    <t>AT6057.7</t>
  </si>
  <si>
    <t>313</t>
  </si>
  <si>
    <t>20261AT6057008</t>
  </si>
  <si>
    <t>AT6057.8</t>
  </si>
  <si>
    <t>314</t>
  </si>
  <si>
    <t>20261AT6057009</t>
  </si>
  <si>
    <t>AT6057.9</t>
  </si>
  <si>
    <t>315</t>
  </si>
  <si>
    <t>20261AT6057010</t>
  </si>
  <si>
    <t>AT6057.10</t>
  </si>
  <si>
    <t>316</t>
  </si>
  <si>
    <t>20261AT6057011</t>
  </si>
  <si>
    <t>AT6057.11</t>
  </si>
  <si>
    <t>317</t>
  </si>
  <si>
    <t>20261AT6057012</t>
  </si>
  <si>
    <t>AT6057.12</t>
  </si>
  <si>
    <t>318</t>
  </si>
  <si>
    <t>20261AT6057013</t>
  </si>
  <si>
    <t>AT6057.13</t>
  </si>
  <si>
    <t>319</t>
  </si>
  <si>
    <t>20261AT6057014</t>
  </si>
  <si>
    <t>AT6057.14</t>
  </si>
  <si>
    <t>320</t>
  </si>
  <si>
    <t>20261AT6057015</t>
  </si>
  <si>
    <t>AT6057.15</t>
  </si>
  <si>
    <t>321</t>
  </si>
  <si>
    <t>20261AT6057016</t>
  </si>
  <si>
    <t>AT6057.16</t>
  </si>
  <si>
    <t>322</t>
  </si>
  <si>
    <t>20261AT6057017</t>
  </si>
  <si>
    <t>AT6057.17</t>
  </si>
  <si>
    <t>323</t>
  </si>
  <si>
    <t>20261AT6079001</t>
  </si>
  <si>
    <t>AT6079.1</t>
  </si>
  <si>
    <t>Kỹ thuật chẩn đoán và sửa chữa hệ thống cơ điện tử ô tô</t>
  </si>
  <si>
    <t>AT6079</t>
  </si>
  <si>
    <t>324</t>
  </si>
  <si>
    <t>20261AT6079002</t>
  </si>
  <si>
    <t>AT6079.2</t>
  </si>
  <si>
    <t>325</t>
  </si>
  <si>
    <t>20261AT6052001</t>
  </si>
  <si>
    <t>AT6052.1</t>
  </si>
  <si>
    <t>Kỹ thuật chẩn đoán và sửa chữa ô tô</t>
  </si>
  <si>
    <t>AT6052</t>
  </si>
  <si>
    <t>326</t>
  </si>
  <si>
    <t>20261AT6052002</t>
  </si>
  <si>
    <t>AT6052.2</t>
  </si>
  <si>
    <t>327</t>
  </si>
  <si>
    <t>20261AT6052003</t>
  </si>
  <si>
    <t>AT6052.3</t>
  </si>
  <si>
    <t>328</t>
  </si>
  <si>
    <t>20261AT6052004</t>
  </si>
  <si>
    <t>AT6052.4</t>
  </si>
  <si>
    <t>329</t>
  </si>
  <si>
    <t>20261AT6052005</t>
  </si>
  <si>
    <t>AT6052.5</t>
  </si>
  <si>
    <t>330</t>
  </si>
  <si>
    <t>20261AT6052006</t>
  </si>
  <si>
    <t>AT6052.6</t>
  </si>
  <si>
    <t>331</t>
  </si>
  <si>
    <t>20261AT6052007</t>
  </si>
  <si>
    <t>AT6052.7</t>
  </si>
  <si>
    <t>332</t>
  </si>
  <si>
    <t>20261AT6052008</t>
  </si>
  <si>
    <t>AT6052.8</t>
  </si>
  <si>
    <t>333</t>
  </si>
  <si>
    <t>20261AT6052009</t>
  </si>
  <si>
    <t>AT6052.9</t>
  </si>
  <si>
    <t>334</t>
  </si>
  <si>
    <t>20261AT6052010</t>
  </si>
  <si>
    <t>AT6052.10</t>
  </si>
  <si>
    <t>335</t>
  </si>
  <si>
    <t>20261AT6052011</t>
  </si>
  <si>
    <t>AT6052.11</t>
  </si>
  <si>
    <t>336</t>
  </si>
  <si>
    <t>20261AT6052012</t>
  </si>
  <si>
    <t>AT6052.12</t>
  </si>
  <si>
    <t>337</t>
  </si>
  <si>
    <t>20261AT6052013</t>
  </si>
  <si>
    <t>AT6052.13</t>
  </si>
  <si>
    <t>338</t>
  </si>
  <si>
    <t>20261AT6052014</t>
  </si>
  <si>
    <t>AT6052.14</t>
  </si>
  <si>
    <t>339</t>
  </si>
  <si>
    <t>20261AT6052015</t>
  </si>
  <si>
    <t>AT6052.15</t>
  </si>
  <si>
    <t>340</t>
  </si>
  <si>
    <t>20261AT6052016</t>
  </si>
  <si>
    <t>AT6052.16</t>
  </si>
  <si>
    <t>341</t>
  </si>
  <si>
    <t>20261AT6052017</t>
  </si>
  <si>
    <t>AT6052.17</t>
  </si>
  <si>
    <t>342</t>
  </si>
  <si>
    <t>GF6114.1</t>
  </si>
  <si>
    <t>Kỹ thuật đánh giá mẫu trang phục</t>
  </si>
  <si>
    <t>GF6114</t>
  </si>
  <si>
    <t>343</t>
  </si>
  <si>
    <t>GF6114.2</t>
  </si>
  <si>
    <t>344</t>
  </si>
  <si>
    <t>GF6114.3</t>
  </si>
  <si>
    <t>345</t>
  </si>
  <si>
    <t>GF6114.4</t>
  </si>
  <si>
    <t>346</t>
  </si>
  <si>
    <t>20261EE6001001</t>
  </si>
  <si>
    <t>EE6001.1</t>
  </si>
  <si>
    <t>Kỹ thuật điện</t>
  </si>
  <si>
    <t>EE6001</t>
  </si>
  <si>
    <t>347</t>
  </si>
  <si>
    <t>20261EE6001002</t>
  </si>
  <si>
    <t>EE6001.2</t>
  </si>
  <si>
    <t>348</t>
  </si>
  <si>
    <t>20261EE6001003</t>
  </si>
  <si>
    <t>EE6001.3</t>
  </si>
  <si>
    <t>349</t>
  </si>
  <si>
    <t>20261ME6076001</t>
  </si>
  <si>
    <t>ME6076.1</t>
  </si>
  <si>
    <t>Kỹ thuật điều độ</t>
  </si>
  <si>
    <t>ME6076</t>
  </si>
  <si>
    <t>350</t>
  </si>
  <si>
    <t>20261ME6080001</t>
  </si>
  <si>
    <t>ME6080.1</t>
  </si>
  <si>
    <t>Kỹ thuật dự báo</t>
  </si>
  <si>
    <t>ME6080</t>
  </si>
  <si>
    <t>351</t>
  </si>
  <si>
    <t>20261ME6073001</t>
  </si>
  <si>
    <t>ME6073.1</t>
  </si>
  <si>
    <t>Kỹ thuật ra quyết định</t>
  </si>
  <si>
    <t>ME6073</t>
  </si>
  <si>
    <t>352</t>
  </si>
  <si>
    <t>20261ME6153001</t>
  </si>
  <si>
    <t>ME6153.1</t>
  </si>
  <si>
    <t>Kỹ thuật thiết kế ngược và tạo mẫu nhanh</t>
  </si>
  <si>
    <t>ME6153</t>
  </si>
  <si>
    <t>353</t>
  </si>
  <si>
    <t>20261ME6055001</t>
  </si>
  <si>
    <t>ME6055.1</t>
  </si>
  <si>
    <t>Kỹ thuật tự động hóa</t>
  </si>
  <si>
    <t>ME6055</t>
  </si>
  <si>
    <t>354</t>
  </si>
  <si>
    <t>20261IT6018001</t>
  </si>
  <si>
    <t>IT6018.1</t>
  </si>
  <si>
    <t>Lập trình hướng đối tượng</t>
  </si>
  <si>
    <t>IT6018</t>
  </si>
  <si>
    <t>355</t>
  </si>
  <si>
    <t>20261IT6131001</t>
  </si>
  <si>
    <t>IT6131.1</t>
  </si>
  <si>
    <t>Lập trình Python nâng cao</t>
  </si>
  <si>
    <t>IT6131</t>
  </si>
  <si>
    <t>356</t>
  </si>
  <si>
    <t>20261IT6131002</t>
  </si>
  <si>
    <t>IT6131.2</t>
  </si>
  <si>
    <t>357</t>
  </si>
  <si>
    <t>20261IT6131003</t>
  </si>
  <si>
    <t>IT6131.3</t>
  </si>
  <si>
    <t>358</t>
  </si>
  <si>
    <t>20261IT6021001</t>
  </si>
  <si>
    <t>IT6021.1</t>
  </si>
  <si>
    <t>Lập trình Web bằng ASP.NET</t>
  </si>
  <si>
    <t>IT6021</t>
  </si>
  <si>
    <t>359</t>
  </si>
  <si>
    <t>20261IT6021002</t>
  </si>
  <si>
    <t>IT6021.2</t>
  </si>
  <si>
    <t>360</t>
  </si>
  <si>
    <t>20261IT6021003</t>
  </si>
  <si>
    <t>IT6021.3</t>
  </si>
  <si>
    <t>361</t>
  </si>
  <si>
    <t>20261IT6021004</t>
  </si>
  <si>
    <t>IT6021.4</t>
  </si>
  <si>
    <t>362</t>
  </si>
  <si>
    <t>20261IT6021005</t>
  </si>
  <si>
    <t>IT6021.5</t>
  </si>
  <si>
    <t>363</t>
  </si>
  <si>
    <t>20261IT6080001</t>
  </si>
  <si>
    <t>IT6080.1</t>
  </si>
  <si>
    <t>Lập trình Web bằng Java</t>
  </si>
  <si>
    <t>IT6080</t>
  </si>
  <si>
    <t>364</t>
  </si>
  <si>
    <t>20261IT6080002</t>
  </si>
  <si>
    <t>IT6080.2</t>
  </si>
  <si>
    <t>365</t>
  </si>
  <si>
    <t>20261IT6080003</t>
  </si>
  <si>
    <t>IT6080.3</t>
  </si>
  <si>
    <t>366</t>
  </si>
  <si>
    <t>20261BM6226001</t>
  </si>
  <si>
    <t>BM6226.1</t>
  </si>
  <si>
    <t>Lập và phân tích dự án đầu tư</t>
  </si>
  <si>
    <t>BM6226</t>
  </si>
  <si>
    <t>367</t>
  </si>
  <si>
    <t>20261BM6226002</t>
  </si>
  <si>
    <t>BM6226.2</t>
  </si>
  <si>
    <t>368</t>
  </si>
  <si>
    <t>20261AA6027001</t>
  </si>
  <si>
    <t>AA6027.1</t>
  </si>
  <si>
    <t>Lập và trình bày báo cáo trong đơn vị sự nghiệp</t>
  </si>
  <si>
    <t>AA6027</t>
  </si>
  <si>
    <t>369</t>
  </si>
  <si>
    <t>20261AA6027002</t>
  </si>
  <si>
    <t>AA6027.2</t>
  </si>
  <si>
    <t>370</t>
  </si>
  <si>
    <t>20261AA6027004</t>
  </si>
  <si>
    <t>AA6027.4</t>
  </si>
  <si>
    <t>371</t>
  </si>
  <si>
    <t>20261LP6013001</t>
  </si>
  <si>
    <t>LP6013.1</t>
  </si>
  <si>
    <t>Lịch sử Đảng Cộng sản Việt Nam</t>
  </si>
  <si>
    <t>LP6013</t>
  </si>
  <si>
    <t>372</t>
  </si>
  <si>
    <t>GF6094.1</t>
  </si>
  <si>
    <t>Lý thuyết và kỹ thuật đo màu sản phẩm dệt may</t>
  </si>
  <si>
    <t>GF6094</t>
  </si>
  <si>
    <t>373</t>
  </si>
  <si>
    <t>20261IT6122_TA001</t>
  </si>
  <si>
    <t>IT6122_TA.1</t>
  </si>
  <si>
    <t>Major Project</t>
  </si>
  <si>
    <t>IT6122_TA</t>
  </si>
  <si>
    <t>374</t>
  </si>
  <si>
    <t>20261EE6146001</t>
  </si>
  <si>
    <t>EE6146.1</t>
  </si>
  <si>
    <t>Mạng cảm biến</t>
  </si>
  <si>
    <t>EE6146</t>
  </si>
  <si>
    <t>375</t>
  </si>
  <si>
    <t>20261EE6146002</t>
  </si>
  <si>
    <t>EE6146.2</t>
  </si>
  <si>
    <t>376</t>
  </si>
  <si>
    <t>20261FE6063001</t>
  </si>
  <si>
    <t>FE6063.1</t>
  </si>
  <si>
    <t>Mạng cảm biến không dây</t>
  </si>
  <si>
    <t>FE6063</t>
  </si>
  <si>
    <t>377</t>
  </si>
  <si>
    <t>20261FE6063002</t>
  </si>
  <si>
    <t>FE6063.2</t>
  </si>
  <si>
    <t>378</t>
  </si>
  <si>
    <t>20261FE6063003</t>
  </si>
  <si>
    <t>FE6063.3</t>
  </si>
  <si>
    <t>379</t>
  </si>
  <si>
    <t>20261FE6063004</t>
  </si>
  <si>
    <t>FE6063.4</t>
  </si>
  <si>
    <t>380</t>
  </si>
  <si>
    <t>20261FE6118001</t>
  </si>
  <si>
    <t>FE6118.1</t>
  </si>
  <si>
    <t>Mạng nơ-ron nhân tạo</t>
  </si>
  <si>
    <t>FE6118</t>
  </si>
  <si>
    <t>381</t>
  </si>
  <si>
    <t>20261FE6118002</t>
  </si>
  <si>
    <t>FE6118.2</t>
  </si>
  <si>
    <t>382</t>
  </si>
  <si>
    <t>20261FE6118003</t>
  </si>
  <si>
    <t>FE6118.3</t>
  </si>
  <si>
    <t>383</t>
  </si>
  <si>
    <t>20261FE6118004</t>
  </si>
  <si>
    <t>FE6118.4</t>
  </si>
  <si>
    <t>384</t>
  </si>
  <si>
    <t>20261FE6118005</t>
  </si>
  <si>
    <t>FE6118.5</t>
  </si>
  <si>
    <t>385</t>
  </si>
  <si>
    <t>GF6093.1</t>
  </si>
  <si>
    <t>Marketing dệt may</t>
  </si>
  <si>
    <t>GF6093</t>
  </si>
  <si>
    <t>386</t>
  </si>
  <si>
    <t>20261IT6110001</t>
  </si>
  <si>
    <t>IT6110.1</t>
  </si>
  <si>
    <t>Marketing số và truyền thông</t>
  </si>
  <si>
    <t>IT6110</t>
  </si>
  <si>
    <t>387</t>
  </si>
  <si>
    <t>20261AT6023001</t>
  </si>
  <si>
    <t>AT6023.1</t>
  </si>
  <si>
    <t>Mô hình hóa và mô phỏng động cơ</t>
  </si>
  <si>
    <t>AT6023</t>
  </si>
  <si>
    <t>388</t>
  </si>
  <si>
    <t>20261AT6023002</t>
  </si>
  <si>
    <t>AT6023.2</t>
  </si>
  <si>
    <t>389</t>
  </si>
  <si>
    <t>20261AT6024001</t>
  </si>
  <si>
    <t>AT6024.1</t>
  </si>
  <si>
    <t>Mô hình hóa và mô phỏng hệ thống cơ điện tử ô tô</t>
  </si>
  <si>
    <t>AT6024</t>
  </si>
  <si>
    <t>390</t>
  </si>
  <si>
    <t>20261AT6024002</t>
  </si>
  <si>
    <t>AT6024.2</t>
  </si>
  <si>
    <t>391</t>
  </si>
  <si>
    <t>20261AT6025001</t>
  </si>
  <si>
    <t>AT6025.1</t>
  </si>
  <si>
    <t>Mô hình hóa và mô phỏng ô tô</t>
  </si>
  <si>
    <t>AT6025</t>
  </si>
  <si>
    <t>392</t>
  </si>
  <si>
    <t>20261AT6025002</t>
  </si>
  <si>
    <t>AT6025.2</t>
  </si>
  <si>
    <t>393</t>
  </si>
  <si>
    <t>20261AT6025003</t>
  </si>
  <si>
    <t>AT6025.3</t>
  </si>
  <si>
    <t>394</t>
  </si>
  <si>
    <t>20261AT6025004</t>
  </si>
  <si>
    <t>AT6025.4</t>
  </si>
  <si>
    <t>395</t>
  </si>
  <si>
    <t>20261AT6025005</t>
  </si>
  <si>
    <t>AT6025.5</t>
  </si>
  <si>
    <t>396</t>
  </si>
  <si>
    <t>20261AT6025006</t>
  </si>
  <si>
    <t>AT6025.6</t>
  </si>
  <si>
    <t>397</t>
  </si>
  <si>
    <t>20261AT6025007</t>
  </si>
  <si>
    <t>AT6025.7</t>
  </si>
  <si>
    <t>398</t>
  </si>
  <si>
    <t>20261AT6025008</t>
  </si>
  <si>
    <t>AT6025.8</t>
  </si>
  <si>
    <t>399</t>
  </si>
  <si>
    <t>20261AT6025009</t>
  </si>
  <si>
    <t>AT6025.9</t>
  </si>
  <si>
    <t>400</t>
  </si>
  <si>
    <t>20261AT6025010</t>
  </si>
  <si>
    <t>AT6025.10</t>
  </si>
  <si>
    <t>401</t>
  </si>
  <si>
    <t>20261AT6025011</t>
  </si>
  <si>
    <t>AT6025.11</t>
  </si>
  <si>
    <t>402</t>
  </si>
  <si>
    <t>20261AT6025012</t>
  </si>
  <si>
    <t>AT6025.12</t>
  </si>
  <si>
    <t>403</t>
  </si>
  <si>
    <t>20261AT6025013</t>
  </si>
  <si>
    <t>AT6025.13</t>
  </si>
  <si>
    <t>404</t>
  </si>
  <si>
    <t>20261AT6025014</t>
  </si>
  <si>
    <t>AT6025.14</t>
  </si>
  <si>
    <t>405</t>
  </si>
  <si>
    <t>20261AT6025015</t>
  </si>
  <si>
    <t>AT6025.15</t>
  </si>
  <si>
    <t>406</t>
  </si>
  <si>
    <t>20261AT6025016</t>
  </si>
  <si>
    <t>AT6025.16</t>
  </si>
  <si>
    <t>407</t>
  </si>
  <si>
    <t>20261EE6118002</t>
  </si>
  <si>
    <t>EE6118.1</t>
  </si>
  <si>
    <t>Mô hình quản lý thông tin dự án cơ-điện</t>
  </si>
  <si>
    <t>EE6118</t>
  </si>
  <si>
    <t>408</t>
  </si>
  <si>
    <t>20261EE6118003</t>
  </si>
  <si>
    <t>EE6118.2</t>
  </si>
  <si>
    <t>409</t>
  </si>
  <si>
    <t>20261BM6101001</t>
  </si>
  <si>
    <t>BM6101.1</t>
  </si>
  <si>
    <t>Mua sắm và tìm nguồn cung ứng toàn cầu</t>
  </si>
  <si>
    <t>BM6101</t>
  </si>
  <si>
    <t>410</t>
  </si>
  <si>
    <t>20261BM6152001</t>
  </si>
  <si>
    <t>BM6152.1</t>
  </si>
  <si>
    <t>Nghiệp vụ thư ký</t>
  </si>
  <si>
    <t>BM6152</t>
  </si>
  <si>
    <t>411</t>
  </si>
  <si>
    <t>20261BS6019001</t>
  </si>
  <si>
    <t>BS6019.1</t>
  </si>
  <si>
    <t>Nhập môn nghiên cứu khoa học</t>
  </si>
  <si>
    <t>BS6019</t>
  </si>
  <si>
    <t>412</t>
  </si>
  <si>
    <t>20261IT6030001</t>
  </si>
  <si>
    <t>IT6030.1</t>
  </si>
  <si>
    <t>Phần mềm mã nguồn mở</t>
  </si>
  <si>
    <t>IT6030</t>
  </si>
  <si>
    <t>413</t>
  </si>
  <si>
    <t>20261IT6030002</t>
  </si>
  <si>
    <t>IT6030.2</t>
  </si>
  <si>
    <t>414</t>
  </si>
  <si>
    <t>20261IT6030003</t>
  </si>
  <si>
    <t>IT6030.3</t>
  </si>
  <si>
    <t>415</t>
  </si>
  <si>
    <t>20261AA6032001</t>
  </si>
  <si>
    <t>AA6032.1</t>
  </si>
  <si>
    <t>Phân tích báo cáo tài chính</t>
  </si>
  <si>
    <t>AA6032</t>
  </si>
  <si>
    <t>416</t>
  </si>
  <si>
    <t>20261AA6032002</t>
  </si>
  <si>
    <t>AA6032.2</t>
  </si>
  <si>
    <t>417</t>
  </si>
  <si>
    <t>20261AA6032003</t>
  </si>
  <si>
    <t>AA6032.3</t>
  </si>
  <si>
    <t>418</t>
  </si>
  <si>
    <t>20261AA6032004</t>
  </si>
  <si>
    <t>AA6032.4</t>
  </si>
  <si>
    <t>419</t>
  </si>
  <si>
    <t>20261AA6032005</t>
  </si>
  <si>
    <t>AA6032.5</t>
  </si>
  <si>
    <t>420</t>
  </si>
  <si>
    <t>20261AA6032006</t>
  </si>
  <si>
    <t>AA6032.6</t>
  </si>
  <si>
    <t>421</t>
  </si>
  <si>
    <t>20261AA6032007</t>
  </si>
  <si>
    <t>AA6032.7</t>
  </si>
  <si>
    <t>422</t>
  </si>
  <si>
    <t>20261AA6032008</t>
  </si>
  <si>
    <t>AA6032.8</t>
  </si>
  <si>
    <t>423</t>
  </si>
  <si>
    <t>20261BM6044001</t>
  </si>
  <si>
    <t>BM6044.1</t>
  </si>
  <si>
    <t>Phân tích đầu tư chứng khoán</t>
  </si>
  <si>
    <t>BM6044</t>
  </si>
  <si>
    <t>424</t>
  </si>
  <si>
    <t>20261IT6092001</t>
  </si>
  <si>
    <t>IT6092.1</t>
  </si>
  <si>
    <t>Phân tích dự báo</t>
  </si>
  <si>
    <t>IT6092</t>
  </si>
  <si>
    <t>425</t>
  </si>
  <si>
    <t>20261BM6109001</t>
  </si>
  <si>
    <t>BM6109.1</t>
  </si>
  <si>
    <t>Phân tích dữ liệu chuỗi cung ứng</t>
  </si>
  <si>
    <t>BM6109</t>
  </si>
  <si>
    <t>426</t>
  </si>
  <si>
    <t>20261BM6109002</t>
  </si>
  <si>
    <t>BM6109.2</t>
  </si>
  <si>
    <t>427</t>
  </si>
  <si>
    <t>20261IT6077001</t>
  </si>
  <si>
    <t>IT6077.1</t>
  </si>
  <si>
    <t>Phân tích dữ liệu lớn</t>
  </si>
  <si>
    <t>IT6077</t>
  </si>
  <si>
    <t>428</t>
  </si>
  <si>
    <t>20261IT6077002</t>
  </si>
  <si>
    <t>IT6077.2</t>
  </si>
  <si>
    <t>429</t>
  </si>
  <si>
    <t>20261IT6077003</t>
  </si>
  <si>
    <t>IT6077.3</t>
  </si>
  <si>
    <t>430</t>
  </si>
  <si>
    <t>20261BM6110001</t>
  </si>
  <si>
    <t>BM6110.1</t>
  </si>
  <si>
    <t>Phân tích dữ liệu Marketing</t>
  </si>
  <si>
    <t>BM6110</t>
  </si>
  <si>
    <t>431</t>
  </si>
  <si>
    <t>20261BM6110002</t>
  </si>
  <si>
    <t>BM6110.2</t>
  </si>
  <si>
    <t>432</t>
  </si>
  <si>
    <t>20261AA6065001</t>
  </si>
  <si>
    <t>AA6065.1</t>
  </si>
  <si>
    <t>Phân tích dữ liệu tài chính</t>
  </si>
  <si>
    <t>AA6065</t>
  </si>
  <si>
    <t>433</t>
  </si>
  <si>
    <t>20261AA6065002</t>
  </si>
  <si>
    <t>AA6065.2</t>
  </si>
  <si>
    <t>434</t>
  </si>
  <si>
    <t>20261AA6060001</t>
  </si>
  <si>
    <t>AA6060.1</t>
  </si>
  <si>
    <t>Phân tích dữ liệu và ra quyết định</t>
  </si>
  <si>
    <t>AA6060</t>
  </si>
  <si>
    <t>435</t>
  </si>
  <si>
    <t>20261AA6060002</t>
  </si>
  <si>
    <t>AA6060.2</t>
  </si>
  <si>
    <t>436</t>
  </si>
  <si>
    <t>20261CT6116001</t>
  </si>
  <si>
    <t>CT6116.1</t>
  </si>
  <si>
    <t>Phân tích môi trường</t>
  </si>
  <si>
    <t>CT6116</t>
  </si>
  <si>
    <t>437</t>
  </si>
  <si>
    <t>20261BM6227001</t>
  </si>
  <si>
    <t>BM6227.1</t>
  </si>
  <si>
    <t>Phân tích tài chính doanh nghiệp</t>
  </si>
  <si>
    <t>BM6227</t>
  </si>
  <si>
    <t>438</t>
  </si>
  <si>
    <t>20261BM6227002</t>
  </si>
  <si>
    <t>BM6227.2</t>
  </si>
  <si>
    <t>439</t>
  </si>
  <si>
    <t>20261CT6117001</t>
  </si>
  <si>
    <t>CT6117.1</t>
  </si>
  <si>
    <t>Phân tích thực phẩm</t>
  </si>
  <si>
    <t>CT6117</t>
  </si>
  <si>
    <t>440</t>
  </si>
  <si>
    <t>20261CT6117002</t>
  </si>
  <si>
    <t>CT6117.2</t>
  </si>
  <si>
    <t>441</t>
  </si>
  <si>
    <t>20261CT6117003</t>
  </si>
  <si>
    <t>CT6117.3</t>
  </si>
  <si>
    <t>442</t>
  </si>
  <si>
    <t>20261CT6194001</t>
  </si>
  <si>
    <t>CT6194.1</t>
  </si>
  <si>
    <t>Phân tích trong sản xuất nông nghiệp</t>
  </si>
  <si>
    <t>CT6194</t>
  </si>
  <si>
    <t>443</t>
  </si>
  <si>
    <t>20261LP6003001</t>
  </si>
  <si>
    <t>LP6003.1</t>
  </si>
  <si>
    <t>Pháp luật đại cương</t>
  </si>
  <si>
    <t>LP6003</t>
  </si>
  <si>
    <t>444</t>
  </si>
  <si>
    <t>20261LP6003002</t>
  </si>
  <si>
    <t>LP6003.2</t>
  </si>
  <si>
    <t>445</t>
  </si>
  <si>
    <t>20261LP6003003</t>
  </si>
  <si>
    <t>LP6003.3</t>
  </si>
  <si>
    <t>446</t>
  </si>
  <si>
    <t>20261LP6003004</t>
  </si>
  <si>
    <t>LP6003.4</t>
  </si>
  <si>
    <t>447</t>
  </si>
  <si>
    <t>20261LP6003005</t>
  </si>
  <si>
    <t>LP6003.5</t>
  </si>
  <si>
    <t>448</t>
  </si>
  <si>
    <t>20261LP6003006</t>
  </si>
  <si>
    <t>LP6003.6</t>
  </si>
  <si>
    <t>449</t>
  </si>
  <si>
    <t>20261LP6003007</t>
  </si>
  <si>
    <t>LP6003.7</t>
  </si>
  <si>
    <t>450</t>
  </si>
  <si>
    <t>20261LP6003008</t>
  </si>
  <si>
    <t>LP6003.8</t>
  </si>
  <si>
    <t>451</t>
  </si>
  <si>
    <t>20261LP6003009</t>
  </si>
  <si>
    <t>LP6003.9</t>
  </si>
  <si>
    <t>452</t>
  </si>
  <si>
    <t>20261FE6121001</t>
  </si>
  <si>
    <t>FE6121.1</t>
  </si>
  <si>
    <t>Phát triển phần mềm dựa trên mã nguồn mở</t>
  </si>
  <si>
    <t>FE6121</t>
  </si>
  <si>
    <t>453</t>
  </si>
  <si>
    <t>20261FE6121002</t>
  </si>
  <si>
    <t>FE6121.2</t>
  </si>
  <si>
    <t>454</t>
  </si>
  <si>
    <t>20261IT6112001</t>
  </si>
  <si>
    <t>IT6112.1</t>
  </si>
  <si>
    <t>Phát triển ứng dụng đa phương tiện</t>
  </si>
  <si>
    <t>IT6112</t>
  </si>
  <si>
    <t>455</t>
  </si>
  <si>
    <t>20261IT6028001</t>
  </si>
  <si>
    <t>IT6028.1</t>
  </si>
  <si>
    <t>Phát triển ứng dụng Game</t>
  </si>
  <si>
    <t>IT6028</t>
  </si>
  <si>
    <t>456</t>
  </si>
  <si>
    <t>20261IT6028002</t>
  </si>
  <si>
    <t>IT6028.2</t>
  </si>
  <si>
    <t>457</t>
  </si>
  <si>
    <t>20261BM6149001</t>
  </si>
  <si>
    <t>BM6149.1</t>
  </si>
  <si>
    <t>Tài chính doanh nghiệp</t>
  </si>
  <si>
    <t>BM6149</t>
  </si>
  <si>
    <t>458</t>
  </si>
  <si>
    <t>20261BM6064001</t>
  </si>
  <si>
    <t>BM6064.1</t>
  </si>
  <si>
    <t>Quản trị tài chính doanh nghiệp</t>
  </si>
  <si>
    <t>BM6064</t>
  </si>
  <si>
    <t>459</t>
  </si>
  <si>
    <t>20261BM6065001</t>
  </si>
  <si>
    <t>BM6065.1</t>
  </si>
  <si>
    <t>Quản trị thương hiệu</t>
  </si>
  <si>
    <t>BM6065</t>
  </si>
  <si>
    <t>460</t>
  </si>
  <si>
    <t>20261FE6033001</t>
  </si>
  <si>
    <t>FE6033.1</t>
  </si>
  <si>
    <t>Thiết bị điện tử công nghiệp</t>
  </si>
  <si>
    <t>FE6033</t>
  </si>
  <si>
    <t>461</t>
  </si>
  <si>
    <t>20261AT6051001</t>
  </si>
  <si>
    <t>AT6051.1</t>
  </si>
  <si>
    <t>Thiết kế tính toán ô tô</t>
  </si>
  <si>
    <t>AT6051</t>
  </si>
  <si>
    <t>462</t>
  </si>
  <si>
    <t>20261MC6006001</t>
  </si>
  <si>
    <t>MC6006.1</t>
  </si>
  <si>
    <t>Thực hành cắt gọt 2</t>
  </si>
  <si>
    <t>MC6006</t>
  </si>
  <si>
    <t>463</t>
  </si>
  <si>
    <t>20261MC6006002</t>
  </si>
  <si>
    <t>MC6006.2</t>
  </si>
  <si>
    <t>464</t>
  </si>
  <si>
    <t>20261EE6087001</t>
  </si>
  <si>
    <t>EE6087.1</t>
  </si>
  <si>
    <t>Thực hành máy lạnh dân dụng</t>
  </si>
  <si>
    <t>EE6087</t>
  </si>
  <si>
    <t>465</t>
  </si>
  <si>
    <t>20261MC6004001</t>
  </si>
  <si>
    <t>MC6004.1</t>
  </si>
  <si>
    <t>Thực hành Nguội</t>
  </si>
  <si>
    <t>MC6004</t>
  </si>
  <si>
    <t>466</t>
  </si>
  <si>
    <t>20261MC6004002</t>
  </si>
  <si>
    <t>MC6004.2</t>
  </si>
  <si>
    <t>467</t>
  </si>
  <si>
    <t>20261MC6004003</t>
  </si>
  <si>
    <t>MC6004.3</t>
  </si>
  <si>
    <t>468</t>
  </si>
  <si>
    <t>20261MC6004004</t>
  </si>
  <si>
    <t>MC6004.4</t>
  </si>
  <si>
    <t>469</t>
  </si>
  <si>
    <t>20261IT6116001</t>
  </si>
  <si>
    <t>IT6116.1</t>
  </si>
  <si>
    <t>Phát triển ứng dụng game 3D</t>
  </si>
  <si>
    <t>IT6116</t>
  </si>
  <si>
    <t>470</t>
  </si>
  <si>
    <t>20261IT6114001</t>
  </si>
  <si>
    <t>IT6114.1</t>
  </si>
  <si>
    <t>Phát triển ứng dụng thực tại ảo</t>
  </si>
  <si>
    <t>IT6114</t>
  </si>
  <si>
    <t>471</t>
  </si>
  <si>
    <t>20261IT6057001</t>
  </si>
  <si>
    <t>IT6057.1</t>
  </si>
  <si>
    <t>Phát triển ứng dụng thương mại điện tử</t>
  </si>
  <si>
    <t>IT6057</t>
  </si>
  <si>
    <t>472</t>
  </si>
  <si>
    <t>20261IT6057002</t>
  </si>
  <si>
    <t>IT6057.2</t>
  </si>
  <si>
    <t>473</t>
  </si>
  <si>
    <t>20261IT6057003</t>
  </si>
  <si>
    <t>IT6057.3</t>
  </si>
  <si>
    <t>474</t>
  </si>
  <si>
    <t>20261IT6057004</t>
  </si>
  <si>
    <t>IT6057.4</t>
  </si>
  <si>
    <t>475</t>
  </si>
  <si>
    <t>20261IT6029001</t>
  </si>
  <si>
    <t>IT6029.1</t>
  </si>
  <si>
    <t>Phát triển ứng dụng trên thiết bị di động</t>
  </si>
  <si>
    <t>IT6029</t>
  </si>
  <si>
    <t>476</t>
  </si>
  <si>
    <t>20261IT6029002</t>
  </si>
  <si>
    <t>IT6029.2</t>
  </si>
  <si>
    <t>477</t>
  </si>
  <si>
    <t>20261IT6029003</t>
  </si>
  <si>
    <t>IT6029.3</t>
  </si>
  <si>
    <t>478</t>
  </si>
  <si>
    <t>20261IT6029004</t>
  </si>
  <si>
    <t>IT6029.4</t>
  </si>
  <si>
    <t>479</t>
  </si>
  <si>
    <t>20261IT6029005</t>
  </si>
  <si>
    <t>IT6029.5</t>
  </si>
  <si>
    <t>480</t>
  </si>
  <si>
    <t>20261IT6029006</t>
  </si>
  <si>
    <t>IT6029.6</t>
  </si>
  <si>
    <t>481</t>
  </si>
  <si>
    <t>20261IT6029007</t>
  </si>
  <si>
    <t>IT6029.7</t>
  </si>
  <si>
    <t>482</t>
  </si>
  <si>
    <t>20261IT6029008</t>
  </si>
  <si>
    <t>IT6029.8</t>
  </si>
  <si>
    <t>483</t>
  </si>
  <si>
    <t>20261CT6121001</t>
  </si>
  <si>
    <t>CT6121.1</t>
  </si>
  <si>
    <t>Phụ gia thực phẩm</t>
  </si>
  <si>
    <t>CT6121</t>
  </si>
  <si>
    <t>484</t>
  </si>
  <si>
    <t>20261CT6121002</t>
  </si>
  <si>
    <t>CT6121.2</t>
  </si>
  <si>
    <t>485</t>
  </si>
  <si>
    <t>20261EE6170001</t>
  </si>
  <si>
    <t>EE6170.1</t>
  </si>
  <si>
    <t>Pin nhiên liệu và công nghệ lưu trữ năng lượng</t>
  </si>
  <si>
    <t>EE6170</t>
  </si>
  <si>
    <t>486</t>
  </si>
  <si>
    <t>20261FE6039_TA001</t>
  </si>
  <si>
    <t>FE6039_TA.1</t>
  </si>
  <si>
    <t>PLC and Industrial Communication Networks Laboratory</t>
  </si>
  <si>
    <t>FE6039_TA</t>
  </si>
  <si>
    <t>487</t>
  </si>
  <si>
    <t>20261BM6148001</t>
  </si>
  <si>
    <t>BM6148.1</t>
  </si>
  <si>
    <t>Quan hệ công chúng</t>
  </si>
  <si>
    <t>BM6148</t>
  </si>
  <si>
    <t>488</t>
  </si>
  <si>
    <t>20261BM6131001</t>
  </si>
  <si>
    <t>BM6131.1</t>
  </si>
  <si>
    <t>Quan hệ lao động</t>
  </si>
  <si>
    <t>BM6131</t>
  </si>
  <si>
    <t>489</t>
  </si>
  <si>
    <t>GF6027.1</t>
  </si>
  <si>
    <t>Quản lý chất lượng may công nghiệp</t>
  </si>
  <si>
    <t>GF6027</t>
  </si>
  <si>
    <t>490</t>
  </si>
  <si>
    <t>GF6027.2</t>
  </si>
  <si>
    <t>491</t>
  </si>
  <si>
    <t>GF6027.3</t>
  </si>
  <si>
    <t>492</t>
  </si>
  <si>
    <t>20261ME6030001</t>
  </si>
  <si>
    <t>ME6030.1</t>
  </si>
  <si>
    <t>Quản lý chất lượng sản phẩm</t>
  </si>
  <si>
    <t>ME6030</t>
  </si>
  <si>
    <t>493</t>
  </si>
  <si>
    <t>20261ME6030002</t>
  </si>
  <si>
    <t>ME6030.2</t>
  </si>
  <si>
    <t>494</t>
  </si>
  <si>
    <t>20261ME6030003</t>
  </si>
  <si>
    <t>ME6030.3</t>
  </si>
  <si>
    <t>495</t>
  </si>
  <si>
    <t>20261ME6030004</t>
  </si>
  <si>
    <t>ME6030.4</t>
  </si>
  <si>
    <t>496</t>
  </si>
  <si>
    <t>20261ME6030005</t>
  </si>
  <si>
    <t>ME6030.5</t>
  </si>
  <si>
    <t>497</t>
  </si>
  <si>
    <t>20261AT6076001</t>
  </si>
  <si>
    <t>AT6076.1</t>
  </si>
  <si>
    <t>Quản lý dịch vụ ô tô</t>
  </si>
  <si>
    <t>AT6076</t>
  </si>
  <si>
    <t>498</t>
  </si>
  <si>
    <t>GF6028.1</t>
  </si>
  <si>
    <t>Quản lý đơn hàng ngành may</t>
  </si>
  <si>
    <t>GF6028</t>
  </si>
  <si>
    <t>499</t>
  </si>
  <si>
    <t>GF6028.2</t>
  </si>
  <si>
    <t>500</t>
  </si>
  <si>
    <t>GF6028.3</t>
  </si>
  <si>
    <t>501</t>
  </si>
  <si>
    <t>20261BM6091001</t>
  </si>
  <si>
    <t>BM6091.1</t>
  </si>
  <si>
    <t>Quản lý dự án</t>
  </si>
  <si>
    <t>BM6091</t>
  </si>
  <si>
    <t>502</t>
  </si>
  <si>
    <t>20261BM6091002</t>
  </si>
  <si>
    <t>BM6091.2</t>
  </si>
  <si>
    <t>503</t>
  </si>
  <si>
    <t>20261BM6091003</t>
  </si>
  <si>
    <t>BM6091.3</t>
  </si>
  <si>
    <t>504</t>
  </si>
  <si>
    <t>20261IT6033001</t>
  </si>
  <si>
    <t>IT6033.1</t>
  </si>
  <si>
    <t>Quản lý dự án công nghệ thông tin</t>
  </si>
  <si>
    <t>IT6033</t>
  </si>
  <si>
    <t>505</t>
  </si>
  <si>
    <t>20261IT6033002</t>
  </si>
  <si>
    <t>IT6033.2</t>
  </si>
  <si>
    <t>506</t>
  </si>
  <si>
    <t>20261IT6033003</t>
  </si>
  <si>
    <t>IT6033.3</t>
  </si>
  <si>
    <t>507</t>
  </si>
  <si>
    <t>20261IT6033004</t>
  </si>
  <si>
    <t>IT6033.4</t>
  </si>
  <si>
    <t>508</t>
  </si>
  <si>
    <t>20261IT6033005</t>
  </si>
  <si>
    <t>IT6033.5</t>
  </si>
  <si>
    <t>509</t>
  </si>
  <si>
    <t>20261IT6033006</t>
  </si>
  <si>
    <t>IT6033.6</t>
  </si>
  <si>
    <t>510</t>
  </si>
  <si>
    <t>20261IT6113001</t>
  </si>
  <si>
    <t>IT6113.1</t>
  </si>
  <si>
    <t>Quản lý dự án và truyền thông sản phẩm đa phương tiện</t>
  </si>
  <si>
    <t>IT6113</t>
  </si>
  <si>
    <t>511</t>
  </si>
  <si>
    <t>20261CT6212001</t>
  </si>
  <si>
    <t>CT6212.1</t>
  </si>
  <si>
    <t>Quản lý và kinh tế dược</t>
  </si>
  <si>
    <t>CT6212</t>
  </si>
  <si>
    <t>512</t>
  </si>
  <si>
    <t>20261BM6154001</t>
  </si>
  <si>
    <t>BM6154.1</t>
  </si>
  <si>
    <t>Quản lý và sử dụng trang thiết bị văn phòng</t>
  </si>
  <si>
    <t>BM6154</t>
  </si>
  <si>
    <t>513</t>
  </si>
  <si>
    <t>20261BM6154002</t>
  </si>
  <si>
    <t>BM6154.2</t>
  </si>
  <si>
    <t>514</t>
  </si>
  <si>
    <t>20261CT6234001</t>
  </si>
  <si>
    <t>CT6234.1</t>
  </si>
  <si>
    <t>Quan trắc môi trường</t>
  </si>
  <si>
    <t>CT6234</t>
  </si>
  <si>
    <t>515</t>
  </si>
  <si>
    <t>20261BM6100001</t>
  </si>
  <si>
    <t>BM6100.1</t>
  </si>
  <si>
    <t>Quản trị chi phí và hiệu quả hoạt động chuỗi cung ứng</t>
  </si>
  <si>
    <t>BM6100</t>
  </si>
  <si>
    <t>516</t>
  </si>
  <si>
    <t>20261BM6052001</t>
  </si>
  <si>
    <t>BM6052.1</t>
  </si>
  <si>
    <t>Quản trị chiến lược</t>
  </si>
  <si>
    <t>BM6052</t>
  </si>
  <si>
    <t>517</t>
  </si>
  <si>
    <t>20261BM6052002</t>
  </si>
  <si>
    <t>BM6052.2</t>
  </si>
  <si>
    <t>518</t>
  </si>
  <si>
    <t>20261BM6052003</t>
  </si>
  <si>
    <t>BM6052.3</t>
  </si>
  <si>
    <t>519</t>
  </si>
  <si>
    <t>20261BM6126001</t>
  </si>
  <si>
    <t>BM6126.1</t>
  </si>
  <si>
    <t>Quản trị chiến lược nguồn nhân lực</t>
  </si>
  <si>
    <t>BM6126</t>
  </si>
  <si>
    <t>520</t>
  </si>
  <si>
    <t>20261BM6126002</t>
  </si>
  <si>
    <t>BM6126.2</t>
  </si>
  <si>
    <t>521</t>
  </si>
  <si>
    <t>20261BM6168001</t>
  </si>
  <si>
    <t>BM6168.1</t>
  </si>
  <si>
    <t>Quản trị chuỗi cung ứng</t>
  </si>
  <si>
    <t>BM6168</t>
  </si>
  <si>
    <t>522</t>
  </si>
  <si>
    <t>20261BM6168002</t>
  </si>
  <si>
    <t>BM6168.2</t>
  </si>
  <si>
    <t>523</t>
  </si>
  <si>
    <t>20261BM6168003</t>
  </si>
  <si>
    <t>BM6168.3</t>
  </si>
  <si>
    <t>524</t>
  </si>
  <si>
    <t>20261BM6171001</t>
  </si>
  <si>
    <t>BM6171.1</t>
  </si>
  <si>
    <t>Quản trị công ty</t>
  </si>
  <si>
    <t>BM6171</t>
  </si>
  <si>
    <t>525</t>
  </si>
  <si>
    <t>20261BM6171002</t>
  </si>
  <si>
    <t>BM6171.2</t>
  </si>
  <si>
    <t>526</t>
  </si>
  <si>
    <t>20261BM6171003</t>
  </si>
  <si>
    <t>BM6171.3</t>
  </si>
  <si>
    <t>527</t>
  </si>
  <si>
    <t>20261FE6092001</t>
  </si>
  <si>
    <t>FE6092.1</t>
  </si>
  <si>
    <t>Quản trị hệ thống trên nền tảng Linux</t>
  </si>
  <si>
    <t>FE6092</t>
  </si>
  <si>
    <t>528</t>
  </si>
  <si>
    <t>20261BM6097001</t>
  </si>
  <si>
    <t>BM6097.1</t>
  </si>
  <si>
    <t>Quản trị Logistics &amp; Chuỗi cung ứng toàn cầu</t>
  </si>
  <si>
    <t>BM6097</t>
  </si>
  <si>
    <t>529</t>
  </si>
  <si>
    <t>20261IT6127001</t>
  </si>
  <si>
    <t>IT6127.1</t>
  </si>
  <si>
    <t>Quản trị mạng trên hệ điều hành mã nguồn mở</t>
  </si>
  <si>
    <t>IT6127</t>
  </si>
  <si>
    <t>530</t>
  </si>
  <si>
    <t>20261IT6127002</t>
  </si>
  <si>
    <t>IT6127.2</t>
  </si>
  <si>
    <t>531</t>
  </si>
  <si>
    <t>20261IT6127003</t>
  </si>
  <si>
    <t>IT6127.3</t>
  </si>
  <si>
    <t>532</t>
  </si>
  <si>
    <t>20261BM6139001</t>
  </si>
  <si>
    <t>BM6139.1</t>
  </si>
  <si>
    <t>Quản trị nhân lực quốc tế</t>
  </si>
  <si>
    <t>BM6139</t>
  </si>
  <si>
    <t>533</t>
  </si>
  <si>
    <t>20261BM6061001</t>
  </si>
  <si>
    <t>BM6061.1</t>
  </si>
  <si>
    <t>Quản trị rủi ro</t>
  </si>
  <si>
    <t>BM6061</t>
  </si>
  <si>
    <t>534</t>
  </si>
  <si>
    <t>20261BM6062001</t>
  </si>
  <si>
    <t>BM6062.1</t>
  </si>
  <si>
    <t>Quản trị rủi ro tài chính</t>
  </si>
  <si>
    <t>BM6062</t>
  </si>
  <si>
    <t>535</t>
  </si>
  <si>
    <t>20261EE6188001</t>
  </si>
  <si>
    <t>EE6188.1</t>
  </si>
  <si>
    <t>Sản xuất linh hoạt FMS</t>
  </si>
  <si>
    <t>EE6188</t>
  </si>
  <si>
    <t>536</t>
  </si>
  <si>
    <t>20261EE6188002</t>
  </si>
  <si>
    <t>EE6188.2</t>
  </si>
  <si>
    <t>537</t>
  </si>
  <si>
    <t>20261FE6008_TA001</t>
  </si>
  <si>
    <t>FE6008_TA.1</t>
  </si>
  <si>
    <t>Senior Project of Electronics and Telecommunications</t>
  </si>
  <si>
    <t>FE6008_TA</t>
  </si>
  <si>
    <t>538</t>
  </si>
  <si>
    <t>GF6095.1</t>
  </si>
  <si>
    <t>Sinh thái và môi trường dệt may</t>
  </si>
  <si>
    <t>GF6095</t>
  </si>
  <si>
    <t>539</t>
  </si>
  <si>
    <t>20261IT6034_TA001</t>
  </si>
  <si>
    <t>IT6034_TA.1</t>
  </si>
  <si>
    <t>Software Systems Integration</t>
  </si>
  <si>
    <t>IT6034_TA</t>
  </si>
  <si>
    <t>540</t>
  </si>
  <si>
    <t>20261IT6013_TA001</t>
  </si>
  <si>
    <t>IT6013_TA.1</t>
  </si>
  <si>
    <t>Software Testing</t>
  </si>
  <si>
    <t>IT6013_TA</t>
  </si>
  <si>
    <t>541</t>
  </si>
  <si>
    <t>20261AT6008_TA001</t>
  </si>
  <si>
    <t>AT6008_TA.1</t>
  </si>
  <si>
    <t>Special Topic on Automotive Powertrain</t>
  </si>
  <si>
    <t>AT6008_TA</t>
  </si>
  <si>
    <t>542</t>
  </si>
  <si>
    <t>20261BM6066001</t>
  </si>
  <si>
    <t>BM6066.1</t>
  </si>
  <si>
    <t>Tài chính công</t>
  </si>
  <si>
    <t>BM6066</t>
  </si>
  <si>
    <t>543</t>
  </si>
  <si>
    <t>20261BM6066002</t>
  </si>
  <si>
    <t>BM6066.2</t>
  </si>
  <si>
    <t>544</t>
  </si>
  <si>
    <t>20261AT6103001</t>
  </si>
  <si>
    <t>AT6103.1</t>
  </si>
  <si>
    <t>Tăng áp động cơ</t>
  </si>
  <si>
    <t>AT6103</t>
  </si>
  <si>
    <t>545</t>
  </si>
  <si>
    <t>20261FE6104_TA001</t>
  </si>
  <si>
    <t>FE6104_TA.1</t>
  </si>
  <si>
    <t>Telecommunication Systems</t>
  </si>
  <si>
    <t>FE6104_TA</t>
  </si>
  <si>
    <t>546</t>
  </si>
  <si>
    <t>20261BM6231001</t>
  </si>
  <si>
    <t>BM6231.1</t>
  </si>
  <si>
    <t>Thanh toán quốc tế</t>
  </si>
  <si>
    <t>BM6231</t>
  </si>
  <si>
    <t>547</t>
  </si>
  <si>
    <t>20261BM6231002</t>
  </si>
  <si>
    <t>BM6231.2</t>
  </si>
  <si>
    <t>548</t>
  </si>
  <si>
    <t>20261EE6147001</t>
  </si>
  <si>
    <t>EE6147.1</t>
  </si>
  <si>
    <t>Thị giác máy trong sản xuất công nghiệp</t>
  </si>
  <si>
    <t>EE6147</t>
  </si>
  <si>
    <t>549</t>
  </si>
  <si>
    <t>20261AT6078001</t>
  </si>
  <si>
    <t>AT6078.1</t>
  </si>
  <si>
    <t>Thí nghiệm cơ điện tử ô tô</t>
  </si>
  <si>
    <t>AT6078</t>
  </si>
  <si>
    <t>550</t>
  </si>
  <si>
    <t>20261AT6078002</t>
  </si>
  <si>
    <t>AT6078.2</t>
  </si>
  <si>
    <t>551</t>
  </si>
  <si>
    <t>20261FE6145001</t>
  </si>
  <si>
    <t>FE6145.1</t>
  </si>
  <si>
    <t>Thiết bị điện tử y sinh 2</t>
  </si>
  <si>
    <t>FE6145</t>
  </si>
  <si>
    <t>552</t>
  </si>
  <si>
    <t>GF6125.1</t>
  </si>
  <si>
    <t>Thiết kế chuyển đổi trang phục</t>
  </si>
  <si>
    <t>GF6125</t>
  </si>
  <si>
    <t>553</t>
  </si>
  <si>
    <t>GF6125.2</t>
  </si>
  <si>
    <t>554</t>
  </si>
  <si>
    <t>20261AT6075001</t>
  </si>
  <si>
    <t>AT6075.1</t>
  </si>
  <si>
    <t>Thiết kế hệ thống cơ điện tử ô tô</t>
  </si>
  <si>
    <t>AT6075</t>
  </si>
  <si>
    <t>555</t>
  </si>
  <si>
    <t>20261FE6060001</t>
  </si>
  <si>
    <t>FE6060.1</t>
  </si>
  <si>
    <t>Thiết kế hệ thống số dùng HDL</t>
  </si>
  <si>
    <t>FE6060</t>
  </si>
  <si>
    <t>556</t>
  </si>
  <si>
    <t>20261FE6060002</t>
  </si>
  <si>
    <t>FE6060.2</t>
  </si>
  <si>
    <t>557</t>
  </si>
  <si>
    <t>20261FE6060003</t>
  </si>
  <si>
    <t>FE6060.3</t>
  </si>
  <si>
    <t>558</t>
  </si>
  <si>
    <t>20261EE6089001</t>
  </si>
  <si>
    <t>EE6089.1</t>
  </si>
  <si>
    <t>Thiết kế hệ thống thông gió và điều hòa không khí</t>
  </si>
  <si>
    <t>EE6089</t>
  </si>
  <si>
    <t>559</t>
  </si>
  <si>
    <t>20261EE6089002</t>
  </si>
  <si>
    <t>EE6089.2</t>
  </si>
  <si>
    <t>560</t>
  </si>
  <si>
    <t>20261EE6089003</t>
  </si>
  <si>
    <t>EE6089.3</t>
  </si>
  <si>
    <t>561</t>
  </si>
  <si>
    <t>20261EE6089004</t>
  </si>
  <si>
    <t>EE6089.4</t>
  </si>
  <si>
    <t>562</t>
  </si>
  <si>
    <t>20261IT6111001</t>
  </si>
  <si>
    <t>IT6111.1</t>
  </si>
  <si>
    <t>Thiết kế hoạt hình</t>
  </si>
  <si>
    <t>IT6111</t>
  </si>
  <si>
    <t>563</t>
  </si>
  <si>
    <t>20261ME6103001</t>
  </si>
  <si>
    <t>ME6103.1</t>
  </si>
  <si>
    <t>Thiết kế khuôn kim loại</t>
  </si>
  <si>
    <t>ME6103</t>
  </si>
  <si>
    <t>564</t>
  </si>
  <si>
    <t>GF6124.1</t>
  </si>
  <si>
    <t>Thiết kế thời trang nghệ thuật</t>
  </si>
  <si>
    <t>GF6124</t>
  </si>
  <si>
    <t>565</t>
  </si>
  <si>
    <t>GF6111.1</t>
  </si>
  <si>
    <t>Thiết kế trang phục trẻ em</t>
  </si>
  <si>
    <t>GF6111</t>
  </si>
  <si>
    <t>566</t>
  </si>
  <si>
    <t>GF6111.2</t>
  </si>
  <si>
    <t>567</t>
  </si>
  <si>
    <t>GF6111.3</t>
  </si>
  <si>
    <t>568</t>
  </si>
  <si>
    <t>GF6113.1</t>
  </si>
  <si>
    <t>Thiết kế trang phục trên ma-nơ-canh</t>
  </si>
  <si>
    <t>GF6113</t>
  </si>
  <si>
    <t>569</t>
  </si>
  <si>
    <t>GF6113.2</t>
  </si>
  <si>
    <t>570</t>
  </si>
  <si>
    <t>GF6113.3</t>
  </si>
  <si>
    <t>571</t>
  </si>
  <si>
    <t>GF6113.4</t>
  </si>
  <si>
    <t>572</t>
  </si>
  <si>
    <t>GF6113.5</t>
  </si>
  <si>
    <t>573</t>
  </si>
  <si>
    <t>GF6113.6</t>
  </si>
  <si>
    <t>574</t>
  </si>
  <si>
    <t>GF6127.1</t>
  </si>
  <si>
    <t>Thiết kế trang phục trên máy tính</t>
  </si>
  <si>
    <t>GF6127</t>
  </si>
  <si>
    <t>575</t>
  </si>
  <si>
    <t>GF6127.2</t>
  </si>
  <si>
    <t>576</t>
  </si>
  <si>
    <t>GF6112.1</t>
  </si>
  <si>
    <t>Thiết kế trang phục truyền thống</t>
  </si>
  <si>
    <t>GF6112</t>
  </si>
  <si>
    <t>577</t>
  </si>
  <si>
    <t>GF6112.2</t>
  </si>
  <si>
    <t>578</t>
  </si>
  <si>
    <t>GF6112.3</t>
  </si>
  <si>
    <t>579</t>
  </si>
  <si>
    <t>GF6112.4</t>
  </si>
  <si>
    <t>580</t>
  </si>
  <si>
    <t>GF6112.5</t>
  </si>
  <si>
    <t>581</t>
  </si>
  <si>
    <t>GF6112.6</t>
  </si>
  <si>
    <t>582</t>
  </si>
  <si>
    <t>GF6112.7</t>
  </si>
  <si>
    <t>583</t>
  </si>
  <si>
    <t>GF6112.8</t>
  </si>
  <si>
    <t>584</t>
  </si>
  <si>
    <t>20261FE6119001</t>
  </si>
  <si>
    <t>FE6119.1</t>
  </si>
  <si>
    <t>Thiết kế ứng dụng trên máy tính nhúng</t>
  </si>
  <si>
    <t>FE6119</t>
  </si>
  <si>
    <t>585</t>
  </si>
  <si>
    <t>20261FE6119002</t>
  </si>
  <si>
    <t>FE6119.2</t>
  </si>
  <si>
    <t>586</t>
  </si>
  <si>
    <t>20261ME6062001</t>
  </si>
  <si>
    <t>ME6062.1</t>
  </si>
  <si>
    <t>Thiết kế và phát triển sản phẩm</t>
  </si>
  <si>
    <t>ME6062</t>
  </si>
  <si>
    <t>587</t>
  </si>
  <si>
    <t>20261ME6062002</t>
  </si>
  <si>
    <t>ME6062.2</t>
  </si>
  <si>
    <t>588</t>
  </si>
  <si>
    <t>20261ME6062003</t>
  </si>
  <si>
    <t>ME6062.3</t>
  </si>
  <si>
    <t>589</t>
  </si>
  <si>
    <t>20261ME6062004</t>
  </si>
  <si>
    <t>ME6062.4</t>
  </si>
  <si>
    <t>590</t>
  </si>
  <si>
    <t>20261EE6171001</t>
  </si>
  <si>
    <t>EE6171.1</t>
  </si>
  <si>
    <t>Thiết kế và vận hành hệ thống điện năng lượng tái tạo</t>
  </si>
  <si>
    <t>EE6171</t>
  </si>
  <si>
    <t>591</t>
  </si>
  <si>
    <t>20261EE6053001</t>
  </si>
  <si>
    <t>EE6053.1</t>
  </si>
  <si>
    <t>Thiết kế, lắp đặt tủ điện</t>
  </si>
  <si>
    <t>EE6053</t>
  </si>
  <si>
    <t>592</t>
  </si>
  <si>
    <t>20261EE6053002</t>
  </si>
  <si>
    <t>EE6053.2</t>
  </si>
  <si>
    <t>593</t>
  </si>
  <si>
    <t>20261EE6053003</t>
  </si>
  <si>
    <t>EE6053.3</t>
  </si>
  <si>
    <t>594</t>
  </si>
  <si>
    <t>20261EE6053004</t>
  </si>
  <si>
    <t>EE6053.4</t>
  </si>
  <si>
    <t>595</t>
  </si>
  <si>
    <t>20261EE6053005</t>
  </si>
  <si>
    <t>EE6053.5</t>
  </si>
  <si>
    <t>596</t>
  </si>
  <si>
    <t>20261EE6053006</t>
  </si>
  <si>
    <t>EE6053.6</t>
  </si>
  <si>
    <t>597</t>
  </si>
  <si>
    <t>20261FE6061001</t>
  </si>
  <si>
    <t>FE6061.1</t>
  </si>
  <si>
    <t>Thông tin di động</t>
  </si>
  <si>
    <t>FE6061</t>
  </si>
  <si>
    <t>598</t>
  </si>
  <si>
    <t>20261FE6061002</t>
  </si>
  <si>
    <t>FE6061.2</t>
  </si>
  <si>
    <t>599</t>
  </si>
  <si>
    <t>20261FE6061003</t>
  </si>
  <si>
    <t>FE6061.3</t>
  </si>
  <si>
    <t>600</t>
  </si>
  <si>
    <t>20261FE6061004</t>
  </si>
  <si>
    <t>FE6061.4</t>
  </si>
  <si>
    <t>601</t>
  </si>
  <si>
    <t>20261FE6061005</t>
  </si>
  <si>
    <t>FE6061.5</t>
  </si>
  <si>
    <t>602</t>
  </si>
  <si>
    <t>20261FE6100001</t>
  </si>
  <si>
    <t>FE6100.1</t>
  </si>
  <si>
    <t>Thông tin quang</t>
  </si>
  <si>
    <t>FE6100</t>
  </si>
  <si>
    <t>603</t>
  </si>
  <si>
    <t>20261BM6130001</t>
  </si>
  <si>
    <t>BM6130.1</t>
  </si>
  <si>
    <t>Thù lao và phúc lợi</t>
  </si>
  <si>
    <t>BM6130</t>
  </si>
  <si>
    <t>604</t>
  </si>
  <si>
    <t>20261CT6165001</t>
  </si>
  <si>
    <t>CT6165.1</t>
  </si>
  <si>
    <t>Thực hành chuyên ngành Công nghệ hóa phân tích 2</t>
  </si>
  <si>
    <t>CT6165</t>
  </si>
  <si>
    <t>605</t>
  </si>
  <si>
    <t>20261CT6165002</t>
  </si>
  <si>
    <t>CT6165.2</t>
  </si>
  <si>
    <t>606</t>
  </si>
  <si>
    <t>20261ME6113001</t>
  </si>
  <si>
    <t>ME6113.1</t>
  </si>
  <si>
    <t>Thực hành CNC</t>
  </si>
  <si>
    <t>ME6113</t>
  </si>
  <si>
    <t>607</t>
  </si>
  <si>
    <t>20261ME6113002</t>
  </si>
  <si>
    <t>ME6113.2</t>
  </si>
  <si>
    <t>608</t>
  </si>
  <si>
    <t>20261ME6113003</t>
  </si>
  <si>
    <t>ME6113.3</t>
  </si>
  <si>
    <t>609</t>
  </si>
  <si>
    <t>20261ME6113004</t>
  </si>
  <si>
    <t>ME6113.4</t>
  </si>
  <si>
    <t>610</t>
  </si>
  <si>
    <t>20261ME6113005</t>
  </si>
  <si>
    <t>ME6113.5</t>
  </si>
  <si>
    <t>611</t>
  </si>
  <si>
    <t>20261ME6113006</t>
  </si>
  <si>
    <t>ME6113.6</t>
  </si>
  <si>
    <t>612</t>
  </si>
  <si>
    <t>20261ME6113007</t>
  </si>
  <si>
    <t>ME6113.7</t>
  </si>
  <si>
    <t>613</t>
  </si>
  <si>
    <t>20261ME6113008</t>
  </si>
  <si>
    <t>ME6113.8</t>
  </si>
  <si>
    <t>614</t>
  </si>
  <si>
    <t>20261ME6113009</t>
  </si>
  <si>
    <t>ME6113.9</t>
  </si>
  <si>
    <t>615</t>
  </si>
  <si>
    <t>20261ME6113010</t>
  </si>
  <si>
    <t>ME6113.10</t>
  </si>
  <si>
    <t>616</t>
  </si>
  <si>
    <t>20261ME6113011</t>
  </si>
  <si>
    <t>ME6113.11</t>
  </si>
  <si>
    <t>617</t>
  </si>
  <si>
    <t>20261ME6113012</t>
  </si>
  <si>
    <t>ME6113.12</t>
  </si>
  <si>
    <t>618</t>
  </si>
  <si>
    <t>20261ME6113013</t>
  </si>
  <si>
    <t>ME6113.13</t>
  </si>
  <si>
    <t>619</t>
  </si>
  <si>
    <t>20261ME6113014</t>
  </si>
  <si>
    <t>ME6113.14</t>
  </si>
  <si>
    <t>620</t>
  </si>
  <si>
    <t>20261ME6113015</t>
  </si>
  <si>
    <t>ME6113.15</t>
  </si>
  <si>
    <t>621</t>
  </si>
  <si>
    <t>20261ME6113016</t>
  </si>
  <si>
    <t>ME6113.16</t>
  </si>
  <si>
    <t>622</t>
  </si>
  <si>
    <t>20261ME6113017</t>
  </si>
  <si>
    <t>ME6113.17</t>
  </si>
  <si>
    <t>623</t>
  </si>
  <si>
    <t>20261ME6063001</t>
  </si>
  <si>
    <t>ME6063.1</t>
  </si>
  <si>
    <t>Thực hành cơ điện tử</t>
  </si>
  <si>
    <t>ME6063</t>
  </si>
  <si>
    <t>624</t>
  </si>
  <si>
    <t>20261ME6063002</t>
  </si>
  <si>
    <t>ME6063.2</t>
  </si>
  <si>
    <t>625</t>
  </si>
  <si>
    <t>20261ME6063003</t>
  </si>
  <si>
    <t>ME6063.3</t>
  </si>
  <si>
    <t>626</t>
  </si>
  <si>
    <t>20261ME6063004</t>
  </si>
  <si>
    <t>ME6063.4</t>
  </si>
  <si>
    <t>627</t>
  </si>
  <si>
    <t>20261ME6063005</t>
  </si>
  <si>
    <t>ME6063.5</t>
  </si>
  <si>
    <t>628</t>
  </si>
  <si>
    <t>20261ME6063006</t>
  </si>
  <si>
    <t>ME6063.6</t>
  </si>
  <si>
    <t>629</t>
  </si>
  <si>
    <t>20261ME6063007</t>
  </si>
  <si>
    <t>ME6063.7</t>
  </si>
  <si>
    <t>630</t>
  </si>
  <si>
    <t>20261ME6063008</t>
  </si>
  <si>
    <t>ME6063.8</t>
  </si>
  <si>
    <t>631</t>
  </si>
  <si>
    <t>20261ME6063009</t>
  </si>
  <si>
    <t>ME6063.9</t>
  </si>
  <si>
    <t>632</t>
  </si>
  <si>
    <t>20261ME6063010</t>
  </si>
  <si>
    <t>ME6063.10</t>
  </si>
  <si>
    <t>633</t>
  </si>
  <si>
    <t>20261ME6063011</t>
  </si>
  <si>
    <t>ME6063.11</t>
  </si>
  <si>
    <t>634</t>
  </si>
  <si>
    <t>20261ME6063012</t>
  </si>
  <si>
    <t>ME6063.12</t>
  </si>
  <si>
    <t>635</t>
  </si>
  <si>
    <t>20261ME6063013</t>
  </si>
  <si>
    <t>ME6063.13</t>
  </si>
  <si>
    <t>636</t>
  </si>
  <si>
    <t>20261CT6157001</t>
  </si>
  <si>
    <t>CT6157.1</t>
  </si>
  <si>
    <t>Thực hành công nghệ chế biến sữa và các sản phẩm từ sữa</t>
  </si>
  <si>
    <t>CT6157</t>
  </si>
  <si>
    <t>637</t>
  </si>
  <si>
    <t>20261CT6157002</t>
  </si>
  <si>
    <t>CT6157.2</t>
  </si>
  <si>
    <t>638</t>
  </si>
  <si>
    <t>20261CT6157003</t>
  </si>
  <si>
    <t>CT6157.3</t>
  </si>
  <si>
    <t>639</t>
  </si>
  <si>
    <t>20261CT6157004</t>
  </si>
  <si>
    <t>CT6157.4</t>
  </si>
  <si>
    <t>640</t>
  </si>
  <si>
    <t>20261CT6160001</t>
  </si>
  <si>
    <t>CT6160.1</t>
  </si>
  <si>
    <t>Thực hành Công nghệ kỹ thuật môi trường 2</t>
  </si>
  <si>
    <t>CT6160</t>
  </si>
  <si>
    <t>641</t>
  </si>
  <si>
    <t>20261CT6163001</t>
  </si>
  <si>
    <t>CT6163.1</t>
  </si>
  <si>
    <t>Thực hành công nghệ silicat-gốm sứ</t>
  </si>
  <si>
    <t>CT6163</t>
  </si>
  <si>
    <t>642</t>
  </si>
  <si>
    <t>20261CT6163002</t>
  </si>
  <si>
    <t>CT6163.2</t>
  </si>
  <si>
    <t>643</t>
  </si>
  <si>
    <t>20261ME6038001</t>
  </si>
  <si>
    <t>ME6038.1</t>
  </si>
  <si>
    <t>Thực hành gia công tia lửa điện</t>
  </si>
  <si>
    <t>ME6038</t>
  </si>
  <si>
    <t>644</t>
  </si>
  <si>
    <t>20261ME6038002</t>
  </si>
  <si>
    <t>ME6038.2</t>
  </si>
  <si>
    <t>645</t>
  </si>
  <si>
    <t>20261ME6038003</t>
  </si>
  <si>
    <t>ME6038.3</t>
  </si>
  <si>
    <t>646</t>
  </si>
  <si>
    <t>20261ME6038004</t>
  </si>
  <si>
    <t>ME6038.4</t>
  </si>
  <si>
    <t>647</t>
  </si>
  <si>
    <t>20261ME6096001</t>
  </si>
  <si>
    <t>ME6096.1</t>
  </si>
  <si>
    <t>Thực hành gia công, lắp ráp khuôn</t>
  </si>
  <si>
    <t>ME6096</t>
  </si>
  <si>
    <t>648</t>
  </si>
  <si>
    <t>20261ME6096002</t>
  </si>
  <si>
    <t>ME6096.2</t>
  </si>
  <si>
    <t>649</t>
  </si>
  <si>
    <t>20261MC6003001</t>
  </si>
  <si>
    <t>MC6003.1</t>
  </si>
  <si>
    <t>Thực hành Hàn</t>
  </si>
  <si>
    <t>MC6003</t>
  </si>
  <si>
    <t>650</t>
  </si>
  <si>
    <t>20261MC6003002</t>
  </si>
  <si>
    <t>MC6003.2</t>
  </si>
  <si>
    <t>651</t>
  </si>
  <si>
    <t>20261MC6003003</t>
  </si>
  <si>
    <t>MC6003.3</t>
  </si>
  <si>
    <t>652</t>
  </si>
  <si>
    <t>20261MC6003004</t>
  </si>
  <si>
    <t>MC6003.4</t>
  </si>
  <si>
    <t>653</t>
  </si>
  <si>
    <t>20261MC6003005</t>
  </si>
  <si>
    <t>MC6003.5</t>
  </si>
  <si>
    <t>654</t>
  </si>
  <si>
    <t>20261MC6003006</t>
  </si>
  <si>
    <t>MC6003.6</t>
  </si>
  <si>
    <t>655</t>
  </si>
  <si>
    <t>20261MC6003007</t>
  </si>
  <si>
    <t>MC6003.7</t>
  </si>
  <si>
    <t>656</t>
  </si>
  <si>
    <t>20261MC6003008</t>
  </si>
  <si>
    <t>MC6003.8</t>
  </si>
  <si>
    <t>657</t>
  </si>
  <si>
    <t>20261MC6003009</t>
  </si>
  <si>
    <t>MC6003.9</t>
  </si>
  <si>
    <t>658</t>
  </si>
  <si>
    <t>20261MC6003010</t>
  </si>
  <si>
    <t>MC6003.10</t>
  </si>
  <si>
    <t>659</t>
  </si>
  <si>
    <t>20261MC6003011</t>
  </si>
  <si>
    <t>MC6003.11</t>
  </si>
  <si>
    <t>660</t>
  </si>
  <si>
    <t>20261MC6003012</t>
  </si>
  <si>
    <t>MC6003.12</t>
  </si>
  <si>
    <t>661</t>
  </si>
  <si>
    <t>20261EE6148001</t>
  </si>
  <si>
    <t>EE6148.1</t>
  </si>
  <si>
    <t>Thực hành hệ thống điều khiển phân tán</t>
  </si>
  <si>
    <t>EE6148</t>
  </si>
  <si>
    <t>662</t>
  </si>
  <si>
    <t>20261EE6148002</t>
  </si>
  <si>
    <t>EE6148.2</t>
  </si>
  <si>
    <t>663</t>
  </si>
  <si>
    <t>20261AA6037001</t>
  </si>
  <si>
    <t>AA6037.1</t>
  </si>
  <si>
    <t>Thực hành kế toán doanh nghiệp</t>
  </si>
  <si>
    <t>AA6037</t>
  </si>
  <si>
    <t>664</t>
  </si>
  <si>
    <t>20261AA6037002</t>
  </si>
  <si>
    <t>AA6037.2</t>
  </si>
  <si>
    <t>665</t>
  </si>
  <si>
    <t>20261AA6037003</t>
  </si>
  <si>
    <t>AA6037.3</t>
  </si>
  <si>
    <t>666</t>
  </si>
  <si>
    <t>20261AA6037004</t>
  </si>
  <si>
    <t>AA6037.4</t>
  </si>
  <si>
    <t>667</t>
  </si>
  <si>
    <t>20261AA6037005</t>
  </si>
  <si>
    <t>AA6037.5</t>
  </si>
  <si>
    <t>668</t>
  </si>
  <si>
    <t>20261AA6037006</t>
  </si>
  <si>
    <t>AA6037.6</t>
  </si>
  <si>
    <t>669</t>
  </si>
  <si>
    <t>20261AA6037007</t>
  </si>
  <si>
    <t>AA6037.7</t>
  </si>
  <si>
    <t>670</t>
  </si>
  <si>
    <t>20261AA6037008</t>
  </si>
  <si>
    <t>AA6037.8</t>
  </si>
  <si>
    <t>671</t>
  </si>
  <si>
    <t>20261AA6037009</t>
  </si>
  <si>
    <t>AA6037.9</t>
  </si>
  <si>
    <t>672</t>
  </si>
  <si>
    <t>20261AA6037010</t>
  </si>
  <si>
    <t>AA6037.10</t>
  </si>
  <si>
    <t>673</t>
  </si>
  <si>
    <t>20261AA6037011</t>
  </si>
  <si>
    <t>AA6037.11</t>
  </si>
  <si>
    <t>674</t>
  </si>
  <si>
    <t>20261AA6037012</t>
  </si>
  <si>
    <t>AA6037.12</t>
  </si>
  <si>
    <t>675</t>
  </si>
  <si>
    <t>20261AA6037013</t>
  </si>
  <si>
    <t>AA6037.13</t>
  </si>
  <si>
    <t>676</t>
  </si>
  <si>
    <t>20261AA6037014</t>
  </si>
  <si>
    <t>AA6037.14</t>
  </si>
  <si>
    <t>677</t>
  </si>
  <si>
    <t>20261AA6037015</t>
  </si>
  <si>
    <t>AA6037.15</t>
  </si>
  <si>
    <t>678</t>
  </si>
  <si>
    <t>20261AA6037016</t>
  </si>
  <si>
    <t>AA6037.16</t>
  </si>
  <si>
    <t>679</t>
  </si>
  <si>
    <t>20261AA6037017</t>
  </si>
  <si>
    <t>AA6037.17</t>
  </si>
  <si>
    <t>680</t>
  </si>
  <si>
    <t>20261AA6037018</t>
  </si>
  <si>
    <t>AA6037.18</t>
  </si>
  <si>
    <t>681</t>
  </si>
  <si>
    <t>20261AA6037019</t>
  </si>
  <si>
    <t>AA6037.19</t>
  </si>
  <si>
    <t>682</t>
  </si>
  <si>
    <t>20261AA6037020</t>
  </si>
  <si>
    <t>AA6037.20</t>
  </si>
  <si>
    <t>683</t>
  </si>
  <si>
    <t>20261AA6037021</t>
  </si>
  <si>
    <t>AA6037.21</t>
  </si>
  <si>
    <t>684</t>
  </si>
  <si>
    <t>20261AA6037022</t>
  </si>
  <si>
    <t>AA6037.22</t>
  </si>
  <si>
    <t>685</t>
  </si>
  <si>
    <t>20261EE6088001</t>
  </si>
  <si>
    <t>EE6088.1</t>
  </si>
  <si>
    <t>Thực hành máy lạnh công nghiệp</t>
  </si>
  <si>
    <t>EE6088</t>
  </si>
  <si>
    <t>686</t>
  </si>
  <si>
    <t>20261EE6088002</t>
  </si>
  <si>
    <t>EE6088.2</t>
  </si>
  <si>
    <t>687</t>
  </si>
  <si>
    <t>20261EE6088003</t>
  </si>
  <si>
    <t>EE6088.3</t>
  </si>
  <si>
    <t>688</t>
  </si>
  <si>
    <t>20261EE6088004</t>
  </si>
  <si>
    <t>EE6088.4</t>
  </si>
  <si>
    <t>689</t>
  </si>
  <si>
    <t>20261CT6223001</t>
  </si>
  <si>
    <t>CT6223.1</t>
  </si>
  <si>
    <t>Thực hành phân tích chất lượng sản phẩm dầu mỡ nhờn và bitum</t>
  </si>
  <si>
    <t>CT6223</t>
  </si>
  <si>
    <t>690</t>
  </si>
  <si>
    <t>20261CT6223002</t>
  </si>
  <si>
    <t>CT6223.2</t>
  </si>
  <si>
    <t>691</t>
  </si>
  <si>
    <t>20261CT6175001</t>
  </si>
  <si>
    <t>CT6175.1</t>
  </si>
  <si>
    <t>Thực hành phân tích thực phẩm</t>
  </si>
  <si>
    <t>CT6175</t>
  </si>
  <si>
    <t>692</t>
  </si>
  <si>
    <t>20261CT6175002</t>
  </si>
  <si>
    <t>CT6175.2</t>
  </si>
  <si>
    <t>693</t>
  </si>
  <si>
    <t>20261CT6175003</t>
  </si>
  <si>
    <t>CT6175.3</t>
  </si>
  <si>
    <t>694</t>
  </si>
  <si>
    <t>20261CT6175004</t>
  </si>
  <si>
    <t>CT6175.4</t>
  </si>
  <si>
    <t>695</t>
  </si>
  <si>
    <t>20261FE6039001</t>
  </si>
  <si>
    <t>FE6039.1</t>
  </si>
  <si>
    <t>Thực hành PLC và mạng truyền thông công nghiệp</t>
  </si>
  <si>
    <t>FE6039</t>
  </si>
  <si>
    <t>696</t>
  </si>
  <si>
    <t>20261FE6039002</t>
  </si>
  <si>
    <t>FE6039.2</t>
  </si>
  <si>
    <t>697</t>
  </si>
  <si>
    <t>20261FE6039003</t>
  </si>
  <si>
    <t>FE6039.3</t>
  </si>
  <si>
    <t>698</t>
  </si>
  <si>
    <t>20261FE6039004</t>
  </si>
  <si>
    <t>FE6039.4</t>
  </si>
  <si>
    <t>699</t>
  </si>
  <si>
    <t>20261FE6039005</t>
  </si>
  <si>
    <t>FE6039.5</t>
  </si>
  <si>
    <t>700</t>
  </si>
  <si>
    <t>20261FE6039006</t>
  </si>
  <si>
    <t>FE6039.6</t>
  </si>
  <si>
    <t>701</t>
  </si>
  <si>
    <t>20261FE6039007</t>
  </si>
  <si>
    <t>FE6039.7</t>
  </si>
  <si>
    <t>702</t>
  </si>
  <si>
    <t>20261FE6039008</t>
  </si>
  <si>
    <t>FE6039.8</t>
  </si>
  <si>
    <t>703</t>
  </si>
  <si>
    <t>20261FE6039009</t>
  </si>
  <si>
    <t>FE6039.9</t>
  </si>
  <si>
    <t>704</t>
  </si>
  <si>
    <t>20261FE6039010</t>
  </si>
  <si>
    <t>FE6039.10</t>
  </si>
  <si>
    <t>705</t>
  </si>
  <si>
    <t>20261FE6039011</t>
  </si>
  <si>
    <t>FE6039.11</t>
  </si>
  <si>
    <t>706</t>
  </si>
  <si>
    <t>20261FE6039012</t>
  </si>
  <si>
    <t>FE6039.12</t>
  </si>
  <si>
    <t>707</t>
  </si>
  <si>
    <t>20261FE6039013</t>
  </si>
  <si>
    <t>FE6039.13</t>
  </si>
  <si>
    <t>708</t>
  </si>
  <si>
    <t>20261FE6039014</t>
  </si>
  <si>
    <t>FE6039.14</t>
  </si>
  <si>
    <t>709</t>
  </si>
  <si>
    <t>20261FE6039015</t>
  </si>
  <si>
    <t>FE6039.15</t>
  </si>
  <si>
    <t>710</t>
  </si>
  <si>
    <t>20261FE6039016</t>
  </si>
  <si>
    <t>FE6039.16</t>
  </si>
  <si>
    <t>711</t>
  </si>
  <si>
    <t>20261FE6039017</t>
  </si>
  <si>
    <t>FE6039.17</t>
  </si>
  <si>
    <t>712</t>
  </si>
  <si>
    <t>20261FE6039018</t>
  </si>
  <si>
    <t>FE6039.18</t>
  </si>
  <si>
    <t>713</t>
  </si>
  <si>
    <t>20261ME6039001</t>
  </si>
  <si>
    <t>ME6039.1</t>
  </si>
  <si>
    <t>Thực hành Robot</t>
  </si>
  <si>
    <t>ME6039</t>
  </si>
  <si>
    <t>714</t>
  </si>
  <si>
    <t>20261ME6039002</t>
  </si>
  <si>
    <t>ME6039.2</t>
  </si>
  <si>
    <t>715</t>
  </si>
  <si>
    <t>20261ME6039003</t>
  </si>
  <si>
    <t>ME6039.3</t>
  </si>
  <si>
    <t>716</t>
  </si>
  <si>
    <t>20261ME6039004</t>
  </si>
  <si>
    <t>ME6039.4</t>
  </si>
  <si>
    <t>717</t>
  </si>
  <si>
    <t>20261ME6039005</t>
  </si>
  <si>
    <t>ME6039.5</t>
  </si>
  <si>
    <t>718</t>
  </si>
  <si>
    <t>20261ME6039007</t>
  </si>
  <si>
    <t>ME6039.7</t>
  </si>
  <si>
    <t>719</t>
  </si>
  <si>
    <t>20261ME6039008</t>
  </si>
  <si>
    <t>ME6039.8</t>
  </si>
  <si>
    <t>720</t>
  </si>
  <si>
    <t>20261ME6039009</t>
  </si>
  <si>
    <t>ME6039.9</t>
  </si>
  <si>
    <t>721</t>
  </si>
  <si>
    <t>20261ME6146001</t>
  </si>
  <si>
    <t>ME6146.1</t>
  </si>
  <si>
    <t>Thực hành trí tuệ nhân tạo</t>
  </si>
  <si>
    <t>ME6146</t>
  </si>
  <si>
    <t>722</t>
  </si>
  <si>
    <t>20261ME6146002</t>
  </si>
  <si>
    <t>ME6146.2</t>
  </si>
  <si>
    <t>723</t>
  </si>
  <si>
    <t>20261EE6153001</t>
  </si>
  <si>
    <t>EE6153.1</t>
  </si>
  <si>
    <t>Thực hành Vận hành, bảo dưỡng &amp; điều khiển robot</t>
  </si>
  <si>
    <t>EE6153</t>
  </si>
  <si>
    <t>724</t>
  </si>
  <si>
    <t>20261EE6153002</t>
  </si>
  <si>
    <t>EE6153.2</t>
  </si>
  <si>
    <t>725</t>
  </si>
  <si>
    <t>GF6092.1</t>
  </si>
  <si>
    <t>Thực tập công nghệ nhuộm, in hoa và xử lý hoàn tất sản phẩm dệt</t>
  </si>
  <si>
    <t>GF6092</t>
  </si>
  <si>
    <t>726</t>
  </si>
  <si>
    <t>20261BS6008001</t>
  </si>
  <si>
    <t>BS6008.1</t>
  </si>
  <si>
    <t>Xác suất thống kê</t>
  </si>
  <si>
    <t>BS6008</t>
  </si>
  <si>
    <t>727</t>
  </si>
  <si>
    <t>20261FL6341001</t>
  </si>
  <si>
    <t>FL6341.1</t>
  </si>
  <si>
    <t>Tiếng Anh cơ khí 1</t>
  </si>
  <si>
    <t>FL6341</t>
  </si>
  <si>
    <t>5.0</t>
  </si>
  <si>
    <t>728</t>
  </si>
  <si>
    <t>20261FL6341002</t>
  </si>
  <si>
    <t>FL6341.2</t>
  </si>
  <si>
    <t>729</t>
  </si>
  <si>
    <t>20261FL6347001</t>
  </si>
  <si>
    <t>FL6347.1</t>
  </si>
  <si>
    <t>Tiếng Anh Công nghệ ô tô 1</t>
  </si>
  <si>
    <t>FL6347</t>
  </si>
  <si>
    <t>730</t>
  </si>
  <si>
    <t>20261FL6347002</t>
  </si>
  <si>
    <t>FL6347.2</t>
  </si>
  <si>
    <t>731</t>
  </si>
  <si>
    <t>20261EE6064001</t>
  </si>
  <si>
    <t>EE6064.1</t>
  </si>
  <si>
    <t>Truyền động điện</t>
  </si>
  <si>
    <t>EE6064</t>
  </si>
  <si>
    <t>732</t>
  </si>
  <si>
    <t>20261EE6064002</t>
  </si>
  <si>
    <t>EE6064.2</t>
  </si>
  <si>
    <t>733</t>
  </si>
  <si>
    <t>20261EE6069001</t>
  </si>
  <si>
    <t>EE6069.1</t>
  </si>
  <si>
    <t>Vi xử lý trong đo lường và điều khiển</t>
  </si>
  <si>
    <t>EE6069</t>
  </si>
  <si>
    <t>734</t>
  </si>
  <si>
    <t>20261EE6069002</t>
  </si>
  <si>
    <t>EE6069.2</t>
  </si>
  <si>
    <t>735</t>
  </si>
  <si>
    <t>20261EE6069003</t>
  </si>
  <si>
    <t>EE6069.3</t>
  </si>
  <si>
    <t>736</t>
  </si>
  <si>
    <t>20261FE6044001</t>
  </si>
  <si>
    <t>FE6044.1</t>
  </si>
  <si>
    <t>Vi xử lý và cấu trúc máy tính</t>
  </si>
  <si>
    <t>FE6044</t>
  </si>
  <si>
    <t>737</t>
  </si>
  <si>
    <t>20261FE6141001</t>
  </si>
  <si>
    <t>FE6141.1</t>
  </si>
  <si>
    <t>Thực tập trang thiết bị y tế  </t>
  </si>
  <si>
    <t>FE6141</t>
  </si>
  <si>
    <t>738</t>
  </si>
  <si>
    <t>20261BM6085001</t>
  </si>
  <si>
    <t>BM6085.1</t>
  </si>
  <si>
    <t>Thương mại điện tử</t>
  </si>
  <si>
    <t>BM6085</t>
  </si>
  <si>
    <t>739</t>
  </si>
  <si>
    <t>20261BM6085002</t>
  </si>
  <si>
    <t>BM6085.2</t>
  </si>
  <si>
    <t>740</t>
  </si>
  <si>
    <t>20261BM6085003</t>
  </si>
  <si>
    <t>BM6085.3</t>
  </si>
  <si>
    <t>741</t>
  </si>
  <si>
    <t>20261IT6034001</t>
  </si>
  <si>
    <t>IT6034.1</t>
  </si>
  <si>
    <t>Tích hợp hệ thống phần mềm</t>
  </si>
  <si>
    <t>IT6034</t>
  </si>
  <si>
    <t>742</t>
  </si>
  <si>
    <t>20261IT6034002</t>
  </si>
  <si>
    <t>IT6034.2</t>
  </si>
  <si>
    <t>743</t>
  </si>
  <si>
    <t>20261IT6034003</t>
  </si>
  <si>
    <t>IT6034.3</t>
  </si>
  <si>
    <t>744</t>
  </si>
  <si>
    <t>20261IT6034004</t>
  </si>
  <si>
    <t>IT6034.4</t>
  </si>
  <si>
    <t>745</t>
  </si>
  <si>
    <t>20261IT6034005</t>
  </si>
  <si>
    <t>IT6034.5</t>
  </si>
  <si>
    <t>746</t>
  </si>
  <si>
    <t>20261IT6034006</t>
  </si>
  <si>
    <t>IT6034.6</t>
  </si>
  <si>
    <t>747</t>
  </si>
  <si>
    <t>20261BM6105001</t>
  </si>
  <si>
    <t>BM6105.1</t>
  </si>
  <si>
    <t>Tin học ứng dụng ngành Logistics &amp; Quản lý chuỗi cung ứng</t>
  </si>
  <si>
    <t>BM6105</t>
  </si>
  <si>
    <t>748</t>
  </si>
  <si>
    <t>20261BM6071001</t>
  </si>
  <si>
    <t>BM6071.1</t>
  </si>
  <si>
    <t>Tin học ứng dụng quản trị kinh doanh</t>
  </si>
  <si>
    <t>BM6071</t>
  </si>
  <si>
    <t>749</t>
  </si>
  <si>
    <t>20261BM6071002</t>
  </si>
  <si>
    <t>BM6071.2</t>
  </si>
  <si>
    <t>750</t>
  </si>
  <si>
    <t>20261BM6071003</t>
  </si>
  <si>
    <t>BM6071.3</t>
  </si>
  <si>
    <t>751</t>
  </si>
  <si>
    <t>20261BM6071004</t>
  </si>
  <si>
    <t>BM6071.4</t>
  </si>
  <si>
    <t>752</t>
  </si>
  <si>
    <t>20261BM6071005</t>
  </si>
  <si>
    <t>BM6071.5</t>
  </si>
  <si>
    <t>753</t>
  </si>
  <si>
    <t>20261BM6071006</t>
  </si>
  <si>
    <t>BM6071.6</t>
  </si>
  <si>
    <t>754</t>
  </si>
  <si>
    <t>20261BM6210001</t>
  </si>
  <si>
    <t>BM6210.1</t>
  </si>
  <si>
    <t>Tin học ứng dụng trong đầu tư</t>
  </si>
  <si>
    <t>BM6210</t>
  </si>
  <si>
    <t>755</t>
  </si>
  <si>
    <t>20261BM6210002</t>
  </si>
  <si>
    <t>BM6210.2</t>
  </si>
  <si>
    <t>756</t>
  </si>
  <si>
    <t>20261BM6124001</t>
  </si>
  <si>
    <t>BM6124.1</t>
  </si>
  <si>
    <t>Tin học ứng dụng trong quản trị nhân lực</t>
  </si>
  <si>
    <t>BM6124</t>
  </si>
  <si>
    <t>757</t>
  </si>
  <si>
    <t>20261BM6124002</t>
  </si>
  <si>
    <t>BM6124.2</t>
  </si>
  <si>
    <t>758</t>
  </si>
  <si>
    <t>20261BM6072001</t>
  </si>
  <si>
    <t>BM6072.1</t>
  </si>
  <si>
    <t>Tin học ứng dụng trong Tài chính-Ngân hàng</t>
  </si>
  <si>
    <t>BM6072</t>
  </si>
  <si>
    <t>759</t>
  </si>
  <si>
    <t>20261BM6072002</t>
  </si>
  <si>
    <t>BM6072.2</t>
  </si>
  <si>
    <t>760</t>
  </si>
  <si>
    <t>20261BM6072003</t>
  </si>
  <si>
    <t>BM6072.3</t>
  </si>
  <si>
    <t>761</t>
  </si>
  <si>
    <t>20261BM6151001</t>
  </si>
  <si>
    <t>BM6151.1</t>
  </si>
  <si>
    <t>Tin ứng dụng trong quản trị văn phòng</t>
  </si>
  <si>
    <t>BM6151</t>
  </si>
  <si>
    <t>762</t>
  </si>
  <si>
    <t>20261BM6151002</t>
  </si>
  <si>
    <t>BM6151.2</t>
  </si>
  <si>
    <t>763</t>
  </si>
  <si>
    <t>20261AA6034001</t>
  </si>
  <si>
    <t>AA6034.1</t>
  </si>
  <si>
    <t>Tổ chức công tác kế toán</t>
  </si>
  <si>
    <t>AA6034</t>
  </si>
  <si>
    <t>764</t>
  </si>
  <si>
    <t>20261AA6034002</t>
  </si>
  <si>
    <t>AA6034.2</t>
  </si>
  <si>
    <t>765</t>
  </si>
  <si>
    <t>20261AA6034003</t>
  </si>
  <si>
    <t>AA6034.3</t>
  </si>
  <si>
    <t>766</t>
  </si>
  <si>
    <t>20261IT6095001</t>
  </si>
  <si>
    <t>IT6095.1</t>
  </si>
  <si>
    <t>Tối ưu hóa</t>
  </si>
  <si>
    <t>IT6095</t>
  </si>
  <si>
    <t>767</t>
  </si>
  <si>
    <t>20261CT6140001</t>
  </si>
  <si>
    <t>CT6140.1</t>
  </si>
  <si>
    <t>Tồn trữ và vận chuyển các sản phẩm dầu khí</t>
  </si>
  <si>
    <t>CT6140</t>
  </si>
  <si>
    <t>768</t>
  </si>
  <si>
    <t>20261EE6063001</t>
  </si>
  <si>
    <t>EE6063.1</t>
  </si>
  <si>
    <t>Trang bị điện</t>
  </si>
  <si>
    <t>EE6063</t>
  </si>
  <si>
    <t>769</t>
  </si>
  <si>
    <t>20261EE6063002</t>
  </si>
  <si>
    <t>EE6063.2</t>
  </si>
  <si>
    <t>770</t>
  </si>
  <si>
    <t>20261EE6063003</t>
  </si>
  <si>
    <t>EE6063.3</t>
  </si>
  <si>
    <t>771</t>
  </si>
  <si>
    <t>20261EE6063004</t>
  </si>
  <si>
    <t>EE6063.4</t>
  </si>
  <si>
    <t>772</t>
  </si>
  <si>
    <t>20261EE6063005</t>
  </si>
  <si>
    <t>EE6063.5</t>
  </si>
  <si>
    <t>773</t>
  </si>
  <si>
    <t>20261EE6063006</t>
  </si>
  <si>
    <t>EE6063.6</t>
  </si>
  <si>
    <t>774</t>
  </si>
  <si>
    <t>20261EE6063007</t>
  </si>
  <si>
    <t>EE6063.7</t>
  </si>
  <si>
    <t>775</t>
  </si>
  <si>
    <t>20261EE6063008</t>
  </si>
  <si>
    <t>EE6063.8</t>
  </si>
  <si>
    <t>776</t>
  </si>
  <si>
    <t>20261EE6063009</t>
  </si>
  <si>
    <t>EE6063.9</t>
  </si>
  <si>
    <t>777</t>
  </si>
  <si>
    <t>20261EE6063010</t>
  </si>
  <si>
    <t>EE6063.10</t>
  </si>
  <si>
    <t>778</t>
  </si>
  <si>
    <t>20261EE6167001</t>
  </si>
  <si>
    <t>EE6167.1</t>
  </si>
  <si>
    <t>Truyền tải điện linh hoạt</t>
  </si>
  <si>
    <t>EE6167</t>
  </si>
  <si>
    <t>779</t>
  </si>
  <si>
    <t>20261EE6084001</t>
  </si>
  <si>
    <t>EE6084.1</t>
  </si>
  <si>
    <t>Tự động hoá hệ thống lạnh</t>
  </si>
  <si>
    <t>EE6084</t>
  </si>
  <si>
    <t>780</t>
  </si>
  <si>
    <t>20261EE6084002</t>
  </si>
  <si>
    <t>EE6084.2</t>
  </si>
  <si>
    <t>781</t>
  </si>
  <si>
    <t>20261ME6032001</t>
  </si>
  <si>
    <t>ME6032.1</t>
  </si>
  <si>
    <t>Tự động hoá quá trình sản xuất</t>
  </si>
  <si>
    <t>ME6032</t>
  </si>
  <si>
    <t>782</t>
  </si>
  <si>
    <t>20261ME6032002</t>
  </si>
  <si>
    <t>ME6032.2</t>
  </si>
  <si>
    <t>783</t>
  </si>
  <si>
    <t>20261ME6032003</t>
  </si>
  <si>
    <t>ME6032.3</t>
  </si>
  <si>
    <t>784</t>
  </si>
  <si>
    <t>20261ME6032004</t>
  </si>
  <si>
    <t>ME6032.4</t>
  </si>
  <si>
    <t>785</t>
  </si>
  <si>
    <t>20261ME6032005</t>
  </si>
  <si>
    <t>ME6032.5</t>
  </si>
  <si>
    <t>786</t>
  </si>
  <si>
    <t>20261ME6032006</t>
  </si>
  <si>
    <t>ME6032.6</t>
  </si>
  <si>
    <t>787</t>
  </si>
  <si>
    <t>20261LP6004001</t>
  </si>
  <si>
    <t>LP6004.1</t>
  </si>
  <si>
    <t>Tư tưởng Hồ Chí Minh</t>
  </si>
  <si>
    <t>LP6004</t>
  </si>
  <si>
    <t>788</t>
  </si>
  <si>
    <t>20261LP6004002</t>
  </si>
  <si>
    <t>LP6004.2</t>
  </si>
  <si>
    <t>789</t>
  </si>
  <si>
    <t>20261LP6004003</t>
  </si>
  <si>
    <t>LP6004.3</t>
  </si>
  <si>
    <t>790</t>
  </si>
  <si>
    <t>20261LP6004004</t>
  </si>
  <si>
    <t>LP6004.4</t>
  </si>
  <si>
    <t>791</t>
  </si>
  <si>
    <t>20261LP6004005</t>
  </si>
  <si>
    <t>LP6004.5</t>
  </si>
  <si>
    <t>792</t>
  </si>
  <si>
    <t>20261EE6065001</t>
  </si>
  <si>
    <t>EE6065.1</t>
  </si>
  <si>
    <t>Vận hành lưới điện phân phối</t>
  </si>
  <si>
    <t>EE6065</t>
  </si>
  <si>
    <t>793</t>
  </si>
  <si>
    <t>20261EE6065002</t>
  </si>
  <si>
    <t>EE6065.2</t>
  </si>
  <si>
    <t>794</t>
  </si>
  <si>
    <t>20261EE6065003</t>
  </si>
  <si>
    <t>EE6065.3</t>
  </si>
  <si>
    <t>795</t>
  </si>
  <si>
    <t>20261EE6065004</t>
  </si>
  <si>
    <t>EE6065.4</t>
  </si>
  <si>
    <t>796</t>
  </si>
  <si>
    <t>20261EE6065005</t>
  </si>
  <si>
    <t>EE6065.5</t>
  </si>
  <si>
    <t>797</t>
  </si>
  <si>
    <t>20261EE6065006</t>
  </si>
  <si>
    <t>EE6065.6</t>
  </si>
  <si>
    <t>798</t>
  </si>
  <si>
    <t>20261EE6065007</t>
  </si>
  <si>
    <t>EE6065.7</t>
  </si>
  <si>
    <t>799</t>
  </si>
  <si>
    <t>20261EE6065008</t>
  </si>
  <si>
    <t>EE6065.8</t>
  </si>
  <si>
    <t>800</t>
  </si>
  <si>
    <t>20261EE6065009</t>
  </si>
  <si>
    <t>EE6065.9</t>
  </si>
  <si>
    <t>801</t>
  </si>
  <si>
    <t>20261EE6065010</t>
  </si>
  <si>
    <t>EE6065.10</t>
  </si>
  <si>
    <t>802</t>
  </si>
  <si>
    <t>20261EE6065011</t>
  </si>
  <si>
    <t>EE6065.11</t>
  </si>
  <si>
    <t>803</t>
  </si>
  <si>
    <t>20261EE6065012</t>
  </si>
  <si>
    <t>EE6065.12</t>
  </si>
  <si>
    <t>804</t>
  </si>
  <si>
    <t>20261EE6065013</t>
  </si>
  <si>
    <t>EE6065.13</t>
  </si>
  <si>
    <t>805</t>
  </si>
  <si>
    <t>20261EE6065014</t>
  </si>
  <si>
    <t>EE6065.14</t>
  </si>
  <si>
    <t>806</t>
  </si>
  <si>
    <t>20261EE6065015</t>
  </si>
  <si>
    <t>EE6065.15</t>
  </si>
  <si>
    <t>807</t>
  </si>
  <si>
    <t>20261EE6065016</t>
  </si>
  <si>
    <t>EE6065.16</t>
  </si>
  <si>
    <t>808</t>
  </si>
  <si>
    <t>20261EE6065017</t>
  </si>
  <si>
    <t>EE6065.17</t>
  </si>
  <si>
    <t>809</t>
  </si>
  <si>
    <t>20261EE6065018</t>
  </si>
  <si>
    <t>EE6065.18</t>
  </si>
  <si>
    <t>810</t>
  </si>
  <si>
    <t>20261EE6166001</t>
  </si>
  <si>
    <t>EE6166.1</t>
  </si>
  <si>
    <t>Vận hành và điều khiển hệ thống điện</t>
  </si>
  <si>
    <t>EE6166</t>
  </si>
  <si>
    <t>811</t>
  </si>
  <si>
    <t>20261EE6083001</t>
  </si>
  <si>
    <t>EE6083.1</t>
  </si>
  <si>
    <t>Vận hành, sửa chữa máy và thiết bị lạnh</t>
  </si>
  <si>
    <t>EE6083</t>
  </si>
  <si>
    <t>812</t>
  </si>
  <si>
    <t>20261EE6083002</t>
  </si>
  <si>
    <t>EE6083.2</t>
  </si>
  <si>
    <t>813</t>
  </si>
  <si>
    <t>20261CT6183001</t>
  </si>
  <si>
    <t>CT6183.1</t>
  </si>
  <si>
    <t>Vật liệu compozit</t>
  </si>
  <si>
    <t>CT6183</t>
  </si>
  <si>
    <t>814</t>
  </si>
  <si>
    <t>20261CT6184001</t>
  </si>
  <si>
    <t>CT6184.1</t>
  </si>
  <si>
    <t>Vật liệu mới trong xử lý môi trường</t>
  </si>
  <si>
    <t>CT6184</t>
  </si>
  <si>
    <t>815</t>
  </si>
  <si>
    <t>20261IT6080_TA001</t>
  </si>
  <si>
    <t>IT6080_TA.1</t>
  </si>
  <si>
    <t>Web Programming in Java</t>
  </si>
  <si>
    <t>IT6080_TA</t>
  </si>
  <si>
    <t>816</t>
  </si>
  <si>
    <t>20261FE6103001</t>
  </si>
  <si>
    <t>FE6103.1</t>
  </si>
  <si>
    <t>Xử lý ảnh</t>
  </si>
  <si>
    <t>FE6103</t>
  </si>
  <si>
    <t>817</t>
  </si>
  <si>
    <t>20261FE6103002</t>
  </si>
  <si>
    <t>FE6103.2</t>
  </si>
  <si>
    <t>818</t>
  </si>
  <si>
    <t>20261FE6140001</t>
  </si>
  <si>
    <t>FE6140.1</t>
  </si>
  <si>
    <t>Xử lý hình ảnh y sinh</t>
  </si>
  <si>
    <t>FE6140</t>
  </si>
  <si>
    <t>819</t>
  </si>
  <si>
    <t>20261CT6190001</t>
  </si>
  <si>
    <t>CT6190.1</t>
  </si>
  <si>
    <t>Xúc tác cho quá trình lọc hóa dầu</t>
  </si>
  <si>
    <t>CT6190</t>
  </si>
  <si>
    <t>820</t>
  </si>
  <si>
    <t>20261FL6477001</t>
  </si>
  <si>
    <t>FL6477.1</t>
  </si>
  <si>
    <t>Thực tập doanh nghiệp</t>
  </si>
  <si>
    <t>FL6477</t>
  </si>
  <si>
    <t>821</t>
  </si>
  <si>
    <t>20261TO6187001</t>
  </si>
  <si>
    <t>TO6187.1</t>
  </si>
  <si>
    <t>TO6187</t>
  </si>
  <si>
    <t>822</t>
  </si>
  <si>
    <t>20261FL6212001</t>
  </si>
  <si>
    <t>FL6212.1</t>
  </si>
  <si>
    <t>FL6212</t>
  </si>
  <si>
    <t>823</t>
  </si>
  <si>
    <t>20261TO6157001</t>
  </si>
  <si>
    <t>TO6157.1</t>
  </si>
  <si>
    <t>TO6157</t>
  </si>
  <si>
    <t>824</t>
  </si>
  <si>
    <t>20261TO6148001</t>
  </si>
  <si>
    <t>TO6148.1</t>
  </si>
  <si>
    <t>TO6148</t>
  </si>
  <si>
    <t>825</t>
  </si>
  <si>
    <t>20261TO6127001</t>
  </si>
  <si>
    <t>TO6127.1</t>
  </si>
  <si>
    <t>TO6127</t>
  </si>
  <si>
    <t>826</t>
  </si>
  <si>
    <t>20261FL6114001</t>
  </si>
  <si>
    <t>FL6114.1</t>
  </si>
  <si>
    <t>Thực tập doanh nghiệp (Ngôn ngữ Anh)</t>
  </si>
  <si>
    <t>FL6114</t>
  </si>
  <si>
    <t>827</t>
  </si>
  <si>
    <t>20261FL6114002</t>
  </si>
  <si>
    <t>FL6114.2</t>
  </si>
  <si>
    <t>828</t>
  </si>
  <si>
    <t>20261FL6114003</t>
  </si>
  <si>
    <t>FL6114.3</t>
  </si>
  <si>
    <t>829</t>
  </si>
  <si>
    <t>20261FL6267001</t>
  </si>
  <si>
    <t>FL6267.1</t>
  </si>
  <si>
    <t>Thực tập doanh nghiệp (Ngôn ngữ Nhật)</t>
  </si>
  <si>
    <t>FL6267</t>
  </si>
  <si>
    <t>830</t>
  </si>
  <si>
    <t>20261FL6115001</t>
  </si>
  <si>
    <t>FL6115.1</t>
  </si>
  <si>
    <t>Thực tập doanh nghiệp (Ngôn ngữ Trung Quốc)</t>
  </si>
  <si>
    <t>FL6115</t>
  </si>
  <si>
    <t>831</t>
  </si>
  <si>
    <t>20261EE6114001</t>
  </si>
  <si>
    <t>EE6114.1</t>
  </si>
  <si>
    <t>Kỹ thuật quấn dây máy điện</t>
  </si>
  <si>
    <t>EE6114</t>
  </si>
  <si>
    <t>832</t>
  </si>
  <si>
    <t>20261ME6111001</t>
  </si>
  <si>
    <t>ME6111.1</t>
  </si>
  <si>
    <t>Kỹ thuật Robot</t>
  </si>
  <si>
    <t>ME6111</t>
  </si>
  <si>
    <t>833</t>
  </si>
  <si>
    <t>20261BM6051001</t>
  </si>
  <si>
    <t>BM6051.1</t>
  </si>
  <si>
    <t>Quản trị chất lượng</t>
  </si>
  <si>
    <t>BM6051</t>
  </si>
  <si>
    <t>834</t>
  </si>
  <si>
    <t>20261BM6051002</t>
  </si>
  <si>
    <t>BM6051.2</t>
  </si>
  <si>
    <t>835</t>
  </si>
  <si>
    <t>20261FL6357001</t>
  </si>
  <si>
    <t>FL6357.1</t>
  </si>
  <si>
    <t>Tiếng Anh Điện-Điện tử 1</t>
  </si>
  <si>
    <t>FL6357</t>
  </si>
  <si>
    <t>836</t>
  </si>
  <si>
    <t>20261FL6357002</t>
  </si>
  <si>
    <t>FL6357.2</t>
  </si>
  <si>
    <t>837</t>
  </si>
  <si>
    <t>20261FL6357003</t>
  </si>
  <si>
    <t>FL6357.3</t>
  </si>
  <si>
    <t>838</t>
  </si>
  <si>
    <t>20261CT6005001</t>
  </si>
  <si>
    <t>CT6005.1</t>
  </si>
  <si>
    <t>Các phương pháp tách trong hóa phân tích</t>
  </si>
  <si>
    <t>CT6005</t>
  </si>
  <si>
    <t>839</t>
  </si>
  <si>
    <t>20261EE6195001</t>
  </si>
  <si>
    <t>EE6195.1</t>
  </si>
  <si>
    <t>Chất lượng điện năng</t>
  </si>
  <si>
    <t>EE6195</t>
  </si>
  <si>
    <t>840</t>
  </si>
  <si>
    <t>20261FE6090002</t>
  </si>
  <si>
    <t>FE6090.2</t>
  </si>
  <si>
    <t>841</t>
  </si>
  <si>
    <t>GF6114.5</t>
  </si>
  <si>
    <t>842</t>
  </si>
  <si>
    <t>GF6114.6</t>
  </si>
  <si>
    <t>843</t>
  </si>
  <si>
    <t>20261TO6146_TA001</t>
  </si>
  <si>
    <t>TO6146_TA.1</t>
  </si>
  <si>
    <t>General Internship in Hospitality</t>
  </si>
  <si>
    <t>TO6146_TA</t>
  </si>
  <si>
    <t>844</t>
  </si>
  <si>
    <t>20261TO6146001</t>
  </si>
  <si>
    <t>TO6146.1</t>
  </si>
  <si>
    <t>Thực tập chuyên ngành Quản trị khách sạn tổng hợp</t>
  </si>
  <si>
    <t>TO6146</t>
  </si>
  <si>
    <t>845</t>
  </si>
  <si>
    <t>20261TO6116001</t>
  </si>
  <si>
    <t>TO6116.1</t>
  </si>
  <si>
    <t>Thực tập chuyên ngành tổng hợp</t>
  </si>
  <si>
    <t>TO6116</t>
  </si>
  <si>
    <t>846</t>
  </si>
  <si>
    <t>20261BM6072004</t>
  </si>
  <si>
    <t>BM6072.4</t>
  </si>
  <si>
    <t>847</t>
  </si>
  <si>
    <t>20261BM6105002</t>
  </si>
  <si>
    <t>BM6105.2</t>
  </si>
  <si>
    <t>848</t>
  </si>
  <si>
    <t>20261TO6082001</t>
  </si>
  <si>
    <t>TO6082.1</t>
  </si>
  <si>
    <t>Tổ chức hoạt động tập thể</t>
  </si>
  <si>
    <t>TO6082</t>
  </si>
  <si>
    <t>849</t>
  </si>
  <si>
    <t>20261BM6146001</t>
  </si>
  <si>
    <t>BM6146.1</t>
  </si>
  <si>
    <t>Đạo đức công vụ</t>
  </si>
  <si>
    <t>BM6146</t>
  </si>
  <si>
    <t>850</t>
  </si>
  <si>
    <t>20261TO6084001</t>
  </si>
  <si>
    <t>TO6084.1</t>
  </si>
  <si>
    <t>Nghiệp vụ lễ tân</t>
  </si>
  <si>
    <t>TO6084</t>
  </si>
  <si>
    <t>851</t>
  </si>
  <si>
    <t>20261AA6043002</t>
  </si>
  <si>
    <t>AA6043.2</t>
  </si>
  <si>
    <t>852</t>
  </si>
  <si>
    <t>20261AA6053001</t>
  </si>
  <si>
    <t>AA6053.1</t>
  </si>
  <si>
    <t>AA6053</t>
  </si>
  <si>
    <t>853</t>
  </si>
  <si>
    <t>20261BM6167001</t>
  </si>
  <si>
    <t>BM6167.1</t>
  </si>
  <si>
    <t>BM6167</t>
  </si>
  <si>
    <t>854</t>
  </si>
  <si>
    <t>20261BM6167002</t>
  </si>
  <si>
    <t>BM6167.2</t>
  </si>
  <si>
    <t>855</t>
  </si>
  <si>
    <t>20261TO6084002</t>
  </si>
  <si>
    <t>TO6084.2</t>
  </si>
  <si>
    <t>856</t>
  </si>
  <si>
    <t>20261TO6082002</t>
  </si>
  <si>
    <t>TO6082.2</t>
  </si>
  <si>
    <t>857</t>
  </si>
  <si>
    <t>20261BM6137006</t>
  </si>
  <si>
    <t>858</t>
  </si>
  <si>
    <t>20261BM6027003</t>
  </si>
  <si>
    <t>BM6027.1</t>
  </si>
  <si>
    <t>BM6027</t>
  </si>
  <si>
    <t>859</t>
  </si>
  <si>
    <t>20261BM6081001</t>
  </si>
  <si>
    <t>BM6081.1</t>
  </si>
  <si>
    <t>Thực tập cơ sở ngành</t>
  </si>
  <si>
    <t>BM6081</t>
  </si>
  <si>
    <t>860</t>
  </si>
  <si>
    <t>20261AA6047001</t>
  </si>
  <si>
    <t>AA6047.1</t>
  </si>
  <si>
    <t>AA6047</t>
  </si>
  <si>
    <t>861</t>
  </si>
  <si>
    <t>20261BM6083001</t>
  </si>
  <si>
    <t>BM6083.1</t>
  </si>
  <si>
    <t>BM6083</t>
  </si>
  <si>
    <t>862</t>
  </si>
  <si>
    <t>20261BM6158001</t>
  </si>
  <si>
    <t>BM6158.1</t>
  </si>
  <si>
    <t>BM6158</t>
  </si>
  <si>
    <t>863</t>
  </si>
  <si>
    <t>20261EE6101001</t>
  </si>
  <si>
    <t>EE6101.1</t>
  </si>
  <si>
    <t>Mạch điện quá độ và phi tuyến</t>
  </si>
  <si>
    <t>EE6101</t>
  </si>
  <si>
    <t>864</t>
  </si>
  <si>
    <t>20261EE6030001</t>
  </si>
  <si>
    <t>EE6030.1</t>
  </si>
  <si>
    <t>Kỹ thuật chiếu sáng</t>
  </si>
  <si>
    <t>EE6030</t>
  </si>
  <si>
    <t>865</t>
  </si>
  <si>
    <t>20261EE6044001</t>
  </si>
  <si>
    <t>EE6044.1</t>
  </si>
  <si>
    <t>Năng lượng tái tạo</t>
  </si>
  <si>
    <t>EE6044</t>
  </si>
  <si>
    <t>866</t>
  </si>
  <si>
    <t>20261EE6051001</t>
  </si>
  <si>
    <t>EE6051.1</t>
  </si>
  <si>
    <t>Thiết kế hệ thống cung cấp điện</t>
  </si>
  <si>
    <t>EE6051</t>
  </si>
  <si>
    <t>867</t>
  </si>
  <si>
    <t>20261EE6109001</t>
  </si>
  <si>
    <t>EE6109.1</t>
  </si>
  <si>
    <t>Thực hành kỹ thuật lập trình PLC</t>
  </si>
  <si>
    <t>EE6109</t>
  </si>
  <si>
    <t>868</t>
  </si>
  <si>
    <t>20261EE6109002</t>
  </si>
  <si>
    <t>EE6109.2</t>
  </si>
  <si>
    <t>869</t>
  </si>
  <si>
    <t>20261FL6358001</t>
  </si>
  <si>
    <t>FL6358.1</t>
  </si>
  <si>
    <t>Tiếng Anh Điện-Điện tử 2</t>
  </si>
  <si>
    <t>FL6358</t>
  </si>
  <si>
    <t>870</t>
  </si>
  <si>
    <t>20261FL6358002</t>
  </si>
  <si>
    <t>FL6358.2</t>
  </si>
  <si>
    <t>871</t>
  </si>
  <si>
    <t>20261FL6358003</t>
  </si>
  <si>
    <t>FL6358.3</t>
  </si>
  <si>
    <t>872</t>
  </si>
  <si>
    <t>20261FE6071002</t>
  </si>
  <si>
    <t>FE6071.2</t>
  </si>
  <si>
    <t>873</t>
  </si>
  <si>
    <t>20261EE6061001</t>
  </si>
  <si>
    <t>EE6061.1</t>
  </si>
  <si>
    <t>EE6061</t>
  </si>
  <si>
    <t>874</t>
  </si>
  <si>
    <t>20261EE6110001</t>
  </si>
  <si>
    <t>EE6110.1</t>
  </si>
  <si>
    <t>Thiết kế máy điện</t>
  </si>
  <si>
    <t>EE6110</t>
  </si>
  <si>
    <t>875</t>
  </si>
  <si>
    <t>20261EE6062001</t>
  </si>
  <si>
    <t>EE6062.1</t>
  </si>
  <si>
    <t>EE6062</t>
  </si>
  <si>
    <t>DANH SÁCH LỚP HỌC PHẦN ĐƯỢC MỞ VÀ KHÔNG ĐƯỢC MỞ  
ĐẠI HỌC KHÓA 19 TRONG HỌC KỲ 1 NĂM HỌC 2026 - 2027
(Kèm theo Thông báo số        /TB-ĐHCN ngày      tháng 8 năm 2026)</t>
  </si>
  <si>
    <t>20261FL6341003</t>
  </si>
  <si>
    <t>ĐH K19</t>
  </si>
  <si>
    <t>20261AA6040008</t>
  </si>
  <si>
    <t>AA6040.1</t>
  </si>
  <si>
    <t>20261AA6040009</t>
  </si>
  <si>
    <t>20261AA6018001</t>
  </si>
  <si>
    <t>AA6018.1</t>
  </si>
  <si>
    <t>Kế toán tài chính 2</t>
  </si>
  <si>
    <t>AA6018</t>
  </si>
  <si>
    <t>20261AA6018002</t>
  </si>
  <si>
    <t>AA6018.2</t>
  </si>
  <si>
    <t>20261AA6018003</t>
  </si>
  <si>
    <t>AA6018.3</t>
  </si>
  <si>
    <t>20261AA6018004</t>
  </si>
  <si>
    <t>AA6018.4</t>
  </si>
  <si>
    <t>20261AA6018005</t>
  </si>
  <si>
    <t>AA6018.5</t>
  </si>
  <si>
    <t>20261AA6018006</t>
  </si>
  <si>
    <t>AA6018.6</t>
  </si>
  <si>
    <t>20261AA6018007</t>
  </si>
  <si>
    <t>AA6018.7</t>
  </si>
  <si>
    <t>20261AA6035001</t>
  </si>
  <si>
    <t>AA6035.1</t>
  </si>
  <si>
    <t>Thuế và kế toán thuế 1</t>
  </si>
  <si>
    <t>AA6035</t>
  </si>
  <si>
    <t>20261AA6035002</t>
  </si>
  <si>
    <t>AA6035.2</t>
  </si>
  <si>
    <t>20261AA6035003</t>
  </si>
  <si>
    <t>AA6035.3</t>
  </si>
  <si>
    <t>20261AA6035004</t>
  </si>
  <si>
    <t>AA6035.4</t>
  </si>
  <si>
    <t>20261AA6035005</t>
  </si>
  <si>
    <t>AA6035.5</t>
  </si>
  <si>
    <t>20261AA6035006</t>
  </si>
  <si>
    <t>AA6035.6</t>
  </si>
  <si>
    <t>20261AA6035008</t>
  </si>
  <si>
    <t>AA6035.8</t>
  </si>
  <si>
    <t>20261AA6035010</t>
  </si>
  <si>
    <t>AA6035.10</t>
  </si>
  <si>
    <t>20261AA6035011</t>
  </si>
  <si>
    <t>AA6035.11</t>
  </si>
  <si>
    <t>20261AA6035013</t>
  </si>
  <si>
    <t>AA6035.13</t>
  </si>
  <si>
    <t>20261AA6035014</t>
  </si>
  <si>
    <t>AA6035.14</t>
  </si>
  <si>
    <t>20261AA6019_TA001</t>
  </si>
  <si>
    <t>AA6019_TA.1</t>
  </si>
  <si>
    <t>F3 - Financial Accounting, ACCA</t>
  </si>
  <si>
    <t>AA6019_TA</t>
  </si>
  <si>
    <t>20261AA6019_TA002</t>
  </si>
  <si>
    <t>AA6019_TA.2</t>
  </si>
  <si>
    <t>20261AA6019002</t>
  </si>
  <si>
    <t>20261AA6019003</t>
  </si>
  <si>
    <t>AA6019.2</t>
  </si>
  <si>
    <t>20261AA6019004</t>
  </si>
  <si>
    <t>AA6019.3</t>
  </si>
  <si>
    <t>20261AA6019005</t>
  </si>
  <si>
    <t>AA6019.4</t>
  </si>
  <si>
    <t>20261AA6019006</t>
  </si>
  <si>
    <t>AA6019.5</t>
  </si>
  <si>
    <t>20261AA6019007</t>
  </si>
  <si>
    <t>AA6019.6</t>
  </si>
  <si>
    <t>20261AA6019008</t>
  </si>
  <si>
    <t>AA6019.7</t>
  </si>
  <si>
    <t>20261AA6019009</t>
  </si>
  <si>
    <t>AA6019.8</t>
  </si>
  <si>
    <t>20261AA6019010</t>
  </si>
  <si>
    <t>AA6019.9</t>
  </si>
  <si>
    <t>20261AA6019011</t>
  </si>
  <si>
    <t>AA6019.10</t>
  </si>
  <si>
    <t>20261AA6019012</t>
  </si>
  <si>
    <t>AA6019.11</t>
  </si>
  <si>
    <t>20261AA6019013</t>
  </si>
  <si>
    <t>AA6019.12</t>
  </si>
  <si>
    <t>20261AA6019014</t>
  </si>
  <si>
    <t>AA6019.13</t>
  </si>
  <si>
    <t>20261AA6019015</t>
  </si>
  <si>
    <t>AA6019.14</t>
  </si>
  <si>
    <t>20261AA6019016</t>
  </si>
  <si>
    <t>AA6019.15</t>
  </si>
  <si>
    <t>20261AA6019017</t>
  </si>
  <si>
    <t>AA6019.16</t>
  </si>
  <si>
    <t>20261AA6019018</t>
  </si>
  <si>
    <t>AA6019.17</t>
  </si>
  <si>
    <t>20261AA6019019</t>
  </si>
  <si>
    <t>AA6019.18</t>
  </si>
  <si>
    <t>20261AA6019020</t>
  </si>
  <si>
    <t>AA6019.19</t>
  </si>
  <si>
    <t>20261AA6019021</t>
  </si>
  <si>
    <t>AA6019.20</t>
  </si>
  <si>
    <t>20261AA6019022</t>
  </si>
  <si>
    <t>AA6019.21</t>
  </si>
  <si>
    <t>20261AA6036001</t>
  </si>
  <si>
    <t>AA6036.1</t>
  </si>
  <si>
    <t>Thuế và kế toán thuế 2</t>
  </si>
  <si>
    <t>AA6036</t>
  </si>
  <si>
    <t>20261AA6036002</t>
  </si>
  <si>
    <t>AA6036.2</t>
  </si>
  <si>
    <t>20261AA6051001</t>
  </si>
  <si>
    <t>AA6051.1</t>
  </si>
  <si>
    <t>Kinh doanh thông minh</t>
  </si>
  <si>
    <t>AA6051</t>
  </si>
  <si>
    <t>20261AA6040010</t>
  </si>
  <si>
    <t>20261AA6024010</t>
  </si>
  <si>
    <t>20261AA6024012</t>
  </si>
  <si>
    <t>20261CT6098001</t>
  </si>
  <si>
    <t>CT6098.1</t>
  </si>
  <si>
    <t>Kỹ thuật phản ứng</t>
  </si>
  <si>
    <t>CT6098</t>
  </si>
  <si>
    <t>20261CT6098002</t>
  </si>
  <si>
    <t>CT6098.2</t>
  </si>
  <si>
    <t>20261LP6008001</t>
  </si>
  <si>
    <t>LP6008.1</t>
  </si>
  <si>
    <t>Luật kinh tế</t>
  </si>
  <si>
    <t>LP6008</t>
  </si>
  <si>
    <t>20261LP6008002</t>
  </si>
  <si>
    <t>LP6008.2</t>
  </si>
  <si>
    <t>20261LP6008003</t>
  </si>
  <si>
    <t>LP6008.3</t>
  </si>
  <si>
    <t>20261LP6008004</t>
  </si>
  <si>
    <t>LP6008.4</t>
  </si>
  <si>
    <t>20261LP6008005</t>
  </si>
  <si>
    <t>LP6008.5</t>
  </si>
  <si>
    <t>20261LP6008006</t>
  </si>
  <si>
    <t>LP6008.6</t>
  </si>
  <si>
    <t>20261LP6008007</t>
  </si>
  <si>
    <t>LP6008.7</t>
  </si>
  <si>
    <t>20261LP6008008</t>
  </si>
  <si>
    <t>LP6008.8</t>
  </si>
  <si>
    <t>20261LP6008009</t>
  </si>
  <si>
    <t>LP6008.9</t>
  </si>
  <si>
    <t>20261LP6008010</t>
  </si>
  <si>
    <t>LP6008.10</t>
  </si>
  <si>
    <t>20261LP6008011</t>
  </si>
  <si>
    <t>LP6008.11</t>
  </si>
  <si>
    <t>20261IT6001001</t>
  </si>
  <si>
    <t>IT6001.1</t>
  </si>
  <si>
    <t>An toàn và bảo mật thông tin</t>
  </si>
  <si>
    <t>IT6001</t>
  </si>
  <si>
    <t>20261CT6007001</t>
  </si>
  <si>
    <t>CT6007.1</t>
  </si>
  <si>
    <t>Các quá trình sản xuất cơ bản</t>
  </si>
  <si>
    <t>CT6007</t>
  </si>
  <si>
    <t>20261CT6013001</t>
  </si>
  <si>
    <t>CT6013.1</t>
  </si>
  <si>
    <t>Công nghệ chế biến dầu mỏ</t>
  </si>
  <si>
    <t>CT6013</t>
  </si>
  <si>
    <t>20261CT6022001</t>
  </si>
  <si>
    <t>CT6022.1</t>
  </si>
  <si>
    <t>Công nghệ đồ hộp thực phẩm</t>
  </si>
  <si>
    <t>CT6022</t>
  </si>
  <si>
    <t>20261CT6022002</t>
  </si>
  <si>
    <t>CT6022.2</t>
  </si>
  <si>
    <t>20261CT6023001</t>
  </si>
  <si>
    <t>CT6023.1</t>
  </si>
  <si>
    <t>Công nghệ Enzym</t>
  </si>
  <si>
    <t>CT6023</t>
  </si>
  <si>
    <t>20261CT6023002</t>
  </si>
  <si>
    <t>CT6023.2</t>
  </si>
  <si>
    <t>20261CT6029001</t>
  </si>
  <si>
    <t>CT6029.1</t>
  </si>
  <si>
    <t>Công nghệ lên men</t>
  </si>
  <si>
    <t>CT6029</t>
  </si>
  <si>
    <t>20261CT6029002</t>
  </si>
  <si>
    <t>CT6029.2</t>
  </si>
  <si>
    <t>20261CT6034001</t>
  </si>
  <si>
    <t>CT6034.1</t>
  </si>
  <si>
    <t>Công nghệ phân bón</t>
  </si>
  <si>
    <t>CT6034</t>
  </si>
  <si>
    <t>20261CT6035001</t>
  </si>
  <si>
    <t>CT6035.1</t>
  </si>
  <si>
    <t>Công nghệ rượu bia và nước giải khát</t>
  </si>
  <si>
    <t>CT6035</t>
  </si>
  <si>
    <t>20261CT6035002</t>
  </si>
  <si>
    <t>CT6035.2</t>
  </si>
  <si>
    <t>GF6003.2</t>
  </si>
  <si>
    <t>Công nghệ sản xuất may công nghiệp</t>
  </si>
  <si>
    <t>GF6003</t>
  </si>
  <si>
    <t>GF6003.3</t>
  </si>
  <si>
    <t>GF6003.4</t>
  </si>
  <si>
    <t>GF6076.1</t>
  </si>
  <si>
    <t>Công nghệ và thiết bị dệt kim 2</t>
  </si>
  <si>
    <t>GF6076</t>
  </si>
  <si>
    <t>20261CT6046001</t>
  </si>
  <si>
    <t>CT6046.1</t>
  </si>
  <si>
    <t>Công nghệ vật liệu vô cơ</t>
  </si>
  <si>
    <t>CT6046</t>
  </si>
  <si>
    <t>GF6080.1</t>
  </si>
  <si>
    <t>Công nghệ xử lý hoàn tất sản phẩm dệt may</t>
  </si>
  <si>
    <t>GF6080</t>
  </si>
  <si>
    <t>20261BM6149_TA001</t>
  </si>
  <si>
    <t>BM6149_TA.1</t>
  </si>
  <si>
    <t>Corporate Finance</t>
  </si>
  <si>
    <t>BM6149_TA</t>
  </si>
  <si>
    <t>20261BM6149_TA003</t>
  </si>
  <si>
    <t>BM6149_TA.3</t>
  </si>
  <si>
    <t>20261CT6063002</t>
  </si>
  <si>
    <t>20261CT6063003</t>
  </si>
  <si>
    <t>CT6063.2</t>
  </si>
  <si>
    <t>20261CT6068001</t>
  </si>
  <si>
    <t>CT6068.1</t>
  </si>
  <si>
    <t>Độc học môi trường</t>
  </si>
  <si>
    <t>CT6068</t>
  </si>
  <si>
    <t>20261CT6054001</t>
  </si>
  <si>
    <t>CT6054.1</t>
  </si>
  <si>
    <t>Dược liệu</t>
  </si>
  <si>
    <t>CT6054</t>
  </si>
  <si>
    <t>20261CT6203001</t>
  </si>
  <si>
    <t>CT6203.1</t>
  </si>
  <si>
    <t>Hóa dược</t>
  </si>
  <si>
    <t>CT6203</t>
  </si>
  <si>
    <t>20261CT6076001</t>
  </si>
  <si>
    <t>CT6076.1</t>
  </si>
  <si>
    <t>Hóa học và công nghệ polyme</t>
  </si>
  <si>
    <t>CT6076</t>
  </si>
  <si>
    <t>20261CT6082001</t>
  </si>
  <si>
    <t>CT6082.1</t>
  </si>
  <si>
    <t>Hóa môi trường</t>
  </si>
  <si>
    <t>CT6082</t>
  </si>
  <si>
    <t>20261CT6082002</t>
  </si>
  <si>
    <t>CT6082.2</t>
  </si>
  <si>
    <t>GF6104.1</t>
  </si>
  <si>
    <t>Kinh doanh và phát triển thương hiệu thời trang</t>
  </si>
  <si>
    <t>GF6104</t>
  </si>
  <si>
    <t>20261LP6011001</t>
  </si>
  <si>
    <t>LP6011.1</t>
  </si>
  <si>
    <t>Kinh tế chính trị Mác-Lênin</t>
  </si>
  <si>
    <t>LP6011</t>
  </si>
  <si>
    <t>20261LP6011002</t>
  </si>
  <si>
    <t>LP6011.2</t>
  </si>
  <si>
    <t>20261LP6011003</t>
  </si>
  <si>
    <t>LP6011.3</t>
  </si>
  <si>
    <t>20261LP6011004</t>
  </si>
  <si>
    <t>LP6011.4</t>
  </si>
  <si>
    <t>20261LP6011005</t>
  </si>
  <si>
    <t>LP6011.5</t>
  </si>
  <si>
    <t>20261LP6011006</t>
  </si>
  <si>
    <t>LP6011.6</t>
  </si>
  <si>
    <t>20261CT6096001</t>
  </si>
  <si>
    <t>CT6096.1</t>
  </si>
  <si>
    <t>Kỹ thuật kiểm soát ô nhiễm không khí và tiếng ồn</t>
  </si>
  <si>
    <t>CT6096</t>
  </si>
  <si>
    <t>20261CT6097001</t>
  </si>
  <si>
    <t>CT6097.1</t>
  </si>
  <si>
    <t>Kỹ thuật lấy mẫu và xử lý mẫu</t>
  </si>
  <si>
    <t>CT6097</t>
  </si>
  <si>
    <t>20261CT6101001</t>
  </si>
  <si>
    <t>CT6101.1</t>
  </si>
  <si>
    <t>Kỹ thuật xử lý nước cấp</t>
  </si>
  <si>
    <t>CT6101</t>
  </si>
  <si>
    <t>20261CT6104001</t>
  </si>
  <si>
    <t>CT6104.1</t>
  </si>
  <si>
    <t>Máy và thiết bị chế biến thực phẩm</t>
  </si>
  <si>
    <t>CT6104</t>
  </si>
  <si>
    <t>20261CT6104002</t>
  </si>
  <si>
    <t>CT6104.2</t>
  </si>
  <si>
    <t>20261BS6028001</t>
  </si>
  <si>
    <t>BS6028.1</t>
  </si>
  <si>
    <t>Mô hình toán, thống kê trong phân tích dữ liệu 1</t>
  </si>
  <si>
    <t>BS6028</t>
  </si>
  <si>
    <t>20261BS6028002</t>
  </si>
  <si>
    <t>BS6028.2</t>
  </si>
  <si>
    <t>20261BS6028003</t>
  </si>
  <si>
    <t>BS6028.3</t>
  </si>
  <si>
    <t>20261CT6199001</t>
  </si>
  <si>
    <t>CT6199.1</t>
  </si>
  <si>
    <t>Phương pháp phân tích công cụ trong hóa dược</t>
  </si>
  <si>
    <t>CT6199</t>
  </si>
  <si>
    <t>20261CT6123001</t>
  </si>
  <si>
    <t>CT6123.1</t>
  </si>
  <si>
    <t>Phương pháp phân tích quang học</t>
  </si>
  <si>
    <t>CT6123</t>
  </si>
  <si>
    <t>20261CT6131001</t>
  </si>
  <si>
    <t>CT6131.1</t>
  </si>
  <si>
    <t>Quản lý môi trường</t>
  </si>
  <si>
    <t>CT6131</t>
  </si>
  <si>
    <t>20261BM6149003</t>
  </si>
  <si>
    <t>BM6149.2</t>
  </si>
  <si>
    <t>20261BM6149004</t>
  </si>
  <si>
    <t>BM6149.3</t>
  </si>
  <si>
    <t>20261BM6149005</t>
  </si>
  <si>
    <t>BM6149.4</t>
  </si>
  <si>
    <t>20261BM6149006</t>
  </si>
  <si>
    <t>BM6149.5</t>
  </si>
  <si>
    <t>20261BM6149007</t>
  </si>
  <si>
    <t>BM6149.6</t>
  </si>
  <si>
    <t>20261BM6149008</t>
  </si>
  <si>
    <t>BM6149.7</t>
  </si>
  <si>
    <t>20261BM6149009</t>
  </si>
  <si>
    <t>BM6149.8</t>
  </si>
  <si>
    <t>20261BM6149010</t>
  </si>
  <si>
    <t>BM6149.9</t>
  </si>
  <si>
    <t>20261BM6149011</t>
  </si>
  <si>
    <t>BM6149.10</t>
  </si>
  <si>
    <t>20261BM6149012</t>
  </si>
  <si>
    <t>BM6149.11</t>
  </si>
  <si>
    <t>20261BM6149013</t>
  </si>
  <si>
    <t>BM6149.12</t>
  </si>
  <si>
    <t>20261BM6149014</t>
  </si>
  <si>
    <t>BM6149.13</t>
  </si>
  <si>
    <t>20261CT6149001</t>
  </si>
  <si>
    <t>CT6149.1</t>
  </si>
  <si>
    <t>Thí nghiệm phân tích quang học</t>
  </si>
  <si>
    <t>CT6149</t>
  </si>
  <si>
    <t>20261CT6149002</t>
  </si>
  <si>
    <t>CT6149.2</t>
  </si>
  <si>
    <t>20261CT6150001</t>
  </si>
  <si>
    <t>CT6150.1</t>
  </si>
  <si>
    <t>Thí nghiệm vi sinh thực phẩm</t>
  </si>
  <si>
    <t>CT6150</t>
  </si>
  <si>
    <t>20261CT6150002</t>
  </si>
  <si>
    <t>CT6150.2</t>
  </si>
  <si>
    <t>20261CT6150003</t>
  </si>
  <si>
    <t>CT6150.3</t>
  </si>
  <si>
    <t>GF6106.1</t>
  </si>
  <si>
    <t>Thiết kế và giác mẫu trang phục trên máy tính</t>
  </si>
  <si>
    <t>GF6106</t>
  </si>
  <si>
    <t>GF6106.2</t>
  </si>
  <si>
    <t>GF6106.3</t>
  </si>
  <si>
    <t>GF6106.4</t>
  </si>
  <si>
    <t>20261CT6161001</t>
  </si>
  <si>
    <t>CT6161.1</t>
  </si>
  <si>
    <t>Thực hành công nghệ lên men</t>
  </si>
  <si>
    <t>CT6161</t>
  </si>
  <si>
    <t>20261CT6161002</t>
  </si>
  <si>
    <t>CT6161.2</t>
  </si>
  <si>
    <t>20261CT6161003</t>
  </si>
  <si>
    <t>CT6161.3</t>
  </si>
  <si>
    <t>20261CT6161004</t>
  </si>
  <si>
    <t>CT6161.4</t>
  </si>
  <si>
    <t>20261CT6208001</t>
  </si>
  <si>
    <t>CT6208.1</t>
  </si>
  <si>
    <t>Thực hành dược liệu</t>
  </si>
  <si>
    <t>CT6208</t>
  </si>
  <si>
    <t>20261CT6221001</t>
  </si>
  <si>
    <t>CT6221.1</t>
  </si>
  <si>
    <t>Thực hành hoá học polyme-sơn</t>
  </si>
  <si>
    <t>CT6221</t>
  </si>
  <si>
    <t>20261CT6221002</t>
  </si>
  <si>
    <t>CT6221.2</t>
  </si>
  <si>
    <t>20261CT6200001</t>
  </si>
  <si>
    <t>CT6200.1</t>
  </si>
  <si>
    <t>Thực hành phân tích công cụ</t>
  </si>
  <si>
    <t>CT6200</t>
  </si>
  <si>
    <t>20261CT6200002</t>
  </si>
  <si>
    <t>CT6200.2</t>
  </si>
  <si>
    <t>GF6122.1</t>
  </si>
  <si>
    <t>Thực hành thiết kế thời trang theo mùa</t>
  </si>
  <si>
    <t>GF6122</t>
  </si>
  <si>
    <t>GF6122.2</t>
  </si>
  <si>
    <t>20261CT6207001</t>
  </si>
  <si>
    <t>CT6207.1</t>
  </si>
  <si>
    <t>Thực hành tổng hợp hóa dược</t>
  </si>
  <si>
    <t>CT6207</t>
  </si>
  <si>
    <t>20261CT6207002</t>
  </si>
  <si>
    <t>CT6207.2</t>
  </si>
  <si>
    <t>20261CT6179001</t>
  </si>
  <si>
    <t>CT6179.1</t>
  </si>
  <si>
    <t>Thực hành vật liệu vô cơ-phân bón</t>
  </si>
  <si>
    <t>CT6179</t>
  </si>
  <si>
    <t>20261CT6179002</t>
  </si>
  <si>
    <t>CT6179.2</t>
  </si>
  <si>
    <t>GF6090.1</t>
  </si>
  <si>
    <t>Thực tập công nghệ dệt thoi</t>
  </si>
  <si>
    <t>GF6090</t>
  </si>
  <si>
    <t>20261CT6206001</t>
  </si>
  <si>
    <t>CT6206.1</t>
  </si>
  <si>
    <t>Tổng hợp hóa dược</t>
  </si>
  <si>
    <t>CT6206</t>
  </si>
  <si>
    <t>20261CT6141001</t>
  </si>
  <si>
    <t>CT6141.1</t>
  </si>
  <si>
    <t>Tổng hợp hữu cơ-hóa dầu</t>
  </si>
  <si>
    <t>CT6141</t>
  </si>
  <si>
    <t>GF6060.2</t>
  </si>
  <si>
    <t>Trang điểm và nhiếp ảnh</t>
  </si>
  <si>
    <t>GF6060</t>
  </si>
  <si>
    <t>GF6060.3</t>
  </si>
  <si>
    <t>GF6060.4</t>
  </si>
  <si>
    <t>20261CT6189001</t>
  </si>
  <si>
    <t>CT6189.1</t>
  </si>
  <si>
    <t>Vi sinh thực phẩm</t>
  </si>
  <si>
    <t>CT6189</t>
  </si>
  <si>
    <t>20261CT6189002</t>
  </si>
  <si>
    <t>CT6189.2</t>
  </si>
  <si>
    <t>20261CT6189003</t>
  </si>
  <si>
    <t>CT6189.3</t>
  </si>
  <si>
    <t>20261CT6042001</t>
  </si>
  <si>
    <t>CT6042.1</t>
  </si>
  <si>
    <t>Công nghệ sơn</t>
  </si>
  <si>
    <t>CT6042</t>
  </si>
  <si>
    <t>20261CT6055001</t>
  </si>
  <si>
    <t>CT6055.1</t>
  </si>
  <si>
    <t>Đánh giá cảm quan thực phẩm</t>
  </si>
  <si>
    <t>CT6055</t>
  </si>
  <si>
    <t>20261CT6055002</t>
  </si>
  <si>
    <t>CT6055.2</t>
  </si>
  <si>
    <t>20261BS6018001</t>
  </si>
  <si>
    <t>BS6018.1</t>
  </si>
  <si>
    <t>Giao tiếp liên văn hóa</t>
  </si>
  <si>
    <t>BS6018</t>
  </si>
  <si>
    <t>20261BS6018002</t>
  </si>
  <si>
    <t>BS6018.2</t>
  </si>
  <si>
    <t>20261BS6018003</t>
  </si>
  <si>
    <t>BS6018.3</t>
  </si>
  <si>
    <t>20261CT6102001</t>
  </si>
  <si>
    <t>CT6102.1</t>
  </si>
  <si>
    <t>Kỹ thuật xử lý nước thải</t>
  </si>
  <si>
    <t>CT6102</t>
  </si>
  <si>
    <t>GF6107.1</t>
  </si>
  <si>
    <t>Thực hành thiết kế trang phục khoác ngoài</t>
  </si>
  <si>
    <t>GF6107</t>
  </si>
  <si>
    <t>GF6107.2</t>
  </si>
  <si>
    <t>GF6107.3</t>
  </si>
  <si>
    <t>GF6107.4</t>
  </si>
  <si>
    <t>GF6107.5</t>
  </si>
  <si>
    <t>GF6107.6</t>
  </si>
  <si>
    <t>GF6107.7</t>
  </si>
  <si>
    <t>GF6107.8</t>
  </si>
  <si>
    <t>20261IT6002001</t>
  </si>
  <si>
    <t>IT6002.1</t>
  </si>
  <si>
    <t>Cấu trúc dữ liệu và giải thuật</t>
  </si>
  <si>
    <t>IT6002</t>
  </si>
  <si>
    <t>20261IT6002002</t>
  </si>
  <si>
    <t>IT6002.2</t>
  </si>
  <si>
    <t>20261TO6212_TA001</t>
  </si>
  <si>
    <t>TO6212_TA.1</t>
  </si>
  <si>
    <t>Working Skills</t>
  </si>
  <si>
    <t>TO6212_TA</t>
  </si>
  <si>
    <t>20261TO6212_TA002</t>
  </si>
  <si>
    <t>TO6212_TA.2</t>
  </si>
  <si>
    <t>20261TO6212_TA003</t>
  </si>
  <si>
    <t>TO6212_TA.3</t>
  </si>
  <si>
    <t>20261TO6212_TA004</t>
  </si>
  <si>
    <t>TO6212_TA.4</t>
  </si>
  <si>
    <t>20261TO6212_TA005</t>
  </si>
  <si>
    <t>TO6212_TA.5</t>
  </si>
  <si>
    <t>20261AT6048001</t>
  </si>
  <si>
    <t>AT6048.1</t>
  </si>
  <si>
    <t>Cơ điện tử ô tô</t>
  </si>
  <si>
    <t>AT6048</t>
  </si>
  <si>
    <t>20261AT6048002</t>
  </si>
  <si>
    <t>AT6048.2</t>
  </si>
  <si>
    <t>20261AT6048003</t>
  </si>
  <si>
    <t>AT6048.3</t>
  </si>
  <si>
    <t>20261AT6048004</t>
  </si>
  <si>
    <t>AT6048.4</t>
  </si>
  <si>
    <t>20261AT6048005</t>
  </si>
  <si>
    <t>AT6048.5</t>
  </si>
  <si>
    <t>20261AT6048006</t>
  </si>
  <si>
    <t>AT6048.6</t>
  </si>
  <si>
    <t>20261AT6048007</t>
  </si>
  <si>
    <t>AT6048.7</t>
  </si>
  <si>
    <t>20261IT6019001</t>
  </si>
  <si>
    <t>IT6019.1</t>
  </si>
  <si>
    <t>Lập trình Java</t>
  </si>
  <si>
    <t>IT6019</t>
  </si>
  <si>
    <t>20261IT6039001</t>
  </si>
  <si>
    <t>IT6039.1</t>
  </si>
  <si>
    <t>Thiết kế Web</t>
  </si>
  <si>
    <t>IT6039</t>
  </si>
  <si>
    <t>20261IT6039002</t>
  </si>
  <si>
    <t>IT6039.2</t>
  </si>
  <si>
    <t>20261IT6039003</t>
  </si>
  <si>
    <t>IT6039.3</t>
  </si>
  <si>
    <t>20261IT6039004</t>
  </si>
  <si>
    <t>IT6039.4</t>
  </si>
  <si>
    <t>20261IT6039005</t>
  </si>
  <si>
    <t>IT6039.5</t>
  </si>
  <si>
    <t>20261IT6039006</t>
  </si>
  <si>
    <t>IT6039.6</t>
  </si>
  <si>
    <t>20261IT6039007</t>
  </si>
  <si>
    <t>IT6039.7</t>
  </si>
  <si>
    <t>20261IT6039008</t>
  </si>
  <si>
    <t>IT6039.8</t>
  </si>
  <si>
    <t>20261IT6039009</t>
  </si>
  <si>
    <t>IT6039.9</t>
  </si>
  <si>
    <t>20261IT6039010</t>
  </si>
  <si>
    <t>IT6039.10</t>
  </si>
  <si>
    <t>20261AT6043 _TA001</t>
  </si>
  <si>
    <t>AT6043 _TA.1</t>
  </si>
  <si>
    <t>Automotive Chassis Engineering</t>
  </si>
  <si>
    <t>AT6043 _TA</t>
  </si>
  <si>
    <t>20261AT6048 _TA001</t>
  </si>
  <si>
    <t>AT6048 _TA.1</t>
  </si>
  <si>
    <t>Automotive Mechatronics</t>
  </si>
  <si>
    <t>AT6048 _TA</t>
  </si>
  <si>
    <t>20261AT6051 _TA001</t>
  </si>
  <si>
    <t>AT6051 _TA.1</t>
  </si>
  <si>
    <t>Car Design-calculation</t>
  </si>
  <si>
    <t>AT6051 _TA</t>
  </si>
  <si>
    <t>20261IT6010001</t>
  </si>
  <si>
    <t>IT6010.1</t>
  </si>
  <si>
    <t>Đồ họa máy tính</t>
  </si>
  <si>
    <t>IT6010</t>
  </si>
  <si>
    <t>20261IT6010002</t>
  </si>
  <si>
    <t>IT6010.2</t>
  </si>
  <si>
    <t>20261IT6010003</t>
  </si>
  <si>
    <t>IT6010.3</t>
  </si>
  <si>
    <t>20261IT6010004</t>
  </si>
  <si>
    <t>IT6010.4</t>
  </si>
  <si>
    <t>20261IT6010005</t>
  </si>
  <si>
    <t>IT6010.5</t>
  </si>
  <si>
    <t>20261TO6140_TA001</t>
  </si>
  <si>
    <t>TO6140_TA.1</t>
  </si>
  <si>
    <t>Hotel Business Management</t>
  </si>
  <si>
    <t>TO6140_TA</t>
  </si>
  <si>
    <t>20261TO6140_TA002</t>
  </si>
  <si>
    <t>TO6140_TA.2</t>
  </si>
  <si>
    <t>20261AT6043001</t>
  </si>
  <si>
    <t>AT6043.1</t>
  </si>
  <si>
    <t>Kết cấu ô tô</t>
  </si>
  <si>
    <t>AT6043</t>
  </si>
  <si>
    <t>20261AT6043002</t>
  </si>
  <si>
    <t>AT6043.2</t>
  </si>
  <si>
    <t>20261AT6043003</t>
  </si>
  <si>
    <t>AT6043.3</t>
  </si>
  <si>
    <t>20261AT6043004</t>
  </si>
  <si>
    <t>AT6043.4</t>
  </si>
  <si>
    <t>20261AT6043005</t>
  </si>
  <si>
    <t>AT6043.5</t>
  </si>
  <si>
    <t>20261AT6043006</t>
  </si>
  <si>
    <t>AT6043.6</t>
  </si>
  <si>
    <t>20261AT6043007</t>
  </si>
  <si>
    <t>AT6043.7</t>
  </si>
  <si>
    <t>20261AT6043008</t>
  </si>
  <si>
    <t>AT6043.8</t>
  </si>
  <si>
    <t>20261AT6043009</t>
  </si>
  <si>
    <t>AT6043.9</t>
  </si>
  <si>
    <t>20261AT6043010</t>
  </si>
  <si>
    <t>AT6043.10</t>
  </si>
  <si>
    <t>20261AT6043011</t>
  </si>
  <si>
    <t>AT6043.11</t>
  </si>
  <si>
    <t>20261AT6043012</t>
  </si>
  <si>
    <t>AT6043.12</t>
  </si>
  <si>
    <t>20261AT6043013</t>
  </si>
  <si>
    <t>AT6043.13</t>
  </si>
  <si>
    <t>20261AT6043014</t>
  </si>
  <si>
    <t>AT6043.14</t>
  </si>
  <si>
    <t>20261AT6043015</t>
  </si>
  <si>
    <t>AT6043.15</t>
  </si>
  <si>
    <t>20261AT6043016</t>
  </si>
  <si>
    <t>AT6043.16</t>
  </si>
  <si>
    <t>20261AT6043017</t>
  </si>
  <si>
    <t>AT6043.17</t>
  </si>
  <si>
    <t>20261AT6043018</t>
  </si>
  <si>
    <t>AT6043.18</t>
  </si>
  <si>
    <t>20261AT6047001</t>
  </si>
  <si>
    <t>AT6047.1</t>
  </si>
  <si>
    <t>Lý thuyết ô tô</t>
  </si>
  <si>
    <t>AT6047</t>
  </si>
  <si>
    <t>20261AT6047002</t>
  </si>
  <si>
    <t>AT6047.2</t>
  </si>
  <si>
    <t>GF6025.1</t>
  </si>
  <si>
    <t>Nhân trắc học-Ecgonomi</t>
  </si>
  <si>
    <t>GF6025</t>
  </si>
  <si>
    <t>GF6025.2</t>
  </si>
  <si>
    <t>20261AT6051002</t>
  </si>
  <si>
    <t>20261AT6051003</t>
  </si>
  <si>
    <t>AT6051.2</t>
  </si>
  <si>
    <t>20261AT6051004</t>
  </si>
  <si>
    <t>AT6051.3</t>
  </si>
  <si>
    <t>20261AT6051005</t>
  </si>
  <si>
    <t>AT6051.4</t>
  </si>
  <si>
    <t>20261AT6051006</t>
  </si>
  <si>
    <t>AT6051.5</t>
  </si>
  <si>
    <t>20261AT6051007</t>
  </si>
  <si>
    <t>AT6051.6</t>
  </si>
  <si>
    <t>20261AT6051008</t>
  </si>
  <si>
    <t>AT6051.7</t>
  </si>
  <si>
    <t>20261AT6051009</t>
  </si>
  <si>
    <t>AT6051.8</t>
  </si>
  <si>
    <t>20261IT6040001</t>
  </si>
  <si>
    <t>IT6040.1</t>
  </si>
  <si>
    <t>IT6040</t>
  </si>
  <si>
    <t>20261IT6040002</t>
  </si>
  <si>
    <t>IT6040.2</t>
  </si>
  <si>
    <t>20261IT6040003</t>
  </si>
  <si>
    <t>IT6040.3</t>
  </si>
  <si>
    <t>20261IT6040004</t>
  </si>
  <si>
    <t>IT6040.4</t>
  </si>
  <si>
    <t>20261TO6167_TA001</t>
  </si>
  <si>
    <t>TO6167_TA.1</t>
  </si>
  <si>
    <t>Travel Business 2</t>
  </si>
  <si>
    <t>TO6167_TA</t>
  </si>
  <si>
    <t>20261TO6167_TA002</t>
  </si>
  <si>
    <t>TO6167_TA.2</t>
  </si>
  <si>
    <t>20261TO6167_TA003</t>
  </si>
  <si>
    <t>TO6167_TA.3</t>
  </si>
  <si>
    <t>20261IT6044001</t>
  </si>
  <si>
    <t>IT6044.1</t>
  </si>
  <si>
    <t>Ứng dụng thuật toán</t>
  </si>
  <si>
    <t>IT6044</t>
  </si>
  <si>
    <t>20261IT6044002</t>
  </si>
  <si>
    <t>IT6044.2</t>
  </si>
  <si>
    <t>20261IT6044003</t>
  </si>
  <si>
    <t>IT6044.3</t>
  </si>
  <si>
    <t>20261IT6044004</t>
  </si>
  <si>
    <t>IT6044.4</t>
  </si>
  <si>
    <t>20261IT6039_TA001</t>
  </si>
  <si>
    <t>IT6039_TA.1</t>
  </si>
  <si>
    <t>Web Design</t>
  </si>
  <si>
    <t>IT6039_TA</t>
  </si>
  <si>
    <t>20261IT6039_TA002</t>
  </si>
  <si>
    <t>IT6039_TA.2</t>
  </si>
  <si>
    <t>20261TO6126001</t>
  </si>
  <si>
    <t>TO6126.1</t>
  </si>
  <si>
    <t>Chuyên đề khởi nghiệp trong kinh doanh nhà hàng-khách sạn</t>
  </si>
  <si>
    <t>TO6126</t>
  </si>
  <si>
    <t>20261TO6126002</t>
  </si>
  <si>
    <t>TO6126.2</t>
  </si>
  <si>
    <t>20261TO6126003</t>
  </si>
  <si>
    <t>TO6126.3</t>
  </si>
  <si>
    <t>20261TO6124001</t>
  </si>
  <si>
    <t>TO6124.1</t>
  </si>
  <si>
    <t>Chuyên đề rủi ro trong kinh doanh nhà hàng-khách sạn</t>
  </si>
  <si>
    <t>TO6124</t>
  </si>
  <si>
    <t>20261TO6124002</t>
  </si>
  <si>
    <t>TO6124.2</t>
  </si>
  <si>
    <t>20261TO6124003</t>
  </si>
  <si>
    <t>TO6124.3</t>
  </si>
  <si>
    <t>20261TO6214001</t>
  </si>
  <si>
    <t>TO6214.1</t>
  </si>
  <si>
    <t>Hướng dẫn du lịch chuyên biệt</t>
  </si>
  <si>
    <t>TO6214</t>
  </si>
  <si>
    <t>20261TO6214002</t>
  </si>
  <si>
    <t>TO6214.2</t>
  </si>
  <si>
    <t>20261IT6017001</t>
  </si>
  <si>
    <t>IT6017.1</t>
  </si>
  <si>
    <t>Lập trình .NET</t>
  </si>
  <si>
    <t>IT6017</t>
  </si>
  <si>
    <t>20261IT6057005</t>
  </si>
  <si>
    <t>20261IT6057006</t>
  </si>
  <si>
    <t>20261TO6124_TA001</t>
  </si>
  <si>
    <t>TO6124_TA.1</t>
  </si>
  <si>
    <t>Risks in Hospitality Industry</t>
  </si>
  <si>
    <t>TO6124_TA</t>
  </si>
  <si>
    <t>20261TO6124_TA002</t>
  </si>
  <si>
    <t>TO6124_TA.2</t>
  </si>
  <si>
    <t>20261TO6214_TA002</t>
  </si>
  <si>
    <t>TO6214_TA.2</t>
  </si>
  <si>
    <t>Specialized Tour Guiding</t>
  </si>
  <si>
    <t>TO6214_TA</t>
  </si>
  <si>
    <t>20261TO6214_TA003</t>
  </si>
  <si>
    <t>TO6214_TA.3</t>
  </si>
  <si>
    <t>20261TO6126_TA001</t>
  </si>
  <si>
    <t>TO6126_TA.1</t>
  </si>
  <si>
    <t>Start-up in Hospitality Industry</t>
  </si>
  <si>
    <t>TO6126_TA</t>
  </si>
  <si>
    <t>20261TO6137_TA001</t>
  </si>
  <si>
    <t>TO6137_TA.1</t>
  </si>
  <si>
    <t>Hotel Reception Skills</t>
  </si>
  <si>
    <t>TO6137_TA</t>
  </si>
  <si>
    <t>20261TO6137_TA002</t>
  </si>
  <si>
    <t>TO6137_TA.2</t>
  </si>
  <si>
    <t>20261TO6137001</t>
  </si>
  <si>
    <t>TO6137.1</t>
  </si>
  <si>
    <t>TO6137</t>
  </si>
  <si>
    <t>20261TO6137002</t>
  </si>
  <si>
    <t>TO6137.2</t>
  </si>
  <si>
    <t>20261TO6137003</t>
  </si>
  <si>
    <t>TO6137.3</t>
  </si>
  <si>
    <t>20261TO6175001</t>
  </si>
  <si>
    <t>TO6175.1</t>
  </si>
  <si>
    <t>Quản trị nhân lực trong du lịch</t>
  </si>
  <si>
    <t>TO6175</t>
  </si>
  <si>
    <t>20261LP6012002</t>
  </si>
  <si>
    <t>20261LP6012003</t>
  </si>
  <si>
    <t>LP6012.2</t>
  </si>
  <si>
    <t>20261LP6012004</t>
  </si>
  <si>
    <t>LP6012.3</t>
  </si>
  <si>
    <t>20261LP6012005</t>
  </si>
  <si>
    <t>LP6012.4</t>
  </si>
  <si>
    <t>20261LP6013002</t>
  </si>
  <si>
    <t>20261LP6013003</t>
  </si>
  <si>
    <t>LP6013.2</t>
  </si>
  <si>
    <t>20261LP6013004</t>
  </si>
  <si>
    <t>LP6013.3</t>
  </si>
  <si>
    <t>20261LP6013005</t>
  </si>
  <si>
    <t>LP6013.4</t>
  </si>
  <si>
    <t>20261LP6013006</t>
  </si>
  <si>
    <t>LP6013.5</t>
  </si>
  <si>
    <t>20261LP6013007</t>
  </si>
  <si>
    <t>LP6013.6</t>
  </si>
  <si>
    <t>20261LP6013008</t>
  </si>
  <si>
    <t>LP6013.7</t>
  </si>
  <si>
    <t>20261LP6013009</t>
  </si>
  <si>
    <t>LP6013.8</t>
  </si>
  <si>
    <t>20261LP6013010</t>
  </si>
  <si>
    <t>LP6013.9</t>
  </si>
  <si>
    <t>20261LP6013011</t>
  </si>
  <si>
    <t>LP6013.10</t>
  </si>
  <si>
    <t>20261LP6013012</t>
  </si>
  <si>
    <t>LP6013.11</t>
  </si>
  <si>
    <t>20261LP6013013</t>
  </si>
  <si>
    <t>LP6013.12</t>
  </si>
  <si>
    <t>20261LP6013014</t>
  </si>
  <si>
    <t>LP6013.13</t>
  </si>
  <si>
    <t>20261LP6013015</t>
  </si>
  <si>
    <t>LP6013.14</t>
  </si>
  <si>
    <t>20261LP6013016</t>
  </si>
  <si>
    <t>LP6013.15</t>
  </si>
  <si>
    <t>20261LP6013017</t>
  </si>
  <si>
    <t>LP6013.16</t>
  </si>
  <si>
    <t>20261LP6013018</t>
  </si>
  <si>
    <t>LP6013.17</t>
  </si>
  <si>
    <t>20261LP6013019</t>
  </si>
  <si>
    <t>LP6013.18</t>
  </si>
  <si>
    <t>20261LP6013020</t>
  </si>
  <si>
    <t>LP6013.19</t>
  </si>
  <si>
    <t>20261LP6013021</t>
  </si>
  <si>
    <t>LP6013.20</t>
  </si>
  <si>
    <t>20261LP6013022</t>
  </si>
  <si>
    <t>LP6013.21</t>
  </si>
  <si>
    <t>20261LP6013023</t>
  </si>
  <si>
    <t>LP6013.22</t>
  </si>
  <si>
    <t>20261LP6013024</t>
  </si>
  <si>
    <t>LP6013.23</t>
  </si>
  <si>
    <t>20261LP6013025</t>
  </si>
  <si>
    <t>LP6013.24</t>
  </si>
  <si>
    <t>20261LP6013026</t>
  </si>
  <si>
    <t>LP6013.25</t>
  </si>
  <si>
    <t>20261LP6013027</t>
  </si>
  <si>
    <t>LP6013.26</t>
  </si>
  <si>
    <t>20261LP6013028</t>
  </si>
  <si>
    <t>LP6013.27</t>
  </si>
  <si>
    <t>20261LP6013029</t>
  </si>
  <si>
    <t>LP6013.28</t>
  </si>
  <si>
    <t>20261LP6013030</t>
  </si>
  <si>
    <t>LP6013.29</t>
  </si>
  <si>
    <t>20261LP6013031</t>
  </si>
  <si>
    <t>LP6013.30</t>
  </si>
  <si>
    <t>20261LP6013032</t>
  </si>
  <si>
    <t>LP6013.31</t>
  </si>
  <si>
    <t>20261LP6013033</t>
  </si>
  <si>
    <t>LP6013.32</t>
  </si>
  <si>
    <t>20261LP6013034</t>
  </si>
  <si>
    <t>LP6013.33</t>
  </si>
  <si>
    <t>20261LP6013035</t>
  </si>
  <si>
    <t>LP6013.34</t>
  </si>
  <si>
    <t>20261LP6013036</t>
  </si>
  <si>
    <t>LP6013.35</t>
  </si>
  <si>
    <t>20261LP6013037</t>
  </si>
  <si>
    <t>LP6013.36</t>
  </si>
  <si>
    <t>20261LP6013038</t>
  </si>
  <si>
    <t>LP6013.37</t>
  </si>
  <si>
    <t>20261IT6100001</t>
  </si>
  <si>
    <t>IT6100.1</t>
  </si>
  <si>
    <t>Thiết kế đồ hoạ 2D</t>
  </si>
  <si>
    <t>IT6100</t>
  </si>
  <si>
    <t>20261IT6100002</t>
  </si>
  <si>
    <t>IT6100.2</t>
  </si>
  <si>
    <t>20261IT6100004</t>
  </si>
  <si>
    <t>IT6100.4</t>
  </si>
  <si>
    <t>20261IT6100006</t>
  </si>
  <si>
    <t>IT6100.6</t>
  </si>
  <si>
    <t>20261IT6100008</t>
  </si>
  <si>
    <t>IT6100.8</t>
  </si>
  <si>
    <t>20261IT6094_TA001</t>
  </si>
  <si>
    <t>IT6094_TA.1</t>
  </si>
  <si>
    <t>Artificial Intelligence</t>
  </si>
  <si>
    <t>IT6094_TA</t>
  </si>
  <si>
    <t>20261IT6094_TA002</t>
  </si>
  <si>
    <t>IT6094_TA.2</t>
  </si>
  <si>
    <t>20261IT6102001</t>
  </si>
  <si>
    <t>IT6102.1</t>
  </si>
  <si>
    <t>Cơ sở dữ liệu đa phương tiện</t>
  </si>
  <si>
    <t>IT6102</t>
  </si>
  <si>
    <t>20261IT6121_TA001</t>
  </si>
  <si>
    <t>IT6121_TA.1</t>
  </si>
  <si>
    <t>Foundation Project</t>
  </si>
  <si>
    <t>IT6121_TA</t>
  </si>
  <si>
    <t>20261IT6121_TA002</t>
  </si>
  <si>
    <t>IT6121_TA.2</t>
  </si>
  <si>
    <t>20261IT6071_TA001</t>
  </si>
  <si>
    <t>IT6071_TA.1</t>
  </si>
  <si>
    <t>ICT Project development</t>
  </si>
  <si>
    <t>IT6071_TA</t>
  </si>
  <si>
    <t>20261IT6071_TA002</t>
  </si>
  <si>
    <t>IT6071_TA.2</t>
  </si>
  <si>
    <t>20261IT6064001</t>
  </si>
  <si>
    <t>IT6064.1</t>
  </si>
  <si>
    <t>Logic mờ và ứng dụng</t>
  </si>
  <si>
    <t>IT6064</t>
  </si>
  <si>
    <t>20261IT6093001</t>
  </si>
  <si>
    <t>IT6093.1</t>
  </si>
  <si>
    <t>Lý thuyết đồ thị</t>
  </si>
  <si>
    <t>IT6093</t>
  </si>
  <si>
    <t>20261IT6093002</t>
  </si>
  <si>
    <t>IT6093.2</t>
  </si>
  <si>
    <t>20261IT6093003</t>
  </si>
  <si>
    <t>IT6093.3</t>
  </si>
  <si>
    <t>20261IT6083001</t>
  </si>
  <si>
    <t>IT6083.1</t>
  </si>
  <si>
    <t>Mạng máy tính</t>
  </si>
  <si>
    <t>IT6083</t>
  </si>
  <si>
    <t>20261IT6083002</t>
  </si>
  <si>
    <t>IT6083.2</t>
  </si>
  <si>
    <t>20261IT6083003</t>
  </si>
  <si>
    <t>IT6083.3</t>
  </si>
  <si>
    <t>20261IT6083004</t>
  </si>
  <si>
    <t>IT6083.4</t>
  </si>
  <si>
    <t>20261IT6083005</t>
  </si>
  <si>
    <t>IT6083.5</t>
  </si>
  <si>
    <t>20261IT6066001</t>
  </si>
  <si>
    <t>IT6066.1</t>
  </si>
  <si>
    <t>Phân tích thiết kế phần mềm</t>
  </si>
  <si>
    <t>IT6066</t>
  </si>
  <si>
    <t>20261IT6066002</t>
  </si>
  <si>
    <t>IT6066.2</t>
  </si>
  <si>
    <t>20261IT6071001</t>
  </si>
  <si>
    <t>IT6071.1</t>
  </si>
  <si>
    <t>Phát triển dự án công nghệ thông tin</t>
  </si>
  <si>
    <t>IT6071</t>
  </si>
  <si>
    <t>20261IT6071002</t>
  </si>
  <si>
    <t>IT6071.2</t>
  </si>
  <si>
    <t>20261IT6071003</t>
  </si>
  <si>
    <t>IT6071.3</t>
  </si>
  <si>
    <t>20261IT6071004</t>
  </si>
  <si>
    <t>IT6071.4</t>
  </si>
  <si>
    <t>20261IT6151002</t>
  </si>
  <si>
    <t>20261IT6151003</t>
  </si>
  <si>
    <t>IT6151.2</t>
  </si>
  <si>
    <t>20261IT6151004</t>
  </si>
  <si>
    <t>IT6151.3</t>
  </si>
  <si>
    <t>20261IT6151005</t>
  </si>
  <si>
    <t>IT6151.4</t>
  </si>
  <si>
    <t>20261IT6096001</t>
  </si>
  <si>
    <t>IT6096.1</t>
  </si>
  <si>
    <t>Thiết kế phần mềm</t>
  </si>
  <si>
    <t>IT6096</t>
  </si>
  <si>
    <t>20261IT6096002</t>
  </si>
  <si>
    <t>IT6096.2</t>
  </si>
  <si>
    <t>20261IT6096003</t>
  </si>
  <si>
    <t>IT6096.3</t>
  </si>
  <si>
    <t>20261IT6096004</t>
  </si>
  <si>
    <t>IT6096.4</t>
  </si>
  <si>
    <t>20261IT6096006</t>
  </si>
  <si>
    <t>IT6096.6</t>
  </si>
  <si>
    <t>20261IT6096008</t>
  </si>
  <si>
    <t>IT6096.8</t>
  </si>
  <si>
    <t>20261IT6121001</t>
  </si>
  <si>
    <t>IT6121.1</t>
  </si>
  <si>
    <t>IT6121</t>
  </si>
  <si>
    <t>20261IT6121002</t>
  </si>
  <si>
    <t>IT6121.2</t>
  </si>
  <si>
    <t>20261IT6121003</t>
  </si>
  <si>
    <t>IT6121.3</t>
  </si>
  <si>
    <t>20261IT6121004</t>
  </si>
  <si>
    <t>IT6121.4</t>
  </si>
  <si>
    <t>20261IT6121005</t>
  </si>
  <si>
    <t>IT6121.5</t>
  </si>
  <si>
    <t>20261IT6104001</t>
  </si>
  <si>
    <t>IT6104.1</t>
  </si>
  <si>
    <t>IT6104</t>
  </si>
  <si>
    <t>20261IT6069001</t>
  </si>
  <si>
    <t>IT6069.1</t>
  </si>
  <si>
    <t>Tính toán hiệu năng cao</t>
  </si>
  <si>
    <t>IT6069</t>
  </si>
  <si>
    <t>20261IT6069002</t>
  </si>
  <si>
    <t>IT6069.2</t>
  </si>
  <si>
    <t>20261IT6095002</t>
  </si>
  <si>
    <t>20261IT6094001</t>
  </si>
  <si>
    <t>IT6094.1</t>
  </si>
  <si>
    <t>Trí tuệ nhân tạo</t>
  </si>
  <si>
    <t>IT6094</t>
  </si>
  <si>
    <t>20261IT6094002</t>
  </si>
  <si>
    <t>IT6094.2</t>
  </si>
  <si>
    <t>20261IT6094003</t>
  </si>
  <si>
    <t>IT6094.3</t>
  </si>
  <si>
    <t>20261IT6094004</t>
  </si>
  <si>
    <t>IT6094.4</t>
  </si>
  <si>
    <t>20261IT6094005</t>
  </si>
  <si>
    <t>IT6094.5</t>
  </si>
  <si>
    <t>20261IT6094006</t>
  </si>
  <si>
    <t>IT6094.6</t>
  </si>
  <si>
    <t>20261IT6094007</t>
  </si>
  <si>
    <t>IT6094.7</t>
  </si>
  <si>
    <t>20261IT6094009</t>
  </si>
  <si>
    <t>IT6094.9</t>
  </si>
  <si>
    <t>20261IT6094010</t>
  </si>
  <si>
    <t>IT6094.10</t>
  </si>
  <si>
    <t>20261IT6094011</t>
  </si>
  <si>
    <t>IT6094.11</t>
  </si>
  <si>
    <t>20261IT6094012</t>
  </si>
  <si>
    <t>IT6094.12</t>
  </si>
  <si>
    <t>20261IT6094013</t>
  </si>
  <si>
    <t>IT6094.13</t>
  </si>
  <si>
    <t>20261IT6153001</t>
  </si>
  <si>
    <t>IT6153.1</t>
  </si>
  <si>
    <t>Trí tuệ nhân tạo trong xử lý dữ liệu sản xuất</t>
  </si>
  <si>
    <t>IT6153</t>
  </si>
  <si>
    <t>20261IT6084001</t>
  </si>
  <si>
    <t>IT6084.1</t>
  </si>
  <si>
    <t>IT6084</t>
  </si>
  <si>
    <t>20261IT6084002</t>
  </si>
  <si>
    <t>IT6084.2</t>
  </si>
  <si>
    <t>20261IT6084003</t>
  </si>
  <si>
    <t>IT6084.3</t>
  </si>
  <si>
    <t>20261IT6084004</t>
  </si>
  <si>
    <t>IT6084.4</t>
  </si>
  <si>
    <t>20261LP6003010</t>
  </si>
  <si>
    <t>20261LP6003011</t>
  </si>
  <si>
    <t>20261LP6003012</t>
  </si>
  <si>
    <t>20261LP6003013</t>
  </si>
  <si>
    <t>20261LP6003014</t>
  </si>
  <si>
    <t>20261LP6003016</t>
  </si>
  <si>
    <t>20261LP6003017</t>
  </si>
  <si>
    <t>20261LP6003019</t>
  </si>
  <si>
    <t>LP6003.10</t>
  </si>
  <si>
    <t>20261LP6003021</t>
  </si>
  <si>
    <t>LP6003.12</t>
  </si>
  <si>
    <t>20261LP6004006</t>
  </si>
  <si>
    <t>20261LP6004007</t>
  </si>
  <si>
    <t>20261LP6004008</t>
  </si>
  <si>
    <t>20261LP6004009</t>
  </si>
  <si>
    <t>20261LP6004010</t>
  </si>
  <si>
    <t>20261LP6004011</t>
  </si>
  <si>
    <t>LP6004.6</t>
  </si>
  <si>
    <t>20261LP6004012</t>
  </si>
  <si>
    <t>LP6004.7</t>
  </si>
  <si>
    <t>20261LP6004013</t>
  </si>
  <si>
    <t>LP6004.8</t>
  </si>
  <si>
    <t>20261LP6004014</t>
  </si>
  <si>
    <t>LP6004.9</t>
  </si>
  <si>
    <t>20261LP6004015</t>
  </si>
  <si>
    <t>LP6004.10</t>
  </si>
  <si>
    <t>20261LP6004016</t>
  </si>
  <si>
    <t>LP6004.11</t>
  </si>
  <si>
    <t>20261LP6004017</t>
  </si>
  <si>
    <t>LP6004.12</t>
  </si>
  <si>
    <t>20261LP6004018</t>
  </si>
  <si>
    <t>LP6004.13</t>
  </si>
  <si>
    <t>20261LP6004019</t>
  </si>
  <si>
    <t>LP6004.14</t>
  </si>
  <si>
    <t>20261LP6004020</t>
  </si>
  <si>
    <t>LP6004.15</t>
  </si>
  <si>
    <t>20261LP6004021</t>
  </si>
  <si>
    <t>LP6004.16</t>
  </si>
  <si>
    <t>20261LP6004022</t>
  </si>
  <si>
    <t>LP6004.17</t>
  </si>
  <si>
    <t>20261LP6004023</t>
  </si>
  <si>
    <t>LP6004.18</t>
  </si>
  <si>
    <t>20261LP6004024</t>
  </si>
  <si>
    <t>LP6004.19</t>
  </si>
  <si>
    <t>20261LP6004025</t>
  </si>
  <si>
    <t>LP6004.20</t>
  </si>
  <si>
    <t>20261LP6004026</t>
  </si>
  <si>
    <t>LP6004.21</t>
  </si>
  <si>
    <t>20261LP6004027</t>
  </si>
  <si>
    <t>LP6004.22</t>
  </si>
  <si>
    <t>20261LP6004028</t>
  </si>
  <si>
    <t>LP6004.23</t>
  </si>
  <si>
    <t>20261LP6004029</t>
  </si>
  <si>
    <t>LP6004.24</t>
  </si>
  <si>
    <t>20261LP6004030</t>
  </si>
  <si>
    <t>LP6004.25</t>
  </si>
  <si>
    <t>20261LP6004031</t>
  </si>
  <si>
    <t>LP6004.26</t>
  </si>
  <si>
    <t>20261LP6004032</t>
  </si>
  <si>
    <t>LP6004.27</t>
  </si>
  <si>
    <t>20261LP6004033</t>
  </si>
  <si>
    <t>LP6004.28</t>
  </si>
  <si>
    <t>20261LP6004034</t>
  </si>
  <si>
    <t>LP6004.29</t>
  </si>
  <si>
    <t>20261LP6004035</t>
  </si>
  <si>
    <t>LP6004.30</t>
  </si>
  <si>
    <t>20261LP6004036</t>
  </si>
  <si>
    <t>LP6004.31</t>
  </si>
  <si>
    <t>20261LP6004037</t>
  </si>
  <si>
    <t>LP6004.32</t>
  </si>
  <si>
    <t>20261LP6004038</t>
  </si>
  <si>
    <t>LP6004.33</t>
  </si>
  <si>
    <t>20261LP6004039</t>
  </si>
  <si>
    <t>LP6004.34</t>
  </si>
  <si>
    <t>20261LP6004040</t>
  </si>
  <si>
    <t>LP6004.35</t>
  </si>
  <si>
    <t>20261LP6004041</t>
  </si>
  <si>
    <t>LP6004.36</t>
  </si>
  <si>
    <t>20261MC6001002</t>
  </si>
  <si>
    <t>MC6001.2</t>
  </si>
  <si>
    <t>Thực hành cắt gọt 1</t>
  </si>
  <si>
    <t>MC6001</t>
  </si>
  <si>
    <t>20261MC6001003</t>
  </si>
  <si>
    <t>MC6001.3</t>
  </si>
  <si>
    <t>20261MC6001004</t>
  </si>
  <si>
    <t>MC6001.4</t>
  </si>
  <si>
    <t>20261MC6001005</t>
  </si>
  <si>
    <t>MC6001.5</t>
  </si>
  <si>
    <t>20261MC6001006</t>
  </si>
  <si>
    <t>MC6001.6</t>
  </si>
  <si>
    <t>20261MC6001007</t>
  </si>
  <si>
    <t>MC6001.7</t>
  </si>
  <si>
    <t>20261MC6001008</t>
  </si>
  <si>
    <t>MC6001.8</t>
  </si>
  <si>
    <t>20261MC6001009</t>
  </si>
  <si>
    <t>MC6001.9</t>
  </si>
  <si>
    <t>20261MC6001010</t>
  </si>
  <si>
    <t>MC6001.10</t>
  </si>
  <si>
    <t>20261MC6001011</t>
  </si>
  <si>
    <t>MC6001.11</t>
  </si>
  <si>
    <t>20261MC6001012</t>
  </si>
  <si>
    <t>MC6001.12</t>
  </si>
  <si>
    <t>20261MC6001013</t>
  </si>
  <si>
    <t>MC6001.13</t>
  </si>
  <si>
    <t>20261MC6001014</t>
  </si>
  <si>
    <t>MC6001.14</t>
  </si>
  <si>
    <t>20261MC6001015</t>
  </si>
  <si>
    <t>MC6001.15</t>
  </si>
  <si>
    <t>20261ME6025002</t>
  </si>
  <si>
    <t>20261ME6025003</t>
  </si>
  <si>
    <t>ME6025.2</t>
  </si>
  <si>
    <t>20261ME6025004</t>
  </si>
  <si>
    <t>ME6025.3</t>
  </si>
  <si>
    <t>20261TO6052001</t>
  </si>
  <si>
    <t>TO6052.1</t>
  </si>
  <si>
    <t>Quản trị chất lượng dịch vụ du lịch</t>
  </si>
  <si>
    <t>TO6052</t>
  </si>
  <si>
    <t>20261ME6046001</t>
  </si>
  <si>
    <t>ME6046.1</t>
  </si>
  <si>
    <t>ME6046</t>
  </si>
  <si>
    <t>20261ME6046002</t>
  </si>
  <si>
    <t>ME6046.2</t>
  </si>
  <si>
    <t>20261ME6160002</t>
  </si>
  <si>
    <t>20261ME6160003</t>
  </si>
  <si>
    <t>ME6160.2</t>
  </si>
  <si>
    <t>20261ME6160004</t>
  </si>
  <si>
    <t>ME6160.3</t>
  </si>
  <si>
    <t>20261ME6160005</t>
  </si>
  <si>
    <t>ME6160.4</t>
  </si>
  <si>
    <t>20261ME6160006</t>
  </si>
  <si>
    <t>ME6160.5</t>
  </si>
  <si>
    <t>20261ME6160007</t>
  </si>
  <si>
    <t>ME6160.6</t>
  </si>
  <si>
    <t>20261ME6160008</t>
  </si>
  <si>
    <t>ME6160.7</t>
  </si>
  <si>
    <t>20261ME6160009</t>
  </si>
  <si>
    <t>ME6160.8</t>
  </si>
  <si>
    <t>20261ME6160010</t>
  </si>
  <si>
    <t>ME6160.9</t>
  </si>
  <si>
    <t>20261ME6006001</t>
  </si>
  <si>
    <t>ME6006.1</t>
  </si>
  <si>
    <t>ME6006</t>
  </si>
  <si>
    <t>20261ME6084002</t>
  </si>
  <si>
    <t>20261ME6084003</t>
  </si>
  <si>
    <t>ME6084.2</t>
  </si>
  <si>
    <t>20261ME6084004</t>
  </si>
  <si>
    <t>ME6084.3</t>
  </si>
  <si>
    <t>20261ME6084005</t>
  </si>
  <si>
    <t>ME6084.4</t>
  </si>
  <si>
    <t>20261ME6084007</t>
  </si>
  <si>
    <t>ME6084.6</t>
  </si>
  <si>
    <t>20261ME6084008</t>
  </si>
  <si>
    <t>ME6084.7</t>
  </si>
  <si>
    <t>20261ME6051002</t>
  </si>
  <si>
    <t>20261ME6051003</t>
  </si>
  <si>
    <t>ME6051.2</t>
  </si>
  <si>
    <t>20261ME6051004</t>
  </si>
  <si>
    <t>ME6051.3</t>
  </si>
  <si>
    <t>20261ME6051005</t>
  </si>
  <si>
    <t>ME6051.4</t>
  </si>
  <si>
    <t>20261ME6051006</t>
  </si>
  <si>
    <t>ME6051.5</t>
  </si>
  <si>
    <t>20261ME6133001</t>
  </si>
  <si>
    <t>ME6133.1</t>
  </si>
  <si>
    <t>Đồ án đo lường và điều khiển robot</t>
  </si>
  <si>
    <t>ME6133</t>
  </si>
  <si>
    <t>20261ME6017004</t>
  </si>
  <si>
    <t>20261ME6017005</t>
  </si>
  <si>
    <t>20261ME6017006</t>
  </si>
  <si>
    <t>20261ME6017007</t>
  </si>
  <si>
    <t>ME6017.4</t>
  </si>
  <si>
    <t>20261ME6017008</t>
  </si>
  <si>
    <t>ME6017.5</t>
  </si>
  <si>
    <t>20261ME6017009</t>
  </si>
  <si>
    <t>ME6017.6</t>
  </si>
  <si>
    <t>20261ME6020002</t>
  </si>
  <si>
    <t>20261ME6181001</t>
  </si>
  <si>
    <t>ME6181.1</t>
  </si>
  <si>
    <t>Hệ thống sản xuất</t>
  </si>
  <si>
    <t>ME6181</t>
  </si>
  <si>
    <t>20261TO6120_TA001</t>
  </si>
  <si>
    <t>TO6120_TA.1</t>
  </si>
  <si>
    <t>Hospitality Human Resource Management</t>
  </si>
  <si>
    <t>TO6120_TA</t>
  </si>
  <si>
    <t>20261TO6119_TA001</t>
  </si>
  <si>
    <t>TO6119_TA.1</t>
  </si>
  <si>
    <t>Hospitality Strategic Management</t>
  </si>
  <si>
    <t>TO6119_TA</t>
  </si>
  <si>
    <t>20261TO6119_TA003</t>
  </si>
  <si>
    <t>TO6119_TA.3</t>
  </si>
  <si>
    <t>20261ME6111002</t>
  </si>
  <si>
    <t>20261ME6111003</t>
  </si>
  <si>
    <t>ME6111.2</t>
  </si>
  <si>
    <t>20261ME6111004</t>
  </si>
  <si>
    <t>ME6111.3</t>
  </si>
  <si>
    <t>20261ME6111006</t>
  </si>
  <si>
    <t>ME6111.5</t>
  </si>
  <si>
    <t>20261LP6018001</t>
  </si>
  <si>
    <t>LP6018.1</t>
  </si>
  <si>
    <t>Kỹ thuật soạn thảo văn bản</t>
  </si>
  <si>
    <t>LP6018</t>
  </si>
  <si>
    <t>20261LP6018002</t>
  </si>
  <si>
    <t>LP6018.2</t>
  </si>
  <si>
    <t>20261ME6051_TA001</t>
  </si>
  <si>
    <t>ME6051_TA.1</t>
  </si>
  <si>
    <t>Measurement and Control Project</t>
  </si>
  <si>
    <t>ME6051_TA</t>
  </si>
  <si>
    <t>20261ME6162002</t>
  </si>
  <si>
    <t>20261ME6162003</t>
  </si>
  <si>
    <t>ME6162.2</t>
  </si>
  <si>
    <t>20261ME6162005</t>
  </si>
  <si>
    <t>ME6162.4</t>
  </si>
  <si>
    <t>20261ME6162006</t>
  </si>
  <si>
    <t>ME6162.5</t>
  </si>
  <si>
    <t>20261ME6162007</t>
  </si>
  <si>
    <t>ME6162.6</t>
  </si>
  <si>
    <t>20261ME6162008</t>
  </si>
  <si>
    <t>ME6162.7</t>
  </si>
  <si>
    <t>20261TO6009_TA001</t>
  </si>
  <si>
    <t>TO6009_TA.1</t>
  </si>
  <si>
    <t>Outbound tourism</t>
  </si>
  <si>
    <t>TO6009_TA</t>
  </si>
  <si>
    <t>20261LP6014001</t>
  </si>
  <si>
    <t>LP6014.1</t>
  </si>
  <si>
    <t>Pháp luật về thương mại</t>
  </si>
  <si>
    <t>LP6014</t>
  </si>
  <si>
    <t>20261TO6119001</t>
  </si>
  <si>
    <t>TO6119.1</t>
  </si>
  <si>
    <t>Quản trị chiến lược trong kinh doanh nhà hàng-khách sạn</t>
  </si>
  <si>
    <t>TO6119</t>
  </si>
  <si>
    <t>20261TO6119002</t>
  </si>
  <si>
    <t>TO6119.2</t>
  </si>
  <si>
    <t>20261TO6119003</t>
  </si>
  <si>
    <t>TO6119.3</t>
  </si>
  <si>
    <t>20261TO6118001</t>
  </si>
  <si>
    <t>TO6118.1</t>
  </si>
  <si>
    <t>Quản trị thực phẩm và đồ uống</t>
  </si>
  <si>
    <t>TO6118</t>
  </si>
  <si>
    <t>20261TO6111001</t>
  </si>
  <si>
    <t>TO6111.1</t>
  </si>
  <si>
    <t>Quản trị và vận hành quầy Bar</t>
  </si>
  <si>
    <t>TO6111</t>
  </si>
  <si>
    <t>20261ME6079001</t>
  </si>
  <si>
    <t>ME6079.1</t>
  </si>
  <si>
    <t>Sản xuất tinh gọn</t>
  </si>
  <si>
    <t>ME6079</t>
  </si>
  <si>
    <t>20261TO6012_TA002</t>
  </si>
  <si>
    <t>TO6012_TA.2</t>
  </si>
  <si>
    <t>Start-up in Tourism</t>
  </si>
  <si>
    <t>TO6012_TA</t>
  </si>
  <si>
    <t>20261TO6012_TA004</t>
  </si>
  <si>
    <t>TO6012_TA.4</t>
  </si>
  <si>
    <t>20261ME6069001</t>
  </si>
  <si>
    <t>ME6069.1</t>
  </si>
  <si>
    <t>Thiết kế công việc và đo lường lao động</t>
  </si>
  <si>
    <t>ME6069</t>
  </si>
  <si>
    <t>20261ME6035001</t>
  </si>
  <si>
    <t>ME6035.1</t>
  </si>
  <si>
    <t>Thiết kế khuôn</t>
  </si>
  <si>
    <t>ME6035</t>
  </si>
  <si>
    <t>20261MC6002001</t>
  </si>
  <si>
    <t>MC6002.1</t>
  </si>
  <si>
    <t>MC6002</t>
  </si>
  <si>
    <t>20261MC6002002</t>
  </si>
  <si>
    <t>MC6002.2</t>
  </si>
  <si>
    <t>20261MC6006003</t>
  </si>
  <si>
    <t>20261MC6006004</t>
  </si>
  <si>
    <t>20261MC6006005</t>
  </si>
  <si>
    <t>MC6006.3</t>
  </si>
  <si>
    <t>20261MC6006006</t>
  </si>
  <si>
    <t>MC6006.4</t>
  </si>
  <si>
    <t>20261MC6006007</t>
  </si>
  <si>
    <t>MC6006.5</t>
  </si>
  <si>
    <t>20261MC6006008</t>
  </si>
  <si>
    <t>MC6006.6</t>
  </si>
  <si>
    <t>20261MC6006009</t>
  </si>
  <si>
    <t>MC6006.7</t>
  </si>
  <si>
    <t>20261MC6006010</t>
  </si>
  <si>
    <t>MC6006.8</t>
  </si>
  <si>
    <t>20261MC6006011</t>
  </si>
  <si>
    <t>MC6006.9</t>
  </si>
  <si>
    <t>20261MC6006012</t>
  </si>
  <si>
    <t>MC6006.10</t>
  </si>
  <si>
    <t>20261MC6006013</t>
  </si>
  <si>
    <t>MC6006.11</t>
  </si>
  <si>
    <t>20261MC6006014</t>
  </si>
  <si>
    <t>MC6006.12</t>
  </si>
  <si>
    <t>20261ME6138001</t>
  </si>
  <si>
    <t>ME6138.1</t>
  </si>
  <si>
    <t>Trí tuệ nhân tạo trong robot</t>
  </si>
  <si>
    <t>ME6138</t>
  </si>
  <si>
    <t>20261ME6138002</t>
  </si>
  <si>
    <t>ME6138.2</t>
  </si>
  <si>
    <t>20261TO6012001</t>
  </si>
  <si>
    <t>TO6012.1</t>
  </si>
  <si>
    <t>Chuyên đề Khởi nghiệp trong lĩnh vực du lịch</t>
  </si>
  <si>
    <t>TO6012</t>
  </si>
  <si>
    <t>20261TO6012002</t>
  </si>
  <si>
    <t>TO6012.2</t>
  </si>
  <si>
    <t>20261TO6012003</t>
  </si>
  <si>
    <t>TO6012.3</t>
  </si>
  <si>
    <t>20261TO6012004</t>
  </si>
  <si>
    <t>TO6012.4</t>
  </si>
  <si>
    <t>20261ME6005003</t>
  </si>
  <si>
    <t>20261TO6112_TA001</t>
  </si>
  <si>
    <t>TO6112_TA.1</t>
  </si>
  <si>
    <t>Event Management</t>
  </si>
  <si>
    <t>TO6112_TA</t>
  </si>
  <si>
    <t>20261TO6112_TA002</t>
  </si>
  <si>
    <t>TO6112_TA.2</t>
  </si>
  <si>
    <t>20261TO6120001</t>
  </si>
  <si>
    <t>TO6120.1</t>
  </si>
  <si>
    <t>Quản trị nhân lực nhà hàng-khách sạn</t>
  </si>
  <si>
    <t>TO6120</t>
  </si>
  <si>
    <t>20261TO6120002</t>
  </si>
  <si>
    <t>TO6120.2</t>
  </si>
  <si>
    <t>20261TO6105_TA001</t>
  </si>
  <si>
    <t>TO6105_TA.1</t>
  </si>
  <si>
    <t>Revenue&amp;Cost Management in Tourism&amp;Hospitality Businesses</t>
  </si>
  <si>
    <t>TO6105_TA</t>
  </si>
  <si>
    <t>20261TO6105_TA002</t>
  </si>
  <si>
    <t>TO6105_TA.2</t>
  </si>
  <si>
    <t>20261TO6009001</t>
  </si>
  <si>
    <t>TO6009.1</t>
  </si>
  <si>
    <t>Chuyên đề Du lịch outbound</t>
  </si>
  <si>
    <t>TO6009</t>
  </si>
  <si>
    <t>20261TO6016_TA001</t>
  </si>
  <si>
    <t>TO6016_TA.1</t>
  </si>
  <si>
    <t>Responsible Tourism</t>
  </si>
  <si>
    <t>TO6016_TA</t>
  </si>
  <si>
    <t>20261TO6016_TA002</t>
  </si>
  <si>
    <t>TO6016_TA.2</t>
  </si>
  <si>
    <t>20261MC6004005</t>
  </si>
  <si>
    <t>20261ME6013001</t>
  </si>
  <si>
    <t>ME6013.1</t>
  </si>
  <si>
    <t>Dao động kỹ thuật</t>
  </si>
  <si>
    <t>ME6013</t>
  </si>
  <si>
    <t>20261ME6021001</t>
  </si>
  <si>
    <t>ME6021.1</t>
  </si>
  <si>
    <t>Động lực học máy</t>
  </si>
  <si>
    <t>ME6021</t>
  </si>
  <si>
    <t>20261ME6029001</t>
  </si>
  <si>
    <t>ME6029.1</t>
  </si>
  <si>
    <t>Phương pháp phần tử hữu hạn</t>
  </si>
  <si>
    <t>ME6029</t>
  </si>
  <si>
    <t>20261ME6029002</t>
  </si>
  <si>
    <t>ME6029.2</t>
  </si>
  <si>
    <t>20261ME6029004</t>
  </si>
  <si>
    <t>ME6029.4</t>
  </si>
  <si>
    <t>20261FE6067001</t>
  </si>
  <si>
    <t>FE6067.1</t>
  </si>
  <si>
    <t>CAD trong điện tử</t>
  </si>
  <si>
    <t>FE6067</t>
  </si>
  <si>
    <t>20261FE6067002</t>
  </si>
  <si>
    <t>FE6067.2</t>
  </si>
  <si>
    <t>20261FE6067003</t>
  </si>
  <si>
    <t>FE6067.3</t>
  </si>
  <si>
    <t>20261FE6067004</t>
  </si>
  <si>
    <t>FE6067.4</t>
  </si>
  <si>
    <t>20261FE6067005</t>
  </si>
  <si>
    <t>FE6067.5</t>
  </si>
  <si>
    <t>20261FE6067006</t>
  </si>
  <si>
    <t>FE6067.6</t>
  </si>
  <si>
    <t>20261FE6079001</t>
  </si>
  <si>
    <t>FE6079.1</t>
  </si>
  <si>
    <t>Mạng máy tính và truyền thông</t>
  </si>
  <si>
    <t>FE6079</t>
  </si>
  <si>
    <t>20261FE6079002</t>
  </si>
  <si>
    <t>FE6079.2</t>
  </si>
  <si>
    <t>20261FE6079003</t>
  </si>
  <si>
    <t>FE6079.3</t>
  </si>
  <si>
    <t>20261FE6079004</t>
  </si>
  <si>
    <t>FE6079.4</t>
  </si>
  <si>
    <t>20261FE6079005</t>
  </si>
  <si>
    <t>FE6079.5</t>
  </si>
  <si>
    <t>20261FE6079006</t>
  </si>
  <si>
    <t>FE6079.6</t>
  </si>
  <si>
    <t>20261FE6079007</t>
  </si>
  <si>
    <t>FE6079.7</t>
  </si>
  <si>
    <t>20261FE6079008</t>
  </si>
  <si>
    <t>FE6079.8</t>
  </si>
  <si>
    <t>20261FE6079009</t>
  </si>
  <si>
    <t>FE6079.9</t>
  </si>
  <si>
    <t>20261FE6079010</t>
  </si>
  <si>
    <t>FE6079.10</t>
  </si>
  <si>
    <t>20261FE6079011</t>
  </si>
  <si>
    <t>FE6079.11</t>
  </si>
  <si>
    <t>20261FE6044_TA001</t>
  </si>
  <si>
    <t>FE6044_TA.1</t>
  </si>
  <si>
    <t>Microprocessors and Computer Structure</t>
  </si>
  <si>
    <t>FE6044_TA</t>
  </si>
  <si>
    <t>20261BM6078002</t>
  </si>
  <si>
    <t>BM6078.2</t>
  </si>
  <si>
    <t>Thuế</t>
  </si>
  <si>
    <t>BM6078</t>
  </si>
  <si>
    <t>20261BM6078004</t>
  </si>
  <si>
    <t>BM6078.4</t>
  </si>
  <si>
    <t>20261FE6089001</t>
  </si>
  <si>
    <t>FE6089.1</t>
  </si>
  <si>
    <t>Chuyển mạch và định tuyến</t>
  </si>
  <si>
    <t>FE6089</t>
  </si>
  <si>
    <t>20261FE6079_TA001</t>
  </si>
  <si>
    <t>FE6079_TA.1</t>
  </si>
  <si>
    <t>Computer Networks and Communications</t>
  </si>
  <si>
    <t>FE6079_TA</t>
  </si>
  <si>
    <t>20261FE6049_TA001</t>
  </si>
  <si>
    <t>FE6049_TA.1</t>
  </si>
  <si>
    <t>Digital Signal Processing</t>
  </si>
  <si>
    <t>FE6049_TA</t>
  </si>
  <si>
    <t>20261FE6083001</t>
  </si>
  <si>
    <t>FE6083.1</t>
  </si>
  <si>
    <t>Đồ án cơ sở ngành</t>
  </si>
  <si>
    <t>FE6083</t>
  </si>
  <si>
    <t>20261FE6009003</t>
  </si>
  <si>
    <t>FE6009.2</t>
  </si>
  <si>
    <t>20261FE6009004</t>
  </si>
  <si>
    <t>FE6009.3</t>
  </si>
  <si>
    <t>20261FE6009007</t>
  </si>
  <si>
    <t>FE6009.6</t>
  </si>
  <si>
    <t>20261FE6009008</t>
  </si>
  <si>
    <t>FE6009.7</t>
  </si>
  <si>
    <t>20261FE6009009</t>
  </si>
  <si>
    <t>FE6009.8</t>
  </si>
  <si>
    <t>20261FE6009010</t>
  </si>
  <si>
    <t>FE6009.9</t>
  </si>
  <si>
    <t>20261FE6050_TA001</t>
  </si>
  <si>
    <t>FE6050_TA.1</t>
  </si>
  <si>
    <t>Electronics Measurement Techniques</t>
  </si>
  <si>
    <t>FE6050_TA</t>
  </si>
  <si>
    <t>20261FE6033_TA001</t>
  </si>
  <si>
    <t>FE6033_TA.1</t>
  </si>
  <si>
    <t>Industrial Electronic Devices</t>
  </si>
  <si>
    <t>FE6033_TA</t>
  </si>
  <si>
    <t>20261BM6116001</t>
  </si>
  <si>
    <t>BM6116.1</t>
  </si>
  <si>
    <t>Kinh tế nguồn nhân lực</t>
  </si>
  <si>
    <t>BM6116</t>
  </si>
  <si>
    <t>20261BM6118001</t>
  </si>
  <si>
    <t>BM6118.1</t>
  </si>
  <si>
    <t>Kỹ năng quản lý và giải quyết xung đột</t>
  </si>
  <si>
    <t>BM6118</t>
  </si>
  <si>
    <t>20261BM6118002</t>
  </si>
  <si>
    <t>BM6118.2</t>
  </si>
  <si>
    <t>20261BM6118003</t>
  </si>
  <si>
    <t>BM6118.3</t>
  </si>
  <si>
    <t>20261BM6118004</t>
  </si>
  <si>
    <t>BM6118.4</t>
  </si>
  <si>
    <t>20261FE6014002</t>
  </si>
  <si>
    <t>20261FE6014003</t>
  </si>
  <si>
    <t>FE6014.2</t>
  </si>
  <si>
    <t>20261FE6014004</t>
  </si>
  <si>
    <t>FE6014.3</t>
  </si>
  <si>
    <t>20261FE6014005</t>
  </si>
  <si>
    <t>FE6014.4</t>
  </si>
  <si>
    <t>20261FE6014006</t>
  </si>
  <si>
    <t>FE6014.5</t>
  </si>
  <si>
    <t>20261FE6050002</t>
  </si>
  <si>
    <t>20261FE6050003</t>
  </si>
  <si>
    <t>FE6050.2</t>
  </si>
  <si>
    <t>20261FE6050004</t>
  </si>
  <si>
    <t>FE6050.3</t>
  </si>
  <si>
    <t>20261FE6050005</t>
  </si>
  <si>
    <t>FE6050.4</t>
  </si>
  <si>
    <t>20261FE6050006</t>
  </si>
  <si>
    <t>FE6050.5</t>
  </si>
  <si>
    <t>20261FE6086001</t>
  </si>
  <si>
    <t>FE6086.1</t>
  </si>
  <si>
    <t>Kỹ thuật truyền thông không dây</t>
  </si>
  <si>
    <t>FE6086</t>
  </si>
  <si>
    <t>20261BM6099001</t>
  </si>
  <si>
    <t>BM6099.1</t>
  </si>
  <si>
    <t>Lập kế hoạch và điều độ trong chuỗi cung ứng</t>
  </si>
  <si>
    <t>BM6099</t>
  </si>
  <si>
    <t>20261BM6099002</t>
  </si>
  <si>
    <t>BM6099.2</t>
  </si>
  <si>
    <t>20261FE6081001</t>
  </si>
  <si>
    <t>FE6081.1</t>
  </si>
  <si>
    <t>Nhập môn IoT</t>
  </si>
  <si>
    <t>FE6081</t>
  </si>
  <si>
    <t>20261BM6114001</t>
  </si>
  <si>
    <t>BM6114.1</t>
  </si>
  <si>
    <t>Quản trị tài chính</t>
  </si>
  <si>
    <t>BM6114</t>
  </si>
  <si>
    <t>20261BM6114002</t>
  </si>
  <si>
    <t>BM6114.2</t>
  </si>
  <si>
    <t>20261FE6033002</t>
  </si>
  <si>
    <t>20261FE6033003</t>
  </si>
  <si>
    <t>FE6033.2</t>
  </si>
  <si>
    <t>20261FE6033004</t>
  </si>
  <si>
    <t>FE6033.3</t>
  </si>
  <si>
    <t>20261FE6033005</t>
  </si>
  <si>
    <t>FE6033.4</t>
  </si>
  <si>
    <t>20261FE6033006</t>
  </si>
  <si>
    <t>FE6033.5</t>
  </si>
  <si>
    <t>20261FE6033007</t>
  </si>
  <si>
    <t>FE6033.6</t>
  </si>
  <si>
    <t>20261FE6033008</t>
  </si>
  <si>
    <t>FE6033.7</t>
  </si>
  <si>
    <t>20261FE6033009</t>
  </si>
  <si>
    <t>FE6033.8</t>
  </si>
  <si>
    <t>20261FE6136001</t>
  </si>
  <si>
    <t>FE6136.1</t>
  </si>
  <si>
    <t>Thiết kế vi mạch tương tự</t>
  </si>
  <si>
    <t>FE6136</t>
  </si>
  <si>
    <t>20261BM6117001</t>
  </si>
  <si>
    <t>BM6117.1</t>
  </si>
  <si>
    <t>Truyền thông trong tổ chức</t>
  </si>
  <si>
    <t>BM6117</t>
  </si>
  <si>
    <t>20261BM6117002</t>
  </si>
  <si>
    <t>BM6117.2</t>
  </si>
  <si>
    <t>20261BM6117003</t>
  </si>
  <si>
    <t>BM6117.3</t>
  </si>
  <si>
    <t>20261FE6044002</t>
  </si>
  <si>
    <t>20261FE6044003</t>
  </si>
  <si>
    <t>FE6044.2</t>
  </si>
  <si>
    <t>20261FE6044004</t>
  </si>
  <si>
    <t>FE6044.3</t>
  </si>
  <si>
    <t>20261FE6044005</t>
  </si>
  <si>
    <t>FE6044.4</t>
  </si>
  <si>
    <t>20261FE6044006</t>
  </si>
  <si>
    <t>FE6044.5</t>
  </si>
  <si>
    <t>20261FE6044007</t>
  </si>
  <si>
    <t>FE6044.6</t>
  </si>
  <si>
    <t>20261FE6044008</t>
  </si>
  <si>
    <t>FE6044.7</t>
  </si>
  <si>
    <t>20261FE6049001</t>
  </si>
  <si>
    <t>FE6049.1</t>
  </si>
  <si>
    <t>Xử lý tín hiệu số</t>
  </si>
  <si>
    <t>FE6049</t>
  </si>
  <si>
    <t>20261FE6049002</t>
  </si>
  <si>
    <t>FE6049.2</t>
  </si>
  <si>
    <t>20261FE6049003</t>
  </si>
  <si>
    <t>FE6049.3</t>
  </si>
  <si>
    <t>20261IT6070003</t>
  </si>
  <si>
    <t>20261EE6004002</t>
  </si>
  <si>
    <t>20261EE6004003</t>
  </si>
  <si>
    <t>EE6004.2</t>
  </si>
  <si>
    <t>20261EE6004004</t>
  </si>
  <si>
    <t>EE6004.3</t>
  </si>
  <si>
    <t>20261EE6004005</t>
  </si>
  <si>
    <t>EE6004.4</t>
  </si>
  <si>
    <t>20261EE6004006</t>
  </si>
  <si>
    <t>EE6004.5</t>
  </si>
  <si>
    <t>20261EE6004007</t>
  </si>
  <si>
    <t>EE6004.6</t>
  </si>
  <si>
    <t>20261EE6004008</t>
  </si>
  <si>
    <t>EE6004.7</t>
  </si>
  <si>
    <t>20261BM6120001</t>
  </si>
  <si>
    <t>BM6120.1</t>
  </si>
  <si>
    <t>Bảo hiểm xã hội</t>
  </si>
  <si>
    <t>BM6120</t>
  </si>
  <si>
    <t>20261BM6120002</t>
  </si>
  <si>
    <t>BM6120.2</t>
  </si>
  <si>
    <t>20261EE6076001</t>
  </si>
  <si>
    <t>EE6076.1</t>
  </si>
  <si>
    <t>An toàn nhiệt-lạnh</t>
  </si>
  <si>
    <t>EE6076</t>
  </si>
  <si>
    <t>20261EE6076002</t>
  </si>
  <si>
    <t>EE6076.2</t>
  </si>
  <si>
    <t>20261BM6191002</t>
  </si>
  <si>
    <t>20261BM6191003</t>
  </si>
  <si>
    <t>BM6191.2</t>
  </si>
  <si>
    <t>20261BM6191004</t>
  </si>
  <si>
    <t>BM6191.3</t>
  </si>
  <si>
    <t>20261BM6135001</t>
  </si>
  <si>
    <t>BM6135.1</t>
  </si>
  <si>
    <t>Chuyên đề quản trị nhân lực trong các doanh nghiệp dịch vụ</t>
  </si>
  <si>
    <t>BM6135</t>
  </si>
  <si>
    <t>20261BM6135002</t>
  </si>
  <si>
    <t>BM6135.2</t>
  </si>
  <si>
    <t>20261EE6007003</t>
  </si>
  <si>
    <t>20261EE6007004</t>
  </si>
  <si>
    <t>20261EE6007005</t>
  </si>
  <si>
    <t>EE6007.3</t>
  </si>
  <si>
    <t>20261EE6007006</t>
  </si>
  <si>
    <t>EE6007.4</t>
  </si>
  <si>
    <t>20261EE6007007</t>
  </si>
  <si>
    <t>EE6007.5</t>
  </si>
  <si>
    <t>20261EE6007008</t>
  </si>
  <si>
    <t>EE6007.6</t>
  </si>
  <si>
    <t>20261EE6008002</t>
  </si>
  <si>
    <t>20261EE6008003</t>
  </si>
  <si>
    <t>EE6008.2</t>
  </si>
  <si>
    <t>20261EE6008004</t>
  </si>
  <si>
    <t>EE6008.3</t>
  </si>
  <si>
    <t>20261EE6008005</t>
  </si>
  <si>
    <t>EE6008.4</t>
  </si>
  <si>
    <t>20261EE6010001</t>
  </si>
  <si>
    <t>EE6010.1</t>
  </si>
  <si>
    <t>Điện tử công suất</t>
  </si>
  <si>
    <t>EE6010</t>
  </si>
  <si>
    <t>20261EE6010002</t>
  </si>
  <si>
    <t>EE6010.2</t>
  </si>
  <si>
    <t>20261EE6010003</t>
  </si>
  <si>
    <t>EE6010.3</t>
  </si>
  <si>
    <t>20261EE6010004</t>
  </si>
  <si>
    <t>EE6010.4</t>
  </si>
  <si>
    <t>20261EE6010005</t>
  </si>
  <si>
    <t>EE6010.5</t>
  </si>
  <si>
    <t>20261EE6010006</t>
  </si>
  <si>
    <t>EE6010.6</t>
  </si>
  <si>
    <t>20261EE6150001</t>
  </si>
  <si>
    <t>EE6150.1</t>
  </si>
  <si>
    <t>Điều khiển quá trình công nghiệp</t>
  </si>
  <si>
    <t>EE6150</t>
  </si>
  <si>
    <t>20261EE6150002</t>
  </si>
  <si>
    <t>EE6150.2</t>
  </si>
  <si>
    <t>20261EE6016002</t>
  </si>
  <si>
    <t>20261EE6016003</t>
  </si>
  <si>
    <t>EE6016.2</t>
  </si>
  <si>
    <t>20261EE6081001</t>
  </si>
  <si>
    <t>EE6081.1</t>
  </si>
  <si>
    <t>Đo lường nhiệt</t>
  </si>
  <si>
    <t>EE6081</t>
  </si>
  <si>
    <t>20261EE6137001</t>
  </si>
  <si>
    <t>EE6137.1</t>
  </si>
  <si>
    <t>Hệ thống điều khiển phân tán</t>
  </si>
  <si>
    <t>EE6137</t>
  </si>
  <si>
    <t>20261EE6137002</t>
  </si>
  <si>
    <t>EE6137.2</t>
  </si>
  <si>
    <t>20261EE6137003</t>
  </si>
  <si>
    <t>EE6137.3</t>
  </si>
  <si>
    <t>20261EE6138001</t>
  </si>
  <si>
    <t>EE6138.1</t>
  </si>
  <si>
    <t>Internet vạn vật và ứng dụng trong công nghiệp</t>
  </si>
  <si>
    <t>EE6138</t>
  </si>
  <si>
    <t>20261EE6169001</t>
  </si>
  <si>
    <t>EE6169.1</t>
  </si>
  <si>
    <t>Kỹ thuật điều khiển các bộ biến đổi công suất</t>
  </si>
  <si>
    <t>EE6169</t>
  </si>
  <si>
    <t>20261EE6163001</t>
  </si>
  <si>
    <t>EE6163.1</t>
  </si>
  <si>
    <t>Kỹ thuật năng lượng mặt trời</t>
  </si>
  <si>
    <t>EE6163</t>
  </si>
  <si>
    <t>20261FE6051001</t>
  </si>
  <si>
    <t>FE6051.1</t>
  </si>
  <si>
    <t>Lập trình Python</t>
  </si>
  <si>
    <t>FE6051</t>
  </si>
  <si>
    <t>20261FE6051002</t>
  </si>
  <si>
    <t>FE6051.2</t>
  </si>
  <si>
    <t>20261EE6093001</t>
  </si>
  <si>
    <t>EE6093.1</t>
  </si>
  <si>
    <t>Lò hơi và mạng nhiệt</t>
  </si>
  <si>
    <t>EE6093</t>
  </si>
  <si>
    <t>20261EE6093002</t>
  </si>
  <si>
    <t>EE6093.2</t>
  </si>
  <si>
    <t>20261EE6161001</t>
  </si>
  <si>
    <t>EE6161.1</t>
  </si>
  <si>
    <t>Ngắn mạch và bảo vệ rơle</t>
  </si>
  <si>
    <t>EE6161</t>
  </si>
  <si>
    <t>20261BM6181001</t>
  </si>
  <si>
    <t>BM6181.1</t>
  </si>
  <si>
    <t>Nghiên cứu marketing</t>
  </si>
  <si>
    <t>BM6181</t>
  </si>
  <si>
    <t>20261BM6181002</t>
  </si>
  <si>
    <t>BM6181.2</t>
  </si>
  <si>
    <t>20261BM6132001</t>
  </si>
  <si>
    <t>BM6132.1</t>
  </si>
  <si>
    <t>Phân tích dữ liệu nguồn nhân lực</t>
  </si>
  <si>
    <t>BM6132</t>
  </si>
  <si>
    <t>20261BM6132003</t>
  </si>
  <si>
    <t>BM6132.3</t>
  </si>
  <si>
    <t>20261BM6200001</t>
  </si>
  <si>
    <t>BM6200.1</t>
  </si>
  <si>
    <t>Thị trường tài chính</t>
  </si>
  <si>
    <t>BM6200</t>
  </si>
  <si>
    <t>20261EE6136001</t>
  </si>
  <si>
    <t>EE6136.1</t>
  </si>
  <si>
    <t>Thiết bị và hệ thống công nghiệp</t>
  </si>
  <si>
    <t>EE6136</t>
  </si>
  <si>
    <t>20261EE6136002</t>
  </si>
  <si>
    <t>EE6136.2</t>
  </si>
  <si>
    <t>20261EE6053007</t>
  </si>
  <si>
    <t>20261EE6139001</t>
  </si>
  <si>
    <t>EE6139.1</t>
  </si>
  <si>
    <t>Thực hành điện tử công suất và truyền động điện</t>
  </si>
  <si>
    <t>EE6139</t>
  </si>
  <si>
    <t>20261EE6139002</t>
  </si>
  <si>
    <t>EE6139.2</t>
  </si>
  <si>
    <t>20261EE6139003</t>
  </si>
  <si>
    <t>EE6139.3</t>
  </si>
  <si>
    <t>20261EE6139004</t>
  </si>
  <si>
    <t>EE6139.4</t>
  </si>
  <si>
    <t>20261EE6087003</t>
  </si>
  <si>
    <t>EE6087.2</t>
  </si>
  <si>
    <t>20261EE6087004</t>
  </si>
  <si>
    <t>EE6087.3</t>
  </si>
  <si>
    <t>20261EE6087005</t>
  </si>
  <si>
    <t>EE6087.4</t>
  </si>
  <si>
    <t>20261EE6087006</t>
  </si>
  <si>
    <t>EE6087.5</t>
  </si>
  <si>
    <t>20261EE6087008</t>
  </si>
  <si>
    <t>EE6087.7</t>
  </si>
  <si>
    <t>20261EE6064003</t>
  </si>
  <si>
    <t>20261EE6064004</t>
  </si>
  <si>
    <t>20261EE6064005</t>
  </si>
  <si>
    <t>EE6064.3</t>
  </si>
  <si>
    <t>20261EE6064006</t>
  </si>
  <si>
    <t>EE6064.4</t>
  </si>
  <si>
    <t>20261EE6183001</t>
  </si>
  <si>
    <t>EE6183.1</t>
  </si>
  <si>
    <t>Truyền thông công nghiệp và IoT</t>
  </si>
  <si>
    <t>EE6183</t>
  </si>
  <si>
    <t>20261EE6183002</t>
  </si>
  <si>
    <t>EE6183.2</t>
  </si>
  <si>
    <t>20261EE6183003</t>
  </si>
  <si>
    <t>EE6183.3</t>
  </si>
  <si>
    <t>20261EE6077001</t>
  </si>
  <si>
    <t>EE6077.1</t>
  </si>
  <si>
    <t>Vật liệu nhiệt-lạnh</t>
  </si>
  <si>
    <t>EE6077</t>
  </si>
  <si>
    <t>20261EE6077002</t>
  </si>
  <si>
    <t>EE6077.2</t>
  </si>
  <si>
    <t>20261EE6069004</t>
  </si>
  <si>
    <t>20261EE6069005</t>
  </si>
  <si>
    <t>20261EE6069006</t>
  </si>
  <si>
    <t>20261EE6069007</t>
  </si>
  <si>
    <t>EE6069.4</t>
  </si>
  <si>
    <t>20261EE6069008</t>
  </si>
  <si>
    <t>EE6069.5</t>
  </si>
  <si>
    <t>20261EE6069009</t>
  </si>
  <si>
    <t>EE6069.6</t>
  </si>
  <si>
    <t>20261EE6069011</t>
  </si>
  <si>
    <t>EE6069.8</t>
  </si>
  <si>
    <t>20261EE6069012</t>
  </si>
  <si>
    <t>EE6069.9</t>
  </si>
  <si>
    <t>20261EE6069013</t>
  </si>
  <si>
    <t>EE6069.10</t>
  </si>
  <si>
    <t>20261BS6008002</t>
  </si>
  <si>
    <t>20261BS6008003</t>
  </si>
  <si>
    <t>BS6008.2</t>
  </si>
  <si>
    <t>20261BM6182001</t>
  </si>
  <si>
    <t>BM6182.1</t>
  </si>
  <si>
    <t>Quản trị giá</t>
  </si>
  <si>
    <t>BM6182</t>
  </si>
  <si>
    <t>20261BM6184001</t>
  </si>
  <si>
    <t>BM6184.1</t>
  </si>
  <si>
    <t>Quản trị sản phẩm</t>
  </si>
  <si>
    <t>BM6184</t>
  </si>
  <si>
    <t>20261BM6137004</t>
  </si>
  <si>
    <t>BM6137.1</t>
  </si>
  <si>
    <t>20261BM6160001</t>
  </si>
  <si>
    <t>BM6160.1</t>
  </si>
  <si>
    <t>Quản trị bán hàng</t>
  </si>
  <si>
    <t>BM6160</t>
  </si>
  <si>
    <t>20261BM6168004</t>
  </si>
  <si>
    <t>20261EE6147002</t>
  </si>
  <si>
    <t>20261EE6147003</t>
  </si>
  <si>
    <t>EE6147.2</t>
  </si>
  <si>
    <t>20261EE6147004</t>
  </si>
  <si>
    <t>EE6147.3</t>
  </si>
  <si>
    <t>20261BM6046001</t>
  </si>
  <si>
    <t>BM6046.1</t>
  </si>
  <si>
    <t>Phương pháp nghiên cứu khoa học</t>
  </si>
  <si>
    <t>BM6046</t>
  </si>
  <si>
    <t>20261BM6046002</t>
  </si>
  <si>
    <t>BM6046.2</t>
  </si>
  <si>
    <t>20261BM6046003</t>
  </si>
  <si>
    <t>BM6046.3</t>
  </si>
  <si>
    <t>20261BM6057002</t>
  </si>
  <si>
    <t>BM6057.2</t>
  </si>
  <si>
    <t>Quản trị học</t>
  </si>
  <si>
    <t>BM6057</t>
  </si>
  <si>
    <t>20261BM6014001</t>
  </si>
  <si>
    <t>BM6014.1</t>
  </si>
  <si>
    <t>Hành vi tổ chức</t>
  </si>
  <si>
    <t>BM6014</t>
  </si>
  <si>
    <t>20261BM6014002</t>
  </si>
  <si>
    <t>BM6014.2</t>
  </si>
  <si>
    <t>20261BM6057_TA001</t>
  </si>
  <si>
    <t>BM6057_TA.1</t>
  </si>
  <si>
    <t>Administration Science</t>
  </si>
  <si>
    <t>BM6057_TA</t>
  </si>
  <si>
    <t>20261BM6010_TA001</t>
  </si>
  <si>
    <t>BM6010_TA.1</t>
  </si>
  <si>
    <t>Budgeting</t>
  </si>
  <si>
    <t>BM6010_TA</t>
  </si>
  <si>
    <t>20261BM6010_TA002</t>
  </si>
  <si>
    <t>BM6010_TA.2</t>
  </si>
  <si>
    <t>20261AT6067001</t>
  </si>
  <si>
    <t>AT6067.1</t>
  </si>
  <si>
    <t>Cơ sở điều khiển động cơ</t>
  </si>
  <si>
    <t>AT6067</t>
  </si>
  <si>
    <t>20261BM6010003</t>
  </si>
  <si>
    <t>20261BM6010004</t>
  </si>
  <si>
    <t>20261BM6015001</t>
  </si>
  <si>
    <t>BM6015.1</t>
  </si>
  <si>
    <t>Hệ thống thông tin quản lý</t>
  </si>
  <si>
    <t>BM6015</t>
  </si>
  <si>
    <t>20261BM6017002</t>
  </si>
  <si>
    <t>BM6017.2</t>
  </si>
  <si>
    <t>Kinh doanh quốc tế</t>
  </si>
  <si>
    <t>BM6017</t>
  </si>
  <si>
    <t>20261BM6017003</t>
  </si>
  <si>
    <t>BM6017.3</t>
  </si>
  <si>
    <t>20261BM6017004</t>
  </si>
  <si>
    <t>BM6017.4</t>
  </si>
  <si>
    <t>20261BM6017005</t>
  </si>
  <si>
    <t>BM6017.5</t>
  </si>
  <si>
    <t>20261BM6017006</t>
  </si>
  <si>
    <t>BM6017.6</t>
  </si>
  <si>
    <t>20261BM6023001</t>
  </si>
  <si>
    <t>BM6023.1</t>
  </si>
  <si>
    <t>Kinh tế phát triển</t>
  </si>
  <si>
    <t>BM6023</t>
  </si>
  <si>
    <t>20261FE6021001</t>
  </si>
  <si>
    <t>FE6021.1</t>
  </si>
  <si>
    <t>Kỹ thuật xung số</t>
  </si>
  <si>
    <t>FE6021</t>
  </si>
  <si>
    <t>20261FE6021002</t>
  </si>
  <si>
    <t>FE6021.2</t>
  </si>
  <si>
    <t>20261FE6021003</t>
  </si>
  <si>
    <t>FE6021.3</t>
  </si>
  <si>
    <t>20261FE6021004</t>
  </si>
  <si>
    <t>FE6021.4</t>
  </si>
  <si>
    <t>20261BM6039001</t>
  </si>
  <si>
    <t>BM6039.1</t>
  </si>
  <si>
    <t>Ngân hàng thương mại 1</t>
  </si>
  <si>
    <t>BM6039</t>
  </si>
  <si>
    <t>20261BM6039002</t>
  </si>
  <si>
    <t>BM6039.2</t>
  </si>
  <si>
    <t>20261BM6039003</t>
  </si>
  <si>
    <t>BM6039.3</t>
  </si>
  <si>
    <t>20261BM6051003</t>
  </si>
  <si>
    <t>20261BM6058001</t>
  </si>
  <si>
    <t>BM6058.1</t>
  </si>
  <si>
    <t>Quản trị marketing</t>
  </si>
  <si>
    <t>BM6058</t>
  </si>
  <si>
    <t>20261BM6058002</t>
  </si>
  <si>
    <t>BM6058.2</t>
  </si>
  <si>
    <t>20261BM6058003</t>
  </si>
  <si>
    <t>BM6058.3</t>
  </si>
  <si>
    <t>20261BM6064002</t>
  </si>
  <si>
    <t>20261BM6064003</t>
  </si>
  <si>
    <t>BM6064.2</t>
  </si>
  <si>
    <t>20261BM6064004</t>
  </si>
  <si>
    <t>BM6064.3</t>
  </si>
  <si>
    <t>20261BM6064005</t>
  </si>
  <si>
    <t>BM6064.4</t>
  </si>
  <si>
    <t>20261BM6064006</t>
  </si>
  <si>
    <t>BM6064.5</t>
  </si>
  <si>
    <t>20261BM6064007</t>
  </si>
  <si>
    <t>BM6064.6</t>
  </si>
  <si>
    <t>20261BM6064008</t>
  </si>
  <si>
    <t>BM6064.7</t>
  </si>
  <si>
    <t>20261BM6064009</t>
  </si>
  <si>
    <t>BM6064.8</t>
  </si>
  <si>
    <t>20261BM6067002</t>
  </si>
  <si>
    <t>BM6067.2</t>
  </si>
  <si>
    <t>Tài chính doanh nghiệp 1</t>
  </si>
  <si>
    <t>BM6067</t>
  </si>
  <si>
    <t>20261BM6067004</t>
  </si>
  <si>
    <t>BM6067.4</t>
  </si>
  <si>
    <t>20261AT6069001</t>
  </si>
  <si>
    <t>AT6069.1</t>
  </si>
  <si>
    <t>Thiết kế tính toán động cơ</t>
  </si>
  <si>
    <t>AT6069</t>
  </si>
  <si>
    <t>20261AT6089001</t>
  </si>
  <si>
    <t>AT6089.1</t>
  </si>
  <si>
    <t>Trang bị điện trên ô tô</t>
  </si>
  <si>
    <t>AT6089</t>
  </si>
  <si>
    <t>20261BM6027001</t>
  </si>
  <si>
    <t>20261EE6031001</t>
  </si>
  <si>
    <t>EE6031.1</t>
  </si>
  <si>
    <t>Kỹ thuật điều khiển bằng máy tính</t>
  </si>
  <si>
    <t>EE6031</t>
  </si>
  <si>
    <t>20261EE6031002</t>
  </si>
  <si>
    <t>EE6031.2</t>
  </si>
  <si>
    <t>20261EE6031003</t>
  </si>
  <si>
    <t>EE6031.3</t>
  </si>
  <si>
    <t>20261EE6031004</t>
  </si>
  <si>
    <t>EE6031.4</t>
  </si>
  <si>
    <t>20261EE6031005</t>
  </si>
  <si>
    <t>EE6031.5</t>
  </si>
  <si>
    <t>20261EE6031006</t>
  </si>
  <si>
    <t>EE6031.6</t>
  </si>
  <si>
    <t>20261BM6052004</t>
  </si>
  <si>
    <t>20261BM6052005</t>
  </si>
  <si>
    <t>20261BM6075001</t>
  </si>
  <si>
    <t>BM6075.1</t>
  </si>
  <si>
    <t>Thị trường chứng khoán</t>
  </si>
  <si>
    <t>BM6075</t>
  </si>
  <si>
    <t>20261BM6075002</t>
  </si>
  <si>
    <t>BM6075.2</t>
  </si>
  <si>
    <t>20261BM6075003</t>
  </si>
  <si>
    <t>BM6075.3</t>
  </si>
  <si>
    <t>20261FL6333001</t>
  </si>
  <si>
    <t>FL6333.1</t>
  </si>
  <si>
    <t>Tiếng Anh 1</t>
  </si>
  <si>
    <t>FL6333</t>
  </si>
  <si>
    <t>20261FL6333002</t>
  </si>
  <si>
    <t>FL6333.2</t>
  </si>
  <si>
    <t>20261FL6333003</t>
  </si>
  <si>
    <t>FL6333.3</t>
  </si>
  <si>
    <t>20261FL6333004</t>
  </si>
  <si>
    <t>FL6333.4</t>
  </si>
  <si>
    <t>20261FL6333005</t>
  </si>
  <si>
    <t>FL6333.5</t>
  </si>
  <si>
    <t>20261FL6078001</t>
  </si>
  <si>
    <t>FL6078.1</t>
  </si>
  <si>
    <t>Phiên dịch Tiếng Trung Quốc 1</t>
  </si>
  <si>
    <t>FL6078</t>
  </si>
  <si>
    <t>20261FL6078002</t>
  </si>
  <si>
    <t>FL6078.2</t>
  </si>
  <si>
    <t>20261FL6078003</t>
  </si>
  <si>
    <t>FL6078.3</t>
  </si>
  <si>
    <t>20261FL6078004</t>
  </si>
  <si>
    <t>FL6078.4</t>
  </si>
  <si>
    <t>20261FL6078005</t>
  </si>
  <si>
    <t>FL6078.5</t>
  </si>
  <si>
    <t>20261FL6078006</t>
  </si>
  <si>
    <t>FL6078.6</t>
  </si>
  <si>
    <t>20261FL6341004</t>
  </si>
  <si>
    <t>20261FL6341005</t>
  </si>
  <si>
    <t>FL6341.3</t>
  </si>
  <si>
    <t>20261FL6341007</t>
  </si>
  <si>
    <t>FL6341.5</t>
  </si>
  <si>
    <t>20261FL6341008</t>
  </si>
  <si>
    <t>FL6341.6</t>
  </si>
  <si>
    <t>20261FL6341009</t>
  </si>
  <si>
    <t>FL6341.7</t>
  </si>
  <si>
    <t>20261FL6341010</t>
  </si>
  <si>
    <t>FL6341.8</t>
  </si>
  <si>
    <t>20261FL6341011</t>
  </si>
  <si>
    <t>FL6341.9</t>
  </si>
  <si>
    <t>20261FL6341012</t>
  </si>
  <si>
    <t>FL6341.10</t>
  </si>
  <si>
    <t>20261FL6341013</t>
  </si>
  <si>
    <t>FL6341.11</t>
  </si>
  <si>
    <t>20261FL6341014</t>
  </si>
  <si>
    <t>FL6341.12</t>
  </si>
  <si>
    <t>20261FL6341015</t>
  </si>
  <si>
    <t>FL6341.13</t>
  </si>
  <si>
    <t>20261FL6341016</t>
  </si>
  <si>
    <t>FL6341.14</t>
  </si>
  <si>
    <t>20261FL6341017</t>
  </si>
  <si>
    <t>FL6341.15</t>
  </si>
  <si>
    <t>20261FL6341018</t>
  </si>
  <si>
    <t>FL6341.16</t>
  </si>
  <si>
    <t>20261FL6341019</t>
  </si>
  <si>
    <t>FL6341.17</t>
  </si>
  <si>
    <t>20261FL6341020</t>
  </si>
  <si>
    <t>FL6341.18</t>
  </si>
  <si>
    <t>20261FL6341021</t>
  </si>
  <si>
    <t>FL6341.19</t>
  </si>
  <si>
    <t>20261FL6335001</t>
  </si>
  <si>
    <t>FL6335.1</t>
  </si>
  <si>
    <t>Tiếng Hàn 1</t>
  </si>
  <si>
    <t>FL6335</t>
  </si>
  <si>
    <t>20261FL6335002</t>
  </si>
  <si>
    <t>FL6335.2</t>
  </si>
  <si>
    <t>20261FL6335003</t>
  </si>
  <si>
    <t>FL6335.3</t>
  </si>
  <si>
    <t>20261FL6335004</t>
  </si>
  <si>
    <t>FL6335.4</t>
  </si>
  <si>
    <t>20261FL6335005</t>
  </si>
  <si>
    <t>FL6335.5</t>
  </si>
  <si>
    <t>20261FL6337001</t>
  </si>
  <si>
    <t>FL6337.1</t>
  </si>
  <si>
    <t>Tiếng Nhật 1</t>
  </si>
  <si>
    <t>FL6337</t>
  </si>
  <si>
    <t>20261FL6337002</t>
  </si>
  <si>
    <t>FL6337.2</t>
  </si>
  <si>
    <t>20261FL6339001</t>
  </si>
  <si>
    <t>FL6339.1</t>
  </si>
  <si>
    <t>Tiếng Trung 1</t>
  </si>
  <si>
    <t>FL6339</t>
  </si>
  <si>
    <t>20261FL6339002</t>
  </si>
  <si>
    <t>FL6339.2</t>
  </si>
  <si>
    <t>20261FL6339003</t>
  </si>
  <si>
    <t>FL6339.3</t>
  </si>
  <si>
    <t>20261FL6339004</t>
  </si>
  <si>
    <t>FL6339.4</t>
  </si>
  <si>
    <t>20261FL6339005</t>
  </si>
  <si>
    <t>FL6339.5</t>
  </si>
  <si>
    <t>20261FL6339006</t>
  </si>
  <si>
    <t>FL6339.6</t>
  </si>
  <si>
    <t>20261FL6339007</t>
  </si>
  <si>
    <t>FL6339.7</t>
  </si>
  <si>
    <t>20261FL6339008</t>
  </si>
  <si>
    <t>FL6339.8</t>
  </si>
  <si>
    <t>20261FL6339009</t>
  </si>
  <si>
    <t>FL6339.9</t>
  </si>
  <si>
    <t>20261FL6339010</t>
  </si>
  <si>
    <t>FL6339.10</t>
  </si>
  <si>
    <t>20261FL6339011</t>
  </si>
  <si>
    <t>FL6339.11</t>
  </si>
  <si>
    <t>20261FL6044002</t>
  </si>
  <si>
    <t>FL6044.2</t>
  </si>
  <si>
    <t>Kỹ năng nghe tiếng Trung Quốc 6</t>
  </si>
  <si>
    <t>FL6044</t>
  </si>
  <si>
    <t>20261FL6044003</t>
  </si>
  <si>
    <t>FL6044.3</t>
  </si>
  <si>
    <t>20261FL6044005</t>
  </si>
  <si>
    <t>FL6044.5</t>
  </si>
  <si>
    <t>20261FL6044007</t>
  </si>
  <si>
    <t>FL6044.7</t>
  </si>
  <si>
    <t>20261FL6044009</t>
  </si>
  <si>
    <t>FL6044.9</t>
  </si>
  <si>
    <t>20261FL6044011</t>
  </si>
  <si>
    <t>FL6044.11</t>
  </si>
  <si>
    <t>20261FL6045001</t>
  </si>
  <si>
    <t>FL6045.1</t>
  </si>
  <si>
    <t>Kỹ năng nghiệp vụ biên phiên dịch tiếng Trung Quốc</t>
  </si>
  <si>
    <t>FL6045</t>
  </si>
  <si>
    <t>20261FL6045002</t>
  </si>
  <si>
    <t>FL6045.2</t>
  </si>
  <si>
    <t>20261FL6033001</t>
  </si>
  <si>
    <t>FL6033.1</t>
  </si>
  <si>
    <t>Kỹ năng nói tiếng Trung Quốc 6</t>
  </si>
  <si>
    <t>FL6033</t>
  </si>
  <si>
    <t>20261FL6033003</t>
  </si>
  <si>
    <t>FL6033.3</t>
  </si>
  <si>
    <t>20261FL6033005</t>
  </si>
  <si>
    <t>FL6033.5</t>
  </si>
  <si>
    <t>20261FL6033007</t>
  </si>
  <si>
    <t>FL6033.7</t>
  </si>
  <si>
    <t>20261FL6033009</t>
  </si>
  <si>
    <t>FL6033.9</t>
  </si>
  <si>
    <t>20261FL6033011</t>
  </si>
  <si>
    <t>FL6033.11</t>
  </si>
  <si>
    <t>20261FL6058001</t>
  </si>
  <si>
    <t>FL6058.1</t>
  </si>
  <si>
    <t>Kỹ năng viết tiếng Trung Quốc 6</t>
  </si>
  <si>
    <t>FL6058</t>
  </si>
  <si>
    <t>20261FL6058002</t>
  </si>
  <si>
    <t>FL6058.2</t>
  </si>
  <si>
    <t>20261FL6254001</t>
  </si>
  <si>
    <t>FL6254.1</t>
  </si>
  <si>
    <t>Tiếng Nhật nâng cao (Ngữ pháp)</t>
  </si>
  <si>
    <t>FL6254</t>
  </si>
  <si>
    <t>20261FL6254002</t>
  </si>
  <si>
    <t>FL6254.2</t>
  </si>
  <si>
    <t>20261FL6071001</t>
  </si>
  <si>
    <t>FL6071.1</t>
  </si>
  <si>
    <t>Ngữ âm-Âm vị học</t>
  </si>
  <si>
    <t>FL6071</t>
  </si>
  <si>
    <t>20261FL6071002</t>
  </si>
  <si>
    <t>FL6071.2</t>
  </si>
  <si>
    <t>20261FL6071003</t>
  </si>
  <si>
    <t>FL6071.3</t>
  </si>
  <si>
    <t>20261FL6071004</t>
  </si>
  <si>
    <t>FL6071.4</t>
  </si>
  <si>
    <t>20261FL6071005</t>
  </si>
  <si>
    <t>FL6071.5</t>
  </si>
  <si>
    <t>20261FL6082001</t>
  </si>
  <si>
    <t>FL6082.1</t>
  </si>
  <si>
    <t>Phương pháp nghiên cứu khoa học (Tiếng Anh)</t>
  </si>
  <si>
    <t>FL6082</t>
  </si>
  <si>
    <t>20261FL6083001</t>
  </si>
  <si>
    <t>FL6083.1</t>
  </si>
  <si>
    <t>Phương pháp nghiên cứu khoa học (Tiếng Trung)</t>
  </si>
  <si>
    <t>FL6083</t>
  </si>
  <si>
    <t>20261FL6083002</t>
  </si>
  <si>
    <t>FL6083.2</t>
  </si>
  <si>
    <t>20261FL6083003</t>
  </si>
  <si>
    <t>FL6083.3</t>
  </si>
  <si>
    <t>20261FL6083004</t>
  </si>
  <si>
    <t>FL6083.4</t>
  </si>
  <si>
    <t>20261FL6204001</t>
  </si>
  <si>
    <t>FL6204.1</t>
  </si>
  <si>
    <t>Đất nước học Hàn Quốc</t>
  </si>
  <si>
    <t>FL6204</t>
  </si>
  <si>
    <t>20261FL6204002</t>
  </si>
  <si>
    <t>FL6204.2</t>
  </si>
  <si>
    <t>20261FL6156001</t>
  </si>
  <si>
    <t>FL6156.1</t>
  </si>
  <si>
    <t>Tiếng Anh Công nghệ Ô tô cơ bản 3</t>
  </si>
  <si>
    <t>FL6156</t>
  </si>
  <si>
    <t>20261FL6351001</t>
  </si>
  <si>
    <t>FL6351.1</t>
  </si>
  <si>
    <t>Tiếng Anh Công nghệ Hóa học 1</t>
  </si>
  <si>
    <t>FL6351</t>
  </si>
  <si>
    <t>20261FL6351002</t>
  </si>
  <si>
    <t>FL6351.2</t>
  </si>
  <si>
    <t>20261FL6347003</t>
  </si>
  <si>
    <t>20261FL6347004</t>
  </si>
  <si>
    <t>20261FL6347005</t>
  </si>
  <si>
    <t>FL6347.3</t>
  </si>
  <si>
    <t>20261FL6347006</t>
  </si>
  <si>
    <t>FL6347.4</t>
  </si>
  <si>
    <t>20261FL6347007</t>
  </si>
  <si>
    <t>FL6347.5</t>
  </si>
  <si>
    <t>20261FL6347008</t>
  </si>
  <si>
    <t>FL6347.6</t>
  </si>
  <si>
    <t>20261FL6347009</t>
  </si>
  <si>
    <t>FL6347.7</t>
  </si>
  <si>
    <t>20261FL6347010</t>
  </si>
  <si>
    <t>FL6347.8</t>
  </si>
  <si>
    <t>20261FL6343001</t>
  </si>
  <si>
    <t>FL6343.1</t>
  </si>
  <si>
    <t>Tiếng Anh Công nghệ thông tin 1</t>
  </si>
  <si>
    <t>FL6343</t>
  </si>
  <si>
    <t>20261FL6343002</t>
  </si>
  <si>
    <t>FL6343.2</t>
  </si>
  <si>
    <t>20261FL6343003</t>
  </si>
  <si>
    <t>FL6343.3</t>
  </si>
  <si>
    <t>20261FL6343004</t>
  </si>
  <si>
    <t>FL6343.4</t>
  </si>
  <si>
    <t>20261FL6343005</t>
  </si>
  <si>
    <t>FL6343.5</t>
  </si>
  <si>
    <t>20261FL6343006</t>
  </si>
  <si>
    <t>FL6343.6</t>
  </si>
  <si>
    <t>20261FL6343007</t>
  </si>
  <si>
    <t>FL6343.7</t>
  </si>
  <si>
    <t>20261FL6343008</t>
  </si>
  <si>
    <t>FL6343.8</t>
  </si>
  <si>
    <t>20261FL6343009</t>
  </si>
  <si>
    <t>FL6343.9</t>
  </si>
  <si>
    <t>20261FL6343010</t>
  </si>
  <si>
    <t>FL6343.10</t>
  </si>
  <si>
    <t>20261FL6343011</t>
  </si>
  <si>
    <t>FL6343.11</t>
  </si>
  <si>
    <t>20261FL6343012</t>
  </si>
  <si>
    <t>FL6343.12</t>
  </si>
  <si>
    <t>20261FL6343013</t>
  </si>
  <si>
    <t>FL6343.13</t>
  </si>
  <si>
    <t>20261FL6343014</t>
  </si>
  <si>
    <t>FL6343.14</t>
  </si>
  <si>
    <t>20261FL6343015</t>
  </si>
  <si>
    <t>FL6343.15</t>
  </si>
  <si>
    <t>20261FL6343016</t>
  </si>
  <si>
    <t>FL6343.16</t>
  </si>
  <si>
    <t>20261FL6343017</t>
  </si>
  <si>
    <t>FL6343.17</t>
  </si>
  <si>
    <t>20261FL6343018</t>
  </si>
  <si>
    <t>FL6343.18</t>
  </si>
  <si>
    <t>20261FL6343019</t>
  </si>
  <si>
    <t>FL6343.19</t>
  </si>
  <si>
    <t>20261FL6343020</t>
  </si>
  <si>
    <t>FL6343.20</t>
  </si>
  <si>
    <t>20261FL6343021</t>
  </si>
  <si>
    <t>FL6343.21</t>
  </si>
  <si>
    <t>20261FL6357004</t>
  </si>
  <si>
    <t>20261FL6357005</t>
  </si>
  <si>
    <t>20261FL6357006</t>
  </si>
  <si>
    <t>20261FL6357007</t>
  </si>
  <si>
    <t>FL6357.4</t>
  </si>
  <si>
    <t>20261FL6357008</t>
  </si>
  <si>
    <t>FL6357.5</t>
  </si>
  <si>
    <t>20261FL6357009</t>
  </si>
  <si>
    <t>FL6357.6</t>
  </si>
  <si>
    <t>20261FL6357010</t>
  </si>
  <si>
    <t>FL6357.7</t>
  </si>
  <si>
    <t>20261FL6357011</t>
  </si>
  <si>
    <t>FL6357.8</t>
  </si>
  <si>
    <t>20261FL6357012</t>
  </si>
  <si>
    <t>FL6357.9</t>
  </si>
  <si>
    <t>20261FL6357013</t>
  </si>
  <si>
    <t>FL6357.10</t>
  </si>
  <si>
    <t>20261FL6357014</t>
  </si>
  <si>
    <t>FL6357.11</t>
  </si>
  <si>
    <t>20261FL6357015</t>
  </si>
  <si>
    <t>FL6357.12</t>
  </si>
  <si>
    <t>876</t>
  </si>
  <si>
    <t>20261FL6357016</t>
  </si>
  <si>
    <t>FL6357.13</t>
  </si>
  <si>
    <t>877</t>
  </si>
  <si>
    <t>20261FL6357017</t>
  </si>
  <si>
    <t>FL6357.14</t>
  </si>
  <si>
    <t>878</t>
  </si>
  <si>
    <t>20261FL6357018</t>
  </si>
  <si>
    <t>FL6357.15</t>
  </si>
  <si>
    <t>879</t>
  </si>
  <si>
    <t>20261FL6357019</t>
  </si>
  <si>
    <t>FL6357.16</t>
  </si>
  <si>
    <t>880</t>
  </si>
  <si>
    <t>20261FL6357020</t>
  </si>
  <si>
    <t>FL6357.17</t>
  </si>
  <si>
    <t>881</t>
  </si>
  <si>
    <t>20261FL6357021</t>
  </si>
  <si>
    <t>FL6357.18</t>
  </si>
  <si>
    <t>882</t>
  </si>
  <si>
    <t>20261FL6357022</t>
  </si>
  <si>
    <t>FL6357.19</t>
  </si>
  <si>
    <t>883</t>
  </si>
  <si>
    <t>20261FL6357023</t>
  </si>
  <si>
    <t>FL6357.20</t>
  </si>
  <si>
    <t>884</t>
  </si>
  <si>
    <t>20261FL6357024</t>
  </si>
  <si>
    <t>FL6357.21</t>
  </si>
  <si>
    <t>885</t>
  </si>
  <si>
    <t>20261FL6357025</t>
  </si>
  <si>
    <t>FL6357.22</t>
  </si>
  <si>
    <t>886</t>
  </si>
  <si>
    <t>20261FL6357026</t>
  </si>
  <si>
    <t>FL6357.23</t>
  </si>
  <si>
    <t>887</t>
  </si>
  <si>
    <t>20261FL6357027</t>
  </si>
  <si>
    <t>FL6357.24</t>
  </si>
  <si>
    <t>888</t>
  </si>
  <si>
    <t>20261FL6357028</t>
  </si>
  <si>
    <t>FL6357.25</t>
  </si>
  <si>
    <t>889</t>
  </si>
  <si>
    <t>20261FL6357029</t>
  </si>
  <si>
    <t>FL6357.26</t>
  </si>
  <si>
    <t>890</t>
  </si>
  <si>
    <t>20261FL6357030</t>
  </si>
  <si>
    <t>FL6357.27</t>
  </si>
  <si>
    <t>891</t>
  </si>
  <si>
    <t>20261FL6357031</t>
  </si>
  <si>
    <t>FL6357.28</t>
  </si>
  <si>
    <t>892</t>
  </si>
  <si>
    <t>20261FL6357032</t>
  </si>
  <si>
    <t>FL6357.29</t>
  </si>
  <si>
    <t>893</t>
  </si>
  <si>
    <t>20261FL6357033</t>
  </si>
  <si>
    <t>FL6357.30</t>
  </si>
  <si>
    <t>894</t>
  </si>
  <si>
    <t>20261FL6349001</t>
  </si>
  <si>
    <t>FL6349.1</t>
  </si>
  <si>
    <t>Tiếng Anh May-Thiết kế thời trang 1</t>
  </si>
  <si>
    <t>FL6349</t>
  </si>
  <si>
    <t>895</t>
  </si>
  <si>
    <t>20261FL6349002</t>
  </si>
  <si>
    <t>FL6349.2</t>
  </si>
  <si>
    <t>896</t>
  </si>
  <si>
    <t>20261FL6349003</t>
  </si>
  <si>
    <t>FL6349.3</t>
  </si>
  <si>
    <t>897</t>
  </si>
  <si>
    <t>20261FL6349004</t>
  </si>
  <si>
    <t>FL6349.4</t>
  </si>
  <si>
    <t>898</t>
  </si>
  <si>
    <t>20261FL6349005</t>
  </si>
  <si>
    <t>FL6349.5</t>
  </si>
  <si>
    <t>899</t>
  </si>
  <si>
    <t>20261FL6345001</t>
  </si>
  <si>
    <t>FL6345.1</t>
  </si>
  <si>
    <t>Tiếng Anh Thương mại 1</t>
  </si>
  <si>
    <t>FL6345</t>
  </si>
  <si>
    <t>900</t>
  </si>
  <si>
    <t>20261FL6345002</t>
  </si>
  <si>
    <t>FL6345.2</t>
  </si>
  <si>
    <t>901</t>
  </si>
  <si>
    <t>20261FL6345003</t>
  </si>
  <si>
    <t>FL6345.3</t>
  </si>
  <si>
    <t>902</t>
  </si>
  <si>
    <t>20261FL6345004</t>
  </si>
  <si>
    <t>FL6345.4</t>
  </si>
  <si>
    <t>903</t>
  </si>
  <si>
    <t>20261FL6345005</t>
  </si>
  <si>
    <t>FL6345.5</t>
  </si>
  <si>
    <t>904</t>
  </si>
  <si>
    <t>20261FL6345006</t>
  </si>
  <si>
    <t>FL6345.6</t>
  </si>
  <si>
    <t>905</t>
  </si>
  <si>
    <t>20261FL6345007</t>
  </si>
  <si>
    <t>FL6345.7</t>
  </si>
  <si>
    <t>906</t>
  </si>
  <si>
    <t>20261FL6345008</t>
  </si>
  <si>
    <t>FL6345.8</t>
  </si>
  <si>
    <t>907</t>
  </si>
  <si>
    <t>20261FL6345009</t>
  </si>
  <si>
    <t>FL6345.9</t>
  </si>
  <si>
    <t>908</t>
  </si>
  <si>
    <t>20261FL6345010</t>
  </si>
  <si>
    <t>FL6345.10</t>
  </si>
  <si>
    <t>909</t>
  </si>
  <si>
    <t>20261FL6345011</t>
  </si>
  <si>
    <t>FL6345.11</t>
  </si>
  <si>
    <t>910</t>
  </si>
  <si>
    <t>20261FL6345012</t>
  </si>
  <si>
    <t>FL6345.12</t>
  </si>
  <si>
    <t>911</t>
  </si>
  <si>
    <t>20261FL6345013</t>
  </si>
  <si>
    <t>FL6345.13</t>
  </si>
  <si>
    <t>912</t>
  </si>
  <si>
    <t>20261FL6345014</t>
  </si>
  <si>
    <t>FL6345.14</t>
  </si>
  <si>
    <t>913</t>
  </si>
  <si>
    <t>20261FL6345015</t>
  </si>
  <si>
    <t>FL6345.15</t>
  </si>
  <si>
    <t>914</t>
  </si>
  <si>
    <t>20261FL6345016</t>
  </si>
  <si>
    <t>FL6345.16</t>
  </si>
  <si>
    <t>915</t>
  </si>
  <si>
    <t>20261FL6345017</t>
  </si>
  <si>
    <t>FL6345.17</t>
  </si>
  <si>
    <t>916</t>
  </si>
  <si>
    <t>20261FL6345018</t>
  </si>
  <si>
    <t>FL6345.18</t>
  </si>
  <si>
    <t>917</t>
  </si>
  <si>
    <t>20261FL6345019</t>
  </si>
  <si>
    <t>FL6345.19</t>
  </si>
  <si>
    <t>918</t>
  </si>
  <si>
    <t>20261FL6345020</t>
  </si>
  <si>
    <t>FL6345.20</t>
  </si>
  <si>
    <t>919</t>
  </si>
  <si>
    <t>20261FL6345021</t>
  </si>
  <si>
    <t>FL6345.21</t>
  </si>
  <si>
    <t>920</t>
  </si>
  <si>
    <t>20261FL6345022</t>
  </si>
  <si>
    <t>FL6345.22</t>
  </si>
  <si>
    <t>921</t>
  </si>
  <si>
    <t>20261FL6345023</t>
  </si>
  <si>
    <t>FL6345.23</t>
  </si>
  <si>
    <t>922</t>
  </si>
  <si>
    <t>20261FL6345024</t>
  </si>
  <si>
    <t>FL6345.24</t>
  </si>
  <si>
    <t>923</t>
  </si>
  <si>
    <t>20261FL6345025</t>
  </si>
  <si>
    <t>FL6345.25</t>
  </si>
  <si>
    <t>924</t>
  </si>
  <si>
    <t>20261FL6345026</t>
  </si>
  <si>
    <t>FL6345.26</t>
  </si>
  <si>
    <t>925</t>
  </si>
  <si>
    <t>20261FL6345027</t>
  </si>
  <si>
    <t>FL6345.27</t>
  </si>
  <si>
    <t>926</t>
  </si>
  <si>
    <t>20261FL6345028</t>
  </si>
  <si>
    <t>FL6345.28</t>
  </si>
  <si>
    <t>927</t>
  </si>
  <si>
    <t>20261FL6345029</t>
  </si>
  <si>
    <t>FL6345.29</t>
  </si>
  <si>
    <t>928</t>
  </si>
  <si>
    <t>20261FL6345030</t>
  </si>
  <si>
    <t>FL6345.30</t>
  </si>
  <si>
    <t>929</t>
  </si>
  <si>
    <t>20261FL6345031</t>
  </si>
  <si>
    <t>FL6345.31</t>
  </si>
  <si>
    <t>930</t>
  </si>
  <si>
    <t>20261FL6345032</t>
  </si>
  <si>
    <t>FL6345.32</t>
  </si>
  <si>
    <t>931</t>
  </si>
  <si>
    <t>20261FL6345033</t>
  </si>
  <si>
    <t>FL6345.33</t>
  </si>
  <si>
    <t>932</t>
  </si>
  <si>
    <t>20261FL6364001</t>
  </si>
  <si>
    <t>FL6364.1</t>
  </si>
  <si>
    <t>FL6364</t>
  </si>
  <si>
    <t>933</t>
  </si>
  <si>
    <t>20261FL6364002</t>
  </si>
  <si>
    <t>FL6364.2</t>
  </si>
  <si>
    <t>934</t>
  </si>
  <si>
    <t>20261FL6364003</t>
  </si>
  <si>
    <t>FL6364.3</t>
  </si>
  <si>
    <t>935</t>
  </si>
  <si>
    <t>20261FL6364004</t>
  </si>
  <si>
    <t>FL6364.4</t>
  </si>
  <si>
    <t>936</t>
  </si>
  <si>
    <t>20261FL6364005</t>
  </si>
  <si>
    <t>FL6364.5</t>
  </si>
  <si>
    <t>937</t>
  </si>
  <si>
    <t>20261FL6373001</t>
  </si>
  <si>
    <t>FL6373.1</t>
  </si>
  <si>
    <t>Biên dịch tiếng Anh cơ bản</t>
  </si>
  <si>
    <t>FL6373</t>
  </si>
  <si>
    <t>938</t>
  </si>
  <si>
    <t>20261FL6373002</t>
  </si>
  <si>
    <t>FL6373.2</t>
  </si>
  <si>
    <t>939</t>
  </si>
  <si>
    <t>20261FL6373003</t>
  </si>
  <si>
    <t>FL6373.3</t>
  </si>
  <si>
    <t>940</t>
  </si>
  <si>
    <t>20261FL6373004</t>
  </si>
  <si>
    <t>FL6373.4</t>
  </si>
  <si>
    <t>941</t>
  </si>
  <si>
    <t>20261FL6373005</t>
  </si>
  <si>
    <t>FL6373.5</t>
  </si>
  <si>
    <t>942</t>
  </si>
  <si>
    <t>20261FL6367017</t>
  </si>
  <si>
    <t>FL6367.1</t>
  </si>
  <si>
    <t>Tiếng Anh Du lịch-Khách sạn 1</t>
  </si>
  <si>
    <t>FL6367</t>
  </si>
  <si>
    <t>943</t>
  </si>
  <si>
    <t>20261FL6398001</t>
  </si>
  <si>
    <t>FL6398.1</t>
  </si>
  <si>
    <t>Tiếng Trung Quốc Du lịch-Thương mại 1</t>
  </si>
  <si>
    <t>FL6398</t>
  </si>
  <si>
    <t>944</t>
  </si>
  <si>
    <t>20261FL6398002</t>
  </si>
  <si>
    <t>FL6398.2</t>
  </si>
  <si>
    <t>945</t>
  </si>
  <si>
    <t>20261FL6398004</t>
  </si>
  <si>
    <t>FL6398.4</t>
  </si>
  <si>
    <t>946</t>
  </si>
  <si>
    <t>20261FL6396001</t>
  </si>
  <si>
    <t>FL6396.1</t>
  </si>
  <si>
    <t>Tiếng Trung Quốc Khoa học Kỹ thuật 1</t>
  </si>
  <si>
    <t>FL6396</t>
  </si>
  <si>
    <t>947</t>
  </si>
  <si>
    <t>20261FL6396002</t>
  </si>
  <si>
    <t>FL6396.2</t>
  </si>
  <si>
    <t>948</t>
  </si>
  <si>
    <t>20261FL6368001</t>
  </si>
  <si>
    <t>FL6368.1</t>
  </si>
  <si>
    <t>Tiếng Anh Du lịch-Khách sạn 2</t>
  </si>
  <si>
    <t>FL6368</t>
  </si>
  <si>
    <t>949</t>
  </si>
  <si>
    <t>20261FL6368002</t>
  </si>
  <si>
    <t>FL6368.2</t>
  </si>
  <si>
    <t>950</t>
  </si>
  <si>
    <t>20261FL6368003</t>
  </si>
  <si>
    <t>FL6368.3</t>
  </si>
  <si>
    <t>951</t>
  </si>
  <si>
    <t>20261FL6368004</t>
  </si>
  <si>
    <t>FL6368.4</t>
  </si>
  <si>
    <t>952</t>
  </si>
  <si>
    <t>20261FL6368005</t>
  </si>
  <si>
    <t>FL6368.5</t>
  </si>
  <si>
    <t>953</t>
  </si>
  <si>
    <t>20261FL6368006</t>
  </si>
  <si>
    <t>FL6368.6</t>
  </si>
  <si>
    <t>954</t>
  </si>
  <si>
    <t>20261FL6372001</t>
  </si>
  <si>
    <t>FL6372.1</t>
  </si>
  <si>
    <t>Tiếng Anh Du lịch-Thương mại 2</t>
  </si>
  <si>
    <t>FL6372</t>
  </si>
  <si>
    <t>955</t>
  </si>
  <si>
    <t>20261FL6372002</t>
  </si>
  <si>
    <t>FL6372.2</t>
  </si>
  <si>
    <t>956</t>
  </si>
  <si>
    <t>20261FL6372003</t>
  </si>
  <si>
    <t>FL6372.3</t>
  </si>
  <si>
    <t>957</t>
  </si>
  <si>
    <t>20261FL6372004</t>
  </si>
  <si>
    <t>FL6372.4</t>
  </si>
  <si>
    <t>958</t>
  </si>
  <si>
    <t>20261FL6370001</t>
  </si>
  <si>
    <t>FL6370.1</t>
  </si>
  <si>
    <t>Tiếng Anh Khoa học Kỹ thuật 2</t>
  </si>
  <si>
    <t>FL6370</t>
  </si>
  <si>
    <t>959</t>
  </si>
  <si>
    <t>20261FL6413001</t>
  </si>
  <si>
    <t>FL6413.1</t>
  </si>
  <si>
    <t>Tiếng Hàn Quốc Khoa học Kỹ thuật 2</t>
  </si>
  <si>
    <t>FL6413</t>
  </si>
  <si>
    <t>960</t>
  </si>
  <si>
    <t>20261FL6418002</t>
  </si>
  <si>
    <t>FL6418.2</t>
  </si>
  <si>
    <t>Biên dịch tiếng Hàn Quốc</t>
  </si>
  <si>
    <t>FL6418</t>
  </si>
  <si>
    <t>961</t>
  </si>
  <si>
    <t>20261FL6457001</t>
  </si>
  <si>
    <t>FL6457.1</t>
  </si>
  <si>
    <t>Biên dịch tiếng Trung Quốc</t>
  </si>
  <si>
    <t>FL6457</t>
  </si>
  <si>
    <t>962</t>
  </si>
  <si>
    <t>20261FL6459001</t>
  </si>
  <si>
    <t>FL6459.1</t>
  </si>
  <si>
    <t>Du lịch Trung Quốc</t>
  </si>
  <si>
    <t>FL6459</t>
  </si>
  <si>
    <t>963</t>
  </si>
  <si>
    <t>20261FL6459002</t>
  </si>
  <si>
    <t>FL6459.2</t>
  </si>
  <si>
    <t>964</t>
  </si>
  <si>
    <t>20261FL6532001</t>
  </si>
  <si>
    <t>FL6532.1</t>
  </si>
  <si>
    <t>Ngôn ngữ học ngữ liệu</t>
  </si>
  <si>
    <t>FL6532</t>
  </si>
  <si>
    <t>965</t>
  </si>
  <si>
    <t>20261FL6437001</t>
  </si>
  <si>
    <t>FL6437.1</t>
  </si>
  <si>
    <t>Phiên dịch tiếng Nhật cơ bản</t>
  </si>
  <si>
    <t>FL6437</t>
  </si>
  <si>
    <t>966</t>
  </si>
  <si>
    <t>20261FL6437002</t>
  </si>
  <si>
    <t>FL6437.2</t>
  </si>
  <si>
    <t>967</t>
  </si>
  <si>
    <t>20261FL6458001</t>
  </si>
  <si>
    <t>FL6458.1</t>
  </si>
  <si>
    <t>Phiên dịch tiếng Trung Quốc</t>
  </si>
  <si>
    <t>FL6458</t>
  </si>
  <si>
    <t>968</t>
  </si>
  <si>
    <t>20261FL6458002</t>
  </si>
  <si>
    <t>FL6458.2</t>
  </si>
  <si>
    <t>969</t>
  </si>
  <si>
    <t>20261FL6535001</t>
  </si>
  <si>
    <t>FL6535.1</t>
  </si>
  <si>
    <t>Phương pháp dạy học tiếng Việt cho người nước ngoài</t>
  </si>
  <si>
    <t>FL6535</t>
  </si>
  <si>
    <t>970</t>
  </si>
  <si>
    <t>20261FL6531001</t>
  </si>
  <si>
    <t>FL6531.1</t>
  </si>
  <si>
    <t>Ngôn ngữ trong biên tập và xuất bản</t>
  </si>
  <si>
    <t>FL6531</t>
  </si>
  <si>
    <t>971</t>
  </si>
  <si>
    <t>20261FL6417001</t>
  </si>
  <si>
    <t>FL6417.1</t>
  </si>
  <si>
    <t>Tiếng Hàn Quốc Du lịch-Thương mại 2</t>
  </si>
  <si>
    <t>FL6417</t>
  </si>
  <si>
    <t>972</t>
  </si>
  <si>
    <t>20261FL6435001</t>
  </si>
  <si>
    <t>FL6435.1</t>
  </si>
  <si>
    <t>Tiếng Nhật Du lịch-Thương mại 2</t>
  </si>
  <si>
    <t>FL6435</t>
  </si>
  <si>
    <t>973</t>
  </si>
  <si>
    <t>20261FL6435002</t>
  </si>
  <si>
    <t>FL6435.2</t>
  </si>
  <si>
    <t>974</t>
  </si>
  <si>
    <t>20261FL6460001</t>
  </si>
  <si>
    <t>FL6460.1</t>
  </si>
  <si>
    <t>Văn hóa doanh nghiệp Trung Quốc</t>
  </si>
  <si>
    <t>FL6460</t>
  </si>
  <si>
    <t>975</t>
  </si>
  <si>
    <t>20261FL6460002</t>
  </si>
  <si>
    <t>FL6460.2</t>
  </si>
  <si>
    <t>976</t>
  </si>
  <si>
    <t>20261FL6541001</t>
  </si>
  <si>
    <t>FL6541.1</t>
  </si>
  <si>
    <t>Văn học Việt Nam</t>
  </si>
  <si>
    <t>FL6541</t>
  </si>
  <si>
    <t>977</t>
  </si>
  <si>
    <t>20261FL6450001</t>
  </si>
  <si>
    <t>FL6450.1</t>
  </si>
  <si>
    <t>FL6450</t>
  </si>
  <si>
    <t>978</t>
  </si>
  <si>
    <t>20261BM6075004</t>
  </si>
  <si>
    <t>BM6075.4</t>
  </si>
  <si>
    <t>979</t>
  </si>
  <si>
    <t>20261BM6075005</t>
  </si>
  <si>
    <t>BM6075.5</t>
  </si>
  <si>
    <t>980</t>
  </si>
  <si>
    <t>20261BM6075006</t>
  </si>
  <si>
    <t>BM6075.6</t>
  </si>
  <si>
    <t>981</t>
  </si>
  <si>
    <t>20261BM6075007</t>
  </si>
  <si>
    <t>BM6075.7</t>
  </si>
  <si>
    <t>982</t>
  </si>
  <si>
    <t>20261FL6001001</t>
  </si>
  <si>
    <t>FL6001.1</t>
  </si>
  <si>
    <t>Biên dịch Tiếng Trung Quốc 1</t>
  </si>
  <si>
    <t>FL6001</t>
  </si>
  <si>
    <t>983</t>
  </si>
  <si>
    <t>20261FL6001002</t>
  </si>
  <si>
    <t>FL6001.2</t>
  </si>
  <si>
    <t>984</t>
  </si>
  <si>
    <t>20261FL6001003</t>
  </si>
  <si>
    <t>FL6001.3</t>
  </si>
  <si>
    <t>985</t>
  </si>
  <si>
    <t>20261FL6001004</t>
  </si>
  <si>
    <t>FL6001.4</t>
  </si>
  <si>
    <t>986</t>
  </si>
  <si>
    <t>20261FL6001005</t>
  </si>
  <si>
    <t>FL6001.5</t>
  </si>
  <si>
    <t>987</t>
  </si>
  <si>
    <t>20261FL6398005</t>
  </si>
  <si>
    <t>FL6398.5</t>
  </si>
  <si>
    <t>988</t>
  </si>
  <si>
    <t>20261FL6419002</t>
  </si>
  <si>
    <t>FL6419.2</t>
  </si>
  <si>
    <t>Phiên dịch tiếng Hàn Quốc</t>
  </si>
  <si>
    <t>FL6419</t>
  </si>
  <si>
    <t>989</t>
  </si>
  <si>
    <t>20261FL6419003</t>
  </si>
  <si>
    <t>FL6419.3</t>
  </si>
  <si>
    <t>990</t>
  </si>
  <si>
    <t>20261FL6436001</t>
  </si>
  <si>
    <t>FL6436.1</t>
  </si>
  <si>
    <t>Biên dịch tiếng Nhật cơ bản</t>
  </si>
  <si>
    <t>FL6436</t>
  </si>
  <si>
    <t>991</t>
  </si>
  <si>
    <t>20261FL6436002</t>
  </si>
  <si>
    <t>FL6436.2</t>
  </si>
  <si>
    <t>992</t>
  </si>
  <si>
    <t>20261IT6019002</t>
  </si>
  <si>
    <t>IT6019.2</t>
  </si>
  <si>
    <t>993</t>
  </si>
  <si>
    <t>20261IT6019003</t>
  </si>
  <si>
    <t>IT6019.3</t>
  </si>
  <si>
    <t>994</t>
  </si>
  <si>
    <t>20261MC6001016</t>
  </si>
  <si>
    <t>MC6001.16</t>
  </si>
  <si>
    <t>995</t>
  </si>
  <si>
    <t>20261MC6002003</t>
  </si>
  <si>
    <t>MC6002.3</t>
  </si>
  <si>
    <t>996</t>
  </si>
  <si>
    <t>20261MC6002004</t>
  </si>
  <si>
    <t>MC6002.4</t>
  </si>
  <si>
    <t>997</t>
  </si>
  <si>
    <t>GF6088.1</t>
  </si>
  <si>
    <t>Quản lý sản xuất dệt may</t>
  </si>
  <si>
    <t>GF6088</t>
  </si>
  <si>
    <t>998</t>
  </si>
  <si>
    <t>GF6061.1</t>
  </si>
  <si>
    <t>Trang phục cộng đồng các dân tộc Việt Nam</t>
  </si>
  <si>
    <t>GF6061</t>
  </si>
  <si>
    <t>999</t>
  </si>
  <si>
    <t>GF6122.3</t>
  </si>
  <si>
    <t>1000</t>
  </si>
  <si>
    <t>GF6106.5</t>
  </si>
  <si>
    <t>1001</t>
  </si>
  <si>
    <t>GF6106.6</t>
  </si>
  <si>
    <t>1002</t>
  </si>
  <si>
    <t>GF6106.7</t>
  </si>
  <si>
    <t>1003</t>
  </si>
  <si>
    <t>GF6049.1</t>
  </si>
  <si>
    <t>Thiết kế và điều hành dây chuyền may</t>
  </si>
  <si>
    <t>GF6049</t>
  </si>
  <si>
    <t>1004</t>
  </si>
  <si>
    <t>GF6049.2</t>
  </si>
  <si>
    <t>1005</t>
  </si>
  <si>
    <t>GF6049.3</t>
  </si>
  <si>
    <t>1006</t>
  </si>
  <si>
    <t>20261FL6351003</t>
  </si>
  <si>
    <t>FL6351.3</t>
  </si>
  <si>
    <t>1007</t>
  </si>
  <si>
    <t>20261FL6351004</t>
  </si>
  <si>
    <t>FL6351.4</t>
  </si>
  <si>
    <t>1008</t>
  </si>
  <si>
    <t>20261FL6351005</t>
  </si>
  <si>
    <t>FL6351.5</t>
  </si>
  <si>
    <t>1009</t>
  </si>
  <si>
    <t>20261FL6351006</t>
  </si>
  <si>
    <t>FL6351.6</t>
  </si>
  <si>
    <t>1010</t>
  </si>
  <si>
    <t>20261FL6351007</t>
  </si>
  <si>
    <t>FL6351.7</t>
  </si>
  <si>
    <t>1011</t>
  </si>
  <si>
    <t>20261FL6351008</t>
  </si>
  <si>
    <t>FL6351.8</t>
  </si>
  <si>
    <t>1012</t>
  </si>
  <si>
    <t>20261IT6103001</t>
  </si>
  <si>
    <t>IT6103.1</t>
  </si>
  <si>
    <t>Kịch bản và kỹ xảo đa phương tiện</t>
  </si>
  <si>
    <t>IT6103</t>
  </si>
  <si>
    <t>1013</t>
  </si>
  <si>
    <t>20261EE6176001</t>
  </si>
  <si>
    <t>EE6176.1</t>
  </si>
  <si>
    <t>Nhà máy điện ảo</t>
  </si>
  <si>
    <t>EE6176</t>
  </si>
  <si>
    <t>1014</t>
  </si>
  <si>
    <t>20261CT6082003</t>
  </si>
  <si>
    <t>CT6082.3</t>
  </si>
  <si>
    <t>1015</t>
  </si>
  <si>
    <t>20261CT6208002</t>
  </si>
  <si>
    <t>CT6208.2</t>
  </si>
  <si>
    <t>1016</t>
  </si>
  <si>
    <t>20261CT6150004</t>
  </si>
  <si>
    <t>CT6150.4</t>
  </si>
  <si>
    <t>1017</t>
  </si>
  <si>
    <t>20261CT6224001</t>
  </si>
  <si>
    <t>CT6224.1</t>
  </si>
  <si>
    <t>Thực hành tổng hợp hóa dầu</t>
  </si>
  <si>
    <t>CT6224</t>
  </si>
  <si>
    <t>1018</t>
  </si>
  <si>
    <t>20261CT6224002</t>
  </si>
  <si>
    <t>CT6224.2</t>
  </si>
  <si>
    <t>1019</t>
  </si>
  <si>
    <t>20261FL6020001</t>
  </si>
  <si>
    <t>FL6020.1</t>
  </si>
  <si>
    <t>Kỹ năng đọc tiếng Trung Quốc 6</t>
  </si>
  <si>
    <t>FL6020</t>
  </si>
  <si>
    <t>1020</t>
  </si>
  <si>
    <t>20261FL6020002</t>
  </si>
  <si>
    <t>FL6020.2</t>
  </si>
  <si>
    <t>1021</t>
  </si>
  <si>
    <t>20261FL6020003</t>
  </si>
  <si>
    <t>FL6020.3</t>
  </si>
  <si>
    <t>1022</t>
  </si>
  <si>
    <t>20261FL6020004</t>
  </si>
  <si>
    <t>FL6020.4</t>
  </si>
  <si>
    <t>1023</t>
  </si>
  <si>
    <t>20261FL6058003</t>
  </si>
  <si>
    <t>FL6058.3</t>
  </si>
  <si>
    <t>1024</t>
  </si>
  <si>
    <t>20261FL6058004</t>
  </si>
  <si>
    <t>FL6058.4</t>
  </si>
  <si>
    <t>1025</t>
  </si>
  <si>
    <t>20261FL6058005</t>
  </si>
  <si>
    <t>FL6058.5</t>
  </si>
  <si>
    <t>1026</t>
  </si>
  <si>
    <t>20261FL6058006</t>
  </si>
  <si>
    <t>FL6058.6</t>
  </si>
  <si>
    <t>1027</t>
  </si>
  <si>
    <t>20261FL6372005</t>
  </si>
  <si>
    <t>FL6372.5</t>
  </si>
  <si>
    <t>1028</t>
  </si>
  <si>
    <t>20261FL6374001</t>
  </si>
  <si>
    <t>FL6374.1</t>
  </si>
  <si>
    <t>Phiên dịch tiếng Anh cơ bản</t>
  </si>
  <si>
    <t>FL6374</t>
  </si>
  <si>
    <t>1029</t>
  </si>
  <si>
    <t>20261FL6374002</t>
  </si>
  <si>
    <t>FL6374.2</t>
  </si>
  <si>
    <t>1030</t>
  </si>
  <si>
    <t>20261FL6374003</t>
  </si>
  <si>
    <t>FL6374.3</t>
  </si>
  <si>
    <t>1031</t>
  </si>
  <si>
    <t>20261FL6374004</t>
  </si>
  <si>
    <t>FL6374.4</t>
  </si>
  <si>
    <t>1032</t>
  </si>
  <si>
    <t>20261FL6374005</t>
  </si>
  <si>
    <t>FL6374.5</t>
  </si>
  <si>
    <t>1033</t>
  </si>
  <si>
    <t>20261FL6374006</t>
  </si>
  <si>
    <t>FL6374.6</t>
  </si>
  <si>
    <t>1034</t>
  </si>
  <si>
    <t>20261FL6020005</t>
  </si>
  <si>
    <t>FL6020.5</t>
  </si>
  <si>
    <t>1035</t>
  </si>
  <si>
    <t>20261FL6020006</t>
  </si>
  <si>
    <t>FL6020.6</t>
  </si>
  <si>
    <t>1036</t>
  </si>
  <si>
    <t>20261FL6429001</t>
  </si>
  <si>
    <t>FL6429.1</t>
  </si>
  <si>
    <t>FL6429</t>
  </si>
  <si>
    <t>1037</t>
  </si>
  <si>
    <t>20261FL6429002</t>
  </si>
  <si>
    <t>FL6429.2</t>
  </si>
  <si>
    <t>1038</t>
  </si>
  <si>
    <t>20261FL6450002</t>
  </si>
  <si>
    <t>FL6450.2</t>
  </si>
  <si>
    <t>1039</t>
  </si>
  <si>
    <t>20261FL6457002</t>
  </si>
  <si>
    <t>FL6457.2</t>
  </si>
  <si>
    <t>1040</t>
  </si>
  <si>
    <t>20261FL6534001</t>
  </si>
  <si>
    <t>FL6534.1</t>
  </si>
  <si>
    <t>Ngữ dụng học tiếng Việt: Từ lý thuyết đến sử dụng</t>
  </si>
  <si>
    <t>FL6534</t>
  </si>
  <si>
    <t>1041</t>
  </si>
  <si>
    <t>20261TO6105_TA003</t>
  </si>
  <si>
    <t>1042</t>
  </si>
  <si>
    <t>20261TO6120_TA003</t>
  </si>
  <si>
    <t>1043</t>
  </si>
  <si>
    <t>20261TO6140001</t>
  </si>
  <si>
    <t>TO6140.1</t>
  </si>
  <si>
    <t>Quản trị kinh doanh khách sạn</t>
  </si>
  <si>
    <t>TO6140</t>
  </si>
  <si>
    <t>1044</t>
  </si>
  <si>
    <t>20261TO6140002</t>
  </si>
  <si>
    <t>TO6140.2</t>
  </si>
  <si>
    <t>1045</t>
  </si>
  <si>
    <t>20261TO6112001</t>
  </si>
  <si>
    <t>TO6112.1</t>
  </si>
  <si>
    <t>Quản trị sự kiện</t>
  </si>
  <si>
    <t>TO6112</t>
  </si>
  <si>
    <t>1046</t>
  </si>
  <si>
    <t>20261TO6112002</t>
  </si>
  <si>
    <t>TO6112.2</t>
  </si>
  <si>
    <t>1047</t>
  </si>
  <si>
    <t>20261TO6167001</t>
  </si>
  <si>
    <t>TO6167.1</t>
  </si>
  <si>
    <t>Nghiệp vụ lữ hành 2</t>
  </si>
  <si>
    <t>TO6167</t>
  </si>
  <si>
    <t>1048</t>
  </si>
  <si>
    <t>20261TO6016001</t>
  </si>
  <si>
    <t>TO6016.1</t>
  </si>
  <si>
    <t>Du lịch có trách nhiệm</t>
  </si>
  <si>
    <t>TO6016</t>
  </si>
  <si>
    <t>1049</t>
  </si>
  <si>
    <t>20261TO6016002</t>
  </si>
  <si>
    <t>TO6016.2</t>
  </si>
  <si>
    <t>1050</t>
  </si>
  <si>
    <t>20261TO6159_TA001</t>
  </si>
  <si>
    <t>TO6159_TA.1</t>
  </si>
  <si>
    <t>Eco - Tourism</t>
  </si>
  <si>
    <t>TO6159_TA</t>
  </si>
  <si>
    <t>1051</t>
  </si>
  <si>
    <t>20261TO6120003</t>
  </si>
  <si>
    <t>TO6120.3</t>
  </si>
  <si>
    <t>1052</t>
  </si>
  <si>
    <t>20261IT6157001</t>
  </si>
  <si>
    <t>IT6157.1</t>
  </si>
  <si>
    <t>An toàn mạng máy tính</t>
  </si>
  <si>
    <t>IT6157</t>
  </si>
  <si>
    <t>1053</t>
  </si>
  <si>
    <t>20261IT6168001</t>
  </si>
  <si>
    <t>IT6168.1</t>
  </si>
  <si>
    <t>Lập trình an toàn</t>
  </si>
  <si>
    <t>IT6168</t>
  </si>
  <si>
    <t>1054</t>
  </si>
  <si>
    <t>20261IT6158001</t>
  </si>
  <si>
    <t>IT6158.1</t>
  </si>
  <si>
    <t>Quản trị hệ thống mạng</t>
  </si>
  <si>
    <t>IT6158</t>
  </si>
  <si>
    <t>1055</t>
  </si>
  <si>
    <t>20261IT6159001</t>
  </si>
  <si>
    <t>IT6159.1</t>
  </si>
  <si>
    <t>IT6159</t>
  </si>
  <si>
    <t>1056</t>
  </si>
  <si>
    <t>20261FL6343022</t>
  </si>
  <si>
    <t>FL6343.22</t>
  </si>
  <si>
    <t>1057</t>
  </si>
  <si>
    <t>20261EE6016_TA001</t>
  </si>
  <si>
    <t>EE6016_TA.1</t>
  </si>
  <si>
    <t>Digital Control Systems</t>
  </si>
  <si>
    <t>EE6016_TA</t>
  </si>
  <si>
    <t>1058</t>
  </si>
  <si>
    <t>20261EE6069_TA001</t>
  </si>
  <si>
    <t>EE6069_TA.1</t>
  </si>
  <si>
    <t>Microprocessors in Measurement and Control</t>
  </si>
  <si>
    <t>EE6069_TA</t>
  </si>
  <si>
    <t>1059</t>
  </si>
  <si>
    <t>20261EE6010_TA001</t>
  </si>
  <si>
    <t>EE6010_TA.1</t>
  </si>
  <si>
    <t>Power Electronics</t>
  </si>
  <si>
    <t>EE6010_TA</t>
  </si>
  <si>
    <t>1060</t>
  </si>
  <si>
    <t>GF6079.1</t>
  </si>
  <si>
    <t>Công nghệ và thiết bị nhuộm, in hoa</t>
  </si>
  <si>
    <t>GF6079</t>
  </si>
  <si>
    <t>1061</t>
  </si>
  <si>
    <t>20261AA6018008</t>
  </si>
  <si>
    <t>AA6018.8</t>
  </si>
  <si>
    <t>1062</t>
  </si>
  <si>
    <t>20261AA6018009</t>
  </si>
  <si>
    <t>AA6018.9</t>
  </si>
  <si>
    <t>1063</t>
  </si>
  <si>
    <t>20261BM6137005</t>
  </si>
  <si>
    <t>1064</t>
  </si>
  <si>
    <t>20261BM6104001</t>
  </si>
  <si>
    <t>BM6104.1</t>
  </si>
  <si>
    <t>Dịch vụ Logistics</t>
  </si>
  <si>
    <t>BM6104</t>
  </si>
  <si>
    <t>1065</t>
  </si>
  <si>
    <t>20261BM6104002</t>
  </si>
  <si>
    <t>BM6104.2</t>
  </si>
  <si>
    <t>1066</t>
  </si>
  <si>
    <t>20261FL6418003</t>
  </si>
  <si>
    <t>1067</t>
  </si>
  <si>
    <t>20261AA6059001</t>
  </si>
  <si>
    <t>AA6059.1</t>
  </si>
  <si>
    <t>Ứng dụng lập trình Python</t>
  </si>
  <si>
    <t>AA6059</t>
  </si>
  <si>
    <t>1068</t>
  </si>
  <si>
    <t>20261AA6059002</t>
  </si>
  <si>
    <t>AA6059.2</t>
  </si>
  <si>
    <t>1069</t>
  </si>
  <si>
    <t>20261AA6051002</t>
  </si>
  <si>
    <t>AA6051.2</t>
  </si>
  <si>
    <t>1070</t>
  </si>
  <si>
    <t>20261LP6003022</t>
  </si>
  <si>
    <t>1071</t>
  </si>
  <si>
    <t>20261LP6003023</t>
  </si>
  <si>
    <t>LP6003.11</t>
  </si>
  <si>
    <t>1072</t>
  </si>
  <si>
    <t>20261AT6066001</t>
  </si>
  <si>
    <t>AT6066.1</t>
  </si>
  <si>
    <t>Động lực học ô tô</t>
  </si>
  <si>
    <t>AT6066</t>
  </si>
  <si>
    <t>1073</t>
  </si>
  <si>
    <t>20261AT6094001</t>
  </si>
  <si>
    <t>AT6094.1</t>
  </si>
  <si>
    <t>Thiết kế tính toán động cơ đốt trong</t>
  </si>
  <si>
    <t>AT6094</t>
  </si>
  <si>
    <t>1074</t>
  </si>
  <si>
    <t>20261ME6134001</t>
  </si>
  <si>
    <t>ME6134.1</t>
  </si>
  <si>
    <t>Mô hình hóa và điều khiển robot</t>
  </si>
  <si>
    <t>ME6134</t>
  </si>
  <si>
    <t>1075</t>
  </si>
  <si>
    <t>20261FL6045003</t>
  </si>
  <si>
    <t>FL6045.3</t>
  </si>
  <si>
    <t>1076</t>
  </si>
  <si>
    <t>20261FL6045004</t>
  </si>
  <si>
    <t>FL6045.4</t>
  </si>
  <si>
    <t>1077</t>
  </si>
  <si>
    <t>20261FL6045005</t>
  </si>
  <si>
    <t>FL6045.5</t>
  </si>
  <si>
    <t>1078</t>
  </si>
  <si>
    <t>20261TO6112003</t>
  </si>
  <si>
    <t>TO6112.3</t>
  </si>
  <si>
    <t>1079</t>
  </si>
  <si>
    <t>20261FE6009_TA001</t>
  </si>
  <si>
    <t>FE6009_TA.1</t>
  </si>
  <si>
    <t>Junior Project of Electronics and Telecommunications</t>
  </si>
  <si>
    <t>FE6009_TA</t>
  </si>
  <si>
    <t>1080</t>
  </si>
  <si>
    <t>20261EE6103001</t>
  </si>
  <si>
    <t>EE6103.1</t>
  </si>
  <si>
    <t>Kỹ thuật mạch tương tự</t>
  </si>
  <si>
    <t>EE6103</t>
  </si>
  <si>
    <t>1081</t>
  </si>
  <si>
    <t>20261EE6104001</t>
  </si>
  <si>
    <t>EE6104.1</t>
  </si>
  <si>
    <t>Mạch số cơ bản</t>
  </si>
  <si>
    <t>EE6104</t>
  </si>
  <si>
    <t>1082</t>
  </si>
  <si>
    <t>20261IT6100_TA001</t>
  </si>
  <si>
    <t>IT6100_TA.1</t>
  </si>
  <si>
    <t>2D Graphic Design</t>
  </si>
  <si>
    <t>IT6100_TA</t>
  </si>
  <si>
    <t>1083</t>
  </si>
  <si>
    <t>20261IT6100_TA002</t>
  </si>
  <si>
    <t>IT6100_TA.2</t>
  </si>
  <si>
    <t>DANH SÁCH LỚP HỌC PHẦN ĐƯỢC MỞ VÀ KHÔNG ĐƯỢC MỞ  
 ĐẠI HỌC KHÓA 20 TRONG HỌC KỲ 1 NĂM HỌC 2026 - 2027
(Kèm theo Thông báo số        /TB-ĐHCN ngày      tháng 8 năm 2026)</t>
  </si>
  <si>
    <t>20261FL6005001</t>
  </si>
  <si>
    <t>FL6005.1</t>
  </si>
  <si>
    <t>Dẫn luận ngôn ngữ học</t>
  </si>
  <si>
    <t>FL6005</t>
  </si>
  <si>
    <t>ĐH K20</t>
  </si>
  <si>
    <t>20261BS6037001</t>
  </si>
  <si>
    <t>BS6037.1</t>
  </si>
  <si>
    <t>Đại số tuyến tính</t>
  </si>
  <si>
    <t>BS6037</t>
  </si>
  <si>
    <t>20261BS6037002</t>
  </si>
  <si>
    <t>BS6037.2</t>
  </si>
  <si>
    <t>20261BS6037003</t>
  </si>
  <si>
    <t>BS6037.3</t>
  </si>
  <si>
    <t>20261BS6037004</t>
  </si>
  <si>
    <t>BS6037.4</t>
  </si>
  <si>
    <t>20261BS6039001</t>
  </si>
  <si>
    <t>BS6039.1</t>
  </si>
  <si>
    <t>Phương pháp tính</t>
  </si>
  <si>
    <t>BS6039</t>
  </si>
  <si>
    <t>20261BS6039002</t>
  </si>
  <si>
    <t>BS6039.2</t>
  </si>
  <si>
    <t>20261BS6039003</t>
  </si>
  <si>
    <t>BS6039.3</t>
  </si>
  <si>
    <t>20261BS6039004</t>
  </si>
  <si>
    <t>BS6039.4</t>
  </si>
  <si>
    <t>20261BS6039005</t>
  </si>
  <si>
    <t>BS6039.5</t>
  </si>
  <si>
    <t>20261BS6039006</t>
  </si>
  <si>
    <t>BS6039.6</t>
  </si>
  <si>
    <t>20261BS6040001</t>
  </si>
  <si>
    <t>BS6040.1</t>
  </si>
  <si>
    <t>Toán kỹ thuật</t>
  </si>
  <si>
    <t>BS6040</t>
  </si>
  <si>
    <t>20261BS6040002</t>
  </si>
  <si>
    <t>BS6040.2</t>
  </si>
  <si>
    <t>20261BS6040003</t>
  </si>
  <si>
    <t>BS6040.3</t>
  </si>
  <si>
    <t>20261BS6040004</t>
  </si>
  <si>
    <t>BS6040.4</t>
  </si>
  <si>
    <t>20261BS6040005</t>
  </si>
  <si>
    <t>BS6040.5</t>
  </si>
  <si>
    <t>20261BS6040006</t>
  </si>
  <si>
    <t>BS6040.6</t>
  </si>
  <si>
    <t>20261BS6040007</t>
  </si>
  <si>
    <t>BS6040.7</t>
  </si>
  <si>
    <t>20261BS6040008</t>
  </si>
  <si>
    <t>BS6040.8</t>
  </si>
  <si>
    <t>20261BS6040009</t>
  </si>
  <si>
    <t>BS6040.9</t>
  </si>
  <si>
    <t>20261BS6040010</t>
  </si>
  <si>
    <t>BS6040.10</t>
  </si>
  <si>
    <t>20261BS6040011</t>
  </si>
  <si>
    <t>BS6040.11</t>
  </si>
  <si>
    <t>20261BS6040012</t>
  </si>
  <si>
    <t>BS6040.12</t>
  </si>
  <si>
    <t>20261BS6040013</t>
  </si>
  <si>
    <t>BS6040.13</t>
  </si>
  <si>
    <t>20261BS6040014</t>
  </si>
  <si>
    <t>BS6040.14</t>
  </si>
  <si>
    <t>20261BS6040015</t>
  </si>
  <si>
    <t>BS6040.15</t>
  </si>
  <si>
    <t>20261BS6040016</t>
  </si>
  <si>
    <t>BS6040.16</t>
  </si>
  <si>
    <t>20261BS6040017</t>
  </si>
  <si>
    <t>BS6040.17</t>
  </si>
  <si>
    <t>20261BS6040018</t>
  </si>
  <si>
    <t>BS6040.18</t>
  </si>
  <si>
    <t>20261BS6040019</t>
  </si>
  <si>
    <t>BS6040.19</t>
  </si>
  <si>
    <t>GF6143.1</t>
  </si>
  <si>
    <t>Vật liệu dệt, may và thời trang</t>
  </si>
  <si>
    <t>GF6143</t>
  </si>
  <si>
    <t>20261BS6041001</t>
  </si>
  <si>
    <t>BS6041.1</t>
  </si>
  <si>
    <t>Vật lý 2</t>
  </si>
  <si>
    <t>BS6041</t>
  </si>
  <si>
    <t>20261BS6041002</t>
  </si>
  <si>
    <t>BS6041.2</t>
  </si>
  <si>
    <t>20261BS6054001</t>
  </si>
  <si>
    <t>BS6054.1</t>
  </si>
  <si>
    <t>Vật lý đại cương</t>
  </si>
  <si>
    <t>BS6054</t>
  </si>
  <si>
    <t>20261BS6054002</t>
  </si>
  <si>
    <t>BS6054.2</t>
  </si>
  <si>
    <t>20261BS6042001</t>
  </si>
  <si>
    <t>BS6042.1</t>
  </si>
  <si>
    <t>BS6042</t>
  </si>
  <si>
    <t>20261BS6042002</t>
  </si>
  <si>
    <t>BS6042.2</t>
  </si>
  <si>
    <t>20261BS6042003</t>
  </si>
  <si>
    <t>BS6042.3</t>
  </si>
  <si>
    <t>20261BS6042004</t>
  </si>
  <si>
    <t>BS6042.4</t>
  </si>
  <si>
    <t>20261BS6042005</t>
  </si>
  <si>
    <t>BS6042.5</t>
  </si>
  <si>
    <t>20261BS6042006</t>
  </si>
  <si>
    <t>BS6042.6</t>
  </si>
  <si>
    <t>20261BS6042007</t>
  </si>
  <si>
    <t>BS6042.7</t>
  </si>
  <si>
    <t>20261BS6042008</t>
  </si>
  <si>
    <t>BS6042.8</t>
  </si>
  <si>
    <t>20261BS6042009</t>
  </si>
  <si>
    <t>BS6042.9</t>
  </si>
  <si>
    <t>20261BS6042010</t>
  </si>
  <si>
    <t>BS6042.10</t>
  </si>
  <si>
    <t>20261BS6042011</t>
  </si>
  <si>
    <t>BS6042.11</t>
  </si>
  <si>
    <t>20261BS6042012</t>
  </si>
  <si>
    <t>BS6042.12</t>
  </si>
  <si>
    <t>20261BS6042013</t>
  </si>
  <si>
    <t>BS6042.13</t>
  </si>
  <si>
    <t>20261BS6042014</t>
  </si>
  <si>
    <t>BS6042.14</t>
  </si>
  <si>
    <t>20261BS6042015</t>
  </si>
  <si>
    <t>BS6042.15</t>
  </si>
  <si>
    <t>20261BS6042016</t>
  </si>
  <si>
    <t>BS6042.16</t>
  </si>
  <si>
    <t>20261BS6042017</t>
  </si>
  <si>
    <t>BS6042.17</t>
  </si>
  <si>
    <t>20261BS6042018</t>
  </si>
  <si>
    <t>BS6042.18</t>
  </si>
  <si>
    <t>20261BS6042019</t>
  </si>
  <si>
    <t>BS6042.19</t>
  </si>
  <si>
    <t>20261BS6042020</t>
  </si>
  <si>
    <t>BS6042.20</t>
  </si>
  <si>
    <t>20261BS6042021</t>
  </si>
  <si>
    <t>BS6042.21</t>
  </si>
  <si>
    <t>20261BS6042022</t>
  </si>
  <si>
    <t>BS6042.22</t>
  </si>
  <si>
    <t>20261BS6042023</t>
  </si>
  <si>
    <t>BS6042.23</t>
  </si>
  <si>
    <t>20261BS6042024</t>
  </si>
  <si>
    <t>BS6042.24</t>
  </si>
  <si>
    <t>20261BS6042025</t>
  </si>
  <si>
    <t>BS6042.25</t>
  </si>
  <si>
    <t>20261BS6042026</t>
  </si>
  <si>
    <t>BS6042.26</t>
  </si>
  <si>
    <t>20261BS6042027</t>
  </si>
  <si>
    <t>BS6042.27</t>
  </si>
  <si>
    <t>20261BS6042028</t>
  </si>
  <si>
    <t>BS6042.28</t>
  </si>
  <si>
    <t>20261BS6042029</t>
  </si>
  <si>
    <t>BS6042.29</t>
  </si>
  <si>
    <t>20261BS6042030</t>
  </si>
  <si>
    <t>BS6042.30</t>
  </si>
  <si>
    <t>20261BS6042031</t>
  </si>
  <si>
    <t>BS6042.31</t>
  </si>
  <si>
    <t>20261BS6042032</t>
  </si>
  <si>
    <t>BS6042.32</t>
  </si>
  <si>
    <t>20261BS6042033</t>
  </si>
  <si>
    <t>BS6042.33</t>
  </si>
  <si>
    <t>20261BS6042034</t>
  </si>
  <si>
    <t>BS6042.34</t>
  </si>
  <si>
    <t>20261BS6042035</t>
  </si>
  <si>
    <t>BS6042.35</t>
  </si>
  <si>
    <t>20261BS6042036</t>
  </si>
  <si>
    <t>BS6042.36</t>
  </si>
  <si>
    <t>20261BS6042037</t>
  </si>
  <si>
    <t>BS6042.37</t>
  </si>
  <si>
    <t>20261BS6042038</t>
  </si>
  <si>
    <t>BS6042.38</t>
  </si>
  <si>
    <t>20261BS6042039</t>
  </si>
  <si>
    <t>BS6042.39</t>
  </si>
  <si>
    <t>20261BS6042040</t>
  </si>
  <si>
    <t>BS6042.40</t>
  </si>
  <si>
    <t>20261BS6042041</t>
  </si>
  <si>
    <t>BS6042.41</t>
  </si>
  <si>
    <t>20261BS6042042</t>
  </si>
  <si>
    <t>BS6042.42</t>
  </si>
  <si>
    <t>GF6158.1</t>
  </si>
  <si>
    <t>Công nghệ may cơ bản</t>
  </si>
  <si>
    <t>GF6158</t>
  </si>
  <si>
    <t>20261IT6126001</t>
  </si>
  <si>
    <t>IT6126.1</t>
  </si>
  <si>
    <t>Hệ thống cơ sở dữ liệu</t>
  </si>
  <si>
    <t>IT6126</t>
  </si>
  <si>
    <t>20261CT6255001</t>
  </si>
  <si>
    <t>CT6255.1</t>
  </si>
  <si>
    <t>Hoá hữu cơ</t>
  </si>
  <si>
    <t>CT6255</t>
  </si>
  <si>
    <t>20261CT6255002</t>
  </si>
  <si>
    <t>CT6255.2</t>
  </si>
  <si>
    <t>20261CT6255003</t>
  </si>
  <si>
    <t>CT6255.3</t>
  </si>
  <si>
    <t>20261CT6255004</t>
  </si>
  <si>
    <t>CT6255.4</t>
  </si>
  <si>
    <t>20261CT6255005</t>
  </si>
  <si>
    <t>CT6255.5</t>
  </si>
  <si>
    <t>20261CT6255006</t>
  </si>
  <si>
    <t>CT6255.6</t>
  </si>
  <si>
    <t>20261CT6256001</t>
  </si>
  <si>
    <t>CT6256.1</t>
  </si>
  <si>
    <t>Hoá phân tích</t>
  </si>
  <si>
    <t>CT6256</t>
  </si>
  <si>
    <t>20261CT6256002</t>
  </si>
  <si>
    <t>CT6256.2</t>
  </si>
  <si>
    <t>20261CT6256003</t>
  </si>
  <si>
    <t>CT6256.3</t>
  </si>
  <si>
    <t>20261CT6256004</t>
  </si>
  <si>
    <t>CT6256.4</t>
  </si>
  <si>
    <t>20261CT6256005</t>
  </si>
  <si>
    <t>CT6256.5</t>
  </si>
  <si>
    <t>20261CT6256006</t>
  </si>
  <si>
    <t>CT6256.6</t>
  </si>
  <si>
    <t>20261CT6256007</t>
  </si>
  <si>
    <t>CT6256.7</t>
  </si>
  <si>
    <t>20261CT6414001</t>
  </si>
  <si>
    <t>CT6414.1</t>
  </si>
  <si>
    <t>Hóa sinh</t>
  </si>
  <si>
    <t>CT6414</t>
  </si>
  <si>
    <t>20261CT6340001</t>
  </si>
  <si>
    <t>CT6340.1</t>
  </si>
  <si>
    <t>Hóa sinh thực phẩm</t>
  </si>
  <si>
    <t>CT6340</t>
  </si>
  <si>
    <t>20261CT6340002</t>
  </si>
  <si>
    <t>CT6340.2</t>
  </si>
  <si>
    <t>20261CT6413001</t>
  </si>
  <si>
    <t>CT6413.1</t>
  </si>
  <si>
    <t>Kiến tập sản xuất</t>
  </si>
  <si>
    <t>CT6413</t>
  </si>
  <si>
    <t>20261CT6345001</t>
  </si>
  <si>
    <t>CT6345.1</t>
  </si>
  <si>
    <t>CT6345</t>
  </si>
  <si>
    <t>20261CT6345002</t>
  </si>
  <si>
    <t>CT6345.2</t>
  </si>
  <si>
    <t>20261CT6344001</t>
  </si>
  <si>
    <t>CT6344.1</t>
  </si>
  <si>
    <t>CT6344</t>
  </si>
  <si>
    <t>20261IT6202001</t>
  </si>
  <si>
    <t>IT6202.1</t>
  </si>
  <si>
    <t>Kiến trúc máy tính</t>
  </si>
  <si>
    <t>IT6202</t>
  </si>
  <si>
    <t>20261IT6202002</t>
  </si>
  <si>
    <t>IT6202.2</t>
  </si>
  <si>
    <t>20261IT6202003</t>
  </si>
  <si>
    <t>IT6202.3</t>
  </si>
  <si>
    <t>20261IT6202004</t>
  </si>
  <si>
    <t>IT6202.4</t>
  </si>
  <si>
    <t>20261IT6202005</t>
  </si>
  <si>
    <t>IT6202.5</t>
  </si>
  <si>
    <t>20261IT6202006</t>
  </si>
  <si>
    <t>IT6202.6</t>
  </si>
  <si>
    <t>20261IT6202007</t>
  </si>
  <si>
    <t>IT6202.7</t>
  </si>
  <si>
    <t>20261IT6202008</t>
  </si>
  <si>
    <t>IT6202.8</t>
  </si>
  <si>
    <t>20261IT6202009</t>
  </si>
  <si>
    <t>IT6202.9</t>
  </si>
  <si>
    <t>20261IT6202010</t>
  </si>
  <si>
    <t>IT6202.10</t>
  </si>
  <si>
    <t>20261IT6202011</t>
  </si>
  <si>
    <t>IT6202.11</t>
  </si>
  <si>
    <t>20261IT6155001</t>
  </si>
  <si>
    <t>IT6155.1</t>
  </si>
  <si>
    <t>Kiến trúc máy tính và lập trình hợp ngữ</t>
  </si>
  <si>
    <t>IT6155</t>
  </si>
  <si>
    <t>20261BS6043001</t>
  </si>
  <si>
    <t>BS6043.1</t>
  </si>
  <si>
    <t>Kinh tế lượng</t>
  </si>
  <si>
    <t>BS6043</t>
  </si>
  <si>
    <t>20261BS6043002</t>
  </si>
  <si>
    <t>BS6043.2</t>
  </si>
  <si>
    <t>20261BS6043003</t>
  </si>
  <si>
    <t>BS6043.3</t>
  </si>
  <si>
    <t>20261BS6043004</t>
  </si>
  <si>
    <t>BS6043.4</t>
  </si>
  <si>
    <t>20261BS6043005</t>
  </si>
  <si>
    <t>BS6043.5</t>
  </si>
  <si>
    <t>20261BS6043006</t>
  </si>
  <si>
    <t>BS6043.6</t>
  </si>
  <si>
    <t>20261BS6043007</t>
  </si>
  <si>
    <t>BS6043.7</t>
  </si>
  <si>
    <t>20261BS6043008</t>
  </si>
  <si>
    <t>BS6043.8</t>
  </si>
  <si>
    <t>20261BS6043009</t>
  </si>
  <si>
    <t>BS6043.9</t>
  </si>
  <si>
    <t>20261BS6043010</t>
  </si>
  <si>
    <t>BS6043.10</t>
  </si>
  <si>
    <t>20261BS6043011</t>
  </si>
  <si>
    <t>BS6043.11</t>
  </si>
  <si>
    <t>20261BS6043012</t>
  </si>
  <si>
    <t>BS6043.12</t>
  </si>
  <si>
    <t>20261BS6043013</t>
  </si>
  <si>
    <t>BS6043.13</t>
  </si>
  <si>
    <t>20261BS6043014</t>
  </si>
  <si>
    <t>BS6043.14</t>
  </si>
  <si>
    <t>20261BS6043015</t>
  </si>
  <si>
    <t>BS6043.15</t>
  </si>
  <si>
    <t>20261BS6043016</t>
  </si>
  <si>
    <t>BS6043.16</t>
  </si>
  <si>
    <t>20261BS6043017</t>
  </si>
  <si>
    <t>BS6043.17</t>
  </si>
  <si>
    <t>20261FL6047001</t>
  </si>
  <si>
    <t>FL6047.1</t>
  </si>
  <si>
    <t>Kỹ năng thuyết trình (Tiếng Trung Quốc)</t>
  </si>
  <si>
    <t>FL6047</t>
  </si>
  <si>
    <t>20261CT6352001</t>
  </si>
  <si>
    <t>CT6352.1</t>
  </si>
  <si>
    <t>Kỹ thuật xúc tác</t>
  </si>
  <si>
    <t>CT6352</t>
  </si>
  <si>
    <t>20261CT6352002</t>
  </si>
  <si>
    <t>CT6352.2</t>
  </si>
  <si>
    <t>20261CT6352003</t>
  </si>
  <si>
    <t>CT6352.3</t>
  </si>
  <si>
    <t>20261IT6018002</t>
  </si>
  <si>
    <t>20261BS6044001</t>
  </si>
  <si>
    <t>BS6044.1</t>
  </si>
  <si>
    <t>Lý thuyết xác suất</t>
  </si>
  <si>
    <t>BS6044</t>
  </si>
  <si>
    <t>20261BS6045001</t>
  </si>
  <si>
    <t>BS6045.1</t>
  </si>
  <si>
    <t>Mô hình toán</t>
  </si>
  <si>
    <t>BS6045</t>
  </si>
  <si>
    <t>20261BS6045002</t>
  </si>
  <si>
    <t>BS6045.2</t>
  </si>
  <si>
    <t>20261BS6045003</t>
  </si>
  <si>
    <t>BS6045.3</t>
  </si>
  <si>
    <t>20261BS6045004</t>
  </si>
  <si>
    <t>BS6045.4</t>
  </si>
  <si>
    <t>20261BS6045005</t>
  </si>
  <si>
    <t>BS6045.5</t>
  </si>
  <si>
    <t>20261BS6045006</t>
  </si>
  <si>
    <t>BS6045.6</t>
  </si>
  <si>
    <t>20261BS6045007</t>
  </si>
  <si>
    <t>BS6045.7</t>
  </si>
  <si>
    <t>20261BS6045008</t>
  </si>
  <si>
    <t>BS6045.8</t>
  </si>
  <si>
    <t>20261IT6203001</t>
  </si>
  <si>
    <t>IT6203.1</t>
  </si>
  <si>
    <t>Nguyên lý hệ điều hành</t>
  </si>
  <si>
    <t>IT6203</t>
  </si>
  <si>
    <t>20261IT6203002</t>
  </si>
  <si>
    <t>IT6203.2</t>
  </si>
  <si>
    <t>20261IT6203003</t>
  </si>
  <si>
    <t>IT6203.3</t>
  </si>
  <si>
    <t>20261IT6203004</t>
  </si>
  <si>
    <t>IT6203.4</t>
  </si>
  <si>
    <t>GF6160.1</t>
  </si>
  <si>
    <t>Nhân trắc học may mặc</t>
  </si>
  <si>
    <t>GF6160</t>
  </si>
  <si>
    <t>20261LP6021001</t>
  </si>
  <si>
    <t>LP6021.1</t>
  </si>
  <si>
    <t>LP6021</t>
  </si>
  <si>
    <t>20261LP6021002</t>
  </si>
  <si>
    <t>LP6021.2</t>
  </si>
  <si>
    <t>20261LP6021003</t>
  </si>
  <si>
    <t>LP6021.3</t>
  </si>
  <si>
    <t>20261LP6021004</t>
  </si>
  <si>
    <t>LP6021.4</t>
  </si>
  <si>
    <t>20261LP6021005</t>
  </si>
  <si>
    <t>LP6021.5</t>
  </si>
  <si>
    <t>20261LP6021006</t>
  </si>
  <si>
    <t>LP6021.6</t>
  </si>
  <si>
    <t>20261LP6021007</t>
  </si>
  <si>
    <t>LP6021.7</t>
  </si>
  <si>
    <t>20261LP6021008</t>
  </si>
  <si>
    <t>LP6021.8</t>
  </si>
  <si>
    <t>20261LP6021009</t>
  </si>
  <si>
    <t>LP6021.9</t>
  </si>
  <si>
    <t>20261LP6021010</t>
  </si>
  <si>
    <t>LP6021.10</t>
  </si>
  <si>
    <t>20261LP6021011</t>
  </si>
  <si>
    <t>LP6021.11</t>
  </si>
  <si>
    <t>20261LP6021012</t>
  </si>
  <si>
    <t>LP6021.12</t>
  </si>
  <si>
    <t>20261LP6021013</t>
  </si>
  <si>
    <t>LP6021.13</t>
  </si>
  <si>
    <t>20261LP6021014</t>
  </si>
  <si>
    <t>LP6021.14</t>
  </si>
  <si>
    <t>20261LP6021015</t>
  </si>
  <si>
    <t>LP6021.15</t>
  </si>
  <si>
    <t>20261LP6021016</t>
  </si>
  <si>
    <t>LP6021.16</t>
  </si>
  <si>
    <t>20261LP6021017</t>
  </si>
  <si>
    <t>LP6021.17</t>
  </si>
  <si>
    <t>20261LP6021018</t>
  </si>
  <si>
    <t>LP6021.18</t>
  </si>
  <si>
    <t>20261LP6021019</t>
  </si>
  <si>
    <t>LP6021.19</t>
  </si>
  <si>
    <t>20261LP6021020</t>
  </si>
  <si>
    <t>LP6021.20</t>
  </si>
  <si>
    <t>20261LP6021021</t>
  </si>
  <si>
    <t>LP6021.21</t>
  </si>
  <si>
    <t>20261LP6021022</t>
  </si>
  <si>
    <t>LP6021.22</t>
  </si>
  <si>
    <t>20261LP6021023</t>
  </si>
  <si>
    <t>LP6021.23</t>
  </si>
  <si>
    <t>20261LP6021024</t>
  </si>
  <si>
    <t>LP6021.24</t>
  </si>
  <si>
    <t>20261LP6021025</t>
  </si>
  <si>
    <t>LP6021.25</t>
  </si>
  <si>
    <t>20261LP6021026</t>
  </si>
  <si>
    <t>LP6021.26</t>
  </si>
  <si>
    <t>20261LP6021027</t>
  </si>
  <si>
    <t>LP6021.27</t>
  </si>
  <si>
    <t>20261LP6021028</t>
  </si>
  <si>
    <t>LP6021.28</t>
  </si>
  <si>
    <t>20261CT6374001</t>
  </si>
  <si>
    <t>CT6374.1</t>
  </si>
  <si>
    <t>Quá trình và thiết bị cơ học</t>
  </si>
  <si>
    <t>CT6374</t>
  </si>
  <si>
    <t>20261CT6412001</t>
  </si>
  <si>
    <t>CT6412.1</t>
  </si>
  <si>
    <t>Quá trình và thiết bị trong công nghệ hóa</t>
  </si>
  <si>
    <t>CT6412</t>
  </si>
  <si>
    <t>20261CT6376001</t>
  </si>
  <si>
    <t>CT6376.1</t>
  </si>
  <si>
    <t>Quá trình và thiết bị truyền nhiệt</t>
  </si>
  <si>
    <t>CT6376</t>
  </si>
  <si>
    <t>20261CT6376002</t>
  </si>
  <si>
    <t>CT6376.2</t>
  </si>
  <si>
    <t>20261CT6376003</t>
  </si>
  <si>
    <t>CT6376.3</t>
  </si>
  <si>
    <t>20261CT6376004</t>
  </si>
  <si>
    <t>CT6376.4</t>
  </si>
  <si>
    <t>20261CT6376005</t>
  </si>
  <si>
    <t>CT6376.5</t>
  </si>
  <si>
    <t>20261CT6376006</t>
  </si>
  <si>
    <t>CT6376.6</t>
  </si>
  <si>
    <t>20261CT6387001</t>
  </si>
  <si>
    <t>CT6387.1</t>
  </si>
  <si>
    <t>Thí nghiệm hóa sinh thực phẩm</t>
  </si>
  <si>
    <t>CT6387</t>
  </si>
  <si>
    <t>20261CT6387002</t>
  </si>
  <si>
    <t>CT6387.2</t>
  </si>
  <si>
    <t>20261CT6387003</t>
  </si>
  <si>
    <t>CT6387.3</t>
  </si>
  <si>
    <t>20261CT6387004</t>
  </si>
  <si>
    <t>CT6387.4</t>
  </si>
  <si>
    <t>GF6146.1</t>
  </si>
  <si>
    <t>Thiết bị may công nghiệp</t>
  </si>
  <si>
    <t>GF6146</t>
  </si>
  <si>
    <t>GF6146.2</t>
  </si>
  <si>
    <t>GF6146.3</t>
  </si>
  <si>
    <t>GF6163.1</t>
  </si>
  <si>
    <t>Thiết kế hoa văn thêu</t>
  </si>
  <si>
    <t>GF6163</t>
  </si>
  <si>
    <t>20261CT6402001</t>
  </si>
  <si>
    <t>CT6402.1</t>
  </si>
  <si>
    <t>Thực hành Quá trình và thiết bị</t>
  </si>
  <si>
    <t>CT6402</t>
  </si>
  <si>
    <t>20261CT6402002</t>
  </si>
  <si>
    <t>CT6402.2</t>
  </si>
  <si>
    <t>20261CT6402003</t>
  </si>
  <si>
    <t>CT6402.3</t>
  </si>
  <si>
    <t>GF6185.1</t>
  </si>
  <si>
    <t>Thuốc nhuộm và chất trợ dệt</t>
  </si>
  <si>
    <t>GF6185</t>
  </si>
  <si>
    <t>20261FL6087001</t>
  </si>
  <si>
    <t>FL6087.1</t>
  </si>
  <si>
    <t>Tiếng Anh Công nghệ thông tin cơ bản 3</t>
  </si>
  <si>
    <t>FL6087</t>
  </si>
  <si>
    <t>20261FL6284001</t>
  </si>
  <si>
    <t>FL6284.1</t>
  </si>
  <si>
    <t>Tiếng Trung cơ bản 3</t>
  </si>
  <si>
    <t>FL6284</t>
  </si>
  <si>
    <t>20261BS6036001</t>
  </si>
  <si>
    <t>BS6036.1</t>
  </si>
  <si>
    <t>Toán kinh tế</t>
  </si>
  <si>
    <t>BS6036</t>
  </si>
  <si>
    <t>20261BS6036002</t>
  </si>
  <si>
    <t>BS6036.2</t>
  </si>
  <si>
    <t>20261IT6035001</t>
  </si>
  <si>
    <t>IT6035.1</t>
  </si>
  <si>
    <t>Toán rời rạc</t>
  </si>
  <si>
    <t>IT6035</t>
  </si>
  <si>
    <t>20261LP6022001</t>
  </si>
  <si>
    <t>LP6022.1</t>
  </si>
  <si>
    <t>LP6022</t>
  </si>
  <si>
    <t>20261LP6022002</t>
  </si>
  <si>
    <t>LP6022.2</t>
  </si>
  <si>
    <t>20261LP6022003</t>
  </si>
  <si>
    <t>LP6022.3</t>
  </si>
  <si>
    <t>20261LP6022004</t>
  </si>
  <si>
    <t>LP6022.4</t>
  </si>
  <si>
    <t>20261LP6022005</t>
  </si>
  <si>
    <t>LP6022.5</t>
  </si>
  <si>
    <t>20261LP6022006</t>
  </si>
  <si>
    <t>LP6022.6</t>
  </si>
  <si>
    <t>20261LP6022007</t>
  </si>
  <si>
    <t>LP6022.7</t>
  </si>
  <si>
    <t>20261LP6022008</t>
  </si>
  <si>
    <t>LP6022.8</t>
  </si>
  <si>
    <t>20261LP6022009</t>
  </si>
  <si>
    <t>LP6022.9</t>
  </si>
  <si>
    <t>20261LP6022010</t>
  </si>
  <si>
    <t>LP6022.10</t>
  </si>
  <si>
    <t>20261LP6022011</t>
  </si>
  <si>
    <t>LP6022.11</t>
  </si>
  <si>
    <t>20261LP6022012</t>
  </si>
  <si>
    <t>LP6022.12</t>
  </si>
  <si>
    <t>20261LP6022013</t>
  </si>
  <si>
    <t>LP6022.13</t>
  </si>
  <si>
    <t>20261LP6022014</t>
  </si>
  <si>
    <t>LP6022.14</t>
  </si>
  <si>
    <t>20261LP6022015</t>
  </si>
  <si>
    <t>LP6022.15</t>
  </si>
  <si>
    <t>20261LP6022016</t>
  </si>
  <si>
    <t>LP6022.16</t>
  </si>
  <si>
    <t>20261LP6022017</t>
  </si>
  <si>
    <t>LP6022.17</t>
  </si>
  <si>
    <t>20261LP6022018</t>
  </si>
  <si>
    <t>LP6022.18</t>
  </si>
  <si>
    <t>20261LP6022019</t>
  </si>
  <si>
    <t>LP6022.19</t>
  </si>
  <si>
    <t>20261LP6022020</t>
  </si>
  <si>
    <t>LP6022.20</t>
  </si>
  <si>
    <t>20261LP6022021</t>
  </si>
  <si>
    <t>LP6022.21</t>
  </si>
  <si>
    <t>20261LP6022022</t>
  </si>
  <si>
    <t>LP6022.22</t>
  </si>
  <si>
    <t>20261LP6022023</t>
  </si>
  <si>
    <t>LP6022.23</t>
  </si>
  <si>
    <t>20261LP6022024</t>
  </si>
  <si>
    <t>LP6022.24</t>
  </si>
  <si>
    <t>20261LP6022025</t>
  </si>
  <si>
    <t>LP6022.25</t>
  </si>
  <si>
    <t>20261LP6022026</t>
  </si>
  <si>
    <t>LP6022.26</t>
  </si>
  <si>
    <t>20261LP6022027</t>
  </si>
  <si>
    <t>LP6022.27</t>
  </si>
  <si>
    <t>20261LP6022028</t>
  </si>
  <si>
    <t>LP6022.28</t>
  </si>
  <si>
    <t>20261LP6022029</t>
  </si>
  <si>
    <t>LP6022.29</t>
  </si>
  <si>
    <t>20261LP6022030</t>
  </si>
  <si>
    <t>LP6022.30</t>
  </si>
  <si>
    <t>20261LP6022031</t>
  </si>
  <si>
    <t>LP6022.31</t>
  </si>
  <si>
    <t>20261LP6022032</t>
  </si>
  <si>
    <t>LP6022.32</t>
  </si>
  <si>
    <t>20261LP6022033</t>
  </si>
  <si>
    <t>LP6022.33</t>
  </si>
  <si>
    <t>20261LP6022034</t>
  </si>
  <si>
    <t>LP6022.34</t>
  </si>
  <si>
    <t>20261LP6022035</t>
  </si>
  <si>
    <t>LP6022.35</t>
  </si>
  <si>
    <t>20261LP6022036</t>
  </si>
  <si>
    <t>LP6022.36</t>
  </si>
  <si>
    <t>20261LP6022037</t>
  </si>
  <si>
    <t>LP6022.37</t>
  </si>
  <si>
    <t>20261LP6022038</t>
  </si>
  <si>
    <t>LP6022.38</t>
  </si>
  <si>
    <t>20261LP6022039</t>
  </si>
  <si>
    <t>LP6022.39</t>
  </si>
  <si>
    <t>20261LP6022040</t>
  </si>
  <si>
    <t>LP6022.40</t>
  </si>
  <si>
    <t>20261LP6022041</t>
  </si>
  <si>
    <t>LP6022.41</t>
  </si>
  <si>
    <t>20261CT6435001</t>
  </si>
  <si>
    <t>CT6435.1</t>
  </si>
  <si>
    <t>Vi sinh kỹ thuật môi trường</t>
  </si>
  <si>
    <t>CT6435</t>
  </si>
  <si>
    <t>20261CT6257001</t>
  </si>
  <si>
    <t>CT6257.1</t>
  </si>
  <si>
    <t>Hoá lý</t>
  </si>
  <si>
    <t>CT6257</t>
  </si>
  <si>
    <t>20261CT6386001</t>
  </si>
  <si>
    <t>CT6386.1</t>
  </si>
  <si>
    <t>Thí nghiệm hóa lý</t>
  </si>
  <si>
    <t>CT6386</t>
  </si>
  <si>
    <t>20261CT6386002</t>
  </si>
  <si>
    <t>CT6386.2</t>
  </si>
  <si>
    <t>20261FL6367001</t>
  </si>
  <si>
    <t>20261FL6367002</t>
  </si>
  <si>
    <t>FL6367.2</t>
  </si>
  <si>
    <t>20261FL6367003</t>
  </si>
  <si>
    <t>FL6367.3</t>
  </si>
  <si>
    <t>20261FL6367004</t>
  </si>
  <si>
    <t>FL6367.4</t>
  </si>
  <si>
    <t>20261FL6367005</t>
  </si>
  <si>
    <t>FL6367.5</t>
  </si>
  <si>
    <t>20261FL6367006</t>
  </si>
  <si>
    <t>FL6367.6</t>
  </si>
  <si>
    <t>20261FL6367007</t>
  </si>
  <si>
    <t>FL6367.7</t>
  </si>
  <si>
    <t>20261FL6367008</t>
  </si>
  <si>
    <t>FL6367.8</t>
  </si>
  <si>
    <t>20261FL6367009</t>
  </si>
  <si>
    <t>FL6367.9</t>
  </si>
  <si>
    <t>20261FL6367010</t>
  </si>
  <si>
    <t>FL6367.10</t>
  </si>
  <si>
    <t>20261FL6367011</t>
  </si>
  <si>
    <t>FL6367.11</t>
  </si>
  <si>
    <t>20261FL6367012</t>
  </si>
  <si>
    <t>FL6367.12</t>
  </si>
  <si>
    <t>20261FL6367013</t>
  </si>
  <si>
    <t>FL6367.13</t>
  </si>
  <si>
    <t>20261FL6367014</t>
  </si>
  <si>
    <t>FL6367.14</t>
  </si>
  <si>
    <t>20261FL6367015</t>
  </si>
  <si>
    <t>FL6367.15</t>
  </si>
  <si>
    <t>20261FL6367016</t>
  </si>
  <si>
    <t>FL6367.16</t>
  </si>
  <si>
    <t>20261BS6046001</t>
  </si>
  <si>
    <t>BS6046.1</t>
  </si>
  <si>
    <t>BS6046</t>
  </si>
  <si>
    <t>20261BS6046002</t>
  </si>
  <si>
    <t>BS6046.2</t>
  </si>
  <si>
    <t>20261BS6046003</t>
  </si>
  <si>
    <t>BS6046.3</t>
  </si>
  <si>
    <t>20261BS6046004</t>
  </si>
  <si>
    <t>BS6046.4</t>
  </si>
  <si>
    <t>20261BS6046005</t>
  </si>
  <si>
    <t>BS6046.5</t>
  </si>
  <si>
    <t>20261BS6046006</t>
  </si>
  <si>
    <t>BS6046.6</t>
  </si>
  <si>
    <t>20261BS6046007</t>
  </si>
  <si>
    <t>BS6046.7</t>
  </si>
  <si>
    <t>20261BS6046008</t>
  </si>
  <si>
    <t>BS6046.8</t>
  </si>
  <si>
    <t>20261BS6046009</t>
  </si>
  <si>
    <t>BS6046.9</t>
  </si>
  <si>
    <t>20261BS6046010</t>
  </si>
  <si>
    <t>BS6046.10</t>
  </si>
  <si>
    <t>20261BS6046011</t>
  </si>
  <si>
    <t>BS6046.11</t>
  </si>
  <si>
    <t>20261BS6046012</t>
  </si>
  <si>
    <t>BS6046.12</t>
  </si>
  <si>
    <t>20261BS6046013</t>
  </si>
  <si>
    <t>BS6046.13</t>
  </si>
  <si>
    <t>20261BS6046014</t>
  </si>
  <si>
    <t>BS6046.14</t>
  </si>
  <si>
    <t>20261CT6279001</t>
  </si>
  <si>
    <t>CT6279.1</t>
  </si>
  <si>
    <t>Hóa học đại cương</t>
  </si>
  <si>
    <t>CT6279</t>
  </si>
  <si>
    <t>20261BS6047001</t>
  </si>
  <si>
    <t>BS6047.1</t>
  </si>
  <si>
    <t>BS6047</t>
  </si>
  <si>
    <t>20261BS6047002</t>
  </si>
  <si>
    <t>BS6047.2</t>
  </si>
  <si>
    <t>20261BS6047003</t>
  </si>
  <si>
    <t>BS6047.3</t>
  </si>
  <si>
    <t>20261BS6047004</t>
  </si>
  <si>
    <t>BS6047.4</t>
  </si>
  <si>
    <t>20261BS6047005</t>
  </si>
  <si>
    <t>BS6047.5</t>
  </si>
  <si>
    <t>20261BS6048001</t>
  </si>
  <si>
    <t>BS6048.1</t>
  </si>
  <si>
    <t>Quan hệ lao động và việc làm</t>
  </si>
  <si>
    <t>BS6048</t>
  </si>
  <si>
    <t>20261BS6049001</t>
  </si>
  <si>
    <t>BS6049.1</t>
  </si>
  <si>
    <t>Con người và môi trường</t>
  </si>
  <si>
    <t>BS6049</t>
  </si>
  <si>
    <t>20261BS6049002</t>
  </si>
  <si>
    <t>BS6049.2</t>
  </si>
  <si>
    <t>20261SC6201001</t>
  </si>
  <si>
    <t>SC6201.1</t>
  </si>
  <si>
    <t>Phát triển năng lực số</t>
  </si>
  <si>
    <t>SC6201</t>
  </si>
  <si>
    <t>20261SC6201002</t>
  </si>
  <si>
    <t>SC6201.2</t>
  </si>
  <si>
    <t>20261SC6201003</t>
  </si>
  <si>
    <t>SC6201.3</t>
  </si>
  <si>
    <t>20261SC6201004</t>
  </si>
  <si>
    <t>SC6201.4</t>
  </si>
  <si>
    <t>20261SC6201005</t>
  </si>
  <si>
    <t>SC6201.5</t>
  </si>
  <si>
    <t>20261SC6201006</t>
  </si>
  <si>
    <t>SC6201.6</t>
  </si>
  <si>
    <t>20261SC6201007</t>
  </si>
  <si>
    <t>SC6201.7</t>
  </si>
  <si>
    <t>20261SC6201008</t>
  </si>
  <si>
    <t>SC6201.8</t>
  </si>
  <si>
    <t>20261SC6201009</t>
  </si>
  <si>
    <t>SC6201.9</t>
  </si>
  <si>
    <t>20261SC6201010</t>
  </si>
  <si>
    <t>SC6201.10</t>
  </si>
  <si>
    <t>20261SC6201011</t>
  </si>
  <si>
    <t>SC6201.11</t>
  </si>
  <si>
    <t>20261SC6201012</t>
  </si>
  <si>
    <t>SC6201.12</t>
  </si>
  <si>
    <t>20261SC6201013</t>
  </si>
  <si>
    <t>SC6201.13</t>
  </si>
  <si>
    <t>20261SC6201014</t>
  </si>
  <si>
    <t>SC6201.14</t>
  </si>
  <si>
    <t>20261SC6201015</t>
  </si>
  <si>
    <t>SC6201.15</t>
  </si>
  <si>
    <t>20261SC6201016</t>
  </si>
  <si>
    <t>SC6201.16</t>
  </si>
  <si>
    <t>20261SC6201017</t>
  </si>
  <si>
    <t>SC6201.17</t>
  </si>
  <si>
    <t>20261SC6201018</t>
  </si>
  <si>
    <t>SC6201.18</t>
  </si>
  <si>
    <t>20261SC6201019</t>
  </si>
  <si>
    <t>SC6201.19</t>
  </si>
  <si>
    <t>20261LP6025001</t>
  </si>
  <si>
    <t>LP6025.1</t>
  </si>
  <si>
    <t>LP6025</t>
  </si>
  <si>
    <t>20261LP6025002</t>
  </si>
  <si>
    <t>LP6025.2</t>
  </si>
  <si>
    <t>20261LP6026001</t>
  </si>
  <si>
    <t>LP6026.1</t>
  </si>
  <si>
    <t>LP6026</t>
  </si>
  <si>
    <t>20261LP6026002</t>
  </si>
  <si>
    <t>LP6026.2</t>
  </si>
  <si>
    <t>20261LP6026003</t>
  </si>
  <si>
    <t>LP6026.3</t>
  </si>
  <si>
    <t>20261LP6026004</t>
  </si>
  <si>
    <t>LP6026.4</t>
  </si>
  <si>
    <t>20261LP6026005</t>
  </si>
  <si>
    <t>LP6026.5</t>
  </si>
  <si>
    <t>20261LP6026006</t>
  </si>
  <si>
    <t>LP6026.6</t>
  </si>
  <si>
    <t>20261LP6026007</t>
  </si>
  <si>
    <t>LP6026.7</t>
  </si>
  <si>
    <t>20261LP6026008</t>
  </si>
  <si>
    <t>LP6026.8</t>
  </si>
  <si>
    <t>20261LP6026009</t>
  </si>
  <si>
    <t>LP6026.9</t>
  </si>
  <si>
    <t>20261LP6026010</t>
  </si>
  <si>
    <t>LP6026.10</t>
  </si>
  <si>
    <t>20261LP6026011</t>
  </si>
  <si>
    <t>LP6026.11</t>
  </si>
  <si>
    <t>20261LP6026012</t>
  </si>
  <si>
    <t>LP6026.12</t>
  </si>
  <si>
    <t>20261LP6026013</t>
  </si>
  <si>
    <t>LP6026.13</t>
  </si>
  <si>
    <t>20261LP6026014</t>
  </si>
  <si>
    <t>LP6026.14</t>
  </si>
  <si>
    <t>20261LP6026015</t>
  </si>
  <si>
    <t>LP6026.15</t>
  </si>
  <si>
    <t>20261LP6026016</t>
  </si>
  <si>
    <t>LP6026.16</t>
  </si>
  <si>
    <t>20261LP6026017</t>
  </si>
  <si>
    <t>LP6026.17</t>
  </si>
  <si>
    <t>20261LP6026018</t>
  </si>
  <si>
    <t>LP6026.18</t>
  </si>
  <si>
    <t>20261LP6026019</t>
  </si>
  <si>
    <t>LP6026.19</t>
  </si>
  <si>
    <t>20261LP6026020</t>
  </si>
  <si>
    <t>LP6026.20</t>
  </si>
  <si>
    <t>20261LP6026021</t>
  </si>
  <si>
    <t>LP6026.21</t>
  </si>
  <si>
    <t>20261LP6026022</t>
  </si>
  <si>
    <t>LP6026.22</t>
  </si>
  <si>
    <t>20261LP6026023</t>
  </si>
  <si>
    <t>LP6026.23</t>
  </si>
  <si>
    <t>20261LP6026024</t>
  </si>
  <si>
    <t>LP6026.24</t>
  </si>
  <si>
    <t>20261LP6026025</t>
  </si>
  <si>
    <t>LP6026.25</t>
  </si>
  <si>
    <t>20261LP6026026</t>
  </si>
  <si>
    <t>LP6026.26</t>
  </si>
  <si>
    <t>20261LP6026027</t>
  </si>
  <si>
    <t>LP6026.27</t>
  </si>
  <si>
    <t>20261LP6026028</t>
  </si>
  <si>
    <t>LP6026.28</t>
  </si>
  <si>
    <t>20261SC6206001</t>
  </si>
  <si>
    <t>SC6206.1</t>
  </si>
  <si>
    <t>Cơ sở dữ liệu</t>
  </si>
  <si>
    <t>SC6206</t>
  </si>
  <si>
    <t>20261SC6206002</t>
  </si>
  <si>
    <t>SC6206.2</t>
  </si>
  <si>
    <t>20261SC6206003</t>
  </si>
  <si>
    <t>SC6206.3</t>
  </si>
  <si>
    <t>20261SC6206004</t>
  </si>
  <si>
    <t>SC6206.4</t>
  </si>
  <si>
    <t>20261SC6206005</t>
  </si>
  <si>
    <t>SC6206.5</t>
  </si>
  <si>
    <t>20261SC6206006</t>
  </si>
  <si>
    <t>SC6206.6</t>
  </si>
  <si>
    <t>20261SC6206007</t>
  </si>
  <si>
    <t>SC6206.7</t>
  </si>
  <si>
    <t>20261SC6206008</t>
  </si>
  <si>
    <t>SC6206.8</t>
  </si>
  <si>
    <t>20261SC6206009</t>
  </si>
  <si>
    <t>SC6206.9</t>
  </si>
  <si>
    <t>20261SC6206010</t>
  </si>
  <si>
    <t>SC6206.10</t>
  </si>
  <si>
    <t>20261SC6206011</t>
  </si>
  <si>
    <t>SC6206.11</t>
  </si>
  <si>
    <t>20261SC6206012</t>
  </si>
  <si>
    <t>SC6206.12</t>
  </si>
  <si>
    <t>20261SC6206013</t>
  </si>
  <si>
    <t>SC6206.13</t>
  </si>
  <si>
    <t>20261SC6206014</t>
  </si>
  <si>
    <t>SC6206.14</t>
  </si>
  <si>
    <t>20261SC6206015</t>
  </si>
  <si>
    <t>SC6206.15</t>
  </si>
  <si>
    <t>20261ME6159_TA001</t>
  </si>
  <si>
    <t>ME6159_TA.1</t>
  </si>
  <si>
    <t>Introduction to Automatic Control Systems</t>
  </si>
  <si>
    <t>ME6159_TA</t>
  </si>
  <si>
    <t>20261SC6208001</t>
  </si>
  <si>
    <t>SC6208.1</t>
  </si>
  <si>
    <t>Kỹ thuật lập trình</t>
  </si>
  <si>
    <t>SC6208</t>
  </si>
  <si>
    <t>20261SC6208002</t>
  </si>
  <si>
    <t>SC6208.2</t>
  </si>
  <si>
    <t>20261SC6208003</t>
  </si>
  <si>
    <t>SC6208.3</t>
  </si>
  <si>
    <t>20261SC6208004</t>
  </si>
  <si>
    <t>SC6208.4</t>
  </si>
  <si>
    <t>20261SC6208005</t>
  </si>
  <si>
    <t>SC6208.5</t>
  </si>
  <si>
    <t>20261SC6208006</t>
  </si>
  <si>
    <t>SC6208.6</t>
  </si>
  <si>
    <t>20261SC6208007</t>
  </si>
  <si>
    <t>SC6208.7</t>
  </si>
  <si>
    <t>20261SC6208008</t>
  </si>
  <si>
    <t>SC6208.8</t>
  </si>
  <si>
    <t>20261SC6208009</t>
  </si>
  <si>
    <t>SC6208.9</t>
  </si>
  <si>
    <t>20261SC6208010</t>
  </si>
  <si>
    <t>SC6208.10</t>
  </si>
  <si>
    <t>20261SC6208011</t>
  </si>
  <si>
    <t>SC6208.11</t>
  </si>
  <si>
    <t>20261SC6208012</t>
  </si>
  <si>
    <t>SC6208.12</t>
  </si>
  <si>
    <t>20261SC6208013</t>
  </si>
  <si>
    <t>SC6208.13</t>
  </si>
  <si>
    <t>20261SC6208014</t>
  </si>
  <si>
    <t>SC6208.14</t>
  </si>
  <si>
    <t>20261SC6208015</t>
  </si>
  <si>
    <t>SC6208.15</t>
  </si>
  <si>
    <t>20261SC6208016</t>
  </si>
  <si>
    <t>SC6208.16</t>
  </si>
  <si>
    <t>20261SC6208017</t>
  </si>
  <si>
    <t>SC6208.17</t>
  </si>
  <si>
    <t>20261LP6027001</t>
  </si>
  <si>
    <t>LP6027.1</t>
  </si>
  <si>
    <t>LP6027</t>
  </si>
  <si>
    <t>20261LP6027002</t>
  </si>
  <si>
    <t>LP6027.2</t>
  </si>
  <si>
    <t>20261LP6027003</t>
  </si>
  <si>
    <t>LP6027.3</t>
  </si>
  <si>
    <t>20261LP6027004</t>
  </si>
  <si>
    <t>LP6027.4</t>
  </si>
  <si>
    <t>20261LP6027005</t>
  </si>
  <si>
    <t>LP6027.5</t>
  </si>
  <si>
    <t>20261LP6027006</t>
  </si>
  <si>
    <t>LP6027.6</t>
  </si>
  <si>
    <t>20261SC6202001</t>
  </si>
  <si>
    <t>SC6202.1</t>
  </si>
  <si>
    <t>SC6202</t>
  </si>
  <si>
    <t>20261SC6202002</t>
  </si>
  <si>
    <t>SC6202.2</t>
  </si>
  <si>
    <t>20261SC6202003</t>
  </si>
  <si>
    <t>SC6202.3</t>
  </si>
  <si>
    <t>20261SC6202004</t>
  </si>
  <si>
    <t>SC6202.4</t>
  </si>
  <si>
    <t>20261SC6202005</t>
  </si>
  <si>
    <t>SC6202.5</t>
  </si>
  <si>
    <t>20261SC6202006</t>
  </si>
  <si>
    <t>SC6202.6</t>
  </si>
  <si>
    <t>20261SC6202007</t>
  </si>
  <si>
    <t>SC6202.7</t>
  </si>
  <si>
    <t>20261SC6202008</t>
  </si>
  <si>
    <t>SC6202.8</t>
  </si>
  <si>
    <t>20261SC6202009</t>
  </si>
  <si>
    <t>SC6202.9</t>
  </si>
  <si>
    <t>20261SC6202010</t>
  </si>
  <si>
    <t>SC6202.10</t>
  </si>
  <si>
    <t>20261SC6202011</t>
  </si>
  <si>
    <t>SC6202.11</t>
  </si>
  <si>
    <t>20261SC6202012</t>
  </si>
  <si>
    <t>SC6202.12</t>
  </si>
  <si>
    <t>20261SC6202013</t>
  </si>
  <si>
    <t>SC6202.13</t>
  </si>
  <si>
    <t>20261SC6205001</t>
  </si>
  <si>
    <t>SC6205.1</t>
  </si>
  <si>
    <t>SC6205</t>
  </si>
  <si>
    <t>20261SC6205002</t>
  </si>
  <si>
    <t>SC6205.2</t>
  </si>
  <si>
    <t>20261SC6205003</t>
  </si>
  <si>
    <t>SC6205.3</t>
  </si>
  <si>
    <t>20261SC6205004</t>
  </si>
  <si>
    <t>SC6205.4</t>
  </si>
  <si>
    <t>20261SE6009001</t>
  </si>
  <si>
    <t>SE6009.1</t>
  </si>
  <si>
    <t>Chuẩn mực báo cáo tài chính quốc tế</t>
  </si>
  <si>
    <t>SE6009</t>
  </si>
  <si>
    <t>20261SE6009002</t>
  </si>
  <si>
    <t>SE6009.2</t>
  </si>
  <si>
    <t>20261SE6009003</t>
  </si>
  <si>
    <t>SE6009.3</t>
  </si>
  <si>
    <t>20261SE6009004</t>
  </si>
  <si>
    <t>SE6009.4</t>
  </si>
  <si>
    <t>20261SE6009005</t>
  </si>
  <si>
    <t>SE6009.5</t>
  </si>
  <si>
    <t>20261SE6009006</t>
  </si>
  <si>
    <t>SE6009.6</t>
  </si>
  <si>
    <t>20261SE6009007</t>
  </si>
  <si>
    <t>SE6009.7</t>
  </si>
  <si>
    <t>20261SE6228001</t>
  </si>
  <si>
    <t>SE6228.1</t>
  </si>
  <si>
    <t>Kinh tế học vĩ mô</t>
  </si>
  <si>
    <t>SE6228</t>
  </si>
  <si>
    <t>20261SE6228002</t>
  </si>
  <si>
    <t>SE6228.2</t>
  </si>
  <si>
    <t>20261SE6228003</t>
  </si>
  <si>
    <t>SE6228.3</t>
  </si>
  <si>
    <t>20261SE6228004</t>
  </si>
  <si>
    <t>SE6228.4</t>
  </si>
  <si>
    <t>20261SE6228005</t>
  </si>
  <si>
    <t>SE6228.5</t>
  </si>
  <si>
    <t>20261SE6228006</t>
  </si>
  <si>
    <t>SE6228.6</t>
  </si>
  <si>
    <t>20261SE6228007</t>
  </si>
  <si>
    <t>SE6228.7</t>
  </si>
  <si>
    <t>20261SE6228008</t>
  </si>
  <si>
    <t>SE6228.8</t>
  </si>
  <si>
    <t>20261SE6228009</t>
  </si>
  <si>
    <t>SE6228.9</t>
  </si>
  <si>
    <t>20261SE6228010</t>
  </si>
  <si>
    <t>SE6228.10</t>
  </si>
  <si>
    <t>20261SE6228011</t>
  </si>
  <si>
    <t>SE6228.11</t>
  </si>
  <si>
    <t>20261SE6228012</t>
  </si>
  <si>
    <t>SE6228.12</t>
  </si>
  <si>
    <t>20261SC6211001</t>
  </si>
  <si>
    <t>SC6211.1</t>
  </si>
  <si>
    <t>SC6211</t>
  </si>
  <si>
    <t>20261SEE6018001</t>
  </si>
  <si>
    <t>SEE6018.1</t>
  </si>
  <si>
    <t>Lý thuyết điều khiển tự động</t>
  </si>
  <si>
    <t>SEE6018</t>
  </si>
  <si>
    <t>20261SEE6018002</t>
  </si>
  <si>
    <t>SEE6018.2</t>
  </si>
  <si>
    <t>20261SEE6018003</t>
  </si>
  <si>
    <t>SEE6018.3</t>
  </si>
  <si>
    <t>20261SEE6018004</t>
  </si>
  <si>
    <t>SEE6018.4</t>
  </si>
  <si>
    <t>20261SEE6018005</t>
  </si>
  <si>
    <t>SEE6018.5</t>
  </si>
  <si>
    <t>20261SEE6018006</t>
  </si>
  <si>
    <t>SEE6018.6</t>
  </si>
  <si>
    <t>20261SEE6018007</t>
  </si>
  <si>
    <t>SEE6018.7</t>
  </si>
  <si>
    <t>20261SEE6018008</t>
  </si>
  <si>
    <t>SEE6018.8</t>
  </si>
  <si>
    <t>20261SEE6018009</t>
  </si>
  <si>
    <t>SEE6018.9</t>
  </si>
  <si>
    <t>20261SEE6018010</t>
  </si>
  <si>
    <t>SEE6018.10</t>
  </si>
  <si>
    <t>20261SEE6018011</t>
  </si>
  <si>
    <t>SEE6018.11</t>
  </si>
  <si>
    <t>20261SEE6018012</t>
  </si>
  <si>
    <t>SEE6018.12</t>
  </si>
  <si>
    <t>20261SEE6018013</t>
  </si>
  <si>
    <t>SEE6018.13</t>
  </si>
  <si>
    <t>20261SE6232001</t>
  </si>
  <si>
    <t>SE6232.1</t>
  </si>
  <si>
    <t>Lý thuyết tài chính tiền tệ</t>
  </si>
  <si>
    <t>SE6232</t>
  </si>
  <si>
    <t>20261SE6232002</t>
  </si>
  <si>
    <t>SE6232.2</t>
  </si>
  <si>
    <t>20261SE6232003</t>
  </si>
  <si>
    <t>SE6232.3</t>
  </si>
  <si>
    <t>20261SE6232004</t>
  </si>
  <si>
    <t>SE6232.4</t>
  </si>
  <si>
    <t>20261SE6232005</t>
  </si>
  <si>
    <t>SE6232.5</t>
  </si>
  <si>
    <t>20261SE6232006</t>
  </si>
  <si>
    <t>SE6232.6</t>
  </si>
  <si>
    <t>20261SE6207001</t>
  </si>
  <si>
    <t>SE6207.1</t>
  </si>
  <si>
    <t>Nguyên lý kế toán</t>
  </si>
  <si>
    <t>SE6207</t>
  </si>
  <si>
    <t>20261SE6207002</t>
  </si>
  <si>
    <t>SE6207.2</t>
  </si>
  <si>
    <t>20261SE6207003</t>
  </si>
  <si>
    <t>SE6207.3</t>
  </si>
  <si>
    <t>20261SE6207004</t>
  </si>
  <si>
    <t>SE6207.4</t>
  </si>
  <si>
    <t>20261SE6207005</t>
  </si>
  <si>
    <t>SE6207.5</t>
  </si>
  <si>
    <t>20261SE6207006</t>
  </si>
  <si>
    <t>SE6207.6</t>
  </si>
  <si>
    <t>20261SE6207007</t>
  </si>
  <si>
    <t>SE6207.7</t>
  </si>
  <si>
    <t>20261SE6207008</t>
  </si>
  <si>
    <t>SE6207.8</t>
  </si>
  <si>
    <t>20261SE6207009</t>
  </si>
  <si>
    <t>SE6207.9</t>
  </si>
  <si>
    <t>20261SE6207010</t>
  </si>
  <si>
    <t>SE6207.10</t>
  </si>
  <si>
    <t>20261SE6011001</t>
  </si>
  <si>
    <t>SE6011.1</t>
  </si>
  <si>
    <t>Phương pháp nghiên cứu trong kinh tế</t>
  </si>
  <si>
    <t>SE6011</t>
  </si>
  <si>
    <t>20261SE6011002</t>
  </si>
  <si>
    <t>SE6011.2</t>
  </si>
  <si>
    <t>20261SE6011003</t>
  </si>
  <si>
    <t>SE6011.3</t>
  </si>
  <si>
    <t>20261SE6011004</t>
  </si>
  <si>
    <t>SE6011.4</t>
  </si>
  <si>
    <t>20261SE6011005</t>
  </si>
  <si>
    <t>SE6011.5</t>
  </si>
  <si>
    <t>20261SE6011006</t>
  </si>
  <si>
    <t>SE6011.6</t>
  </si>
  <si>
    <t>20261SE6011007</t>
  </si>
  <si>
    <t>SE6011.7</t>
  </si>
  <si>
    <t>20261SE6011008</t>
  </si>
  <si>
    <t>SE6011.8</t>
  </si>
  <si>
    <t>20261SE6011009</t>
  </si>
  <si>
    <t>SE6011.9</t>
  </si>
  <si>
    <t>20261SE6011010</t>
  </si>
  <si>
    <t>SE6011.10</t>
  </si>
  <si>
    <t>20261SC6221001</t>
  </si>
  <si>
    <t>SC6221.1</t>
  </si>
  <si>
    <t>Phương pháp số trong lập trình</t>
  </si>
  <si>
    <t>SC6221</t>
  </si>
  <si>
    <t>20261SC6221002</t>
  </si>
  <si>
    <t>SC6221.2</t>
  </si>
  <si>
    <t>20261SC6221003</t>
  </si>
  <si>
    <t>SC6221.3</t>
  </si>
  <si>
    <t>20261SC6221004</t>
  </si>
  <si>
    <t>SC6221.4</t>
  </si>
  <si>
    <t>20261SC6221005</t>
  </si>
  <si>
    <t>SC6221.5</t>
  </si>
  <si>
    <t>20261SC6221006</t>
  </si>
  <si>
    <t>SC6221.6</t>
  </si>
  <si>
    <t>20261SC6221007</t>
  </si>
  <si>
    <t>SC6221.7</t>
  </si>
  <si>
    <t>20261SC6221008</t>
  </si>
  <si>
    <t>SC6221.8</t>
  </si>
  <si>
    <t>20261SC6221009</t>
  </si>
  <si>
    <t>SC6221.9</t>
  </si>
  <si>
    <t>20261SC6221010</t>
  </si>
  <si>
    <t>SC6221.10</t>
  </si>
  <si>
    <t>20261SC6221011</t>
  </si>
  <si>
    <t>SC6221.11</t>
  </si>
  <si>
    <t>20261SC6221012</t>
  </si>
  <si>
    <t>SC6221.12</t>
  </si>
  <si>
    <t>20261SE6242001</t>
  </si>
  <si>
    <t>SE6242.1</t>
  </si>
  <si>
    <t>SE6242</t>
  </si>
  <si>
    <t>20261SE6242002</t>
  </si>
  <si>
    <t>SE6242.2</t>
  </si>
  <si>
    <t>20261SE6242003</t>
  </si>
  <si>
    <t>SE6242.3</t>
  </si>
  <si>
    <t>20261SE6242004</t>
  </si>
  <si>
    <t>SE6242.4</t>
  </si>
  <si>
    <t>20261SE6242005</t>
  </si>
  <si>
    <t>SE6242.5</t>
  </si>
  <si>
    <t>20261SE6242006</t>
  </si>
  <si>
    <t>SE6242.6</t>
  </si>
  <si>
    <t>20261SE6242007</t>
  </si>
  <si>
    <t>SE6242.7</t>
  </si>
  <si>
    <t>20261SE6242008</t>
  </si>
  <si>
    <t>SE6242.8</t>
  </si>
  <si>
    <t>20261SE6101001</t>
  </si>
  <si>
    <t>SE6101.1</t>
  </si>
  <si>
    <t>Quản trị nhân lực đại cương</t>
  </si>
  <si>
    <t>SE6101</t>
  </si>
  <si>
    <t>20261SE6101002</t>
  </si>
  <si>
    <t>SE6101.2</t>
  </si>
  <si>
    <t>20261SE6102001</t>
  </si>
  <si>
    <t>SE6102.1</t>
  </si>
  <si>
    <t>Quản trị văn phòng đại cương</t>
  </si>
  <si>
    <t>SE6102</t>
  </si>
  <si>
    <t>20261SE6102002</t>
  </si>
  <si>
    <t>SE6102.2</t>
  </si>
  <si>
    <t>20261SEE6019001</t>
  </si>
  <si>
    <t>SEE6019.1</t>
  </si>
  <si>
    <t>Thí nghiệm Điều khiển tự động</t>
  </si>
  <si>
    <t>SEE6019</t>
  </si>
  <si>
    <t>20261SEE6019002</t>
  </si>
  <si>
    <t>SEE6019.2</t>
  </si>
  <si>
    <t>20261SEE6019003</t>
  </si>
  <si>
    <t>SEE6019.3</t>
  </si>
  <si>
    <t>20261SEE6019004</t>
  </si>
  <si>
    <t>SEE6019.4</t>
  </si>
  <si>
    <t>20261SEE6019005</t>
  </si>
  <si>
    <t>SEE6019.5</t>
  </si>
  <si>
    <t>20261SEE6019006</t>
  </si>
  <si>
    <t>SEE6019.6</t>
  </si>
  <si>
    <t>20261SEE6019007</t>
  </si>
  <si>
    <t>SEE6019.7</t>
  </si>
  <si>
    <t>20261SEE6019008</t>
  </si>
  <si>
    <t>SEE6019.8</t>
  </si>
  <si>
    <t>20261SEE6019009</t>
  </si>
  <si>
    <t>SEE6019.9</t>
  </si>
  <si>
    <t>20261SEE6019010</t>
  </si>
  <si>
    <t>SEE6019.10</t>
  </si>
  <si>
    <t>20261SEE6019011</t>
  </si>
  <si>
    <t>SEE6019.11</t>
  </si>
  <si>
    <t>20261SEE6019012</t>
  </si>
  <si>
    <t>SEE6019.12</t>
  </si>
  <si>
    <t>20261SEE6019013</t>
  </si>
  <si>
    <t>SEE6019.13</t>
  </si>
  <si>
    <t>20261SEE6019014</t>
  </si>
  <si>
    <t>SEE6019.14</t>
  </si>
  <si>
    <t>20261SEE6019015</t>
  </si>
  <si>
    <t>SEE6019.15</t>
  </si>
  <si>
    <t>20261SEE6019016</t>
  </si>
  <si>
    <t>SEE6019.16</t>
  </si>
  <si>
    <t>20261SEE6019017</t>
  </si>
  <si>
    <t>SEE6019.17</t>
  </si>
  <si>
    <t>20261SEE6019018</t>
  </si>
  <si>
    <t>SEE6019.18</t>
  </si>
  <si>
    <t>20261SEE6019019</t>
  </si>
  <si>
    <t>SEE6019.19</t>
  </si>
  <si>
    <t>20261SEE6019020</t>
  </si>
  <si>
    <t>SEE6019.20</t>
  </si>
  <si>
    <t>20261SEE6019021</t>
  </si>
  <si>
    <t>SEE6019.21</t>
  </si>
  <si>
    <t>20261SEE6019022</t>
  </si>
  <si>
    <t>SEE6019.22</t>
  </si>
  <si>
    <t>20261SEE6019023</t>
  </si>
  <si>
    <t>SEE6019.23</t>
  </si>
  <si>
    <t>20261SEE6019024</t>
  </si>
  <si>
    <t>SEE6019.24</t>
  </si>
  <si>
    <t>20261SEE6019025</t>
  </si>
  <si>
    <t>SEE6019.25</t>
  </si>
  <si>
    <t>20261SEE6019026</t>
  </si>
  <si>
    <t>SEE6019.26</t>
  </si>
  <si>
    <t>20261SEE6019027</t>
  </si>
  <si>
    <t>SEE6019.27</t>
  </si>
  <si>
    <t>20261SEE6019028</t>
  </si>
  <si>
    <t>SEE6019.28</t>
  </si>
  <si>
    <t>20261SC6248001</t>
  </si>
  <si>
    <t>SC6248.1</t>
  </si>
  <si>
    <t>SC6248</t>
  </si>
  <si>
    <t>20261SC6223001</t>
  </si>
  <si>
    <t>SC6223.1</t>
  </si>
  <si>
    <t>SC6223</t>
  </si>
  <si>
    <t>20261SC6223002</t>
  </si>
  <si>
    <t>SC6223.2</t>
  </si>
  <si>
    <t>20261SC6223003</t>
  </si>
  <si>
    <t>SC6223.3</t>
  </si>
  <si>
    <t>20261SC6223004</t>
  </si>
  <si>
    <t>SC6223.4</t>
  </si>
  <si>
    <t>20261SC6223005</t>
  </si>
  <si>
    <t>SC6223.5</t>
  </si>
  <si>
    <t>20261SC6223006</t>
  </si>
  <si>
    <t>SC6223.6</t>
  </si>
  <si>
    <t>20261SC6223007</t>
  </si>
  <si>
    <t>SC6223.7</t>
  </si>
  <si>
    <t>20261SC6223008</t>
  </si>
  <si>
    <t>SC6223.8</t>
  </si>
  <si>
    <t>20261SC6223009</t>
  </si>
  <si>
    <t>SC6223.9</t>
  </si>
  <si>
    <t>20261SC6223010</t>
  </si>
  <si>
    <t>SC6223.10</t>
  </si>
  <si>
    <t>20261SC6223011</t>
  </si>
  <si>
    <t>SC6223.11</t>
  </si>
  <si>
    <t>20261SC6223012</t>
  </si>
  <si>
    <t>SC6223.12</t>
  </si>
  <si>
    <t>20261SC6223013</t>
  </si>
  <si>
    <t>SC6223.13</t>
  </si>
  <si>
    <t>20261SC6223014</t>
  </si>
  <si>
    <t>SC6223.14</t>
  </si>
  <si>
    <t>20261SC6223015</t>
  </si>
  <si>
    <t>SC6223.15</t>
  </si>
  <si>
    <t>20261SC6223016</t>
  </si>
  <si>
    <t>SC6223.16</t>
  </si>
  <si>
    <t>20261SC6223017</t>
  </si>
  <si>
    <t>SC6223.17</t>
  </si>
  <si>
    <t>20261SE6209001</t>
  </si>
  <si>
    <t>SE6209.1</t>
  </si>
  <si>
    <t>SE6209</t>
  </si>
  <si>
    <t>20261SE6209002</t>
  </si>
  <si>
    <t>SE6209.2</t>
  </si>
  <si>
    <t>20261SE6079001</t>
  </si>
  <si>
    <t>SE6079.1</t>
  </si>
  <si>
    <t>Kế toán tài chính 1 (F3-ACCA)</t>
  </si>
  <si>
    <t>SE6079</t>
  </si>
  <si>
    <t>20261SE6079002</t>
  </si>
  <si>
    <t>SE6079.2</t>
  </si>
  <si>
    <t>20261SC6224001</t>
  </si>
  <si>
    <t>SC6224.1</t>
  </si>
  <si>
    <t>SC6224</t>
  </si>
  <si>
    <t>20261SC6224002</t>
  </si>
  <si>
    <t>SC6224.2</t>
  </si>
  <si>
    <t>20261SC6224003</t>
  </si>
  <si>
    <t>SC6224.3</t>
  </si>
  <si>
    <t>20261SC6224004</t>
  </si>
  <si>
    <t>SC6224.4</t>
  </si>
  <si>
    <t>20261SC6265001</t>
  </si>
  <si>
    <t>SC6265.1</t>
  </si>
  <si>
    <t>Lập trình Python cơ bản</t>
  </si>
  <si>
    <t>SC6265</t>
  </si>
  <si>
    <t>20261SC6265002</t>
  </si>
  <si>
    <t>SC6265.2</t>
  </si>
  <si>
    <t>20261SE6257001</t>
  </si>
  <si>
    <t>SE6257.1</t>
  </si>
  <si>
    <t>SE6257</t>
  </si>
  <si>
    <t>20261SE6257002</t>
  </si>
  <si>
    <t>SE6257.2</t>
  </si>
  <si>
    <t>20261SE6257003</t>
  </si>
  <si>
    <t>SE6257.3</t>
  </si>
  <si>
    <t>20261SE6257004</t>
  </si>
  <si>
    <t>SE6257.4</t>
  </si>
  <si>
    <t>20261SE6257005</t>
  </si>
  <si>
    <t>SE6257.5</t>
  </si>
  <si>
    <t>20261SE6257006</t>
  </si>
  <si>
    <t>SE6257.6</t>
  </si>
  <si>
    <t>20261SL6557001</t>
  </si>
  <si>
    <t>SL6557.1</t>
  </si>
  <si>
    <t>Công dân toàn cầu</t>
  </si>
  <si>
    <t>SL6557</t>
  </si>
  <si>
    <t>20261SL6557002</t>
  </si>
  <si>
    <t>SL6557.2</t>
  </si>
  <si>
    <t>20261SL6557003</t>
  </si>
  <si>
    <t>SL6557.3</t>
  </si>
  <si>
    <t>20261SL6110001</t>
  </si>
  <si>
    <t>SL6110.1</t>
  </si>
  <si>
    <t>Kỹ năng thuyết trình</t>
  </si>
  <si>
    <t>SL6110</t>
  </si>
  <si>
    <t>20261SL6110002</t>
  </si>
  <si>
    <t>SL6110.2</t>
  </si>
  <si>
    <t>20261SM6140001</t>
  </si>
  <si>
    <t>SM6140.1</t>
  </si>
  <si>
    <t>Vật liệu học</t>
  </si>
  <si>
    <t>SM6140</t>
  </si>
  <si>
    <t>20261SM6140002</t>
  </si>
  <si>
    <t>SM6140.2</t>
  </si>
  <si>
    <t>20261SM6140003</t>
  </si>
  <si>
    <t>SM6140.3</t>
  </si>
  <si>
    <t>20261SM6140004</t>
  </si>
  <si>
    <t>SM6140.4</t>
  </si>
  <si>
    <t>20261SM6140005</t>
  </si>
  <si>
    <t>SM6140.5</t>
  </si>
  <si>
    <t>20261SM6140006</t>
  </si>
  <si>
    <t>SM6140.6</t>
  </si>
  <si>
    <t>20261SM6140007</t>
  </si>
  <si>
    <t>SM6140.7</t>
  </si>
  <si>
    <t>20261SM6093001</t>
  </si>
  <si>
    <t>SM6093.1</t>
  </si>
  <si>
    <t>Cấu tạo ô tô</t>
  </si>
  <si>
    <t>SM6093</t>
  </si>
  <si>
    <t>20261SM6093002</t>
  </si>
  <si>
    <t>SM6093.2</t>
  </si>
  <si>
    <t>20261SM6093003</t>
  </si>
  <si>
    <t>SM6093.3</t>
  </si>
  <si>
    <t>20261SM6093004</t>
  </si>
  <si>
    <t>SM6093.4</t>
  </si>
  <si>
    <t>20261SM6093005</t>
  </si>
  <si>
    <t>SM6093.5</t>
  </si>
  <si>
    <t>20261SM6093006</t>
  </si>
  <si>
    <t>SM6093.6</t>
  </si>
  <si>
    <t>20261SM6056001</t>
  </si>
  <si>
    <t>SM6056.1</t>
  </si>
  <si>
    <t>Chi tiết máy</t>
  </si>
  <si>
    <t>SM6056</t>
  </si>
  <si>
    <t>20261SM6087001</t>
  </si>
  <si>
    <t>SM6087.1</t>
  </si>
  <si>
    <t>Cơ sở thiết kế kỹ thuật</t>
  </si>
  <si>
    <t>SM6087</t>
  </si>
  <si>
    <t>20261TO6001001</t>
  </si>
  <si>
    <t>TO6001.1</t>
  </si>
  <si>
    <t>Cơ sở văn hóa Việt Nam</t>
  </si>
  <si>
    <t>TO6001</t>
  </si>
  <si>
    <t>20261SL6111001</t>
  </si>
  <si>
    <t>SL6111.1</t>
  </si>
  <si>
    <t>Kinh tế du lịch</t>
  </si>
  <si>
    <t>SL6111</t>
  </si>
  <si>
    <t>20261SL6111002</t>
  </si>
  <si>
    <t>SL6111.2</t>
  </si>
  <si>
    <t>20261SL6588001</t>
  </si>
  <si>
    <t>SL6588.1</t>
  </si>
  <si>
    <t>Kỹ năng đọc Tiếng Anh 3</t>
  </si>
  <si>
    <t>SL6588</t>
  </si>
  <si>
    <t>20261SL6588002</t>
  </si>
  <si>
    <t>SL6588.2</t>
  </si>
  <si>
    <t>20261SL6588003</t>
  </si>
  <si>
    <t>SL6588.3</t>
  </si>
  <si>
    <t>20261SL6588004</t>
  </si>
  <si>
    <t>SL6588.4</t>
  </si>
  <si>
    <t>20261SL6588005</t>
  </si>
  <si>
    <t>SL6588.5</t>
  </si>
  <si>
    <t>20261SL6588006</t>
  </si>
  <si>
    <t>SL6588.6</t>
  </si>
  <si>
    <t>20261SL6645001</t>
  </si>
  <si>
    <t>SL6645.1</t>
  </si>
  <si>
    <t>Kỹ năng đọc tiếng Hàn Quốc 3</t>
  </si>
  <si>
    <t>SL6645</t>
  </si>
  <si>
    <t>20261SL6645002</t>
  </si>
  <si>
    <t>SL6645.2</t>
  </si>
  <si>
    <t>20261SL6667001</t>
  </si>
  <si>
    <t>SL6667.1</t>
  </si>
  <si>
    <t>Kỹ năng đọc Tiếng Nhật 3</t>
  </si>
  <si>
    <t>SL6667</t>
  </si>
  <si>
    <t>20261SL6667002</t>
  </si>
  <si>
    <t>SL6667.2</t>
  </si>
  <si>
    <t>20261SL6667003</t>
  </si>
  <si>
    <t>SL6667.3</t>
  </si>
  <si>
    <t>20261SL6593001</t>
  </si>
  <si>
    <t>SL6593.1</t>
  </si>
  <si>
    <t>Kỹ năng đọc tiếng Trung Quốc 3</t>
  </si>
  <si>
    <t>SL6593</t>
  </si>
  <si>
    <t>20261SL6593002</t>
  </si>
  <si>
    <t>SL6593.2</t>
  </si>
  <si>
    <t>20261SL6593003</t>
  </si>
  <si>
    <t>SL6593.3</t>
  </si>
  <si>
    <t>20261SL6593004</t>
  </si>
  <si>
    <t>SL6593.4</t>
  </si>
  <si>
    <t>20261SL6593005</t>
  </si>
  <si>
    <t>SL6593.5</t>
  </si>
  <si>
    <t>20261SL6593006</t>
  </si>
  <si>
    <t>SL6593.6</t>
  </si>
  <si>
    <t>20261SL6593007</t>
  </si>
  <si>
    <t>SL6593.7</t>
  </si>
  <si>
    <t>20261TO6213001</t>
  </si>
  <si>
    <t>TO6213.1</t>
  </si>
  <si>
    <t>Kỹ năng lãnh đạo, quản lý</t>
  </si>
  <si>
    <t>TO6213</t>
  </si>
  <si>
    <t>20261TO6213002</t>
  </si>
  <si>
    <t>TO6213.2</t>
  </si>
  <si>
    <t>20261TO6213003</t>
  </si>
  <si>
    <t>TO6213.3</t>
  </si>
  <si>
    <t>20261SL6610001</t>
  </si>
  <si>
    <t>SL6610.1</t>
  </si>
  <si>
    <t>Kỹ năng nghe Tiếng Anh 3</t>
  </si>
  <si>
    <t>SL6610</t>
  </si>
  <si>
    <t>20261SL6610002</t>
  </si>
  <si>
    <t>SL6610.2</t>
  </si>
  <si>
    <t>20261SL6610003</t>
  </si>
  <si>
    <t>SL6610.3</t>
  </si>
  <si>
    <t>20261SL6610004</t>
  </si>
  <si>
    <t>SL6610.4</t>
  </si>
  <si>
    <t>20261SL6610005</t>
  </si>
  <si>
    <t>SL6610.5</t>
  </si>
  <si>
    <t>20261SL6610006</t>
  </si>
  <si>
    <t>SL6610.6</t>
  </si>
  <si>
    <t>20261SL6643001</t>
  </si>
  <si>
    <t>SL6643.1</t>
  </si>
  <si>
    <t>Kỹ năng nghe tiếng Hàn Quốc 3</t>
  </si>
  <si>
    <t>SL6643</t>
  </si>
  <si>
    <t>20261SL6643002</t>
  </si>
  <si>
    <t>SL6643.2</t>
  </si>
  <si>
    <t>20261SL6665001</t>
  </si>
  <si>
    <t>SL6665.1</t>
  </si>
  <si>
    <t>Kỹ năng nghe Tiếng Nhật 3</t>
  </si>
  <si>
    <t>SL6665</t>
  </si>
  <si>
    <t>20261SL6665002</t>
  </si>
  <si>
    <t>SL6665.2</t>
  </si>
  <si>
    <t>20261SL6665003</t>
  </si>
  <si>
    <t>SL6665.3</t>
  </si>
  <si>
    <t>20261SL6615001</t>
  </si>
  <si>
    <t>SL6615.1</t>
  </si>
  <si>
    <t>Kỹ năng nghe tiếng Trung Quốc 3</t>
  </si>
  <si>
    <t>SL6615</t>
  </si>
  <si>
    <t>20261SL6615002</t>
  </si>
  <si>
    <t>SL6615.2</t>
  </si>
  <si>
    <t>20261SL6615003</t>
  </si>
  <si>
    <t>SL6615.3</t>
  </si>
  <si>
    <t>20261SL6615004</t>
  </si>
  <si>
    <t>SL6615.4</t>
  </si>
  <si>
    <t>20261SL6615005</t>
  </si>
  <si>
    <t>SL6615.5</t>
  </si>
  <si>
    <t>20261SL6615006</t>
  </si>
  <si>
    <t>SL6615.6</t>
  </si>
  <si>
    <t>20261SL6615007</t>
  </si>
  <si>
    <t>SL6615.7</t>
  </si>
  <si>
    <t>20261SL6599001</t>
  </si>
  <si>
    <t>SL6599.1</t>
  </si>
  <si>
    <t>Kỹ năng nói Tiếng Anh 3</t>
  </si>
  <si>
    <t>SL6599</t>
  </si>
  <si>
    <t>20261SL6599002</t>
  </si>
  <si>
    <t>SL6599.2</t>
  </si>
  <si>
    <t>20261SL6599003</t>
  </si>
  <si>
    <t>SL6599.3</t>
  </si>
  <si>
    <t>20261SL6599004</t>
  </si>
  <si>
    <t>SL6599.4</t>
  </si>
  <si>
    <t>20261SL6599005</t>
  </si>
  <si>
    <t>SL6599.5</t>
  </si>
  <si>
    <t>20261SL6599006</t>
  </si>
  <si>
    <t>SL6599.6</t>
  </si>
  <si>
    <t>20261SL6644001</t>
  </si>
  <si>
    <t>SL6644.1</t>
  </si>
  <si>
    <t>Kỹ năng nói tiếng Hàn Quốc 3</t>
  </si>
  <si>
    <t>SL6644</t>
  </si>
  <si>
    <t>20261SL6644002</t>
  </si>
  <si>
    <t>SL6644.2</t>
  </si>
  <si>
    <t>20261SL6666001</t>
  </si>
  <si>
    <t>SL6666.1</t>
  </si>
  <si>
    <t>Kỹ năng nói Tiếng Nhật 3</t>
  </si>
  <si>
    <t>SL6666</t>
  </si>
  <si>
    <t>20261SL6666002</t>
  </si>
  <si>
    <t>SL6666.2</t>
  </si>
  <si>
    <t>20261SL6666003</t>
  </si>
  <si>
    <t>SL6666.3</t>
  </si>
  <si>
    <t>20261SL6604001</t>
  </si>
  <si>
    <t>SL6604.1</t>
  </si>
  <si>
    <t>Kỹ năng nói tiếng Trung Quốc 3</t>
  </si>
  <si>
    <t>SL6604</t>
  </si>
  <si>
    <t>20261SL6604002</t>
  </si>
  <si>
    <t>SL6604.2</t>
  </si>
  <si>
    <t>20261SL6604003</t>
  </si>
  <si>
    <t>SL6604.3</t>
  </si>
  <si>
    <t>20261SL6604004</t>
  </si>
  <si>
    <t>SL6604.4</t>
  </si>
  <si>
    <t>20261SL6604005</t>
  </si>
  <si>
    <t>SL6604.5</t>
  </si>
  <si>
    <t>20261SL6604006</t>
  </si>
  <si>
    <t>SL6604.6</t>
  </si>
  <si>
    <t>20261SL6604007</t>
  </si>
  <si>
    <t>SL6604.7</t>
  </si>
  <si>
    <t>20261SL6621001</t>
  </si>
  <si>
    <t>SL6621.1</t>
  </si>
  <si>
    <t>Kỹ năng viết Tiếng Anh 3</t>
  </si>
  <si>
    <t>SL6621</t>
  </si>
  <si>
    <t>20261SL6621002</t>
  </si>
  <si>
    <t>SL6621.2</t>
  </si>
  <si>
    <t>20261SL6621003</t>
  </si>
  <si>
    <t>SL6621.3</t>
  </si>
  <si>
    <t>20261SL6621004</t>
  </si>
  <si>
    <t>SL6621.4</t>
  </si>
  <si>
    <t>20261SL6621005</t>
  </si>
  <si>
    <t>SL6621.5</t>
  </si>
  <si>
    <t>20261SL6621006</t>
  </si>
  <si>
    <t>SL6621.6</t>
  </si>
  <si>
    <t>20261SL6646001</t>
  </si>
  <si>
    <t>SL6646.1</t>
  </si>
  <si>
    <t>Kỹ năng viết tiếng Hàn Quốc 3</t>
  </si>
  <si>
    <t>SL6646</t>
  </si>
  <si>
    <t>20261SL6646002</t>
  </si>
  <si>
    <t>SL6646.2</t>
  </si>
  <si>
    <t>20261SL6668001</t>
  </si>
  <si>
    <t>SL6668.1</t>
  </si>
  <si>
    <t>Kỹ năng viết Tiếng Nhật 3</t>
  </si>
  <si>
    <t>SL6668</t>
  </si>
  <si>
    <t>20261SL6668002</t>
  </si>
  <si>
    <t>SL6668.2</t>
  </si>
  <si>
    <t>20261SL6668003</t>
  </si>
  <si>
    <t>SL6668.3</t>
  </si>
  <si>
    <t>20261SL6626001</t>
  </si>
  <si>
    <t>SL6626.1</t>
  </si>
  <si>
    <t>Kỹ năng viết tiếng Trung Quốc 3</t>
  </si>
  <si>
    <t>SL6626</t>
  </si>
  <si>
    <t>20261SL6626002</t>
  </si>
  <si>
    <t>SL6626.2</t>
  </si>
  <si>
    <t>20261SL6626003</t>
  </si>
  <si>
    <t>SL6626.3</t>
  </si>
  <si>
    <t>20261SL6626004</t>
  </si>
  <si>
    <t>SL6626.4</t>
  </si>
  <si>
    <t>20261SL6626005</t>
  </si>
  <si>
    <t>SL6626.5</t>
  </si>
  <si>
    <t>20261SL6626006</t>
  </si>
  <si>
    <t>SL6626.6</t>
  </si>
  <si>
    <t>20261SL6626007</t>
  </si>
  <si>
    <t>SL6626.7</t>
  </si>
  <si>
    <t>20261SEE6060001</t>
  </si>
  <si>
    <t>SEE6060.1</t>
  </si>
  <si>
    <t>SEE6060</t>
  </si>
  <si>
    <t>20261SEE6060002</t>
  </si>
  <si>
    <t>SEE6060.2</t>
  </si>
  <si>
    <t>20261SEE6060003</t>
  </si>
  <si>
    <t>SEE6060.3</t>
  </si>
  <si>
    <t>20261SEE6060004</t>
  </si>
  <si>
    <t>SEE6060.4</t>
  </si>
  <si>
    <t>20261SEE6060005</t>
  </si>
  <si>
    <t>SEE6060.5</t>
  </si>
  <si>
    <t>20261SEE6060006</t>
  </si>
  <si>
    <t>SEE6060.6</t>
  </si>
  <si>
    <t>20261SEE6060007</t>
  </si>
  <si>
    <t>SEE6060.7</t>
  </si>
  <si>
    <t>20261SEE6060008</t>
  </si>
  <si>
    <t>SEE6060.8</t>
  </si>
  <si>
    <t>20261SEE6060009</t>
  </si>
  <si>
    <t>SEE6060.9</t>
  </si>
  <si>
    <t>20261SEE6060010</t>
  </si>
  <si>
    <t>SEE6060.10</t>
  </si>
  <si>
    <t>20261SEE6060011</t>
  </si>
  <si>
    <t>SEE6060.11</t>
  </si>
  <si>
    <t>20261SEE6060012</t>
  </si>
  <si>
    <t>SEE6060.12</t>
  </si>
  <si>
    <t>20261SEE6060013</t>
  </si>
  <si>
    <t>SEE6060.13</t>
  </si>
  <si>
    <t>20261SEE6060014</t>
  </si>
  <si>
    <t>SEE6060.14</t>
  </si>
  <si>
    <t>20261SEE6060015</t>
  </si>
  <si>
    <t>SEE6060.15</t>
  </si>
  <si>
    <t>20261SEE6060016</t>
  </si>
  <si>
    <t>SEE6060.16</t>
  </si>
  <si>
    <t>20261SEE6060017</t>
  </si>
  <si>
    <t>SEE6060.17</t>
  </si>
  <si>
    <t>20261SEE6060018</t>
  </si>
  <si>
    <t>SEE6060.18</t>
  </si>
  <si>
    <t>20261SEE6060019</t>
  </si>
  <si>
    <t>SEE6060.19</t>
  </si>
  <si>
    <t>20261SEE6060020</t>
  </si>
  <si>
    <t>SEE6060.20</t>
  </si>
  <si>
    <t>20261SEE6060021</t>
  </si>
  <si>
    <t>SEE6060.21</t>
  </si>
  <si>
    <t>20261SEE6060022</t>
  </si>
  <si>
    <t>SEE6060.22</t>
  </si>
  <si>
    <t>20261SEE6060023</t>
  </si>
  <si>
    <t>SEE6060.23</t>
  </si>
  <si>
    <t>20261SEE6060024</t>
  </si>
  <si>
    <t>SEE6060.24</t>
  </si>
  <si>
    <t>20261SEE6060025</t>
  </si>
  <si>
    <t>SEE6060.25</t>
  </si>
  <si>
    <t>20261SEE6060026</t>
  </si>
  <si>
    <t>SEE6060.26</t>
  </si>
  <si>
    <t>20261SM6054001</t>
  </si>
  <si>
    <t>SM6054.1</t>
  </si>
  <si>
    <t>Lý thuyết cơ cấu</t>
  </si>
  <si>
    <t>SM6054</t>
  </si>
  <si>
    <t>20261SM6054002</t>
  </si>
  <si>
    <t>SM6054.2</t>
  </si>
  <si>
    <t>20261SM6054003</t>
  </si>
  <si>
    <t>SM6054.3</t>
  </si>
  <si>
    <t>20261SM6054004</t>
  </si>
  <si>
    <t>SM6054.4</t>
  </si>
  <si>
    <t>20261SM6054005</t>
  </si>
  <si>
    <t>SM6054.5</t>
  </si>
  <si>
    <t>20261SM6054006</t>
  </si>
  <si>
    <t>SM6054.6</t>
  </si>
  <si>
    <t>20261SM6054007</t>
  </si>
  <si>
    <t>SM6054.7</t>
  </si>
  <si>
    <t>20261SM6054008</t>
  </si>
  <si>
    <t>SM6054.8</t>
  </si>
  <si>
    <t>20261SM6054009</t>
  </si>
  <si>
    <t>SM6054.9</t>
  </si>
  <si>
    <t>20261SM6054010</t>
  </si>
  <si>
    <t>SM6054.10</t>
  </si>
  <si>
    <t>20261SM6054011</t>
  </si>
  <si>
    <t>SM6054.11</t>
  </si>
  <si>
    <t>20261SM6054012</t>
  </si>
  <si>
    <t>SM6054.12</t>
  </si>
  <si>
    <t>20261SM6054013</t>
  </si>
  <si>
    <t>SM6054.13</t>
  </si>
  <si>
    <t>20261SM6054014</t>
  </si>
  <si>
    <t>SM6054.14</t>
  </si>
  <si>
    <t>20261SEE6174001</t>
  </si>
  <si>
    <t>SEE6174.1</t>
  </si>
  <si>
    <t>Lý thuyết tự động điều khiển quá trình nhiệt</t>
  </si>
  <si>
    <t>SEE6174</t>
  </si>
  <si>
    <t>20261SEE6174002</t>
  </si>
  <si>
    <t>SEE6174.2</t>
  </si>
  <si>
    <t>20261SL6144001</t>
  </si>
  <si>
    <t>SL6144.1</t>
  </si>
  <si>
    <t>Nghi thức xã hội</t>
  </si>
  <si>
    <t>SL6144</t>
  </si>
  <si>
    <t>20261SL6144002</t>
  </si>
  <si>
    <t>SL6144.2</t>
  </si>
  <si>
    <t>20261SL6143001</t>
  </si>
  <si>
    <t>SL6143.1</t>
  </si>
  <si>
    <t>Nghiên cứu khoa học trong du lịch</t>
  </si>
  <si>
    <t>SL6143</t>
  </si>
  <si>
    <t>20261SL6143002</t>
  </si>
  <si>
    <t>SL6143.2</t>
  </si>
  <si>
    <t>20261SL6081001</t>
  </si>
  <si>
    <t>SL6081.1</t>
  </si>
  <si>
    <t>Ngữ pháp tiếng Hàn Quốc 3</t>
  </si>
  <si>
    <t>SL6081</t>
  </si>
  <si>
    <t>20261SL6081002</t>
  </si>
  <si>
    <t>SL6081.2</t>
  </si>
  <si>
    <t>20261SL6669001</t>
  </si>
  <si>
    <t>SL6669.1</t>
  </si>
  <si>
    <t>Ngữ pháp tiếng Nhật 3</t>
  </si>
  <si>
    <t>SL6669</t>
  </si>
  <si>
    <t>20261SL6669002</t>
  </si>
  <si>
    <t>SL6669.2</t>
  </si>
  <si>
    <t>20261SL6669003</t>
  </si>
  <si>
    <t>SL6669.3</t>
  </si>
  <si>
    <t>20261SM6142001</t>
  </si>
  <si>
    <t>SM6142.1</t>
  </si>
  <si>
    <t>Nguyên lý động cơ đốt trong</t>
  </si>
  <si>
    <t>SM6142</t>
  </si>
  <si>
    <t>20261SM6142002</t>
  </si>
  <si>
    <t>SM6142.2</t>
  </si>
  <si>
    <t>20261SL6193001</t>
  </si>
  <si>
    <t>SL6193.1</t>
  </si>
  <si>
    <t>Nhập môn Trung Quốc học</t>
  </si>
  <si>
    <t>SL6193</t>
  </si>
  <si>
    <t>20261SL6193002</t>
  </si>
  <si>
    <t>SL6193.2</t>
  </si>
  <si>
    <t>20261SEE6155001</t>
  </si>
  <si>
    <t>SEE6155.1</t>
  </si>
  <si>
    <t>Nhiệt động học kỹ thuật</t>
  </si>
  <si>
    <t>SEE6155</t>
  </si>
  <si>
    <t>20261SEE6155002</t>
  </si>
  <si>
    <t>SEE6155.2</t>
  </si>
  <si>
    <t>20261SL6112001</t>
  </si>
  <si>
    <t>SL6112.1</t>
  </si>
  <si>
    <t>Quản trị học căn bản</t>
  </si>
  <si>
    <t>SL6112</t>
  </si>
  <si>
    <t>20261SL6112002</t>
  </si>
  <si>
    <t>SL6112.2</t>
  </si>
  <si>
    <t>20261SL6112003</t>
  </si>
  <si>
    <t>SL6112.3</t>
  </si>
  <si>
    <t>20261SM6055001</t>
  </si>
  <si>
    <t>SM6055.1</t>
  </si>
  <si>
    <t>Sức bền vật liệu</t>
  </si>
  <si>
    <t>SM6055</t>
  </si>
  <si>
    <t>20261SM6055002</t>
  </si>
  <si>
    <t>SM6055.2</t>
  </si>
  <si>
    <t>20261SM6055003</t>
  </si>
  <si>
    <t>SM6055.3</t>
  </si>
  <si>
    <t>20261SM6055004</t>
  </si>
  <si>
    <t>SM6055.4</t>
  </si>
  <si>
    <t>20261SM6055005</t>
  </si>
  <si>
    <t>SM6055.5</t>
  </si>
  <si>
    <t>20261SM6055006</t>
  </si>
  <si>
    <t>SM6055.6</t>
  </si>
  <si>
    <t>20261SM6055007</t>
  </si>
  <si>
    <t>SM6055.7</t>
  </si>
  <si>
    <t>20261SM6055008</t>
  </si>
  <si>
    <t>SM6055.8</t>
  </si>
  <si>
    <t>20261SM6055009</t>
  </si>
  <si>
    <t>SM6055.9</t>
  </si>
  <si>
    <t>20261SM6055010</t>
  </si>
  <si>
    <t>SM6055.10</t>
  </si>
  <si>
    <t>20261SM6055011</t>
  </si>
  <si>
    <t>SM6055.11</t>
  </si>
  <si>
    <t>20261SM6055012</t>
  </si>
  <si>
    <t>SM6055.12</t>
  </si>
  <si>
    <t>20261SM6055013</t>
  </si>
  <si>
    <t>SM6055.13</t>
  </si>
  <si>
    <t>20261SM6055014</t>
  </si>
  <si>
    <t>SM6055.14</t>
  </si>
  <si>
    <t>20261SM6055015</t>
  </si>
  <si>
    <t>SM6055.15</t>
  </si>
  <si>
    <t>20261SM6055016</t>
  </si>
  <si>
    <t>SM6055.16</t>
  </si>
  <si>
    <t>20261SM6055017</t>
  </si>
  <si>
    <t>SM6055.17</t>
  </si>
  <si>
    <t>20261SM6055018</t>
  </si>
  <si>
    <t>SM6055.18</t>
  </si>
  <si>
    <t>20261SM6055019</t>
  </si>
  <si>
    <t>SM6055.19</t>
  </si>
  <si>
    <t>20261SM6055020</t>
  </si>
  <si>
    <t>SM6055.20</t>
  </si>
  <si>
    <t>20261SM6055021</t>
  </si>
  <si>
    <t>SM6055.21</t>
  </si>
  <si>
    <t>20261SM6057001</t>
  </si>
  <si>
    <t>SM6057.1</t>
  </si>
  <si>
    <t>Thí nghiệm cơ sở thiết kế cơ khí</t>
  </si>
  <si>
    <t>SM6057</t>
  </si>
  <si>
    <t>20261SM6057002</t>
  </si>
  <si>
    <t>SM6057.2</t>
  </si>
  <si>
    <t>20261SM6153001</t>
  </si>
  <si>
    <t>SM6153.1</t>
  </si>
  <si>
    <t>Thực hành dung sai và kỹ thuật đo</t>
  </si>
  <si>
    <t>SM6153</t>
  </si>
  <si>
    <t>20261SM6153002</t>
  </si>
  <si>
    <t>SM6153.2</t>
  </si>
  <si>
    <t>20261SM6153003</t>
  </si>
  <si>
    <t>SM6153.3</t>
  </si>
  <si>
    <t>20261SM6153004</t>
  </si>
  <si>
    <t>SM6153.4</t>
  </si>
  <si>
    <t>20261SM6153005</t>
  </si>
  <si>
    <t>SM6153.5</t>
  </si>
  <si>
    <t>20261SM6153006</t>
  </si>
  <si>
    <t>SM6153.6</t>
  </si>
  <si>
    <t>20261SM6153007</t>
  </si>
  <si>
    <t>SM6153.7</t>
  </si>
  <si>
    <t>20261SM6153008</t>
  </si>
  <si>
    <t>SM6153.8</t>
  </si>
  <si>
    <t>20261SM6153009</t>
  </si>
  <si>
    <t>SM6153.9</t>
  </si>
  <si>
    <t>20261SM6153010</t>
  </si>
  <si>
    <t>SM6153.10</t>
  </si>
  <si>
    <t>20261SM6153011</t>
  </si>
  <si>
    <t>SM6153.11</t>
  </si>
  <si>
    <t>20261SM6153012</t>
  </si>
  <si>
    <t>SM6153.12</t>
  </si>
  <si>
    <t>20261SM6153014</t>
  </si>
  <si>
    <t>SM6153.14</t>
  </si>
  <si>
    <t>20261SM6153015</t>
  </si>
  <si>
    <t>SM6153.15</t>
  </si>
  <si>
    <t>20261SM6153016</t>
  </si>
  <si>
    <t>SM6153.16</t>
  </si>
  <si>
    <t>20261SM6061001</t>
  </si>
  <si>
    <t>SM6061.1</t>
  </si>
  <si>
    <t>Thủy lực đại cương</t>
  </si>
  <si>
    <t>SM6061</t>
  </si>
  <si>
    <t>20261SL6579001</t>
  </si>
  <si>
    <t>SL6579.1</t>
  </si>
  <si>
    <t>SL6579</t>
  </si>
  <si>
    <t>20261SL6579002</t>
  </si>
  <si>
    <t>SL6579.2</t>
  </si>
  <si>
    <t>20261SL6579003</t>
  </si>
  <si>
    <t>SL6579.3</t>
  </si>
  <si>
    <t>20261SL6579004</t>
  </si>
  <si>
    <t>SL6579.4</t>
  </si>
  <si>
    <t>20261SL6579005</t>
  </si>
  <si>
    <t>SL6579.5</t>
  </si>
  <si>
    <t>20261SL6579006</t>
  </si>
  <si>
    <t>SL6579.6</t>
  </si>
  <si>
    <t>20261SL6579007</t>
  </si>
  <si>
    <t>SL6579.7</t>
  </si>
  <si>
    <t>20261SL6579008</t>
  </si>
  <si>
    <t>SL6579.8</t>
  </si>
  <si>
    <t>20261SL6579009</t>
  </si>
  <si>
    <t>SL6579.9</t>
  </si>
  <si>
    <t>20261SL6579010</t>
  </si>
  <si>
    <t>SL6579.10</t>
  </si>
  <si>
    <t>20261SL6579011</t>
  </si>
  <si>
    <t>SL6579.11</t>
  </si>
  <si>
    <t>20261SL6581001</t>
  </si>
  <si>
    <t>SL6581.1</t>
  </si>
  <si>
    <t>Tiếng Anh May - Thiết kế thời trang 1</t>
  </si>
  <si>
    <t>SL6581</t>
  </si>
  <si>
    <t>20261SL6581002</t>
  </si>
  <si>
    <t>SL6581.2</t>
  </si>
  <si>
    <t>20261SL6581003</t>
  </si>
  <si>
    <t>SL6581.3</t>
  </si>
  <si>
    <t>20261SL6098001</t>
  </si>
  <si>
    <t>SL6098.1</t>
  </si>
  <si>
    <t>Văn hóa ẩm thực</t>
  </si>
  <si>
    <t>SL6098</t>
  </si>
  <si>
    <t>20261SL6098002</t>
  </si>
  <si>
    <t>SL6098.2</t>
  </si>
  <si>
    <t>20261SL6098003</t>
  </si>
  <si>
    <t>SL6098.3</t>
  </si>
  <si>
    <t>20261SEE6149001</t>
  </si>
  <si>
    <t>SEE6149.1</t>
  </si>
  <si>
    <t>Vật lý bán dẫn</t>
  </si>
  <si>
    <t>SEE6149</t>
  </si>
  <si>
    <t>20261SEE6149002</t>
  </si>
  <si>
    <t>SEE6149.2</t>
  </si>
  <si>
    <t>20261SM6096001</t>
  </si>
  <si>
    <t>SM6096.1</t>
  </si>
  <si>
    <t>Cảm biến và hệ thống đo</t>
  </si>
  <si>
    <t>SM6096</t>
  </si>
  <si>
    <t>20261SM6059001</t>
  </si>
  <si>
    <t>SM6059.1</t>
  </si>
  <si>
    <t>Dung sai và kỹ thuật đo</t>
  </si>
  <si>
    <t>SM6059</t>
  </si>
  <si>
    <t>20261SM6059002</t>
  </si>
  <si>
    <t>SM6059.2</t>
  </si>
  <si>
    <t>20261SM6059003</t>
  </si>
  <si>
    <t>SM6059.3</t>
  </si>
  <si>
    <t>20261SM6059004</t>
  </si>
  <si>
    <t>SM6059.4</t>
  </si>
  <si>
    <t>20261SM6059005</t>
  </si>
  <si>
    <t>SM6059.5</t>
  </si>
  <si>
    <t>20261SM6059006</t>
  </si>
  <si>
    <t>SM6059.6</t>
  </si>
  <si>
    <t>20261SM6059007</t>
  </si>
  <si>
    <t>SM6059.7</t>
  </si>
  <si>
    <t>20261SEE6164001</t>
  </si>
  <si>
    <t>SEE6164.1</t>
  </si>
  <si>
    <t>Kỹ thuật điện-điện tử</t>
  </si>
  <si>
    <t>SEE6164</t>
  </si>
  <si>
    <t>20261SEE6164002</t>
  </si>
  <si>
    <t>SEE6164.2</t>
  </si>
  <si>
    <t>20261SEE6164003</t>
  </si>
  <si>
    <t>SEE6164.3</t>
  </si>
  <si>
    <t>20261SEE6164004</t>
  </si>
  <si>
    <t>SEE6164.4</t>
  </si>
  <si>
    <t>20261SEE6164005</t>
  </si>
  <si>
    <t>SEE6164.5</t>
  </si>
  <si>
    <t>20261SEE6164006</t>
  </si>
  <si>
    <t>SEE6164.6</t>
  </si>
  <si>
    <t>20261SEE6164007</t>
  </si>
  <si>
    <t>SEE6164.7</t>
  </si>
  <si>
    <t>20261SEE6164008</t>
  </si>
  <si>
    <t>SEE6164.8</t>
  </si>
  <si>
    <t>20261SEE6164009</t>
  </si>
  <si>
    <t>SEE6164.9</t>
  </si>
  <si>
    <t>20261SEE6164010</t>
  </si>
  <si>
    <t>SEE6164.10</t>
  </si>
  <si>
    <t>20261SEE6164011</t>
  </si>
  <si>
    <t>SEE6164.11</t>
  </si>
  <si>
    <t>20261SEE6164012</t>
  </si>
  <si>
    <t>SEE6164.12</t>
  </si>
  <si>
    <t>20261SEE6164013</t>
  </si>
  <si>
    <t>SEE6164.13</t>
  </si>
  <si>
    <t>20261SEE6164014</t>
  </si>
  <si>
    <t>SEE6164.14</t>
  </si>
  <si>
    <t>20261SEE6164015</t>
  </si>
  <si>
    <t>SEE6164.15</t>
  </si>
  <si>
    <t>20261SEE6164016</t>
  </si>
  <si>
    <t>SEE6164.16</t>
  </si>
  <si>
    <t>20261SEE6164017</t>
  </si>
  <si>
    <t>SEE6164.17</t>
  </si>
  <si>
    <t>20261SEE6152001</t>
  </si>
  <si>
    <t>SEE6152.1</t>
  </si>
  <si>
    <t>Kỹ thuật đo lường và cảm biến</t>
  </si>
  <si>
    <t>SEE6152</t>
  </si>
  <si>
    <t>20261SEE6152002</t>
  </si>
  <si>
    <t>SEE6152.2</t>
  </si>
  <si>
    <t>20261SEE6152003</t>
  </si>
  <si>
    <t>SEE6152.3</t>
  </si>
  <si>
    <t>20261SEE6152004</t>
  </si>
  <si>
    <t>SEE6152.4</t>
  </si>
  <si>
    <t>20261SEE6152005</t>
  </si>
  <si>
    <t>SEE6152.5</t>
  </si>
  <si>
    <t>20261SEE6152006</t>
  </si>
  <si>
    <t>SEE6152.6</t>
  </si>
  <si>
    <t>20261SEE6152007</t>
  </si>
  <si>
    <t>SEE6152.7</t>
  </si>
  <si>
    <t>20261SEE6152008</t>
  </si>
  <si>
    <t>SEE6152.8</t>
  </si>
  <si>
    <t>20261SEE6152009</t>
  </si>
  <si>
    <t>SEE6152.9</t>
  </si>
  <si>
    <t>20261SEE6152010</t>
  </si>
  <si>
    <t>SEE6152.10</t>
  </si>
  <si>
    <t>20261SEE6152011</t>
  </si>
  <si>
    <t>SEE6152.11</t>
  </si>
  <si>
    <t>20261SEE6152012</t>
  </si>
  <si>
    <t>SEE6152.12</t>
  </si>
  <si>
    <t>20261SEE6152013</t>
  </si>
  <si>
    <t>SEE6152.13</t>
  </si>
  <si>
    <t>20261SEE6152014</t>
  </si>
  <si>
    <t>SEE6152.14</t>
  </si>
  <si>
    <t>20261SEE6152015</t>
  </si>
  <si>
    <t>SEE6152.15</t>
  </si>
  <si>
    <t>20261SEE6152016</t>
  </si>
  <si>
    <t>SEE6152.16</t>
  </si>
  <si>
    <t>20261SEE6152017</t>
  </si>
  <si>
    <t>SEE6152.17</t>
  </si>
  <si>
    <t>20261SEE6152018</t>
  </si>
  <si>
    <t>SEE6152.18</t>
  </si>
  <si>
    <t>20261SEE6152019</t>
  </si>
  <si>
    <t>SEE6152.19</t>
  </si>
  <si>
    <t>20261SEE6152020</t>
  </si>
  <si>
    <t>SEE6152.20</t>
  </si>
  <si>
    <t>20261SEE6152021</t>
  </si>
  <si>
    <t>SEE6152.21</t>
  </si>
  <si>
    <t>20261SEE6178001</t>
  </si>
  <si>
    <t>SEE6178.1</t>
  </si>
  <si>
    <t>Lý thuyết mạch</t>
  </si>
  <si>
    <t>SEE6178</t>
  </si>
  <si>
    <t>20261SEE6178002</t>
  </si>
  <si>
    <t>SEE6178.2</t>
  </si>
  <si>
    <t>20261SEE6178003</t>
  </si>
  <si>
    <t>SEE6178.3</t>
  </si>
  <si>
    <t>20261SEE6178004</t>
  </si>
  <si>
    <t>SEE6178.4</t>
  </si>
  <si>
    <t>20261SEE6178005</t>
  </si>
  <si>
    <t>SEE6178.5</t>
  </si>
  <si>
    <t>20261SEE6178006</t>
  </si>
  <si>
    <t>SEE6178.6</t>
  </si>
  <si>
    <t>20261SEE6178007</t>
  </si>
  <si>
    <t>SEE6178.7</t>
  </si>
  <si>
    <t>20261SEE6178008</t>
  </si>
  <si>
    <t>SEE6178.8</t>
  </si>
  <si>
    <t>20261SEE6178009</t>
  </si>
  <si>
    <t>SEE6178.9</t>
  </si>
  <si>
    <t>20261SEE6178010</t>
  </si>
  <si>
    <t>SEE6178.10</t>
  </si>
  <si>
    <t>20261SEE6178011</t>
  </si>
  <si>
    <t>SEE6178.11</t>
  </si>
  <si>
    <t>20261SEE6178012</t>
  </si>
  <si>
    <t>SEE6178.12</t>
  </si>
  <si>
    <t>20261SEE6178013</t>
  </si>
  <si>
    <t>SEE6178.13</t>
  </si>
  <si>
    <t>20261SEE6178014</t>
  </si>
  <si>
    <t>SEE6178.14</t>
  </si>
  <si>
    <t>20261SEE6178015</t>
  </si>
  <si>
    <t>SEE6178.15</t>
  </si>
  <si>
    <t>20261SEE6178016</t>
  </si>
  <si>
    <t>SEE6178.16</t>
  </si>
  <si>
    <t>20261SEE6178017</t>
  </si>
  <si>
    <t>SEE6178.17</t>
  </si>
  <si>
    <t>20261SEE6178018</t>
  </si>
  <si>
    <t>SEE6178.18</t>
  </si>
  <si>
    <t>20261SEE6178019</t>
  </si>
  <si>
    <t>SEE6178.19</t>
  </si>
  <si>
    <t>20261SEE6178020</t>
  </si>
  <si>
    <t>SEE6178.20</t>
  </si>
  <si>
    <t>20261SL6198001</t>
  </si>
  <si>
    <t>SL6198.1</t>
  </si>
  <si>
    <t>Ngôn ngữ truyền thông và tiếp thị</t>
  </si>
  <si>
    <t>SL6198</t>
  </si>
  <si>
    <t>20261SL6101001</t>
  </si>
  <si>
    <t>SL6101.1</t>
  </si>
  <si>
    <t>Quản trị nghiệp vụ ăn uống</t>
  </si>
  <si>
    <t>SL6101</t>
  </si>
  <si>
    <t>20261SL6101002</t>
  </si>
  <si>
    <t>SL6101.2</t>
  </si>
  <si>
    <t>20261SL6101003</t>
  </si>
  <si>
    <t>SL6101.3</t>
  </si>
  <si>
    <t>20261SL6345001</t>
  </si>
  <si>
    <t>SL6345.1</t>
  </si>
  <si>
    <t>SL6345</t>
  </si>
  <si>
    <t>20261SL6345002</t>
  </si>
  <si>
    <t>SL6345.2</t>
  </si>
  <si>
    <t>20261SL6345003</t>
  </si>
  <si>
    <t>SL6345.3</t>
  </si>
  <si>
    <t>20261SL6345004</t>
  </si>
  <si>
    <t>SL6345.4</t>
  </si>
  <si>
    <t>20261SL6345005</t>
  </si>
  <si>
    <t>SL6345.5</t>
  </si>
  <si>
    <t>20261SL6345006</t>
  </si>
  <si>
    <t>SL6345.6</t>
  </si>
  <si>
    <t>20261SL6345007</t>
  </si>
  <si>
    <t>SL6345.7</t>
  </si>
  <si>
    <t>20261SL6345008</t>
  </si>
  <si>
    <t>SL6345.8</t>
  </si>
  <si>
    <t>20261SL6345009</t>
  </si>
  <si>
    <t>SL6345.9</t>
  </si>
  <si>
    <t>20261SL6347001</t>
  </si>
  <si>
    <t>SL6347.1</t>
  </si>
  <si>
    <t>SL6347</t>
  </si>
  <si>
    <t>20261SL6347002</t>
  </si>
  <si>
    <t>SL6347.2</t>
  </si>
  <si>
    <t>20261SL6347003</t>
  </si>
  <si>
    <t>SL6347.3</t>
  </si>
  <si>
    <t>20261SL6347004</t>
  </si>
  <si>
    <t>SL6347.4</t>
  </si>
  <si>
    <t>20261SL6347005</t>
  </si>
  <si>
    <t>SL6347.5</t>
  </si>
  <si>
    <t>20261SL6347006</t>
  </si>
  <si>
    <t>SL6347.6</t>
  </si>
  <si>
    <t>20261SL6347007</t>
  </si>
  <si>
    <t>SL6347.7</t>
  </si>
  <si>
    <t>20261SEE6179001</t>
  </si>
  <si>
    <t>SEE6179.1</t>
  </si>
  <si>
    <t>Tín hiệu và hệ thống</t>
  </si>
  <si>
    <t>SEE6179</t>
  </si>
  <si>
    <t>20261SEE6179002</t>
  </si>
  <si>
    <t>SEE6179.2</t>
  </si>
  <si>
    <t>20261SEE6179003</t>
  </si>
  <si>
    <t>SEE6179.3</t>
  </si>
  <si>
    <t>20261SEE6179004</t>
  </si>
  <si>
    <t>SEE6179.4</t>
  </si>
  <si>
    <t>20261SEE6179005</t>
  </si>
  <si>
    <t>SEE6179.5</t>
  </si>
  <si>
    <t>20261SM6176001</t>
  </si>
  <si>
    <t>SM6176.1</t>
  </si>
  <si>
    <t>An toàn và môi trường công nghiệp</t>
  </si>
  <si>
    <t>SM6176</t>
  </si>
  <si>
    <t>20261SM6176002</t>
  </si>
  <si>
    <t>SM6176.2</t>
  </si>
  <si>
    <t>20261SM6176003</t>
  </si>
  <si>
    <t>SM6176.3</t>
  </si>
  <si>
    <t>20261SM6176004</t>
  </si>
  <si>
    <t>SM6176.4</t>
  </si>
  <si>
    <t>20261SM6176005</t>
  </si>
  <si>
    <t>SM6176.5</t>
  </si>
  <si>
    <t>20261SM6176006</t>
  </si>
  <si>
    <t>SM6176.6</t>
  </si>
  <si>
    <t>20261SM6176007</t>
  </si>
  <si>
    <t>SM6176.7</t>
  </si>
  <si>
    <t>20261SM6176008</t>
  </si>
  <si>
    <t>SM6176.8</t>
  </si>
  <si>
    <t>20261SM6176009</t>
  </si>
  <si>
    <t>SM6176.9</t>
  </si>
  <si>
    <t>20261SM6176010</t>
  </si>
  <si>
    <t>SM6176.10</t>
  </si>
  <si>
    <t>20261SM6176011</t>
  </si>
  <si>
    <t>SM6176.11</t>
  </si>
  <si>
    <t>20261SM6176012</t>
  </si>
  <si>
    <t>SM6176.12</t>
  </si>
  <si>
    <t>20261SM6176013</t>
  </si>
  <si>
    <t>SM6176.13</t>
  </si>
  <si>
    <t>20261SM6176014</t>
  </si>
  <si>
    <t>SM6176.14</t>
  </si>
  <si>
    <t>20261SM6176015</t>
  </si>
  <si>
    <t>SM6176.15</t>
  </si>
  <si>
    <t>20261SM6176016</t>
  </si>
  <si>
    <t>SM6176.16</t>
  </si>
  <si>
    <t>20261SM6176017</t>
  </si>
  <si>
    <t>SM6176.17</t>
  </si>
  <si>
    <t>20261SM6176018</t>
  </si>
  <si>
    <t>SM6176.18</t>
  </si>
  <si>
    <t>20261SM6176019</t>
  </si>
  <si>
    <t>SM6176.19</t>
  </si>
  <si>
    <t>20261SM6176020</t>
  </si>
  <si>
    <t>SM6176.20</t>
  </si>
  <si>
    <t>20261SM6121001</t>
  </si>
  <si>
    <t>SM6121.1</t>
  </si>
  <si>
    <t>SM6121</t>
  </si>
  <si>
    <t>20261SM6186001</t>
  </si>
  <si>
    <t>SM6186.1</t>
  </si>
  <si>
    <t>Tác phong làm việc chuyên nghiệp</t>
  </si>
  <si>
    <t>SM6186</t>
  </si>
  <si>
    <t>20261SM6186002</t>
  </si>
  <si>
    <t>SM6186.2</t>
  </si>
  <si>
    <t>20261SM6186003</t>
  </si>
  <si>
    <t>SM6186.3</t>
  </si>
  <si>
    <t>20261SM6186004</t>
  </si>
  <si>
    <t>SM6186.4</t>
  </si>
  <si>
    <t>20261SM6186005</t>
  </si>
  <si>
    <t>SM6186.5</t>
  </si>
  <si>
    <t>20261SM6186006</t>
  </si>
  <si>
    <t>SM6186.6</t>
  </si>
  <si>
    <t>20261SM6186007</t>
  </si>
  <si>
    <t>SM6186.7</t>
  </si>
  <si>
    <t>20261SM6186008</t>
  </si>
  <si>
    <t>SM6186.8</t>
  </si>
  <si>
    <t>20261SM6186009</t>
  </si>
  <si>
    <t>SM6186.9</t>
  </si>
  <si>
    <t>20261SM6186010</t>
  </si>
  <si>
    <t>SM6186.10</t>
  </si>
  <si>
    <t>20261SL6349001</t>
  </si>
  <si>
    <t>SL6349.1</t>
  </si>
  <si>
    <t>SL6349</t>
  </si>
  <si>
    <t>20261SE6135_EN001</t>
  </si>
  <si>
    <t>SE6135_EN.1</t>
  </si>
  <si>
    <t>Accounting Principles</t>
  </si>
  <si>
    <t>SE6135_EN</t>
  </si>
  <si>
    <t>20261SM6205001</t>
  </si>
  <si>
    <t>SM6205.1</t>
  </si>
  <si>
    <t>Cơ sở hệ thống tự động</t>
  </si>
  <si>
    <t>SM6205</t>
  </si>
  <si>
    <t>20261SM6205002</t>
  </si>
  <si>
    <t>SM6205.2</t>
  </si>
  <si>
    <t>20261SM6205003</t>
  </si>
  <si>
    <t>SM6205.3</t>
  </si>
  <si>
    <t>20261SM6205004</t>
  </si>
  <si>
    <t>SM6205.4</t>
  </si>
  <si>
    <t>20261SM6205005</t>
  </si>
  <si>
    <t>SM6205.5</t>
  </si>
  <si>
    <t>20261SM6205006</t>
  </si>
  <si>
    <t>SM6205.6</t>
  </si>
  <si>
    <t>GF6216.1</t>
  </si>
  <si>
    <t>Cơ sở thiết kế quần áo</t>
  </si>
  <si>
    <t>GF6216</t>
  </si>
  <si>
    <t>GF6216.2</t>
  </si>
  <si>
    <t>GF6216.3</t>
  </si>
  <si>
    <t>GF6192.1</t>
  </si>
  <si>
    <t>Cơ sở thiết kế thời trang</t>
  </si>
  <si>
    <t>GF6192</t>
  </si>
  <si>
    <t>20261SC6047_EN001</t>
  </si>
  <si>
    <t>SC6047_EN.1</t>
  </si>
  <si>
    <t>Computer Architecture</t>
  </si>
  <si>
    <t>SC6047_EN</t>
  </si>
  <si>
    <t>20261SC6047_EN002</t>
  </si>
  <si>
    <t>SC6047_EN.2</t>
  </si>
  <si>
    <t>GF6190.1</t>
  </si>
  <si>
    <t>GF6190</t>
  </si>
  <si>
    <t>GF6190.2</t>
  </si>
  <si>
    <t>GF6190.3</t>
  </si>
  <si>
    <t>GF6194.1</t>
  </si>
  <si>
    <t>Đại cương Văn hóa Việt Nam</t>
  </si>
  <si>
    <t>GF6194</t>
  </si>
  <si>
    <t>20261SC6050_EN001</t>
  </si>
  <si>
    <t>SC6050_EN.1</t>
  </si>
  <si>
    <t>Databases</t>
  </si>
  <si>
    <t>SC6050_EN</t>
  </si>
  <si>
    <t>20261SC6050_EN002</t>
  </si>
  <si>
    <t>SC6050_EN.2</t>
  </si>
  <si>
    <t>20261SE6304001</t>
  </si>
  <si>
    <t>SE6304.1</t>
  </si>
  <si>
    <t>Hành vi người tiêu dùng</t>
  </si>
  <si>
    <t>SE6304</t>
  </si>
  <si>
    <t>20261SE6304002</t>
  </si>
  <si>
    <t>SE6304.2</t>
  </si>
  <si>
    <t>20261SE6214001</t>
  </si>
  <si>
    <t>SE6214.1</t>
  </si>
  <si>
    <t>Hệ thống thông tin và các quy trình kinh doanh</t>
  </si>
  <si>
    <t>SE6214</t>
  </si>
  <si>
    <t>GF6215.1</t>
  </si>
  <si>
    <t>Hình họa tạo dáng</t>
  </si>
  <si>
    <t>GF6215</t>
  </si>
  <si>
    <t>20261SE6202001</t>
  </si>
  <si>
    <t>SE6202.1</t>
  </si>
  <si>
    <t>Kế toán trong kinh doanh (F1-Accountant in Business, ACCA)</t>
  </si>
  <si>
    <t>SE6202</t>
  </si>
  <si>
    <t>20261SE6202002</t>
  </si>
  <si>
    <t>SE6202.2</t>
  </si>
  <si>
    <t>20261SE6202003</t>
  </si>
  <si>
    <t>SE6202.3</t>
  </si>
  <si>
    <t>20261SE6202004</t>
  </si>
  <si>
    <t>SE6202.4</t>
  </si>
  <si>
    <t>20261SE6202005</t>
  </si>
  <si>
    <t>SE6202.5</t>
  </si>
  <si>
    <t>20261SE6202006</t>
  </si>
  <si>
    <t>SE6202.6</t>
  </si>
  <si>
    <t>20261SE6202007</t>
  </si>
  <si>
    <t>SE6202.7</t>
  </si>
  <si>
    <t>20261SE6226001</t>
  </si>
  <si>
    <t>SE6226.1</t>
  </si>
  <si>
    <t>Kinh tế đầu tư</t>
  </si>
  <si>
    <t>SE6226</t>
  </si>
  <si>
    <t>20261SL6126001</t>
  </si>
  <si>
    <t>SL6126.1</t>
  </si>
  <si>
    <t>Kỹ năng thuyết trình ( tiếng Trung Quốc)</t>
  </si>
  <si>
    <t>SL6126</t>
  </si>
  <si>
    <t>20261SL6126002</t>
  </si>
  <si>
    <t>SL6126.2</t>
  </si>
  <si>
    <t>20261SL6126003</t>
  </si>
  <si>
    <t>SL6126.3</t>
  </si>
  <si>
    <t>20261SL6126004</t>
  </si>
  <si>
    <t>SL6126.4</t>
  </si>
  <si>
    <t>20261SL6126005</t>
  </si>
  <si>
    <t>SL6126.5</t>
  </si>
  <si>
    <t>20261SL6126006</t>
  </si>
  <si>
    <t>SL6126.6</t>
  </si>
  <si>
    <t>20261SL6764001</t>
  </si>
  <si>
    <t>SL6764.1</t>
  </si>
  <si>
    <t>Kỹ năng thuyết trình (tiếng Nhật)</t>
  </si>
  <si>
    <t>SL6764</t>
  </si>
  <si>
    <t>20261SL6764002</t>
  </si>
  <si>
    <t>SL6764.2</t>
  </si>
  <si>
    <t>20261SL6764003</t>
  </si>
  <si>
    <t>SL6764.3</t>
  </si>
  <si>
    <t>20261SE6233001</t>
  </si>
  <si>
    <t>SE6233.1</t>
  </si>
  <si>
    <t>Marketing căn bản</t>
  </si>
  <si>
    <t>SE6233</t>
  </si>
  <si>
    <t>20261SE6233002</t>
  </si>
  <si>
    <t>SE6233.2</t>
  </si>
  <si>
    <t>20261SE6233003</t>
  </si>
  <si>
    <t>SE6233.3</t>
  </si>
  <si>
    <t>20261SE6233004</t>
  </si>
  <si>
    <t>SE6233.4</t>
  </si>
  <si>
    <t>20261SE6233005</t>
  </si>
  <si>
    <t>SE6233.5</t>
  </si>
  <si>
    <t>20261SE6233006</t>
  </si>
  <si>
    <t>SE6233.6</t>
  </si>
  <si>
    <t>20261SE6233007</t>
  </si>
  <si>
    <t>SE6233.7</t>
  </si>
  <si>
    <t>20261SE6233008</t>
  </si>
  <si>
    <t>SE6233.8</t>
  </si>
  <si>
    <t>20261SE6233009</t>
  </si>
  <si>
    <t>SE6233.9</t>
  </si>
  <si>
    <t>20261SE6233010</t>
  </si>
  <si>
    <t>SE6233.10</t>
  </si>
  <si>
    <t>20261SE6233011</t>
  </si>
  <si>
    <t>SE6233.11</t>
  </si>
  <si>
    <t>20261SL6749001</t>
  </si>
  <si>
    <t>SL6749.1</t>
  </si>
  <si>
    <t>Nghiệp vụ lữ hành 1</t>
  </si>
  <si>
    <t>SL6749</t>
  </si>
  <si>
    <t>20261SL6749002</t>
  </si>
  <si>
    <t>SL6749.2</t>
  </si>
  <si>
    <t>20261SE6259001</t>
  </si>
  <si>
    <t>SE6259.1</t>
  </si>
  <si>
    <t>Nguyên lý vận hành chuỗi cung ứng</t>
  </si>
  <si>
    <t>SE6259</t>
  </si>
  <si>
    <t>20261SE6259002</t>
  </si>
  <si>
    <t>SE6259.2</t>
  </si>
  <si>
    <t>20261SL6699001</t>
  </si>
  <si>
    <t>SL6699.1</t>
  </si>
  <si>
    <t>Nhập môn Ngôn ngữ học ứng dụng</t>
  </si>
  <si>
    <t>SL6699</t>
  </si>
  <si>
    <t>20261SL6701001</t>
  </si>
  <si>
    <t>SL6701.1</t>
  </si>
  <si>
    <t>Nhập môn Ngôn ngữ học xã hội</t>
  </si>
  <si>
    <t>SL6701</t>
  </si>
  <si>
    <t>20261SC6051_EN001</t>
  </si>
  <si>
    <t>SC6051_EN.1</t>
  </si>
  <si>
    <t>Object Oriented Programming</t>
  </si>
  <si>
    <t>SC6051_EN</t>
  </si>
  <si>
    <t>20261SC6051_EN002</t>
  </si>
  <si>
    <t>SC6051_EN.2</t>
  </si>
  <si>
    <t>20261SM6172001</t>
  </si>
  <si>
    <t>SM6172.1</t>
  </si>
  <si>
    <t>Phân tích mạch điện trên ô tô</t>
  </si>
  <si>
    <t>SM6172</t>
  </si>
  <si>
    <t>20261SM6172002</t>
  </si>
  <si>
    <t>SM6172.2</t>
  </si>
  <si>
    <t>20261SE6296001</t>
  </si>
  <si>
    <t>SE6296.1</t>
  </si>
  <si>
    <t>Quản trị doanh nghiệp</t>
  </si>
  <si>
    <t>SE6296</t>
  </si>
  <si>
    <t>20261SE6296002</t>
  </si>
  <si>
    <t>SE6296.2</t>
  </si>
  <si>
    <t>20261SE6296003</t>
  </si>
  <si>
    <t>SE6296.3</t>
  </si>
  <si>
    <t>20261SE6296004</t>
  </si>
  <si>
    <t>SE6296.4</t>
  </si>
  <si>
    <t>20261SE6296005</t>
  </si>
  <si>
    <t>SE6296.5</t>
  </si>
  <si>
    <t>20261SL6100001</t>
  </si>
  <si>
    <t>SL6100.1</t>
  </si>
  <si>
    <t>Quản trị và vận hành quầy bar</t>
  </si>
  <si>
    <t>SL6100</t>
  </si>
  <si>
    <t>20261SM6055_EN001</t>
  </si>
  <si>
    <t>SM6055_EN.1</t>
  </si>
  <si>
    <t>Strength of Materials</t>
  </si>
  <si>
    <t>SM6055_EN</t>
  </si>
  <si>
    <t>20261SL6729001</t>
  </si>
  <si>
    <t>SL6729.1</t>
  </si>
  <si>
    <t>Tâm lý du khách và hành vi tiêu dùng du lịch</t>
  </si>
  <si>
    <t>SL6729</t>
  </si>
  <si>
    <t>20261SL6729002</t>
  </si>
  <si>
    <t>SL6729.2</t>
  </si>
  <si>
    <t>20261SL6729003</t>
  </si>
  <si>
    <t>SL6729.3</t>
  </si>
  <si>
    <t>20261SL6729004</t>
  </si>
  <si>
    <t>SL6729.4</t>
  </si>
  <si>
    <t>20261SL6729005</t>
  </si>
  <si>
    <t>SL6729.5</t>
  </si>
  <si>
    <t>20261SL6729006</t>
  </si>
  <si>
    <t>SL6729.6</t>
  </si>
  <si>
    <t>20261SE6252001</t>
  </si>
  <si>
    <t>SE6252.1</t>
  </si>
  <si>
    <t>Toán tài chính</t>
  </si>
  <si>
    <t>SE6252</t>
  </si>
  <si>
    <t>20261SE6252002</t>
  </si>
  <si>
    <t>SE6252.2</t>
  </si>
  <si>
    <t>20261SM6059_EN001</t>
  </si>
  <si>
    <t>SM6059_EN.1</t>
  </si>
  <si>
    <t>Tolerances and Measuring</t>
  </si>
  <si>
    <t>SM6059_EN</t>
  </si>
  <si>
    <t>20261SM6153_EN001</t>
  </si>
  <si>
    <t>SM6153_EN.1</t>
  </si>
  <si>
    <t>Tolerances and Measuring Practices</t>
  </si>
  <si>
    <t>SM6153_EN</t>
  </si>
  <si>
    <t>20261SL6689001</t>
  </si>
  <si>
    <t>SL6689.1</t>
  </si>
  <si>
    <t>Từ vựng học tiếng Trung Quốc</t>
  </si>
  <si>
    <t>SL6689</t>
  </si>
  <si>
    <t>20261SL6689002</t>
  </si>
  <si>
    <t>SL6689.2</t>
  </si>
  <si>
    <t>20261SL6689003</t>
  </si>
  <si>
    <t>SL6689.3</t>
  </si>
  <si>
    <t>20261SL6689004</t>
  </si>
  <si>
    <t>SL6689.4</t>
  </si>
  <si>
    <t>20261SL6705001</t>
  </si>
  <si>
    <t>SL6705.1</t>
  </si>
  <si>
    <t>Từ vựng học tiếng Việt: Từ lý thuyết đến sử dụng</t>
  </si>
  <si>
    <t>SL6705</t>
  </si>
  <si>
    <t>20261SM6195001</t>
  </si>
  <si>
    <t>SM6195.1</t>
  </si>
  <si>
    <t>CAD</t>
  </si>
  <si>
    <t>SM6195</t>
  </si>
  <si>
    <t>20261SM6195002</t>
  </si>
  <si>
    <t>SM6195.2</t>
  </si>
  <si>
    <t>20261SM6195003</t>
  </si>
  <si>
    <t>SM6195.3</t>
  </si>
  <si>
    <t>20261SM6195004</t>
  </si>
  <si>
    <t>SM6195.4</t>
  </si>
  <si>
    <t>20261SM6195005</t>
  </si>
  <si>
    <t>SM6195.5</t>
  </si>
  <si>
    <t>20261SM6195006</t>
  </si>
  <si>
    <t>SM6195.6</t>
  </si>
  <si>
    <t>20261SM6195007</t>
  </si>
  <si>
    <t>SM6195.7</t>
  </si>
  <si>
    <t>20261SM6195008</t>
  </si>
  <si>
    <t>SM6195.8</t>
  </si>
  <si>
    <t>20261SM6195009</t>
  </si>
  <si>
    <t>SM6195.9</t>
  </si>
  <si>
    <t>20261SM6195010</t>
  </si>
  <si>
    <t>SM6195.10</t>
  </si>
  <si>
    <t>20261SM6195011</t>
  </si>
  <si>
    <t>SM6195.11</t>
  </si>
  <si>
    <t>20261SM6195012</t>
  </si>
  <si>
    <t>SM6195.12</t>
  </si>
  <si>
    <t>20261SM6195013</t>
  </si>
  <si>
    <t>SM6195.13</t>
  </si>
  <si>
    <t>20261SM6195014</t>
  </si>
  <si>
    <t>SM6195.14</t>
  </si>
  <si>
    <t>20261SM6195015</t>
  </si>
  <si>
    <t>SM6195.15</t>
  </si>
  <si>
    <t>20261SM6195016</t>
  </si>
  <si>
    <t>SM6195.16</t>
  </si>
  <si>
    <t>20261SM6195017</t>
  </si>
  <si>
    <t>SM6195.17</t>
  </si>
  <si>
    <t>20261SM6195018</t>
  </si>
  <si>
    <t>SM6195.18</t>
  </si>
  <si>
    <t>20261SM6195019</t>
  </si>
  <si>
    <t>SM6195.19</t>
  </si>
  <si>
    <t>20261SM6195020</t>
  </si>
  <si>
    <t>SM6195.20</t>
  </si>
  <si>
    <t>20261SM6195021</t>
  </si>
  <si>
    <t>SM6195.21</t>
  </si>
  <si>
    <t>20261SM6195022</t>
  </si>
  <si>
    <t>SM6195.22</t>
  </si>
  <si>
    <t>20261SM6195023</t>
  </si>
  <si>
    <t>SM6195.23</t>
  </si>
  <si>
    <t>20261SM6195024</t>
  </si>
  <si>
    <t>SM6195.24</t>
  </si>
  <si>
    <t>20261SM6195025</t>
  </si>
  <si>
    <t>SM6195.25</t>
  </si>
  <si>
    <t>20261SM6195026</t>
  </si>
  <si>
    <t>SM6195.26</t>
  </si>
  <si>
    <t>20261SM6195027</t>
  </si>
  <si>
    <t>SM6195.27</t>
  </si>
  <si>
    <t>20261SM6195028</t>
  </si>
  <si>
    <t>SM6195.28</t>
  </si>
  <si>
    <t>20261SM6195029</t>
  </si>
  <si>
    <t>SM6195.29</t>
  </si>
  <si>
    <t>20261SL6715001</t>
  </si>
  <si>
    <t>SL6715.1</t>
  </si>
  <si>
    <t>Địa lý du lịch</t>
  </si>
  <si>
    <t>SL6715</t>
  </si>
  <si>
    <t>20261SL6715002</t>
  </si>
  <si>
    <t>SL6715.2</t>
  </si>
  <si>
    <t>20261SL6744001</t>
  </si>
  <si>
    <t>SL6744.1</t>
  </si>
  <si>
    <t>Hướng dẫn du lịch</t>
  </si>
  <si>
    <t>SL6744</t>
  </si>
  <si>
    <t>20261SL6744002</t>
  </si>
  <si>
    <t>SL6744.2</t>
  </si>
  <si>
    <t>20261SL6115001</t>
  </si>
  <si>
    <t>SL6115.1</t>
  </si>
  <si>
    <t>Quản trị và vận hành bộ phận buồng</t>
  </si>
  <si>
    <t>SL6115</t>
  </si>
  <si>
    <t>20261SL6115002</t>
  </si>
  <si>
    <t>SL6115.2</t>
  </si>
  <si>
    <t>20261SL6755001</t>
  </si>
  <si>
    <t>SL6755.1</t>
  </si>
  <si>
    <t>Kỹ năng làm việc</t>
  </si>
  <si>
    <t>SL6755</t>
  </si>
  <si>
    <t>20261SL6755002</t>
  </si>
  <si>
    <t>SL6755.2</t>
  </si>
  <si>
    <t>20261SL6755003</t>
  </si>
  <si>
    <t>SL6755.3</t>
  </si>
  <si>
    <t>20261SL6716001</t>
  </si>
  <si>
    <t>SL6716.1</t>
  </si>
  <si>
    <t>Marketing du lịch</t>
  </si>
  <si>
    <t>SL6716</t>
  </si>
  <si>
    <t>20261SL6716002</t>
  </si>
  <si>
    <t>SL6716.2</t>
  </si>
  <si>
    <t>20261SL6703001</t>
  </si>
  <si>
    <t>SL6703.1</t>
  </si>
  <si>
    <t>Nhập môn Ngôn ngữ học tri nhận</t>
  </si>
  <si>
    <t>SL6703</t>
  </si>
  <si>
    <t>20261SE6175_EN001</t>
  </si>
  <si>
    <t>SE6175_EN.1</t>
  </si>
  <si>
    <t>Principle of Marketing</t>
  </si>
  <si>
    <t>SE6175_EN</t>
  </si>
  <si>
    <t>20261SL6110004</t>
  </si>
  <si>
    <t>SL6110.4</t>
  </si>
  <si>
    <t>20261TO6001002</t>
  </si>
  <si>
    <t>TO6001.2</t>
  </si>
  <si>
    <t>20261SC6211002</t>
  </si>
  <si>
    <t>SC6211.2</t>
  </si>
  <si>
    <t>20261SC6211003</t>
  </si>
  <si>
    <t>SC6211.3</t>
  </si>
  <si>
    <t>20261SC6211004</t>
  </si>
  <si>
    <t>SC6211.4</t>
  </si>
  <si>
    <t>20261SC6211005</t>
  </si>
  <si>
    <t>SC6211.5</t>
  </si>
  <si>
    <t>20261SC6211006</t>
  </si>
  <si>
    <t>SC6211.6</t>
  </si>
  <si>
    <t>20261SC6211007</t>
  </si>
  <si>
    <t>SC6211.7</t>
  </si>
  <si>
    <t>20261SC6211008</t>
  </si>
  <si>
    <t>SC6211.8</t>
  </si>
  <si>
    <t>20261SC6211009</t>
  </si>
  <si>
    <t>SC6211.9</t>
  </si>
  <si>
    <t>20261SC6211010</t>
  </si>
  <si>
    <t>SC6211.10</t>
  </si>
  <si>
    <t>20261SC6211011</t>
  </si>
  <si>
    <t>SC6211.11</t>
  </si>
  <si>
    <t>20261SC6211012</t>
  </si>
  <si>
    <t>SC6211.12</t>
  </si>
  <si>
    <t>20261SC6211013</t>
  </si>
  <si>
    <t>SC6211.13</t>
  </si>
  <si>
    <t>20261SC6211014</t>
  </si>
  <si>
    <t>SC6211.14</t>
  </si>
  <si>
    <t>20261SC6211015</t>
  </si>
  <si>
    <t>SC6211.15</t>
  </si>
  <si>
    <t>20261PE6017001</t>
  </si>
  <si>
    <t>PE6017.1</t>
  </si>
  <si>
    <t>Bóng bàn 1</t>
  </si>
  <si>
    <t>PE6017</t>
  </si>
  <si>
    <t>20261PE6017002</t>
  </si>
  <si>
    <t>PE6017.2</t>
  </si>
  <si>
    <t>20261PE6017003</t>
  </si>
  <si>
    <t>PE6017.3</t>
  </si>
  <si>
    <t>20261PE6017004</t>
  </si>
  <si>
    <t>PE6017.4</t>
  </si>
  <si>
    <t>20261PE6018001</t>
  </si>
  <si>
    <t>PE6018.1</t>
  </si>
  <si>
    <t>Bóng bàn 2</t>
  </si>
  <si>
    <t>PE6018</t>
  </si>
  <si>
    <t>20261PE6018002</t>
  </si>
  <si>
    <t>PE6018.2</t>
  </si>
  <si>
    <t>20261PE6018003</t>
  </si>
  <si>
    <t>PE6018.3</t>
  </si>
  <si>
    <t>20261PE6018004</t>
  </si>
  <si>
    <t>PE6018.4</t>
  </si>
  <si>
    <t>20261PE6003001</t>
  </si>
  <si>
    <t>PE6003.1</t>
  </si>
  <si>
    <t>Bóng chuyền 1</t>
  </si>
  <si>
    <t>PE6003</t>
  </si>
  <si>
    <t>20261PE6003002</t>
  </si>
  <si>
    <t>PE6003.2</t>
  </si>
  <si>
    <t>20261PE6003003</t>
  </si>
  <si>
    <t>PE6003.3</t>
  </si>
  <si>
    <t>20261PE6003004</t>
  </si>
  <si>
    <t>PE6003.4</t>
  </si>
  <si>
    <t>20261PE6003005</t>
  </si>
  <si>
    <t>PE6003.5</t>
  </si>
  <si>
    <t>20261PE6003006</t>
  </si>
  <si>
    <t>PE6003.6</t>
  </si>
  <si>
    <t>20261PE6022001</t>
  </si>
  <si>
    <t>PE6022.1</t>
  </si>
  <si>
    <t>Bóng rổ 2</t>
  </si>
  <si>
    <t>PE6022</t>
  </si>
  <si>
    <t>20261PE6022002</t>
  </si>
  <si>
    <t>PE6022.2</t>
  </si>
  <si>
    <t>20261PE6022003</t>
  </si>
  <si>
    <t>PE6022.3</t>
  </si>
  <si>
    <t>20261PE6022004</t>
  </si>
  <si>
    <t>PE6022.4</t>
  </si>
  <si>
    <t>20261PE6022005</t>
  </si>
  <si>
    <t>PE6022.5</t>
  </si>
  <si>
    <t>20261PE6022006</t>
  </si>
  <si>
    <t>PE6022.6</t>
  </si>
  <si>
    <t>20261PE6025001</t>
  </si>
  <si>
    <t>PE6025.1</t>
  </si>
  <si>
    <t>Cầu lông 1</t>
  </si>
  <si>
    <t>PE6025</t>
  </si>
  <si>
    <t>20261PE6025002</t>
  </si>
  <si>
    <t>PE6025.2</t>
  </si>
  <si>
    <t>20261PE6025003</t>
  </si>
  <si>
    <t>PE6025.3</t>
  </si>
  <si>
    <t>20261PE6025004</t>
  </si>
  <si>
    <t>PE6025.4</t>
  </si>
  <si>
    <t>20261PE6026001</t>
  </si>
  <si>
    <t>PE6026.1</t>
  </si>
  <si>
    <t>Cầu lông 2</t>
  </si>
  <si>
    <t>PE6026</t>
  </si>
  <si>
    <t>20261PE6026002</t>
  </si>
  <si>
    <t>PE6026.2</t>
  </si>
  <si>
    <t>20261PE6026003</t>
  </si>
  <si>
    <t>PE6026.3</t>
  </si>
  <si>
    <t>20261PE6026004</t>
  </si>
  <si>
    <t>PE6026.4</t>
  </si>
  <si>
    <t>20261PE6037001</t>
  </si>
  <si>
    <t>PE6037.1</t>
  </si>
  <si>
    <t>Pickleball 1</t>
  </si>
  <si>
    <t>PE6037</t>
  </si>
  <si>
    <t>20261PE6037002</t>
  </si>
  <si>
    <t>PE6037.2</t>
  </si>
  <si>
    <t>20261PE6037003</t>
  </si>
  <si>
    <t>PE6037.3</t>
  </si>
  <si>
    <t>20261PE6037004</t>
  </si>
  <si>
    <t>PE6037.4</t>
  </si>
  <si>
    <t>20261PE6037005</t>
  </si>
  <si>
    <t>PE6037.5</t>
  </si>
  <si>
    <t>20261PE6037006</t>
  </si>
  <si>
    <t>PE6037.6</t>
  </si>
  <si>
    <t>20261PE6037007</t>
  </si>
  <si>
    <t>PE6037.7</t>
  </si>
  <si>
    <t>20261PE6037008</t>
  </si>
  <si>
    <t>PE6037.8</t>
  </si>
  <si>
    <t>20261PE6037009</t>
  </si>
  <si>
    <t>PE6037.9</t>
  </si>
  <si>
    <t>20261PE6037010</t>
  </si>
  <si>
    <t>PE6037.10</t>
  </si>
  <si>
    <t>20261PE6037011</t>
  </si>
  <si>
    <t>PE6037.11</t>
  </si>
  <si>
    <t>20261PE6037012</t>
  </si>
  <si>
    <t>PE6037.12</t>
  </si>
  <si>
    <t>20261PE6004001</t>
  </si>
  <si>
    <t>PE6004.1</t>
  </si>
  <si>
    <t>Bóng chuyền 2</t>
  </si>
  <si>
    <t>PE6004</t>
  </si>
  <si>
    <t>20261PE6004002</t>
  </si>
  <si>
    <t>PE6004.2</t>
  </si>
  <si>
    <t>20261PE6004003</t>
  </si>
  <si>
    <t>PE6004.3</t>
  </si>
  <si>
    <t>20261PE6004004</t>
  </si>
  <si>
    <t>PE6004.4</t>
  </si>
  <si>
    <t>20261PE6004005</t>
  </si>
  <si>
    <t>PE6004.5</t>
  </si>
  <si>
    <t>20261PE6004006</t>
  </si>
  <si>
    <t>PE6004.6</t>
  </si>
  <si>
    <t>20261PE6021001</t>
  </si>
  <si>
    <t>PE6021.1</t>
  </si>
  <si>
    <t>Bóng rổ 1</t>
  </si>
  <si>
    <t>PE6021</t>
  </si>
  <si>
    <t>20261PE6021002</t>
  </si>
  <si>
    <t>PE6021.2</t>
  </si>
  <si>
    <t>20261PE6021003</t>
  </si>
  <si>
    <t>PE6021.3</t>
  </si>
  <si>
    <t>20261PE6021004</t>
  </si>
  <si>
    <t>PE6021.4</t>
  </si>
  <si>
    <t>20261PE6021005</t>
  </si>
  <si>
    <t>PE6021.5</t>
  </si>
  <si>
    <t>20261PE6021006</t>
  </si>
  <si>
    <t>PE6021.6</t>
  </si>
  <si>
    <t>20261PE6038001</t>
  </si>
  <si>
    <t>PE6038.1</t>
  </si>
  <si>
    <t>Pickleball 2</t>
  </si>
  <si>
    <t>PE6038</t>
  </si>
  <si>
    <t>20261PE6038002</t>
  </si>
  <si>
    <t>PE6038.2</t>
  </si>
  <si>
    <t>20261PE6038003</t>
  </si>
  <si>
    <t>PE6038.3</t>
  </si>
  <si>
    <t>20261PE6038004</t>
  </si>
  <si>
    <t>PE6038.4</t>
  </si>
  <si>
    <t>20261PE6038005</t>
  </si>
  <si>
    <t>PE6038.5</t>
  </si>
  <si>
    <t>20261PE6038006</t>
  </si>
  <si>
    <t>PE6038.6</t>
  </si>
  <si>
    <t>20261PE6038007</t>
  </si>
  <si>
    <t>PE6038.7</t>
  </si>
  <si>
    <t>20261PE6038008</t>
  </si>
  <si>
    <t>PE6038.8</t>
  </si>
  <si>
    <t>20261PE6038009</t>
  </si>
  <si>
    <t>PE6038.9</t>
  </si>
  <si>
    <t>20261PE6038010</t>
  </si>
  <si>
    <t>PE6038.10</t>
  </si>
  <si>
    <t>20261PE6038011</t>
  </si>
  <si>
    <t>PE6038.11</t>
  </si>
  <si>
    <t>20261PE6038012</t>
  </si>
  <si>
    <t>PE6038.12</t>
  </si>
  <si>
    <t>20261PE6019001</t>
  </si>
  <si>
    <t>PE6019.1</t>
  </si>
  <si>
    <t>Tennis 1</t>
  </si>
  <si>
    <t>PE6019</t>
  </si>
  <si>
    <t>20261PE6019002</t>
  </si>
  <si>
    <t>PE6019.2</t>
  </si>
  <si>
    <t>20261PE6020001</t>
  </si>
  <si>
    <t>PE6020.1</t>
  </si>
  <si>
    <t>Tennis 2</t>
  </si>
  <si>
    <t>PE6020</t>
  </si>
  <si>
    <t>20261PE6020002</t>
  </si>
  <si>
    <t>PE6020.2</t>
  </si>
  <si>
    <t>20261CT6387005</t>
  </si>
  <si>
    <t>CT6387.5</t>
  </si>
  <si>
    <t>1084</t>
  </si>
  <si>
    <t>20261LP6023004</t>
  </si>
  <si>
    <t>LP6023.1</t>
  </si>
  <si>
    <t>LP6023</t>
  </si>
  <si>
    <t>1085</t>
  </si>
  <si>
    <t>20261LP6023005</t>
  </si>
  <si>
    <t>LP6023.2</t>
  </si>
  <si>
    <t>1086</t>
  </si>
  <si>
    <t>20261LP6023006</t>
  </si>
  <si>
    <t>LP6023.3</t>
  </si>
  <si>
    <t>1087</t>
  </si>
  <si>
    <t>20261SE6079003</t>
  </si>
  <si>
    <t>SE6079.3</t>
  </si>
  <si>
    <t>1088</t>
  </si>
  <si>
    <t>20261SL6019001</t>
  </si>
  <si>
    <t>SL6019.1</t>
  </si>
  <si>
    <t>Kỹ năng thuyết trình (tiếng Hàn Quốc)</t>
  </si>
  <si>
    <t>SL6019</t>
  </si>
  <si>
    <r>
      <t>Từ</t>
    </r>
    <r>
      <rPr>
        <sz val="11"/>
        <color rgb="FF1804AC"/>
        <rFont val="Times New Roman"/>
        <family val="1"/>
        <scheme val="major"/>
      </rPr>
      <t> 12/09/2026 → 14/11/2026</t>
    </r>
  </si>
  <si>
    <r>
      <t>T7</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06 -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</si>
  <si>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10/09/2026 → 12/11/2026</t>
    </r>
  </si>
  <si>
    <r>
      <t>T5</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01 -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</si>
  <si>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08/09/2026 → 10/11/2026</t>
    </r>
  </si>
  <si>
    <r>
      <t>T3</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06 -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</si>
  <si>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08/09/2026 → 22/12/2026</t>
    </r>
  </si>
  <si>
    <r>
      <t>T3</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03 -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</si>
  <si>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07/09/2026 → 14/12/2026</t>
    </r>
  </si>
  <si>
    <r>
      <t>T2</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03 -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</si>
  <si>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09/09/2026 → 16/12/2026</t>
    </r>
  </si>
  <si>
    <r>
      <t>T4</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23 -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</si>
  <si>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10/09/2026 → 17/12/2026</t>
    </r>
  </si>
  <si>
    <r>
      <t>T5</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24 -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</si>
  <si>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11/09/2026 → 18/12/2026</t>
    </r>
  </si>
  <si>
    <r>
      <t>T6</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17 - B - </t>
    </r>
    <r>
      <rPr>
        <b/>
        <sz val="11"/>
        <color rgb="FF1804AC"/>
        <rFont val="Times New Roman"/>
        <family val="1"/>
        <scheme val="major"/>
      </rPr>
      <t>Tiết</t>
    </r>
    <r>
      <rPr>
        <sz val="11"/>
        <color rgb="FF1804AC"/>
        <rFont val="Times New Roman"/>
        <family val="1"/>
        <scheme val="major"/>
      </rPr>
      <t> (1, 2, 3, 4, 5, 6)</t>
    </r>
  </si>
  <si>
    <r>
      <t>T6</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19 - B - </t>
    </r>
    <r>
      <rPr>
        <b/>
        <sz val="11"/>
        <color rgb="FF1804AC"/>
        <rFont val="Times New Roman"/>
        <family val="1"/>
        <scheme val="major"/>
      </rPr>
      <t>Tiết</t>
    </r>
    <r>
      <rPr>
        <sz val="11"/>
        <color rgb="FF1804AC"/>
        <rFont val="Times New Roman"/>
        <family val="1"/>
        <scheme val="major"/>
      </rPr>
      <t> (7, 8, 9, 10, 11, 12)</t>
    </r>
  </si>
  <si>
    <r>
      <t>Từ</t>
    </r>
    <r>
      <rPr>
        <sz val="11"/>
        <color rgb="FF1804AC"/>
        <rFont val="Times New Roman"/>
        <family val="1"/>
        <scheme val="major"/>
      </rPr>
      <t> 12/09/2026 → 19/12/2026</t>
    </r>
  </si>
  <si>
    <r>
      <t>T7</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13 - B - </t>
    </r>
    <r>
      <rPr>
        <b/>
        <sz val="11"/>
        <color rgb="FF1804AC"/>
        <rFont val="Times New Roman"/>
        <family val="1"/>
        <scheme val="major"/>
      </rPr>
      <t>Tiết</t>
    </r>
    <r>
      <rPr>
        <sz val="11"/>
        <color rgb="FF1804AC"/>
        <rFont val="Times New Roman"/>
        <family val="1"/>
        <scheme val="major"/>
      </rPr>
      <t> (7, 8, 9, 10, 11, 12)</t>
    </r>
  </si>
  <si>
    <r>
      <t>T7</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02 - B - </t>
    </r>
    <r>
      <rPr>
        <b/>
        <sz val="11"/>
        <color rgb="FF1804AC"/>
        <rFont val="Times New Roman"/>
        <family val="1"/>
        <scheme val="major"/>
      </rPr>
      <t>Tiết</t>
    </r>
    <r>
      <rPr>
        <sz val="11"/>
        <color rgb="FF1804AC"/>
        <rFont val="Times New Roman"/>
        <family val="1"/>
        <scheme val="major"/>
      </rPr>
      <t> (7, 8, 9, 10, 11, 12)</t>
    </r>
  </si>
  <si>
    <r>
      <t>Từ</t>
    </r>
    <r>
      <rPr>
        <sz val="11"/>
        <color rgb="FF1804AC"/>
        <rFont val="Times New Roman"/>
        <family val="1"/>
        <scheme val="major"/>
      </rPr>
      <t> 07/09/2026 → 09/11/2026</t>
    </r>
  </si>
  <si>
    <r>
      <t>T2</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02 -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</si>
  <si>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09/09/2026 → 11/11/2026</t>
    </r>
  </si>
  <si>
    <r>
      <t>T4</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05 -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</si>
  <si>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11/09/2026 → 13/11/2026</t>
    </r>
  </si>
  <si>
    <r>
      <t>T6</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10 - B - </t>
    </r>
    <r>
      <rPr>
        <b/>
        <sz val="11"/>
        <color rgb="FF1804AC"/>
        <rFont val="Times New Roman"/>
        <family val="1"/>
        <scheme val="major"/>
      </rPr>
      <t>Tiết</t>
    </r>
    <r>
      <rPr>
        <sz val="11"/>
        <color rgb="FF1804AC"/>
        <rFont val="Times New Roman"/>
        <family val="1"/>
        <scheme val="major"/>
      </rPr>
      <t> (1, 2, 3, 4, 5, 6)</t>
    </r>
  </si>
  <si>
    <r>
      <t>T2</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25 - B - </t>
    </r>
    <r>
      <rPr>
        <b/>
        <sz val="13"/>
        <color rgb="FF1804AC"/>
        <rFont val="Times New Roman"/>
        <family val="1"/>
        <scheme val="major"/>
      </rPr>
      <t>Tiết</t>
    </r>
    <r>
      <rPr>
        <sz val="13"/>
        <color rgb="FF1804AC"/>
        <rFont val="Times New Roman"/>
        <family val="1"/>
        <scheme val="major"/>
      </rPr>
      <t> (7, 8, 9, 10, 11, 12)</t>
    </r>
  </si>
  <si>
    <r>
      <t>T3</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04 - B - </t>
    </r>
    <r>
      <rPr>
        <b/>
        <sz val="13"/>
        <color rgb="FF1804AC"/>
        <rFont val="Times New Roman"/>
        <family val="1"/>
        <scheme val="major"/>
      </rPr>
      <t>Tiết</t>
    </r>
    <r>
      <rPr>
        <sz val="13"/>
        <color rgb="FF1804AC"/>
        <rFont val="Times New Roman"/>
        <family val="1"/>
        <scheme val="major"/>
      </rPr>
      <t> (1, 2, 3, 4, 5, 6)</t>
    </r>
  </si>
  <si>
    <r>
      <t>T4</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09 - B - </t>
    </r>
    <r>
      <rPr>
        <b/>
        <sz val="13"/>
        <color rgb="FF1804AC"/>
        <rFont val="Times New Roman"/>
        <family val="1"/>
        <scheme val="major"/>
      </rPr>
      <t>Tiết</t>
    </r>
    <r>
      <rPr>
        <sz val="13"/>
        <color rgb="FF1804AC"/>
        <rFont val="Times New Roman"/>
        <family val="1"/>
        <scheme val="major"/>
      </rPr>
      <t> (7, 8, 9, 10, 11, 12)</t>
    </r>
  </si>
  <si>
    <r>
      <t>T5</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02 - B - </t>
    </r>
    <r>
      <rPr>
        <b/>
        <sz val="13"/>
        <color rgb="FF1804AC"/>
        <rFont val="Times New Roman"/>
        <family val="1"/>
        <scheme val="major"/>
      </rPr>
      <t>Tiết</t>
    </r>
    <r>
      <rPr>
        <sz val="13"/>
        <color rgb="FF1804AC"/>
        <rFont val="Times New Roman"/>
        <family val="1"/>
        <scheme val="major"/>
      </rPr>
      <t> (7, 8, 9, 10, 11, 12)</t>
    </r>
  </si>
  <si>
    <r>
      <t>T2</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01 - B - </t>
    </r>
    <r>
      <rPr>
        <b/>
        <sz val="13"/>
        <color rgb="FF1804AC"/>
        <rFont val="Times New Roman"/>
        <family val="1"/>
        <scheme val="major"/>
      </rPr>
      <t>Tiết</t>
    </r>
    <r>
      <rPr>
        <sz val="13"/>
        <color rgb="FF1804AC"/>
        <rFont val="Times New Roman"/>
        <family val="1"/>
        <scheme val="major"/>
      </rPr>
      <t> (7, 8, 9, 10, 11, 12)</t>
    </r>
  </si>
  <si>
    <r>
      <t>T3</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16 - B - </t>
    </r>
    <r>
      <rPr>
        <b/>
        <sz val="13"/>
        <color rgb="FF1804AC"/>
        <rFont val="Times New Roman"/>
        <family val="1"/>
        <scheme val="major"/>
      </rPr>
      <t>Tiết</t>
    </r>
    <r>
      <rPr>
        <sz val="13"/>
        <color rgb="FF1804AC"/>
        <rFont val="Times New Roman"/>
        <family val="1"/>
        <scheme val="major"/>
      </rPr>
      <t> (7, 8, 9, 10, 11, 12)</t>
    </r>
  </si>
  <si>
    <r>
      <t>T6</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11 - B - </t>
    </r>
    <r>
      <rPr>
        <b/>
        <sz val="13"/>
        <color rgb="FF1804AC"/>
        <rFont val="Times New Roman"/>
        <family val="1"/>
        <scheme val="major"/>
      </rPr>
      <t>Tiết</t>
    </r>
    <r>
      <rPr>
        <sz val="13"/>
        <color rgb="FF1804AC"/>
        <rFont val="Times New Roman"/>
        <family val="1"/>
        <scheme val="major"/>
      </rPr>
      <t> (1, 2, 3, 4, 5, 6)</t>
    </r>
  </si>
  <si>
    <t>7, 8, 9, 10, 11, 12</t>
  </si>
  <si>
    <t>208-B3</t>
  </si>
  <si>
    <t>306-B3</t>
  </si>
  <si>
    <t>307-B3</t>
  </si>
  <si>
    <t>Phạm Thị Quỳnh Hương</t>
  </si>
  <si>
    <t>TH MT</t>
  </si>
  <si>
    <t xml:space="preserve">NHÀ </t>
  </si>
  <si>
    <t>SL MAY</t>
  </si>
  <si>
    <t>GC</t>
  </si>
  <si>
    <t>PHÒNG</t>
  </si>
  <si>
    <t>ĐT</t>
  </si>
  <si>
    <t>CH</t>
  </si>
  <si>
    <t>TTCNTT</t>
  </si>
  <si>
    <t xml:space="preserve">Ghi chú : </t>
  </si>
  <si>
    <t xml:space="preserve"> Vũ Thu Huyền (CN M&amp;TKTT)</t>
  </si>
  <si>
    <t>DC</t>
  </si>
  <si>
    <t xml:space="preserve">ĐC PHÒNG </t>
  </si>
  <si>
    <t>2/10</t>
  </si>
  <si>
    <t>2/15</t>
  </si>
  <si>
    <t xml:space="preserve">ĐIỀU CHỈNH LỊCH GD- </t>
  </si>
  <si>
    <t xml:space="preserve">nghỉ </t>
  </si>
  <si>
    <t>(TUẦN HỌC THEO TIẾN ĐỘ ĐÀO TẠO:  TUẦN 2-  (HK1 năm học 2026-2027)- Từ ngày  14 tháng 9 đến ngày 20  tháng  9 năm 2026)</t>
  </si>
  <si>
    <t>(TUẦN HỌC THEO TIẾN ĐỘ ĐÀO TẠO:  TUẦN 3-  (HK1 năm học 2026-2027)- Từ ngày  21 tháng 9 đến ngày 27  tháng  9 năm 2026)</t>
  </si>
  <si>
    <t>3/10</t>
  </si>
  <si>
    <t>3/15</t>
  </si>
  <si>
    <t>(TUẦN HỌC THEO TIẾN ĐỘ ĐÀO TẠO:  TUẦN 4-  (HK1 năm học 2026-2027)- Từ ngày  28 tháng 9 đến ngày 04  tháng  10 năm 2026)</t>
  </si>
  <si>
    <t>4/10</t>
  </si>
  <si>
    <t>4/15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</si>
</sst>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dd"/>
    <numFmt numFmtId="166" formatCode="#,##0.0"/>
  </numFmts>
  <fonts count="169" x14ac:knownFonts="1">
    <font>
      <sz val="11"/>
      <color theme="1"/>
      <name val="Arial"/>
      <charset val="163"/>
      <scheme val="minor"/>
    </font>
    <font>
      <sz val="11"/>
      <color theme="1"/>
      <name val="Arial"/>
      <family val="2"/>
      <charset val="163"/>
      <scheme val="minor"/>
    </font>
    <font>
      <sz val="13"/>
      <color theme="1"/>
      <name val="Times New Roman"/>
      <family val="2"/>
      <charset val="163"/>
    </font>
    <font>
      <sz val="11"/>
      <color theme="1"/>
      <name val="Times New Roman"/>
      <family val="1"/>
    </font>
    <font>
      <b/>
      <sz val="11"/>
      <color theme="1"/>
      <name val="Times New Roman"/>
      <family val="1"/>
    </font>
    <font>
      <sz val="11"/>
      <color theme="1"/>
      <name val="Arial"/>
      <family val="2"/>
      <scheme val="minor"/>
    </font>
    <font>
      <b/>
      <sz val="16"/>
      <color theme="1"/>
      <name val="Times New Roman"/>
      <family val="1"/>
    </font>
    <font>
      <sz val="10"/>
      <color theme="1"/>
      <name val="Times New Roman"/>
      <family val="1"/>
    </font>
    <font>
      <b/>
      <sz val="14"/>
      <color theme="1"/>
      <name val="Times New Roman"/>
      <family val="1"/>
    </font>
    <font>
      <b/>
      <sz val="12"/>
      <color theme="1"/>
      <name val="Times New Roman"/>
      <family val="1"/>
    </font>
    <font>
      <sz val="11"/>
      <color theme="1"/>
      <name val="Calibri"/>
      <family val="2"/>
    </font>
    <font>
      <sz val="10"/>
      <color rgb="FFFF0000"/>
      <name val="Times New Roman"/>
      <family val="1"/>
    </font>
    <font>
      <sz val="12"/>
      <color theme="1"/>
      <name val="Times New Roman"/>
      <family val="1"/>
    </font>
    <font>
      <b/>
      <sz val="10"/>
      <color theme="1"/>
      <name val="Times New Roman"/>
      <family val="1"/>
    </font>
    <font>
      <sz val="11"/>
      <color rgb="FFFF0000"/>
      <name val="Arial"/>
      <family val="2"/>
      <scheme val="minor"/>
    </font>
    <font>
      <sz val="9"/>
      <color rgb="FF1804AC"/>
      <name val="Times New Roman"/>
      <family val="1"/>
    </font>
    <font>
      <b/>
      <sz val="11"/>
      <color rgb="FF1804AC"/>
      <name val="Times New Roman"/>
      <family val="1"/>
    </font>
    <font>
      <b/>
      <sz val="11"/>
      <color theme="1"/>
      <name val="Arial"/>
      <family val="2"/>
      <scheme val="minor"/>
    </font>
    <font>
      <b/>
      <sz val="12"/>
      <color theme="1"/>
      <name val="Arial"/>
      <family val="2"/>
      <scheme val="minor"/>
    </font>
    <font>
      <b/>
      <sz val="11"/>
      <color theme="1"/>
      <name val="Arial"/>
      <family val="2"/>
      <scheme val="minor"/>
    </font>
    <font>
      <b/>
      <sz val="12"/>
      <color theme="1"/>
      <name val="Arial"/>
      <family val="2"/>
      <scheme val="minor"/>
    </font>
    <font>
      <sz val="12"/>
      <color theme="1"/>
      <name val="Arial"/>
      <family val="2"/>
      <scheme val="minor"/>
    </font>
    <font>
      <sz val="12"/>
      <name val="Arial"/>
      <family val="2"/>
      <scheme val="minor"/>
    </font>
    <font>
      <b/>
      <sz val="11"/>
      <color rgb="FF1804AC"/>
      <name val="Arial"/>
      <family val="2"/>
      <scheme val="minor"/>
    </font>
    <font>
      <sz val="11"/>
      <name val="Arial"/>
      <family val="2"/>
      <scheme val="minor"/>
    </font>
    <font>
      <b/>
      <sz val="10"/>
      <color theme="1"/>
      <name val="Times New Roman"/>
      <family val="1"/>
    </font>
    <font>
      <b/>
      <sz val="10"/>
      <color rgb="FFFF0000"/>
      <name val="Times New Roman"/>
      <family val="1"/>
    </font>
    <font>
      <sz val="12"/>
      <name val="Calibri"/>
      <family val="2"/>
    </font>
    <font>
      <b/>
      <sz val="11"/>
      <color theme="1"/>
      <name val="Calibri"/>
      <family val="2"/>
    </font>
    <font>
      <b/>
      <sz val="12"/>
      <color theme="1"/>
      <name val="Calibri"/>
      <family val="2"/>
    </font>
    <font>
      <b/>
      <sz val="9"/>
      <color theme="1"/>
      <name val="Times New Roman"/>
      <family val="1"/>
    </font>
    <font>
      <sz val="12"/>
      <color rgb="FF1804AC"/>
      <name val="Times New Roman"/>
      <family val="1"/>
    </font>
    <font>
      <b/>
      <sz val="9"/>
      <color rgb="FF1804AC"/>
      <name val="Times New Roman"/>
      <family val="1"/>
    </font>
    <font>
      <sz val="9"/>
      <color rgb="FFFF0000"/>
      <name val="Times New Roman"/>
      <family val="1"/>
    </font>
    <font>
      <b/>
      <sz val="12"/>
      <color rgb="FF1804AC"/>
      <name val="Times New Roman"/>
      <family val="1"/>
    </font>
    <font>
      <b/>
      <sz val="10"/>
      <color rgb="FF1804AC"/>
      <name val="Times New Roman"/>
      <family val="1"/>
    </font>
    <font>
      <sz val="12"/>
      <name val="Times New Roman"/>
      <family val="1"/>
    </font>
    <font>
      <sz val="11"/>
      <color rgb="FF0000CC"/>
      <name val="Arial"/>
      <family val="2"/>
      <scheme val="minor"/>
    </font>
    <font>
      <b/>
      <i/>
      <sz val="9"/>
      <color rgb="FFFF0000"/>
      <name val="Times New Roman"/>
      <family val="1"/>
    </font>
    <font>
      <b/>
      <i/>
      <sz val="9"/>
      <color rgb="FF1804AC"/>
      <name val="Times New Roman"/>
      <family val="1"/>
    </font>
    <font>
      <b/>
      <i/>
      <sz val="10"/>
      <color rgb="FFFF0000"/>
      <name val="Times New Roman"/>
      <family val="1"/>
    </font>
    <font>
      <b/>
      <i/>
      <sz val="10"/>
      <color theme="1"/>
      <name val="Times New Roman"/>
      <family val="1"/>
    </font>
    <font>
      <u/>
      <sz val="14"/>
      <color theme="1"/>
      <name val="Times New Roman"/>
      <family val="1"/>
    </font>
    <font>
      <sz val="11"/>
      <color theme="1"/>
      <name val="Arial"/>
      <family val="2"/>
      <scheme val="minor"/>
    </font>
    <font>
      <sz val="11"/>
      <color theme="1"/>
      <name val="Arial"/>
      <family val="2"/>
      <scheme val="minor"/>
    </font>
    <font>
      <b/>
      <sz val="12"/>
      <color theme="1"/>
      <name val="Times New Roman"/>
      <family val="1"/>
    </font>
    <font>
      <b/>
      <sz val="12"/>
      <name val="Times New Roman"/>
      <family val="1"/>
    </font>
    <font>
      <b/>
      <sz val="14"/>
      <color theme="1"/>
      <name val="Times New Roman"/>
      <family val="1"/>
    </font>
    <font>
      <b/>
      <sz val="11"/>
      <color theme="1"/>
      <name val="Times New Roman"/>
      <family val="1"/>
    </font>
    <font>
      <b/>
      <sz val="12"/>
      <color theme="1"/>
      <name val="Times New Roman"/>
      <family val="1"/>
      <charset val="163"/>
    </font>
    <font>
      <b/>
      <sz val="10"/>
      <color theme="1"/>
      <name val="Times New Roman"/>
      <family val="1"/>
    </font>
    <font>
      <sz val="13"/>
      <color theme="1"/>
      <name val="Times New Roman"/>
      <family val="1"/>
    </font>
    <font>
      <b/>
      <sz val="13"/>
      <color theme="1"/>
      <name val="Times New Roman"/>
      <family val="1"/>
    </font>
    <font>
      <b/>
      <sz val="10"/>
      <color theme="1"/>
      <name val="Times New Roman"/>
      <family val="1"/>
      <charset val="163"/>
    </font>
    <font>
      <b/>
      <sz val="10"/>
      <name val="Times New Roman"/>
      <family val="1"/>
    </font>
    <font>
      <sz val="10"/>
      <color theme="1"/>
      <name val="Times New Roman"/>
      <family val="1"/>
    </font>
    <font>
      <sz val="11"/>
      <color theme="1"/>
      <name val="Arial"/>
      <family val="2"/>
      <charset val="163"/>
      <scheme val="minor"/>
    </font>
    <font>
      <sz val="11"/>
      <color theme="1"/>
      <name val="Times New Roman"/>
      <family val="1"/>
    </font>
    <font>
      <b/>
      <sz val="10"/>
      <color rgb="FFFF0000"/>
      <name val="Times New Roman"/>
      <family val="1"/>
    </font>
    <font>
      <sz val="11"/>
      <color rgb="FFFF0000"/>
      <name val="Arial"/>
      <family val="2"/>
      <scheme val="minor"/>
    </font>
    <font>
      <b/>
      <sz val="10"/>
      <color rgb="FFFF0000"/>
      <name val="Times New Roman"/>
      <family val="1"/>
      <charset val="163"/>
    </font>
    <font>
      <b/>
      <sz val="10"/>
      <color theme="1"/>
      <name val="Calibri"/>
      <family val="2"/>
      <charset val="163"/>
    </font>
    <font>
      <sz val="11"/>
      <name val="Times New Roman"/>
      <family val="1"/>
    </font>
    <font>
      <sz val="10"/>
      <color theme="1"/>
      <name val="Times New Roman"/>
      <family val="1"/>
      <charset val="163"/>
    </font>
    <font>
      <sz val="10"/>
      <color theme="1"/>
      <name val="Arial"/>
      <family val="2"/>
      <scheme val="minor"/>
    </font>
    <font>
      <b/>
      <sz val="10"/>
      <color theme="1"/>
      <name val="Arial"/>
      <family val="2"/>
      <charset val="163"/>
      <scheme val="minor"/>
    </font>
    <font>
      <b/>
      <sz val="10"/>
      <color rgb="FF0000CC"/>
      <name val="Arial"/>
      <family val="2"/>
      <charset val="163"/>
      <scheme val="minor"/>
    </font>
    <font>
      <b/>
      <sz val="10"/>
      <color rgb="FFFF0000"/>
      <name val="Arial"/>
      <family val="2"/>
      <charset val="163"/>
      <scheme val="minor"/>
    </font>
    <font>
      <b/>
      <sz val="10"/>
      <color theme="1"/>
      <name val="Arial"/>
      <family val="2"/>
      <scheme val="minor"/>
    </font>
    <font>
      <sz val="10"/>
      <color rgb="FFFF0000"/>
      <name val="Arial"/>
      <family val="2"/>
      <scheme val="minor"/>
    </font>
    <font>
      <b/>
      <sz val="11"/>
      <name val="Times New Roman"/>
      <family val="1"/>
    </font>
    <font>
      <b/>
      <sz val="10"/>
      <color rgb="FF0000CC"/>
      <name val="Times New Roman"/>
      <family val="1"/>
    </font>
    <font>
      <b/>
      <sz val="11"/>
      <color rgb="FF0000CC"/>
      <name val="Times New Roman"/>
      <family val="1"/>
    </font>
    <font>
      <b/>
      <sz val="12"/>
      <color theme="1"/>
      <name val="Arial"/>
      <family val="2"/>
      <charset val="163"/>
      <scheme val="minor"/>
    </font>
    <font>
      <b/>
      <sz val="11"/>
      <color theme="1"/>
      <name val="Arial"/>
      <family val="2"/>
      <charset val="163"/>
      <scheme val="minor"/>
    </font>
    <font>
      <sz val="8"/>
      <name val="Arial"/>
      <family val="2"/>
      <scheme val="minor"/>
    </font>
    <font>
      <b/>
      <sz val="11"/>
      <color theme="1"/>
      <name val="Arial"/>
      <family val="2"/>
      <scheme val="minor"/>
    </font>
    <font>
      <sz val="11"/>
      <color rgb="FF0070C0"/>
      <name val="Arial"/>
      <family val="2"/>
      <scheme val="minor"/>
    </font>
    <font>
      <sz val="11"/>
      <color theme="1"/>
      <name val="Times New Roman"/>
      <family val="1"/>
      <scheme val="major"/>
    </font>
    <font>
      <b/>
      <sz val="14"/>
      <color theme="1"/>
      <name val="Times New Roman"/>
      <family val="1"/>
      <scheme val="major"/>
    </font>
    <font>
      <b/>
      <sz val="9"/>
      <name val="Times New Roman"/>
      <family val="1"/>
    </font>
    <font>
      <b/>
      <sz val="9"/>
      <name val="Times New Roman"/>
      <family val="1"/>
      <scheme val="major"/>
    </font>
    <font>
      <sz val="10"/>
      <name val="Times New Roman"/>
      <family val="1"/>
      <scheme val="major"/>
    </font>
    <font>
      <sz val="10"/>
      <name val="Times New Roman"/>
      <family val="1"/>
    </font>
    <font>
      <b/>
      <sz val="10"/>
      <name val="Times New Roman"/>
      <family val="1"/>
      <scheme val="major"/>
    </font>
    <font>
      <b/>
      <sz val="9"/>
      <color indexed="81"/>
      <name val="Tahoma"/>
      <family val="2"/>
      <charset val="163"/>
    </font>
    <font>
      <sz val="9"/>
      <color indexed="81"/>
      <name val="Tahoma"/>
      <family val="2"/>
      <charset val="163"/>
    </font>
    <font>
      <sz val="11"/>
      <color rgb="FFFF0000"/>
      <name val="Arial"/>
      <family val="2"/>
      <charset val="163"/>
      <scheme val="minor"/>
    </font>
    <font>
      <sz val="11"/>
      <color rgb="FFFF0000"/>
      <name val="Times New Roman"/>
      <family val="1"/>
      <scheme val="major"/>
    </font>
    <font>
      <b/>
      <sz val="11"/>
      <color rgb="FFFF0000"/>
      <name val="Arial"/>
      <family val="2"/>
      <scheme val="minor"/>
    </font>
    <font>
      <b/>
      <sz val="11"/>
      <color rgb="FFFF0000"/>
      <name val="Times New Roman"/>
      <family val="1"/>
    </font>
    <font>
      <b/>
      <sz val="11"/>
      <color rgb="FFFF0000"/>
      <name val="Times New Roman"/>
      <family val="1"/>
      <scheme val="major"/>
    </font>
    <font>
      <b/>
      <sz val="11"/>
      <color rgb="FFFF0000"/>
      <name val="Arial"/>
      <family val="2"/>
      <charset val="163"/>
      <scheme val="minor"/>
    </font>
    <font>
      <sz val="20"/>
      <color theme="1"/>
      <name val="Times New Roman"/>
      <family val="2"/>
      <charset val="163"/>
    </font>
    <font>
      <sz val="13"/>
      <color theme="1"/>
      <name val="Times New Roman"/>
      <family val="1"/>
      <scheme val="major"/>
    </font>
    <font>
      <b/>
      <sz val="13"/>
      <color theme="1"/>
      <name val="Times New Roman"/>
      <family val="1"/>
      <scheme val="major"/>
    </font>
    <font>
      <b/>
      <sz val="13"/>
      <color rgb="FF404040"/>
      <name val="Times New Roman"/>
      <family val="1"/>
      <scheme val="major"/>
    </font>
    <font>
      <sz val="13"/>
      <color rgb="FF404040"/>
      <name val="Times New Roman"/>
      <family val="1"/>
      <scheme val="major"/>
    </font>
    <font>
      <sz val="13"/>
      <color rgb="FFFF0000"/>
      <name val="Times New Roman"/>
      <family val="1"/>
      <scheme val="major"/>
    </font>
    <font>
      <sz val="13"/>
      <color rgb="FF1804AC"/>
      <name val="Times New Roman"/>
      <family val="1"/>
      <scheme val="major"/>
    </font>
    <font>
      <b/>
      <sz val="13"/>
      <color rgb="FF1804AC"/>
      <name val="Times New Roman"/>
      <family val="1"/>
      <scheme val="major"/>
    </font>
    <font>
      <sz val="11"/>
      <color rgb="FF1804AC"/>
      <name val="Times New Roman"/>
      <family val="1"/>
    </font>
    <font>
      <b/>
      <sz val="10"/>
      <color rgb="FF1804AC"/>
      <name val="Arial"/>
      <family val="2"/>
      <charset val="163"/>
      <scheme val="minor"/>
    </font>
    <font>
      <b/>
      <sz val="11"/>
      <color rgb="FF1804AC"/>
      <name val="Arial"/>
      <family val="2"/>
      <charset val="163"/>
      <scheme val="minor"/>
    </font>
    <font>
      <b/>
      <sz val="9"/>
      <color rgb="FF1804AC"/>
      <name val="Times New Roman"/>
      <family val="1"/>
      <charset val="163"/>
    </font>
    <font>
      <b/>
      <sz val="10"/>
      <color rgb="FF1804AC"/>
      <name val="Times New Roman"/>
      <family val="1"/>
      <charset val="163"/>
    </font>
    <font>
      <b/>
      <sz val="13"/>
      <color rgb="FF1804AC"/>
      <name val="Times New Roman"/>
      <family val="1"/>
      <charset val="163"/>
      <scheme val="major"/>
    </font>
    <font>
      <b/>
      <sz val="12"/>
      <color rgb="FF1804AC"/>
      <name val="Times New Roman"/>
      <family val="1"/>
      <charset val="163"/>
    </font>
    <font>
      <sz val="10"/>
      <name val="Arial"/>
      <family val="2"/>
      <charset val="163"/>
    </font>
    <font>
      <b/>
      <sz val="13"/>
      <name val="Times New Roman"/>
      <family val="1"/>
    </font>
    <font>
      <b/>
      <sz val="30"/>
      <name val="Times New Roman"/>
      <family val="1"/>
    </font>
    <font>
      <b/>
      <sz val="26"/>
      <name val="Times New Roman"/>
      <family val="1"/>
    </font>
    <font>
      <b/>
      <i/>
      <sz val="19"/>
      <name val="Times New Roman"/>
      <family val="1"/>
    </font>
    <font>
      <b/>
      <i/>
      <sz val="14"/>
      <name val="Times New Roman"/>
      <family val="1"/>
    </font>
    <font>
      <b/>
      <i/>
      <sz val="16"/>
      <name val="Times New Roman"/>
      <family val="1"/>
    </font>
    <font>
      <b/>
      <i/>
      <sz val="18"/>
      <name val="Times New Roman"/>
      <family val="1"/>
    </font>
    <font>
      <b/>
      <sz val="14"/>
      <name val="Times New Roman"/>
      <family val="1"/>
    </font>
    <font>
      <b/>
      <sz val="18"/>
      <name val="Times New Roman"/>
      <family val="1"/>
    </font>
    <font>
      <b/>
      <sz val="8"/>
      <name val="Times New Roman"/>
      <family val="1"/>
    </font>
    <font>
      <b/>
      <sz val="6"/>
      <name val="Times New Roman"/>
      <family val="1"/>
    </font>
    <font>
      <b/>
      <sz val="12"/>
      <color indexed="12"/>
      <name val="Times New Roman"/>
      <family val="1"/>
    </font>
    <font>
      <sz val="6"/>
      <name val="Times New Roman"/>
      <family val="1"/>
    </font>
    <font>
      <b/>
      <sz val="11"/>
      <color indexed="12"/>
      <name val="Times New Roman"/>
      <family val="1"/>
    </font>
    <font>
      <sz val="6"/>
      <name val="Times New Roman"/>
      <family val="1"/>
      <charset val="163"/>
    </font>
    <font>
      <sz val="4"/>
      <name val="Times New Roman"/>
      <family val="1"/>
    </font>
    <font>
      <sz val="10"/>
      <color indexed="10"/>
      <name val="Times New Roman"/>
      <family val="1"/>
    </font>
    <font>
      <sz val="9"/>
      <color indexed="10"/>
      <name val="Times New Roman"/>
      <family val="1"/>
    </font>
    <font>
      <sz val="9"/>
      <name val="Times New Roman"/>
      <family val="1"/>
    </font>
    <font>
      <b/>
      <sz val="9"/>
      <color indexed="81"/>
      <name val="Tahoma"/>
      <family val="2"/>
    </font>
    <font>
      <sz val="9"/>
      <color indexed="81"/>
      <name val="Tahoma"/>
      <family val="2"/>
    </font>
    <font>
      <sz val="10"/>
      <color rgb="FF1804AC"/>
      <name val="Arial"/>
      <family val="2"/>
      <scheme val="minor"/>
    </font>
    <font>
      <i/>
      <sz val="12"/>
      <color theme="1"/>
      <name val="Times New Roman"/>
      <family val="1"/>
    </font>
    <font>
      <b/>
      <sz val="6"/>
      <color rgb="FF1804AC"/>
      <name val="Times New Roman"/>
      <family val="1"/>
    </font>
    <font>
      <b/>
      <sz val="6"/>
      <color theme="1"/>
      <name val="Times New Roman"/>
      <family val="1"/>
    </font>
    <font>
      <b/>
      <sz val="6"/>
      <color rgb="FF1804AC"/>
      <name val="Times New Roman"/>
      <family val="1"/>
      <charset val="163"/>
    </font>
    <font>
      <sz val="6"/>
      <color rgb="FF1804AC"/>
      <name val="Times New Roman"/>
      <family val="1"/>
    </font>
    <font>
      <b/>
      <sz val="6"/>
      <color rgb="FF1804AC"/>
      <name val="Arial"/>
      <family val="2"/>
      <scheme val="minor"/>
    </font>
    <font>
      <sz val="11"/>
      <color rgb="FF1804AC"/>
      <name val="Times New Roman"/>
      <family val="1"/>
      <scheme val="major"/>
    </font>
    <font>
      <b/>
      <sz val="11"/>
      <color theme="1"/>
      <name val="Times New Roman"/>
      <family val="1"/>
      <scheme val="major"/>
    </font>
    <font>
      <b/>
      <sz val="11"/>
      <color rgb="FF1804AC"/>
      <name val="Times New Roman"/>
      <family val="1"/>
      <scheme val="major"/>
    </font>
    <font>
      <b/>
      <sz val="10"/>
      <color rgb="FFFF0000"/>
      <name val="Arial"/>
      <family val="2"/>
      <scheme val="minor"/>
    </font>
    <font>
      <b/>
      <i/>
      <sz val="10"/>
      <color rgb="FFFF0000"/>
      <name val="Arial"/>
      <family val="2"/>
      <scheme val="minor"/>
    </font>
    <font>
      <b/>
      <i/>
      <sz val="10"/>
      <color theme="1"/>
      <name val="Arial"/>
      <family val="2"/>
      <scheme val="minor"/>
    </font>
    <font>
      <sz val="10"/>
      <name val="Arial"/>
      <family val="2"/>
      <scheme val="minor"/>
    </font>
    <font>
      <b/>
      <i/>
      <sz val="10"/>
      <color rgb="FF1804AC"/>
      <name val="Times New Roman"/>
      <family val="1"/>
    </font>
    <font>
      <b/>
      <sz val="10"/>
      <color rgb="FF1804AC"/>
      <name val="Times New Roman"/>
      <family val="1"/>
      <charset val="163"/>
      <scheme val="major"/>
    </font>
    <font>
      <sz val="10"/>
      <color rgb="FF0000CC"/>
      <name val="Arial"/>
      <family val="2"/>
      <scheme val="minor"/>
    </font>
    <font>
      <sz val="9"/>
      <color theme="1"/>
      <name val="Times New Roman"/>
      <family val="1"/>
      <scheme val="major"/>
    </font>
    <font>
      <b/>
      <i/>
      <sz val="9"/>
      <color theme="1"/>
      <name val="Times New Roman"/>
      <family val="1"/>
    </font>
    <font>
      <b/>
      <sz val="10"/>
      <color theme="1"/>
      <name val="Times New Roman"/>
      <family val="1"/>
      <scheme val="major"/>
    </font>
    <font>
      <sz val="9"/>
      <color theme="1"/>
      <name val="Times New Roman"/>
      <family val="1"/>
    </font>
    <font>
      <sz val="13"/>
      <color rgb="FF1804AC"/>
      <name val="Times New Roman"/>
      <family val="1"/>
    </font>
    <font>
      <b/>
      <sz val="11"/>
      <color rgb="FF1804AC"/>
      <name val="Times New Roman"/>
      <family val="1"/>
      <charset val="163"/>
      <scheme val="major"/>
    </font>
    <font>
      <b/>
      <sz val="11"/>
      <color rgb="FF0000CC"/>
      <name val="Arial"/>
      <family val="2"/>
      <charset val="163"/>
      <scheme val="minor"/>
    </font>
    <font>
      <b/>
      <sz val="11"/>
      <color theme="1"/>
      <name val="Times New Roman"/>
      <family val="1"/>
      <charset val="163"/>
    </font>
    <font>
      <b/>
      <sz val="11"/>
      <color rgb="FF0000CC"/>
      <name val="Times New Roman"/>
      <family val="1"/>
      <charset val="163"/>
    </font>
    <font>
      <sz val="11"/>
      <color rgb="FF1804AC"/>
      <name val="Arial"/>
      <family val="2"/>
      <scheme val="minor"/>
    </font>
    <font>
      <b/>
      <sz val="9"/>
      <color theme="3"/>
      <name val="Times New Roman"/>
      <family val="1"/>
    </font>
    <font>
      <b/>
      <sz val="9"/>
      <color theme="1"/>
      <name val="Times New Roman"/>
      <family val="1"/>
      <scheme val="major"/>
    </font>
    <font>
      <b/>
      <sz val="9"/>
      <color rgb="FFFF0000"/>
      <name val="Times New Roman"/>
      <family val="1"/>
    </font>
    <font>
      <sz val="9"/>
      <color theme="3"/>
      <name val="Times New Roman"/>
      <family val="1"/>
    </font>
    <font>
      <sz val="12"/>
      <color rgb="FF1804AC"/>
      <name val="Times New Roman"/>
      <family val="1"/>
      <scheme val="major"/>
    </font>
    <font>
      <sz val="10"/>
      <color theme="1"/>
      <name val="Arial"/>
      <family val="2"/>
      <charset val="163"/>
      <scheme val="minor"/>
    </font>
    <font>
      <b/>
      <sz val="11"/>
      <name val="Arial"/>
      <family val="2"/>
      <scheme val="minor"/>
    </font>
    <font>
      <b/>
      <u/>
      <sz val="11"/>
      <color theme="1"/>
      <name val="Arial"/>
      <family val="2"/>
      <scheme val="minor"/>
    </font>
    <font>
      <sz val="10"/>
      <color rgb="FF1804AC"/>
      <name val="Times New Roman"/>
      <family val="1"/>
    </font>
    <font>
      <b/>
      <sz val="12"/>
      <color rgb="FF1804AC"/>
      <name val="Arial"/>
      <family val="2"/>
      <charset val="163"/>
      <scheme val="minor"/>
    </font>
    <font>
      <sz val="10"/>
      <color rgb="FF1804AC"/>
      <name val="Times New Roman"/>
      <family val="1"/>
      <scheme val="major"/>
    </font>
    <font>
      <b/>
      <sz val="12"/>
      <color rgb="FFFF0000"/>
      <name val="Times New Roman"/>
      <family val="1"/>
    </font>
  </fonts>
  <fills count="18">
    <fill>
      <patternFill patternType="none"/>
    </fill>
    <fill>
      <patternFill patternType="gray125"/>
    </fill>
    <fill>
      <patternFill patternType="solid">
        <fgColor rgb="FFF5F5F5"/>
        <bgColor indexed="64"/>
      </patternFill>
    </fill>
    <fill>
      <patternFill patternType="solid">
        <fgColor rgb="FFFFFF00"/>
        <bgColor indexed="64"/>
      </patternFill>
    </fill>
    <fill>
      <patternFill patternType="solid">
        <fgColor theme="0"/>
        <bgColor indexed="64"/>
      </patternFill>
    </fill>
    <fill>
      <patternFill patternType="solid">
        <fgColor theme="0"/>
        <bgColor rgb="FFD8D8D8"/>
      </patternFill>
    </fill>
    <fill>
      <patternFill patternType="solid">
        <fgColor rgb="FF92D050"/>
        <bgColor indexed="64"/>
      </patternFill>
    </fill>
    <fill>
      <patternFill patternType="solid">
        <fgColor theme="9" tint="0.79998168889431442"/>
        <bgColor indexed="64"/>
      </patternFill>
    </fill>
    <fill>
      <patternFill patternType="solid">
        <fgColor indexed="43"/>
        <bgColor indexed="64"/>
      </patternFill>
    </fill>
    <fill>
      <patternFill patternType="solid">
        <fgColor rgb="FFFF0000"/>
        <bgColor indexed="64"/>
      </patternFill>
    </fill>
    <fill>
      <patternFill patternType="solid">
        <fgColor indexed="9"/>
        <bgColor indexed="64"/>
      </patternFill>
    </fill>
    <fill>
      <patternFill patternType="solid">
        <fgColor theme="3" tint="0.749992370372631"/>
        <bgColor indexed="64"/>
      </patternFill>
    </fill>
    <fill>
      <patternFill patternType="solid">
        <fgColor indexed="52"/>
        <bgColor indexed="64"/>
      </patternFill>
    </fill>
    <fill>
      <patternFill patternType="solid">
        <fgColor theme="6" tint="0.59999389629810485"/>
        <bgColor indexed="64"/>
      </patternFill>
    </fill>
    <fill>
      <patternFill patternType="solid">
        <fgColor indexed="41"/>
        <bgColor indexed="64"/>
      </patternFill>
    </fill>
    <fill>
      <patternFill patternType="solid">
        <fgColor theme="4" tint="0.39997558519241921"/>
        <bgColor indexed="64"/>
      </patternFill>
    </fill>
    <fill>
      <patternFill patternType="solid">
        <fgColor theme="2" tint="-9.9978637043366805E-2"/>
        <bgColor indexed="64"/>
      </patternFill>
    </fill>
    <fill>
      <patternFill patternType="solid">
        <fgColor rgb="FF00B050"/>
        <bgColor indexed="64"/>
      </patternFill>
    </fill>
  </fills>
  <borders count="6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auto="1"/>
      </right>
      <top style="thin">
        <color auto="1"/>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right style="thin">
        <color auto="1"/>
      </right>
      <top/>
      <bottom style="thin">
        <color auto="1"/>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000000"/>
      </left>
      <right style="thin">
        <color rgb="FF000000"/>
      </right>
      <top/>
      <bottom/>
      <diagonal/>
    </border>
    <border>
      <left style="thin">
        <color auto="1"/>
      </left>
      <right style="thin">
        <color auto="1"/>
      </right>
      <top/>
      <bottom/>
      <diagonal/>
    </border>
    <border>
      <left style="thin">
        <color auto="1"/>
      </left>
      <right/>
      <top style="thin">
        <color auto="1"/>
      </top>
      <bottom style="thin">
        <color auto="1"/>
      </bottom>
      <diagonal/>
    </border>
    <border>
      <left/>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top/>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rgb="FF000000"/>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000000"/>
      </left>
      <right style="thin">
        <color indexed="64"/>
      </right>
      <top/>
      <bottom style="medium">
        <color indexed="64"/>
      </bottom>
      <diagonal/>
    </border>
    <border>
      <left/>
      <right style="medium">
        <color indexed="64"/>
      </right>
      <top/>
      <bottom style="thin">
        <color indexed="64"/>
      </bottom>
      <diagonal/>
    </border>
    <border>
      <left style="thin">
        <color auto="1"/>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CCCCCC"/>
      </left>
      <right style="medium">
        <color rgb="FF000000"/>
      </right>
      <top style="medium">
        <color rgb="FF000000"/>
      </top>
      <bottom style="medium">
        <color rgb="FF000000"/>
      </bottom>
      <diagonal/>
    </border>
  </borders>
  <cellStyleXfs count="12">
    <xf numFmtId="0" fontId="0" fillId="0" borderId="0"/>
    <xf numFmtId="9" fontId="43" fillId="0" borderId="0" applyFont="0" applyFill="0" applyBorder="0" applyAlignment="0" applyProtection="0">
      <alignment vertical="center"/>
    </xf>
    <xf numFmtId="0" fontId="5" fillId="0" borderId="0"/>
    <xf numFmtId="0" fontId="5" fillId="0" borderId="0"/>
    <xf numFmtId="0" fontId="44" fillId="0" borderId="0"/>
    <xf numFmtId="0" fontId="56" fillId="0" borderId="0"/>
    <xf numFmtId="9" fontId="56" fillId="0" borderId="0" applyFont="0" applyFill="0" applyBorder="0" applyAlignment="0" applyProtection="0"/>
    <xf numFmtId="0" fontId="2" fillId="0" borderId="0"/>
    <xf numFmtId="0" fontId="108" fillId="0" borderId="0"/>
    <xf numFmtId="0" fontId="108" fillId="0" borderId="0"/>
    <xf numFmtId="0" fontId="1" fillId="0" borderId="0"/>
    <xf numFmtId="9" fontId="1" fillId="0" borderId="0" applyFont="0" applyFill="0" applyBorder="0" applyAlignment="0" applyProtection="0"/>
  </cellStyleXfs>
  <cellXfs count="827">
    <xf numFmtId="0" fontId="0" fillId="0" borderId="0" xfId="0"/>
    <xf numFmtId="0" fontId="15" fillId="4" borderId="0" xfId="3" applyFont="1" applyFill="1"/>
    <xf numFmtId="0" fontId="5" fillId="4" borderId="0" xfId="3" applyFill="1" applyAlignment="1">
      <alignment wrapText="1"/>
    </xf>
    <xf numFmtId="0" fontId="4" fillId="4" borderId="0" xfId="3" applyFont="1" applyFill="1" applyAlignment="1">
      <alignment wrapText="1"/>
    </xf>
    <xf numFmtId="0" fontId="17" fillId="4" borderId="0" xfId="3" applyFont="1" applyFill="1" applyAlignment="1">
      <alignment wrapText="1"/>
    </xf>
    <xf numFmtId="0" fontId="18" fillId="4" borderId="0" xfId="3" applyFont="1" applyFill="1" applyAlignment="1">
      <alignment wrapText="1"/>
    </xf>
    <xf numFmtId="49" fontId="17" fillId="4" borderId="0" xfId="3" applyNumberFormat="1" applyFont="1" applyFill="1" applyAlignment="1">
      <alignment wrapText="1"/>
    </xf>
    <xf numFmtId="0" fontId="22" fillId="4" borderId="0" xfId="3" applyFont="1" applyFill="1" applyAlignment="1">
      <alignment wrapText="1"/>
    </xf>
    <xf numFmtId="0" fontId="19" fillId="4" borderId="0" xfId="3" applyFont="1" applyFill="1" applyAlignment="1">
      <alignment horizontal="center" wrapText="1"/>
    </xf>
    <xf numFmtId="0" fontId="5" fillId="4" borderId="0" xfId="3" applyFill="1"/>
    <xf numFmtId="0" fontId="24" fillId="4" borderId="0" xfId="3" applyFont="1" applyFill="1"/>
    <xf numFmtId="0" fontId="5" fillId="4" borderId="0" xfId="3" applyFill="1" applyAlignment="1">
      <alignment horizontal="center"/>
    </xf>
    <xf numFmtId="0" fontId="25" fillId="4" borderId="0" xfId="3" applyFont="1" applyFill="1" applyAlignment="1">
      <alignment horizontal="center" wrapText="1"/>
    </xf>
    <xf numFmtId="0" fontId="7" fillId="4" borderId="0" xfId="3" applyFont="1" applyFill="1"/>
    <xf numFmtId="0" fontId="9" fillId="4" borderId="0" xfId="3" applyFont="1" applyFill="1" applyAlignment="1">
      <alignment horizontal="center" wrapText="1"/>
    </xf>
    <xf numFmtId="0" fontId="27" fillId="4" borderId="0" xfId="3" applyFont="1" applyFill="1" applyAlignment="1">
      <alignment wrapText="1"/>
    </xf>
    <xf numFmtId="0" fontId="28" fillId="4" borderId="0" xfId="3" applyFont="1" applyFill="1" applyAlignment="1">
      <alignment horizontal="center" wrapText="1"/>
    </xf>
    <xf numFmtId="0" fontId="3" fillId="4" borderId="0" xfId="3" applyFont="1" applyFill="1"/>
    <xf numFmtId="0" fontId="29" fillId="4" borderId="0" xfId="3" applyFont="1" applyFill="1" applyAlignment="1">
      <alignment wrapText="1"/>
    </xf>
    <xf numFmtId="0" fontId="28" fillId="4" borderId="6" xfId="3" applyFont="1" applyFill="1" applyBorder="1" applyAlignment="1">
      <alignment wrapText="1"/>
    </xf>
    <xf numFmtId="0" fontId="29" fillId="4" borderId="6" xfId="3" applyFont="1" applyFill="1" applyBorder="1" applyAlignment="1">
      <alignment wrapText="1"/>
    </xf>
    <xf numFmtId="0" fontId="27" fillId="4" borderId="6" xfId="3" applyFont="1" applyFill="1" applyBorder="1" applyAlignment="1">
      <alignment wrapText="1"/>
    </xf>
    <xf numFmtId="0" fontId="28" fillId="4" borderId="6" xfId="3" applyFont="1" applyFill="1" applyBorder="1" applyAlignment="1">
      <alignment horizontal="center" wrapText="1"/>
    </xf>
    <xf numFmtId="0" fontId="15" fillId="4" borderId="7" xfId="3" applyFont="1" applyFill="1" applyBorder="1" applyAlignment="1">
      <alignment wrapText="1"/>
    </xf>
    <xf numFmtId="0" fontId="15" fillId="4" borderId="8" xfId="3" applyFont="1" applyFill="1" applyBorder="1" applyAlignment="1">
      <alignment wrapText="1"/>
    </xf>
    <xf numFmtId="0" fontId="15" fillId="4" borderId="9" xfId="3" applyFont="1" applyFill="1" applyBorder="1" applyAlignment="1">
      <alignment wrapText="1"/>
    </xf>
    <xf numFmtId="0" fontId="32" fillId="4" borderId="8" xfId="3" applyFont="1" applyFill="1" applyBorder="1" applyAlignment="1">
      <alignment horizontal="center" wrapText="1"/>
    </xf>
    <xf numFmtId="0" fontId="15" fillId="4" borderId="10" xfId="3" applyFont="1" applyFill="1" applyBorder="1"/>
    <xf numFmtId="0" fontId="33" fillId="4" borderId="0" xfId="3" applyFont="1" applyFill="1" applyAlignment="1">
      <alignment horizontal="center"/>
    </xf>
    <xf numFmtId="0" fontId="32" fillId="4" borderId="0" xfId="3" applyFont="1" applyFill="1" applyAlignment="1">
      <alignment horizontal="center"/>
    </xf>
    <xf numFmtId="0" fontId="15" fillId="4" borderId="0" xfId="3" applyFont="1" applyFill="1" applyAlignment="1">
      <alignment horizontal="center"/>
    </xf>
    <xf numFmtId="0" fontId="15" fillId="4" borderId="11" xfId="3" applyFont="1" applyFill="1" applyBorder="1" applyAlignment="1">
      <alignment wrapText="1"/>
    </xf>
    <xf numFmtId="0" fontId="15" fillId="4" borderId="6" xfId="3" applyFont="1" applyFill="1" applyBorder="1" applyAlignment="1">
      <alignment wrapText="1"/>
    </xf>
    <xf numFmtId="0" fontId="15" fillId="4" borderId="12" xfId="3" applyFont="1" applyFill="1" applyBorder="1" applyAlignment="1">
      <alignment wrapText="1"/>
    </xf>
    <xf numFmtId="0" fontId="32" fillId="4" borderId="6" xfId="3" applyFont="1" applyFill="1" applyBorder="1" applyAlignment="1">
      <alignment horizontal="center" wrapText="1"/>
    </xf>
    <xf numFmtId="0" fontId="15" fillId="4" borderId="15" xfId="3" applyFont="1" applyFill="1" applyBorder="1"/>
    <xf numFmtId="0" fontId="7" fillId="4" borderId="1" xfId="3" applyFont="1" applyFill="1" applyBorder="1" applyAlignment="1">
      <alignment horizontal="center" vertical="center" wrapText="1"/>
    </xf>
    <xf numFmtId="0" fontId="12" fillId="4" borderId="1" xfId="3" applyFont="1" applyFill="1" applyBorder="1" applyAlignment="1">
      <alignment horizontal="center" vertical="center" wrapText="1"/>
    </xf>
    <xf numFmtId="0" fontId="3" fillId="4" borderId="5" xfId="0" applyFont="1" applyFill="1" applyBorder="1" applyAlignment="1">
      <alignment horizontal="center" vertical="center" wrapText="1"/>
    </xf>
    <xf numFmtId="0" fontId="13" fillId="4" borderId="1" xfId="3" applyFont="1" applyFill="1" applyBorder="1" applyAlignment="1">
      <alignment horizontal="center" vertical="center" wrapText="1"/>
    </xf>
    <xf numFmtId="0" fontId="7" fillId="4" borderId="5" xfId="3" applyFont="1" applyFill="1" applyBorder="1" applyAlignment="1">
      <alignment horizontal="center" vertical="center" wrapText="1"/>
    </xf>
    <xf numFmtId="0" fontId="13" fillId="4" borderId="2" xfId="3" applyFont="1" applyFill="1" applyBorder="1" applyAlignment="1">
      <alignment horizontal="center" vertical="center" wrapText="1"/>
    </xf>
    <xf numFmtId="0" fontId="7" fillId="4" borderId="2" xfId="3" applyFont="1" applyFill="1" applyBorder="1" applyAlignment="1">
      <alignment horizontal="center" vertical="center" wrapText="1"/>
    </xf>
    <xf numFmtId="0" fontId="9" fillId="4" borderId="2" xfId="3" applyFont="1" applyFill="1" applyBorder="1" applyAlignment="1">
      <alignment horizontal="center" vertical="center" wrapText="1"/>
    </xf>
    <xf numFmtId="0" fontId="9" fillId="4" borderId="5" xfId="3" applyFont="1" applyFill="1" applyBorder="1" applyAlignment="1">
      <alignment horizontal="center" vertical="center" wrapText="1"/>
    </xf>
    <xf numFmtId="0" fontId="9" fillId="4" borderId="19" xfId="3" applyFont="1" applyFill="1" applyBorder="1" applyAlignment="1">
      <alignment horizontal="center" vertical="center" wrapText="1"/>
    </xf>
    <xf numFmtId="49" fontId="9" fillId="4" borderId="5" xfId="3" applyNumberFormat="1" applyFont="1" applyFill="1" applyBorder="1" applyAlignment="1">
      <alignment horizontal="center" vertical="center" wrapText="1"/>
    </xf>
    <xf numFmtId="0" fontId="5" fillId="0" borderId="0" xfId="3"/>
    <xf numFmtId="0" fontId="5" fillId="0" borderId="0" xfId="3" applyAlignment="1">
      <alignment wrapText="1"/>
    </xf>
    <xf numFmtId="0" fontId="4" fillId="0" borderId="0" xfId="3" applyFont="1" applyAlignment="1">
      <alignment wrapText="1"/>
    </xf>
    <xf numFmtId="0" fontId="10" fillId="0" borderId="0" xfId="3" applyFont="1" applyAlignment="1">
      <alignment wrapText="1"/>
    </xf>
    <xf numFmtId="0" fontId="10" fillId="0" borderId="6" xfId="3" applyFont="1" applyBorder="1" applyAlignment="1">
      <alignment wrapText="1"/>
    </xf>
    <xf numFmtId="0" fontId="4" fillId="0" borderId="6" xfId="3" applyFont="1" applyBorder="1" applyAlignment="1">
      <alignment wrapText="1"/>
    </xf>
    <xf numFmtId="0" fontId="11" fillId="4" borderId="0" xfId="3" applyFont="1" applyFill="1" applyAlignment="1">
      <alignment horizontal="center"/>
    </xf>
    <xf numFmtId="0" fontId="26" fillId="4" borderId="5" xfId="3" applyFont="1" applyFill="1" applyBorder="1" applyAlignment="1">
      <alignment horizontal="center" vertical="center" wrapText="1"/>
    </xf>
    <xf numFmtId="0" fontId="36" fillId="4" borderId="1" xfId="3" applyFont="1" applyFill="1" applyBorder="1" applyAlignment="1">
      <alignment horizontal="center" vertical="center" wrapText="1"/>
    </xf>
    <xf numFmtId="0" fontId="37" fillId="4" borderId="0" xfId="3" applyFont="1" applyFill="1"/>
    <xf numFmtId="0" fontId="31" fillId="4" borderId="5" xfId="0" applyFont="1" applyFill="1" applyBorder="1" applyAlignment="1">
      <alignment horizontal="center" vertical="center" wrapText="1"/>
    </xf>
    <xf numFmtId="0" fontId="38" fillId="4" borderId="0" xfId="3" applyFont="1" applyFill="1" applyAlignment="1">
      <alignment horizontal="center"/>
    </xf>
    <xf numFmtId="0" fontId="39" fillId="4" borderId="0" xfId="3" applyFont="1" applyFill="1" applyAlignment="1">
      <alignment horizontal="center"/>
    </xf>
    <xf numFmtId="49" fontId="9" fillId="4" borderId="5" xfId="3" applyNumberFormat="1" applyFont="1" applyFill="1" applyBorder="1" applyAlignment="1">
      <alignment vertical="center" wrapText="1"/>
    </xf>
    <xf numFmtId="0" fontId="9" fillId="4" borderId="5" xfId="3" applyFont="1" applyFill="1" applyBorder="1" applyAlignment="1">
      <alignment horizontal="left" vertical="center" wrapText="1"/>
    </xf>
    <xf numFmtId="0" fontId="9" fillId="4" borderId="18" xfId="3" applyFont="1" applyFill="1" applyBorder="1" applyAlignment="1">
      <alignment horizontal="center" vertical="center" wrapText="1"/>
    </xf>
    <xf numFmtId="0" fontId="7" fillId="4" borderId="0" xfId="3" applyFont="1" applyFill="1" applyAlignment="1">
      <alignment horizontal="center" vertical="center" wrapText="1"/>
    </xf>
    <xf numFmtId="0" fontId="42" fillId="4" borderId="0" xfId="3" applyFont="1" applyFill="1" applyAlignment="1">
      <alignment wrapText="1"/>
    </xf>
    <xf numFmtId="0" fontId="45" fillId="4" borderId="0" xfId="3" applyFont="1" applyFill="1" applyAlignment="1">
      <alignment horizontal="center"/>
    </xf>
    <xf numFmtId="0" fontId="46" fillId="4" borderId="0" xfId="3" applyFont="1" applyFill="1" applyAlignment="1">
      <alignment horizontal="left" wrapText="1"/>
    </xf>
    <xf numFmtId="0" fontId="45" fillId="4" borderId="0" xfId="3" applyFont="1" applyFill="1" applyAlignment="1">
      <alignment horizontal="center" wrapText="1"/>
    </xf>
    <xf numFmtId="0" fontId="47" fillId="4" borderId="0" xfId="3" applyFont="1" applyFill="1"/>
    <xf numFmtId="0" fontId="48" fillId="4" borderId="0" xfId="3" applyFont="1" applyFill="1" applyAlignment="1">
      <alignment horizontal="center"/>
    </xf>
    <xf numFmtId="0" fontId="50" fillId="4" borderId="0" xfId="3" applyFont="1" applyFill="1" applyAlignment="1">
      <alignment horizontal="center"/>
    </xf>
    <xf numFmtId="0" fontId="45" fillId="0" borderId="0" xfId="3" applyFont="1"/>
    <xf numFmtId="0" fontId="53" fillId="7" borderId="5" xfId="4" applyFont="1" applyFill="1" applyBorder="1" applyAlignment="1">
      <alignment horizontal="center" vertical="center" wrapText="1"/>
    </xf>
    <xf numFmtId="0" fontId="53" fillId="4" borderId="5" xfId="3" applyFont="1" applyFill="1" applyBorder="1" applyAlignment="1">
      <alignment horizontal="left"/>
    </xf>
    <xf numFmtId="0" fontId="54" fillId="4" borderId="0" xfId="4" applyFont="1" applyFill="1" applyAlignment="1">
      <alignment horizontal="center" vertical="center" wrapText="1"/>
    </xf>
    <xf numFmtId="0" fontId="53" fillId="4" borderId="0" xfId="3" applyFont="1" applyFill="1" applyAlignment="1">
      <alignment horizontal="left"/>
    </xf>
    <xf numFmtId="0" fontId="53" fillId="4" borderId="0" xfId="3" applyFont="1" applyFill="1" applyAlignment="1">
      <alignment horizontal="center"/>
    </xf>
    <xf numFmtId="0" fontId="61" fillId="4" borderId="0" xfId="3" applyFont="1" applyFill="1" applyAlignment="1">
      <alignment horizontal="center" wrapText="1"/>
    </xf>
    <xf numFmtId="0" fontId="53" fillId="4" borderId="0" xfId="3" applyFont="1" applyFill="1" applyAlignment="1">
      <alignment horizontal="center" wrapText="1"/>
    </xf>
    <xf numFmtId="49" fontId="53" fillId="4" borderId="0" xfId="3" applyNumberFormat="1" applyFont="1" applyFill="1" applyAlignment="1">
      <alignment horizontal="center" wrapText="1"/>
    </xf>
    <xf numFmtId="0" fontId="45" fillId="4" borderId="0" xfId="4" applyFont="1" applyFill="1" applyAlignment="1">
      <alignment horizontal="center"/>
    </xf>
    <xf numFmtId="0" fontId="62" fillId="4" borderId="0" xfId="4" applyFont="1" applyFill="1" applyAlignment="1">
      <alignment horizontal="left" wrapText="1"/>
    </xf>
    <xf numFmtId="0" fontId="57" fillId="4" borderId="0" xfId="4" applyFont="1" applyFill="1" applyAlignment="1">
      <alignment horizontal="center" wrapText="1"/>
    </xf>
    <xf numFmtId="2" fontId="50" fillId="4" borderId="0" xfId="4" applyNumberFormat="1" applyFont="1" applyFill="1" applyAlignment="1">
      <alignment horizontal="center" wrapText="1"/>
    </xf>
    <xf numFmtId="0" fontId="50" fillId="4" borderId="0" xfId="4" applyFont="1" applyFill="1" applyAlignment="1">
      <alignment horizontal="center"/>
    </xf>
    <xf numFmtId="0" fontId="63" fillId="4" borderId="0" xfId="4" applyFont="1" applyFill="1" applyAlignment="1">
      <alignment horizontal="center"/>
    </xf>
    <xf numFmtId="0" fontId="55" fillId="0" borderId="0" xfId="4" applyFont="1" applyAlignment="1">
      <alignment horizontal="center"/>
    </xf>
    <xf numFmtId="0" fontId="64" fillId="0" borderId="0" xfId="4" applyFont="1"/>
    <xf numFmtId="0" fontId="65" fillId="0" borderId="0" xfId="4" applyFont="1" applyAlignment="1">
      <alignment horizontal="center"/>
    </xf>
    <xf numFmtId="0" fontId="66" fillId="0" borderId="0" xfId="4" applyFont="1" applyAlignment="1">
      <alignment horizontal="center"/>
    </xf>
    <xf numFmtId="0" fontId="67" fillId="0" borderId="0" xfId="4" applyFont="1" applyAlignment="1">
      <alignment horizontal="center"/>
    </xf>
    <xf numFmtId="0" fontId="66" fillId="4" borderId="0" xfId="4" applyFont="1" applyFill="1" applyAlignment="1">
      <alignment horizontal="center"/>
    </xf>
    <xf numFmtId="0" fontId="67" fillId="0" borderId="0" xfId="4" applyFont="1"/>
    <xf numFmtId="0" fontId="45" fillId="0" borderId="0" xfId="4" applyFont="1"/>
    <xf numFmtId="0" fontId="68" fillId="4" borderId="0" xfId="4" applyFont="1" applyFill="1" applyAlignment="1">
      <alignment horizontal="center" wrapText="1"/>
    </xf>
    <xf numFmtId="0" fontId="68" fillId="0" borderId="0" xfId="4" applyFont="1"/>
    <xf numFmtId="0" fontId="57" fillId="4" borderId="0" xfId="4" applyFont="1" applyFill="1" applyAlignment="1">
      <alignment horizontal="center"/>
    </xf>
    <xf numFmtId="49" fontId="49" fillId="4" borderId="5" xfId="4" applyNumberFormat="1" applyFont="1" applyFill="1" applyBorder="1" applyAlignment="1">
      <alignment horizontal="center" vertical="center" wrapText="1"/>
    </xf>
    <xf numFmtId="3" fontId="49" fillId="4" borderId="5" xfId="4" applyNumberFormat="1" applyFont="1" applyFill="1" applyBorder="1" applyAlignment="1">
      <alignment horizontal="center" vertical="center" wrapText="1"/>
    </xf>
    <xf numFmtId="0" fontId="44" fillId="4" borderId="0" xfId="4" applyFill="1" applyAlignment="1">
      <alignment horizontal="center" wrapText="1"/>
    </xf>
    <xf numFmtId="0" fontId="44" fillId="0" borderId="0" xfId="4"/>
    <xf numFmtId="0" fontId="49" fillId="4" borderId="5" xfId="4" applyFont="1" applyFill="1" applyBorder="1" applyAlignment="1">
      <alignment horizontal="center" vertical="center" wrapText="1"/>
    </xf>
    <xf numFmtId="0" fontId="64" fillId="4" borderId="0" xfId="4" applyFont="1" applyFill="1" applyAlignment="1">
      <alignment horizontal="center" wrapText="1"/>
    </xf>
    <xf numFmtId="49" fontId="53" fillId="4" borderId="5" xfId="4" applyNumberFormat="1" applyFont="1" applyFill="1" applyBorder="1" applyAlignment="1">
      <alignment horizontal="center" vertical="center" wrapText="1"/>
    </xf>
    <xf numFmtId="0" fontId="69" fillId="4" borderId="0" xfId="4" applyFont="1" applyFill="1" applyAlignment="1">
      <alignment horizontal="center" wrapText="1"/>
    </xf>
    <xf numFmtId="0" fontId="59" fillId="4" borderId="0" xfId="4" applyFont="1" applyFill="1" applyAlignment="1">
      <alignment horizontal="center" wrapText="1"/>
    </xf>
    <xf numFmtId="0" fontId="48" fillId="4" borderId="0" xfId="4" applyFont="1" applyFill="1" applyAlignment="1">
      <alignment horizontal="center"/>
    </xf>
    <xf numFmtId="0" fontId="70" fillId="4" borderId="0" xfId="4" applyFont="1" applyFill="1" applyAlignment="1">
      <alignment horizontal="left" wrapText="1"/>
    </xf>
    <xf numFmtId="0" fontId="48" fillId="4" borderId="0" xfId="4" applyFont="1" applyFill="1" applyAlignment="1">
      <alignment horizontal="center" wrapText="1"/>
    </xf>
    <xf numFmtId="0" fontId="71" fillId="0" borderId="0" xfId="4" applyFont="1"/>
    <xf numFmtId="0" fontId="72" fillId="0" borderId="0" xfId="4" applyFont="1"/>
    <xf numFmtId="0" fontId="49" fillId="4" borderId="0" xfId="4" applyFont="1" applyFill="1" applyAlignment="1">
      <alignment horizontal="center" wrapText="1"/>
    </xf>
    <xf numFmtId="0" fontId="55" fillId="4" borderId="0" xfId="4" applyFont="1" applyFill="1" applyAlignment="1">
      <alignment horizontal="center"/>
    </xf>
    <xf numFmtId="49" fontId="73" fillId="4" borderId="0" xfId="4" applyNumberFormat="1" applyFont="1" applyFill="1" applyAlignment="1">
      <alignment horizontal="center" wrapText="1"/>
    </xf>
    <xf numFmtId="0" fontId="73" fillId="4" borderId="0" xfId="4" applyFont="1" applyFill="1" applyAlignment="1">
      <alignment horizontal="center" wrapText="1"/>
    </xf>
    <xf numFmtId="49" fontId="65" fillId="4" borderId="0" xfId="4" applyNumberFormat="1" applyFont="1" applyFill="1" applyAlignment="1">
      <alignment horizontal="center" wrapText="1"/>
    </xf>
    <xf numFmtId="0" fontId="74" fillId="4" borderId="0" xfId="4" applyFont="1" applyFill="1" applyAlignment="1">
      <alignment horizontal="center" wrapText="1"/>
    </xf>
    <xf numFmtId="0" fontId="57" fillId="4" borderId="0" xfId="3" applyFont="1" applyFill="1" applyAlignment="1">
      <alignment horizontal="center"/>
    </xf>
    <xf numFmtId="0" fontId="62" fillId="4" borderId="0" xfId="3" applyFont="1" applyFill="1" applyAlignment="1">
      <alignment horizontal="left" wrapText="1"/>
    </xf>
    <xf numFmtId="0" fontId="57" fillId="4" borderId="0" xfId="3" applyFont="1" applyFill="1" applyAlignment="1">
      <alignment horizontal="center" wrapText="1"/>
    </xf>
    <xf numFmtId="2" fontId="48" fillId="4" borderId="0" xfId="3" applyNumberFormat="1" applyFont="1" applyFill="1" applyAlignment="1">
      <alignment horizontal="center" wrapText="1"/>
    </xf>
    <xf numFmtId="49" fontId="64" fillId="4" borderId="0" xfId="3" applyNumberFormat="1" applyFont="1" applyFill="1" applyAlignment="1">
      <alignment horizontal="center" wrapText="1"/>
    </xf>
    <xf numFmtId="49" fontId="74" fillId="4" borderId="0" xfId="3" applyNumberFormat="1" applyFont="1" applyFill="1" applyAlignment="1">
      <alignment horizontal="center" wrapText="1"/>
    </xf>
    <xf numFmtId="0" fontId="47" fillId="4" borderId="0" xfId="3" applyFont="1" applyFill="1" applyAlignment="1">
      <alignment wrapText="1"/>
    </xf>
    <xf numFmtId="0" fontId="56" fillId="0" borderId="0" xfId="5"/>
    <xf numFmtId="0" fontId="76" fillId="0" borderId="0" xfId="5" applyFont="1" applyAlignment="1">
      <alignment horizontal="center"/>
    </xf>
    <xf numFmtId="9" fontId="77" fillId="0" borderId="0" xfId="6" applyFont="1"/>
    <xf numFmtId="0" fontId="78" fillId="0" borderId="0" xfId="5" applyFont="1" applyAlignment="1">
      <alignment horizontal="center"/>
    </xf>
    <xf numFmtId="0" fontId="79" fillId="4" borderId="0" xfId="4" applyFont="1" applyFill="1" applyAlignment="1">
      <alignment horizontal="center"/>
    </xf>
    <xf numFmtId="164" fontId="77" fillId="0" borderId="0" xfId="6" applyNumberFormat="1" applyFont="1"/>
    <xf numFmtId="0" fontId="76" fillId="0" borderId="24" xfId="5" applyFont="1" applyBorder="1" applyAlignment="1">
      <alignment horizontal="center"/>
    </xf>
    <xf numFmtId="0" fontId="77" fillId="0" borderId="24" xfId="5" applyFont="1" applyBorder="1"/>
    <xf numFmtId="0" fontId="80" fillId="8" borderId="41" xfId="5" applyFont="1" applyFill="1" applyBorder="1" applyAlignment="1">
      <alignment horizontal="center" vertical="center"/>
    </xf>
    <xf numFmtId="0" fontId="81" fillId="3" borderId="43" xfId="5" quotePrefix="1" applyFont="1" applyFill="1" applyBorder="1" applyAlignment="1">
      <alignment horizontal="center" vertical="center"/>
    </xf>
    <xf numFmtId="0" fontId="81" fillId="3" borderId="43" xfId="5" applyFont="1" applyFill="1" applyBorder="1" applyAlignment="1">
      <alignment horizontal="center" vertical="center"/>
    </xf>
    <xf numFmtId="0" fontId="82" fillId="3" borderId="43" xfId="5" applyFont="1" applyFill="1" applyBorder="1" applyAlignment="1">
      <alignment horizontal="center" vertical="center"/>
    </xf>
    <xf numFmtId="0" fontId="82" fillId="3" borderId="44" xfId="5" applyFont="1" applyFill="1" applyBorder="1" applyAlignment="1">
      <alignment horizontal="center" vertical="center"/>
    </xf>
    <xf numFmtId="17" fontId="81" fillId="3" borderId="43" xfId="5" quotePrefix="1" applyNumberFormat="1" applyFont="1" applyFill="1" applyBorder="1" applyAlignment="1">
      <alignment horizontal="center" vertical="center"/>
    </xf>
    <xf numFmtId="0" fontId="83" fillId="3" borderId="43" xfId="5" applyFont="1" applyFill="1" applyBorder="1" applyAlignment="1">
      <alignment vertical="center"/>
    </xf>
    <xf numFmtId="0" fontId="80" fillId="3" borderId="42" xfId="5" quotePrefix="1" applyFont="1" applyFill="1" applyBorder="1" applyAlignment="1">
      <alignment horizontal="left" vertical="center"/>
    </xf>
    <xf numFmtId="17" fontId="80" fillId="3" borderId="43" xfId="5" quotePrefix="1" applyNumberFormat="1" applyFont="1" applyFill="1" applyBorder="1" applyAlignment="1">
      <alignment horizontal="left" vertical="center"/>
    </xf>
    <xf numFmtId="0" fontId="80" fillId="8" borderId="47" xfId="5" applyFont="1" applyFill="1" applyBorder="1" applyAlignment="1">
      <alignment horizontal="center" vertical="center"/>
    </xf>
    <xf numFmtId="0" fontId="84" fillId="8" borderId="48" xfId="5" applyFont="1" applyFill="1" applyBorder="1" applyAlignment="1">
      <alignment horizontal="center" vertical="center"/>
    </xf>
    <xf numFmtId="0" fontId="84" fillId="8" borderId="49" xfId="5" applyFont="1" applyFill="1" applyBorder="1" applyAlignment="1">
      <alignment horizontal="center" vertical="center"/>
    </xf>
    <xf numFmtId="0" fontId="84" fillId="8" borderId="41" xfId="5" applyFont="1" applyFill="1" applyBorder="1" applyAlignment="1">
      <alignment horizontal="center" vertical="center"/>
    </xf>
    <xf numFmtId="0" fontId="84" fillId="8" borderId="31" xfId="5" applyFont="1" applyFill="1" applyBorder="1" applyAlignment="1">
      <alignment horizontal="center" vertical="center"/>
    </xf>
    <xf numFmtId="0" fontId="84" fillId="8" borderId="20" xfId="5" applyFont="1" applyFill="1" applyBorder="1" applyAlignment="1">
      <alignment horizontal="center" vertical="center"/>
    </xf>
    <xf numFmtId="0" fontId="84" fillId="8" borderId="50" xfId="5" applyFont="1" applyFill="1" applyBorder="1" applyAlignment="1">
      <alignment horizontal="center" vertical="center"/>
    </xf>
    <xf numFmtId="0" fontId="84" fillId="8" borderId="26" xfId="5" applyFont="1" applyFill="1" applyBorder="1" applyAlignment="1">
      <alignment horizontal="center" vertical="center"/>
    </xf>
    <xf numFmtId="0" fontId="84" fillId="9" borderId="31" xfId="5" applyFont="1" applyFill="1" applyBorder="1" applyAlignment="1">
      <alignment horizontal="center" vertical="center"/>
    </xf>
    <xf numFmtId="0" fontId="54" fillId="8" borderId="20" xfId="5" applyFont="1" applyFill="1" applyBorder="1" applyAlignment="1">
      <alignment horizontal="center" vertical="center"/>
    </xf>
    <xf numFmtId="0" fontId="54" fillId="8" borderId="28" xfId="5" applyFont="1" applyFill="1" applyBorder="1" applyAlignment="1">
      <alignment horizontal="center" vertical="center"/>
    </xf>
    <xf numFmtId="0" fontId="54" fillId="8" borderId="48" xfId="5" applyFont="1" applyFill="1" applyBorder="1" applyAlignment="1">
      <alignment horizontal="center" vertical="center"/>
    </xf>
    <xf numFmtId="0" fontId="54" fillId="9" borderId="49" xfId="5" applyFont="1" applyFill="1" applyBorder="1" applyAlignment="1">
      <alignment horizontal="center" vertical="center"/>
    </xf>
    <xf numFmtId="0" fontId="54" fillId="8" borderId="29" xfId="5" applyFont="1" applyFill="1" applyBorder="1" applyAlignment="1">
      <alignment horizontal="center" vertical="center"/>
    </xf>
    <xf numFmtId="0" fontId="80" fillId="8" borderId="52" xfId="5" applyFont="1" applyFill="1" applyBorder="1" applyAlignment="1">
      <alignment horizontal="center" vertical="center"/>
    </xf>
    <xf numFmtId="165" fontId="82" fillId="3" borderId="32" xfId="5" applyNumberFormat="1" applyFont="1" applyFill="1" applyBorder="1" applyAlignment="1">
      <alignment horizontal="center" vertical="center"/>
    </xf>
    <xf numFmtId="165" fontId="82" fillId="3" borderId="5" xfId="5" applyNumberFormat="1" applyFont="1" applyFill="1" applyBorder="1" applyAlignment="1">
      <alignment horizontal="center" vertical="center"/>
    </xf>
    <xf numFmtId="165" fontId="82" fillId="3" borderId="47" xfId="5" applyNumberFormat="1" applyFont="1" applyFill="1" applyBorder="1" applyAlignment="1">
      <alignment horizontal="center" vertical="center"/>
    </xf>
    <xf numFmtId="165" fontId="82" fillId="3" borderId="18" xfId="5" applyNumberFormat="1" applyFont="1" applyFill="1" applyBorder="1" applyAlignment="1">
      <alignment horizontal="center" vertical="center"/>
    </xf>
    <xf numFmtId="165" fontId="82" fillId="9" borderId="32" xfId="5" applyNumberFormat="1" applyFont="1" applyFill="1" applyBorder="1" applyAlignment="1">
      <alignment horizontal="center" vertical="center"/>
    </xf>
    <xf numFmtId="165" fontId="83" fillId="3" borderId="5" xfId="5" applyNumberFormat="1" applyFont="1" applyFill="1" applyBorder="1" applyAlignment="1">
      <alignment vertical="center"/>
    </xf>
    <xf numFmtId="165" fontId="83" fillId="3" borderId="23" xfId="5" applyNumberFormat="1" applyFont="1" applyFill="1" applyBorder="1" applyAlignment="1">
      <alignment vertical="center"/>
    </xf>
    <xf numFmtId="165" fontId="83" fillId="3" borderId="32" xfId="5" applyNumberFormat="1" applyFont="1" applyFill="1" applyBorder="1" applyAlignment="1">
      <alignment vertical="center"/>
    </xf>
    <xf numFmtId="165" fontId="83" fillId="9" borderId="5" xfId="5" applyNumberFormat="1" applyFont="1" applyFill="1" applyBorder="1" applyAlignment="1">
      <alignment vertical="center"/>
    </xf>
    <xf numFmtId="0" fontId="80" fillId="8" borderId="54" xfId="5" applyFont="1" applyFill="1" applyBorder="1" applyAlignment="1">
      <alignment horizontal="center" vertical="center"/>
    </xf>
    <xf numFmtId="165" fontId="82" fillId="3" borderId="55" xfId="5" applyNumberFormat="1" applyFont="1" applyFill="1" applyBorder="1" applyAlignment="1">
      <alignment horizontal="center" vertical="center"/>
    </xf>
    <xf numFmtId="165" fontId="82" fillId="3" borderId="37" xfId="5" applyNumberFormat="1" applyFont="1" applyFill="1" applyBorder="1" applyAlignment="1">
      <alignment horizontal="center" vertical="center"/>
    </xf>
    <xf numFmtId="165" fontId="82" fillId="3" borderId="56" xfId="5" applyNumberFormat="1" applyFont="1" applyFill="1" applyBorder="1" applyAlignment="1">
      <alignment horizontal="center" vertical="center"/>
    </xf>
    <xf numFmtId="165" fontId="82" fillId="3" borderId="36" xfId="5" applyNumberFormat="1" applyFont="1" applyFill="1" applyBorder="1" applyAlignment="1">
      <alignment horizontal="center" vertical="center"/>
    </xf>
    <xf numFmtId="165" fontId="82" fillId="9" borderId="55" xfId="5" applyNumberFormat="1" applyFont="1" applyFill="1" applyBorder="1" applyAlignment="1">
      <alignment horizontal="center" vertical="center"/>
    </xf>
    <xf numFmtId="165" fontId="83" fillId="3" borderId="37" xfId="5" applyNumberFormat="1" applyFont="1" applyFill="1" applyBorder="1" applyAlignment="1">
      <alignment vertical="center"/>
    </xf>
    <xf numFmtId="165" fontId="83" fillId="3" borderId="38" xfId="5" applyNumberFormat="1" applyFont="1" applyFill="1" applyBorder="1" applyAlignment="1">
      <alignment vertical="center"/>
    </xf>
    <xf numFmtId="165" fontId="83" fillId="3" borderId="55" xfId="5" applyNumberFormat="1" applyFont="1" applyFill="1" applyBorder="1" applyAlignment="1">
      <alignment vertical="center"/>
    </xf>
    <xf numFmtId="165" fontId="83" fillId="9" borderId="37" xfId="5" applyNumberFormat="1" applyFont="1" applyFill="1" applyBorder="1" applyAlignment="1">
      <alignment vertical="center"/>
    </xf>
    <xf numFmtId="0" fontId="87" fillId="0" borderId="31" xfId="5" applyFont="1" applyBorder="1" applyAlignment="1">
      <alignment horizontal="center"/>
    </xf>
    <xf numFmtId="0" fontId="58" fillId="4" borderId="31" xfId="4" applyFont="1" applyFill="1" applyBorder="1" applyAlignment="1">
      <alignment horizontal="center" vertical="center" wrapText="1"/>
    </xf>
    <xf numFmtId="0" fontId="60" fillId="4" borderId="20" xfId="4" applyFont="1" applyFill="1" applyBorder="1" applyAlignment="1">
      <alignment horizontal="center" vertical="center" wrapText="1"/>
    </xf>
    <xf numFmtId="0" fontId="87" fillId="0" borderId="20" xfId="5" applyFont="1" applyBorder="1"/>
    <xf numFmtId="0" fontId="87" fillId="0" borderId="50" xfId="5" applyFont="1" applyBorder="1"/>
    <xf numFmtId="0" fontId="88" fillId="7" borderId="15" xfId="5" applyFont="1" applyFill="1" applyBorder="1" applyAlignment="1">
      <alignment horizontal="center"/>
    </xf>
    <xf numFmtId="0" fontId="87" fillId="7" borderId="15" xfId="5" applyFont="1" applyFill="1" applyBorder="1"/>
    <xf numFmtId="0" fontId="89" fillId="0" borderId="15" xfId="5" applyFont="1" applyBorder="1" applyAlignment="1">
      <alignment horizontal="center"/>
    </xf>
    <xf numFmtId="9" fontId="89" fillId="0" borderId="58" xfId="6" applyFont="1" applyBorder="1" applyAlignment="1">
      <alignment horizontal="center"/>
    </xf>
    <xf numFmtId="0" fontId="87" fillId="0" borderId="0" xfId="5" applyFont="1"/>
    <xf numFmtId="0" fontId="87" fillId="0" borderId="32" xfId="5" applyFont="1" applyBorder="1" applyAlignment="1">
      <alignment horizontal="center"/>
    </xf>
    <xf numFmtId="0" fontId="58" fillId="4" borderId="32" xfId="4" applyFont="1" applyFill="1" applyBorder="1" applyAlignment="1">
      <alignment horizontal="center" vertical="center" wrapText="1"/>
    </xf>
    <xf numFmtId="0" fontId="60" fillId="4" borderId="5" xfId="4" applyFont="1" applyFill="1" applyBorder="1" applyAlignment="1">
      <alignment horizontal="center" vertical="center" wrapText="1"/>
    </xf>
    <xf numFmtId="0" fontId="87" fillId="0" borderId="5" xfId="5" applyFont="1" applyBorder="1"/>
    <xf numFmtId="0" fontId="87" fillId="0" borderId="47" xfId="5" applyFont="1" applyBorder="1"/>
    <xf numFmtId="0" fontId="88" fillId="7" borderId="18" xfId="5" applyFont="1" applyFill="1" applyBorder="1" applyAlignment="1">
      <alignment horizontal="center"/>
    </xf>
    <xf numFmtId="0" fontId="87" fillId="7" borderId="5" xfId="5" applyFont="1" applyFill="1" applyBorder="1"/>
    <xf numFmtId="0" fontId="89" fillId="0" borderId="18" xfId="5" applyFont="1" applyBorder="1" applyAlignment="1">
      <alignment horizontal="center"/>
    </xf>
    <xf numFmtId="0" fontId="58" fillId="4" borderId="5" xfId="4" applyFont="1" applyFill="1" applyBorder="1" applyAlignment="1">
      <alignment horizontal="center" vertical="center" wrapText="1"/>
    </xf>
    <xf numFmtId="0" fontId="58" fillId="4" borderId="33" xfId="4" applyFont="1" applyFill="1" applyBorder="1" applyAlignment="1">
      <alignment horizontal="center" vertical="center" wrapText="1"/>
    </xf>
    <xf numFmtId="0" fontId="60" fillId="4" borderId="19" xfId="4" applyFont="1" applyFill="1" applyBorder="1" applyAlignment="1">
      <alignment horizontal="center" vertical="center" wrapText="1"/>
    </xf>
    <xf numFmtId="0" fontId="91" fillId="0" borderId="36" xfId="5" applyFont="1" applyBorder="1" applyAlignment="1">
      <alignment horizontal="center"/>
    </xf>
    <xf numFmtId="0" fontId="92" fillId="0" borderId="36" xfId="5" applyFont="1" applyBorder="1"/>
    <xf numFmtId="9" fontId="89" fillId="0" borderId="39" xfId="6" applyFont="1" applyBorder="1"/>
    <xf numFmtId="0" fontId="92" fillId="0" borderId="0" xfId="5" applyFont="1"/>
    <xf numFmtId="9" fontId="53" fillId="4" borderId="5" xfId="1" applyFont="1" applyFill="1" applyBorder="1" applyAlignment="1">
      <alignment horizontal="center"/>
    </xf>
    <xf numFmtId="0" fontId="55" fillId="3" borderId="5" xfId="3" applyFont="1" applyFill="1" applyBorder="1" applyAlignment="1">
      <alignment horizontal="center"/>
    </xf>
    <xf numFmtId="0" fontId="53" fillId="4" borderId="5" xfId="3" applyFont="1" applyFill="1" applyBorder="1" applyAlignment="1">
      <alignment horizontal="center"/>
    </xf>
    <xf numFmtId="0" fontId="51" fillId="0" borderId="5" xfId="0" applyFont="1" applyBorder="1" applyAlignment="1">
      <alignment horizontal="center" vertical="center" wrapText="1"/>
    </xf>
    <xf numFmtId="0" fontId="9" fillId="4" borderId="7" xfId="3" applyFont="1" applyFill="1" applyBorder="1" applyAlignment="1">
      <alignment horizontal="center" vertical="center" wrapText="1"/>
    </xf>
    <xf numFmtId="0" fontId="2" fillId="0" borderId="0" xfId="7"/>
    <xf numFmtId="0" fontId="94" fillId="4" borderId="5" xfId="7" applyFont="1" applyFill="1" applyBorder="1" applyAlignment="1">
      <alignment horizontal="center" vertical="top" wrapText="1"/>
    </xf>
    <xf numFmtId="0" fontId="94" fillId="4" borderId="5" xfId="7" applyFont="1" applyFill="1" applyBorder="1" applyAlignment="1">
      <alignment horizontal="left" vertical="top" wrapText="1"/>
    </xf>
    <xf numFmtId="0" fontId="2" fillId="0" borderId="5" xfId="7" applyBorder="1" applyAlignment="1">
      <alignment horizontal="center" vertical="center"/>
    </xf>
    <xf numFmtId="0" fontId="94" fillId="4" borderId="5" xfId="7" applyFont="1" applyFill="1" applyBorder="1" applyAlignment="1">
      <alignment horizontal="center" vertical="center" wrapText="1"/>
    </xf>
    <xf numFmtId="0" fontId="94" fillId="4" borderId="5" xfId="7" applyFont="1" applyFill="1" applyBorder="1" applyAlignment="1">
      <alignment vertical="center" wrapText="1"/>
    </xf>
    <xf numFmtId="0" fontId="95" fillId="4" borderId="5" xfId="7" applyFont="1" applyFill="1" applyBorder="1" applyAlignment="1">
      <alignment horizontal="center" vertical="top" wrapText="1"/>
    </xf>
    <xf numFmtId="0" fontId="95" fillId="4" borderId="5" xfId="7" applyFont="1" applyFill="1" applyBorder="1" applyAlignment="1">
      <alignment horizontal="left" vertical="top" wrapText="1"/>
    </xf>
    <xf numFmtId="0" fontId="95" fillId="4" borderId="5" xfId="7" applyFont="1" applyFill="1" applyBorder="1" applyAlignment="1">
      <alignment vertical="center" wrapText="1"/>
    </xf>
    <xf numFmtId="0" fontId="96" fillId="4" borderId="5" xfId="7" applyFont="1" applyFill="1" applyBorder="1" applyAlignment="1">
      <alignment horizontal="left" vertical="top" wrapText="1"/>
    </xf>
    <xf numFmtId="0" fontId="96" fillId="4" borderId="5" xfId="7" applyFont="1" applyFill="1" applyBorder="1" applyAlignment="1">
      <alignment horizontal="center" vertical="center" wrapText="1"/>
    </xf>
    <xf numFmtId="0" fontId="97" fillId="4" borderId="5" xfId="7" applyFont="1" applyFill="1" applyBorder="1" applyAlignment="1">
      <alignment horizontal="center" vertical="center" wrapText="1"/>
    </xf>
    <xf numFmtId="0" fontId="97" fillId="4" borderId="5" xfId="7" applyFont="1" applyFill="1" applyBorder="1" applyAlignment="1">
      <alignment vertical="center" wrapText="1"/>
    </xf>
    <xf numFmtId="0" fontId="96" fillId="4" borderId="5" xfId="7" applyFont="1" applyFill="1" applyBorder="1" applyAlignment="1">
      <alignment vertical="center" wrapText="1"/>
    </xf>
    <xf numFmtId="0" fontId="2" fillId="0" borderId="5" xfId="7" applyBorder="1" applyAlignment="1">
      <alignment horizontal="center"/>
    </xf>
    <xf numFmtId="16" fontId="9" fillId="4" borderId="17" xfId="3" quotePrefix="1" applyNumberFormat="1" applyFont="1" applyFill="1" applyBorder="1" applyAlignment="1">
      <alignment horizontal="center" vertical="center" wrapText="1"/>
    </xf>
    <xf numFmtId="0" fontId="21" fillId="4" borderId="5" xfId="3" applyFont="1" applyFill="1" applyBorder="1"/>
    <xf numFmtId="0" fontId="21" fillId="4" borderId="0" xfId="3" applyFont="1" applyFill="1"/>
    <xf numFmtId="0" fontId="9" fillId="4" borderId="5" xfId="4" applyFont="1" applyFill="1" applyBorder="1" applyAlignment="1">
      <alignment horizontal="center" vertical="center" wrapText="1"/>
    </xf>
    <xf numFmtId="16" fontId="9" fillId="4" borderId="7" xfId="3" quotePrefix="1" applyNumberFormat="1" applyFont="1" applyFill="1" applyBorder="1" applyAlignment="1">
      <alignment horizontal="center" vertical="center" wrapText="1"/>
    </xf>
    <xf numFmtId="0" fontId="9" fillId="4" borderId="20" xfId="3" applyFont="1" applyFill="1" applyBorder="1" applyAlignment="1">
      <alignment horizontal="center" vertical="center" wrapText="1"/>
    </xf>
    <xf numFmtId="49" fontId="9" fillId="4" borderId="19" xfId="3" applyNumberFormat="1" applyFont="1" applyFill="1" applyBorder="1" applyAlignment="1">
      <alignment horizontal="center" vertical="center" wrapText="1"/>
    </xf>
    <xf numFmtId="0" fontId="9" fillId="4" borderId="1" xfId="3" applyFont="1" applyFill="1" applyBorder="1" applyAlignment="1">
      <alignment horizontal="center" vertical="center" wrapText="1"/>
    </xf>
    <xf numFmtId="0" fontId="53" fillId="7" borderId="5" xfId="3" applyFont="1" applyFill="1" applyBorder="1" applyAlignment="1">
      <alignment horizontal="center" vertical="center"/>
    </xf>
    <xf numFmtId="0" fontId="53" fillId="4" borderId="5" xfId="4" applyFont="1" applyFill="1" applyBorder="1" applyAlignment="1">
      <alignment horizontal="center" vertical="center" wrapText="1"/>
    </xf>
    <xf numFmtId="0" fontId="50" fillId="4" borderId="5" xfId="4" applyFont="1" applyFill="1" applyBorder="1" applyAlignment="1">
      <alignment horizontal="center" vertical="center" wrapText="1"/>
    </xf>
    <xf numFmtId="0" fontId="13" fillId="4" borderId="19" xfId="3" applyFont="1" applyFill="1" applyBorder="1" applyAlignment="1">
      <alignment horizontal="center" vertical="center" wrapText="1"/>
    </xf>
    <xf numFmtId="0" fontId="31" fillId="4" borderId="5" xfId="3" applyFont="1" applyFill="1" applyBorder="1" applyAlignment="1">
      <alignment horizontal="center" vertical="center" wrapText="1"/>
    </xf>
    <xf numFmtId="0" fontId="13" fillId="4" borderId="5" xfId="3" applyFont="1" applyFill="1" applyBorder="1" applyAlignment="1">
      <alignment horizontal="center" vertical="center" wrapText="1"/>
    </xf>
    <xf numFmtId="0" fontId="98" fillId="4" borderId="5" xfId="7" applyFont="1" applyFill="1" applyBorder="1" applyAlignment="1">
      <alignment vertical="center" wrapText="1"/>
    </xf>
    <xf numFmtId="0" fontId="98" fillId="4" borderId="5" xfId="7" applyFont="1" applyFill="1" applyBorder="1" applyAlignment="1">
      <alignment horizontal="center" vertical="center" wrapText="1"/>
    </xf>
    <xf numFmtId="0" fontId="72" fillId="0" borderId="0" xfId="4" applyFont="1" applyAlignment="1">
      <alignment horizontal="center"/>
    </xf>
    <xf numFmtId="0" fontId="99" fillId="4" borderId="5" xfId="7" applyFont="1" applyFill="1" applyBorder="1" applyAlignment="1">
      <alignment horizontal="center" vertical="center" wrapText="1"/>
    </xf>
    <xf numFmtId="0" fontId="99" fillId="4" borderId="5" xfId="7" applyFont="1" applyFill="1" applyBorder="1" applyAlignment="1">
      <alignment vertical="center" wrapText="1"/>
    </xf>
    <xf numFmtId="0" fontId="100" fillId="4" borderId="5" xfId="7" applyFont="1" applyFill="1" applyBorder="1" applyAlignment="1">
      <alignment vertical="center" wrapText="1"/>
    </xf>
    <xf numFmtId="0" fontId="34" fillId="4" borderId="5" xfId="3" applyFont="1" applyFill="1" applyBorder="1" applyAlignment="1">
      <alignment horizontal="center" vertical="center" wrapText="1"/>
    </xf>
    <xf numFmtId="0" fontId="104" fillId="4" borderId="0" xfId="3" applyFont="1" applyFill="1" applyAlignment="1">
      <alignment horizontal="center"/>
    </xf>
    <xf numFmtId="0" fontId="105" fillId="4" borderId="0" xfId="3" applyFont="1" applyFill="1" applyAlignment="1">
      <alignment horizontal="center" vertical="center"/>
    </xf>
    <xf numFmtId="0" fontId="106" fillId="4" borderId="5" xfId="7" applyFont="1" applyFill="1" applyBorder="1" applyAlignment="1">
      <alignment horizontal="center" vertical="center" wrapText="1"/>
    </xf>
    <xf numFmtId="0" fontId="105" fillId="4" borderId="0" xfId="3" applyFont="1" applyFill="1" applyAlignment="1">
      <alignment horizontal="center"/>
    </xf>
    <xf numFmtId="0" fontId="110" fillId="0" borderId="0" xfId="8" applyFont="1" applyAlignment="1">
      <alignment vertical="center"/>
    </xf>
    <xf numFmtId="0" fontId="36" fillId="10" borderId="0" xfId="8" applyFont="1" applyFill="1" applyAlignment="1">
      <alignment horizontal="center" vertical="center"/>
    </xf>
    <xf numFmtId="0" fontId="36" fillId="0" borderId="0" xfId="8" applyFont="1" applyAlignment="1">
      <alignment horizontal="center" vertical="center"/>
    </xf>
    <xf numFmtId="0" fontId="109" fillId="10" borderId="0" xfId="8" applyFont="1" applyFill="1" applyAlignment="1">
      <alignment horizontal="center" vertical="center" wrapText="1"/>
    </xf>
    <xf numFmtId="0" fontId="109" fillId="10" borderId="0" xfId="8" applyFont="1" applyFill="1" applyAlignment="1">
      <alignment horizontal="center" vertical="center"/>
    </xf>
    <xf numFmtId="0" fontId="112" fillId="10" borderId="0" xfId="8" applyFont="1" applyFill="1" applyAlignment="1">
      <alignment vertical="center"/>
    </xf>
    <xf numFmtId="0" fontId="113" fillId="10" borderId="0" xfId="8" applyFont="1" applyFill="1" applyAlignment="1">
      <alignment vertical="top"/>
    </xf>
    <xf numFmtId="0" fontId="112" fillId="10" borderId="0" xfId="8" applyFont="1" applyFill="1" applyAlignment="1">
      <alignment vertical="top"/>
    </xf>
    <xf numFmtId="0" fontId="113" fillId="10" borderId="24" xfId="8" applyFont="1" applyFill="1" applyBorder="1" applyAlignment="1">
      <alignment vertical="top"/>
    </xf>
    <xf numFmtId="0" fontId="114" fillId="10" borderId="24" xfId="8" applyFont="1" applyFill="1" applyBorder="1" applyAlignment="1">
      <alignment horizontal="center" vertical="top"/>
    </xf>
    <xf numFmtId="0" fontId="46" fillId="8" borderId="27" xfId="8" applyFont="1" applyFill="1" applyBorder="1" applyAlignment="1">
      <alignment horizontal="center" vertical="center"/>
    </xf>
    <xf numFmtId="0" fontId="80" fillId="8" borderId="41" xfId="8" applyFont="1" applyFill="1" applyBorder="1" applyAlignment="1">
      <alignment horizontal="center" vertical="center"/>
    </xf>
    <xf numFmtId="0" fontId="80" fillId="3" borderId="42" xfId="8" quotePrefix="1" applyFont="1" applyFill="1" applyBorder="1" applyAlignment="1">
      <alignment horizontal="left" vertical="center"/>
    </xf>
    <xf numFmtId="0" fontId="80" fillId="3" borderId="42" xfId="8" applyFont="1" applyFill="1" applyBorder="1" applyAlignment="1">
      <alignment horizontal="center" vertical="center"/>
    </xf>
    <xf numFmtId="0" fontId="80" fillId="3" borderId="43" xfId="8" quotePrefix="1" applyFont="1" applyFill="1" applyBorder="1" applyAlignment="1">
      <alignment horizontal="left" vertical="center"/>
    </xf>
    <xf numFmtId="0" fontId="80" fillId="3" borderId="44" xfId="8" applyFont="1" applyFill="1" applyBorder="1" applyAlignment="1">
      <alignment horizontal="center" vertical="center"/>
    </xf>
    <xf numFmtId="0" fontId="80" fillId="3" borderId="43" xfId="8" applyFont="1" applyFill="1" applyBorder="1" applyAlignment="1">
      <alignment horizontal="center" vertical="center"/>
    </xf>
    <xf numFmtId="0" fontId="83" fillId="3" borderId="43" xfId="8" applyFont="1" applyFill="1" applyBorder="1" applyAlignment="1">
      <alignment vertical="center"/>
    </xf>
    <xf numFmtId="0" fontId="83" fillId="3" borderId="44" xfId="8" applyFont="1" applyFill="1" applyBorder="1" applyAlignment="1">
      <alignment vertical="center"/>
    </xf>
    <xf numFmtId="0" fontId="54" fillId="3" borderId="43" xfId="8" applyFont="1" applyFill="1" applyBorder="1" applyAlignment="1">
      <alignment vertical="center"/>
    </xf>
    <xf numFmtId="0" fontId="83" fillId="3" borderId="44" xfId="8" applyFont="1" applyFill="1" applyBorder="1" applyAlignment="1">
      <alignment horizontal="center" vertical="center"/>
    </xf>
    <xf numFmtId="17" fontId="80" fillId="3" borderId="43" xfId="8" quotePrefix="1" applyNumberFormat="1" applyFont="1" applyFill="1" applyBorder="1" applyAlignment="1">
      <alignment horizontal="left" vertical="center"/>
    </xf>
    <xf numFmtId="0" fontId="80" fillId="3" borderId="43" xfId="8" quotePrefix="1" applyFont="1" applyFill="1" applyBorder="1" applyAlignment="1">
      <alignment horizontal="right" vertical="center"/>
    </xf>
    <xf numFmtId="0" fontId="83" fillId="3" borderId="43" xfId="8" applyFont="1" applyFill="1" applyBorder="1" applyAlignment="1">
      <alignment horizontal="center" vertical="center"/>
    </xf>
    <xf numFmtId="0" fontId="80" fillId="3" borderId="60" xfId="8" quotePrefix="1" applyFont="1" applyFill="1" applyBorder="1" applyAlignment="1">
      <alignment horizontal="left" vertical="center"/>
    </xf>
    <xf numFmtId="0" fontId="80" fillId="3" borderId="61" xfId="8" quotePrefix="1" applyFont="1" applyFill="1" applyBorder="1" applyAlignment="1">
      <alignment horizontal="left" vertical="center"/>
    </xf>
    <xf numFmtId="0" fontId="83" fillId="3" borderId="62" xfId="8" applyFont="1" applyFill="1" applyBorder="1" applyAlignment="1">
      <alignment vertical="center"/>
    </xf>
    <xf numFmtId="0" fontId="83" fillId="3" borderId="63" xfId="8" applyFont="1" applyFill="1" applyBorder="1" applyAlignment="1">
      <alignment vertical="center"/>
    </xf>
    <xf numFmtId="0" fontId="116" fillId="3" borderId="64" xfId="8" applyFont="1" applyFill="1" applyBorder="1" applyAlignment="1">
      <alignment vertical="center"/>
    </xf>
    <xf numFmtId="0" fontId="83" fillId="0" borderId="0" xfId="8" applyFont="1" applyAlignment="1">
      <alignment vertical="center"/>
    </xf>
    <xf numFmtId="0" fontId="46" fillId="8" borderId="22" xfId="8" applyFont="1" applyFill="1" applyBorder="1" applyAlignment="1">
      <alignment horizontal="center" vertical="center"/>
    </xf>
    <xf numFmtId="0" fontId="80" fillId="8" borderId="52" xfId="8" applyFont="1" applyFill="1" applyBorder="1" applyAlignment="1">
      <alignment vertical="center"/>
    </xf>
    <xf numFmtId="0" fontId="54" fillId="9" borderId="48" xfId="8" applyFont="1" applyFill="1" applyBorder="1" applyAlignment="1">
      <alignment horizontal="center" vertical="center"/>
    </xf>
    <xf numFmtId="0" fontId="54" fillId="8" borderId="49" xfId="8" applyFont="1" applyFill="1" applyBorder="1" applyAlignment="1">
      <alignment horizontal="center" vertical="center"/>
    </xf>
    <xf numFmtId="0" fontId="54" fillId="8" borderId="41" xfId="8" applyFont="1" applyFill="1" applyBorder="1" applyAlignment="1">
      <alignment horizontal="center" vertical="center"/>
    </xf>
    <xf numFmtId="0" fontId="54" fillId="8" borderId="31" xfId="8" applyFont="1" applyFill="1" applyBorder="1" applyAlignment="1">
      <alignment horizontal="center" vertical="center"/>
    </xf>
    <xf numFmtId="0" fontId="54" fillId="8" borderId="20" xfId="8" applyFont="1" applyFill="1" applyBorder="1" applyAlignment="1">
      <alignment horizontal="center" vertical="center"/>
    </xf>
    <xf numFmtId="0" fontId="54" fillId="8" borderId="59" xfId="8" applyFont="1" applyFill="1" applyBorder="1" applyAlignment="1">
      <alignment horizontal="center" vertical="center"/>
    </xf>
    <xf numFmtId="0" fontId="54" fillId="8" borderId="26" xfId="8" applyFont="1" applyFill="1" applyBorder="1" applyAlignment="1">
      <alignment horizontal="center" vertical="center"/>
    </xf>
    <xf numFmtId="0" fontId="54" fillId="9" borderId="49" xfId="8" applyFont="1" applyFill="1" applyBorder="1" applyAlignment="1">
      <alignment horizontal="center" vertical="center"/>
    </xf>
    <xf numFmtId="0" fontId="54" fillId="9" borderId="31" xfId="8" applyFont="1" applyFill="1" applyBorder="1" applyAlignment="1">
      <alignment horizontal="center" vertical="center"/>
    </xf>
    <xf numFmtId="0" fontId="54" fillId="9" borderId="28" xfId="8" applyFont="1" applyFill="1" applyBorder="1" applyAlignment="1">
      <alignment horizontal="center" vertical="center"/>
    </xf>
    <xf numFmtId="0" fontId="54" fillId="9" borderId="41" xfId="8" applyFont="1" applyFill="1" applyBorder="1" applyAlignment="1">
      <alignment horizontal="center" vertical="center"/>
    </xf>
    <xf numFmtId="0" fontId="54" fillId="8" borderId="15" xfId="8" applyFont="1" applyFill="1" applyBorder="1" applyAlignment="1">
      <alignment horizontal="center" vertical="center"/>
    </xf>
    <xf numFmtId="0" fontId="54" fillId="8" borderId="50" xfId="8" applyFont="1" applyFill="1" applyBorder="1" applyAlignment="1">
      <alignment horizontal="center" vertical="center"/>
    </xf>
    <xf numFmtId="0" fontId="54" fillId="8" borderId="48" xfId="8" applyFont="1" applyFill="1" applyBorder="1" applyAlignment="1">
      <alignment horizontal="center" vertical="center"/>
    </xf>
    <xf numFmtId="0" fontId="54" fillId="9" borderId="64" xfId="8" applyFont="1" applyFill="1" applyBorder="1" applyAlignment="1">
      <alignment horizontal="center" vertical="center"/>
    </xf>
    <xf numFmtId="0" fontId="54" fillId="8" borderId="32" xfId="8" applyFont="1" applyFill="1" applyBorder="1" applyAlignment="1">
      <alignment horizontal="center" vertical="center"/>
    </xf>
    <xf numFmtId="0" fontId="54" fillId="8" borderId="5" xfId="8" applyFont="1" applyFill="1" applyBorder="1" applyAlignment="1">
      <alignment horizontal="center" vertical="center"/>
    </xf>
    <xf numFmtId="0" fontId="54" fillId="8" borderId="47" xfId="8" applyFont="1" applyFill="1" applyBorder="1" applyAlignment="1">
      <alignment horizontal="center" vertical="center"/>
    </xf>
    <xf numFmtId="0" fontId="54" fillId="8" borderId="23" xfId="8" applyFont="1" applyFill="1" applyBorder="1" applyAlignment="1">
      <alignment horizontal="center" vertical="center"/>
    </xf>
    <xf numFmtId="165" fontId="83" fillId="3" borderId="32" xfId="8" applyNumberFormat="1" applyFont="1" applyFill="1" applyBorder="1" applyAlignment="1">
      <alignment vertical="center"/>
    </xf>
    <xf numFmtId="165" fontId="83" fillId="3" borderId="5" xfId="8" applyNumberFormat="1" applyFont="1" applyFill="1" applyBorder="1" applyAlignment="1">
      <alignment vertical="center"/>
    </xf>
    <xf numFmtId="165" fontId="83" fillId="3" borderId="47" xfId="8" applyNumberFormat="1" applyFont="1" applyFill="1" applyBorder="1" applyAlignment="1">
      <alignment vertical="center"/>
    </xf>
    <xf numFmtId="165" fontId="83" fillId="3" borderId="23" xfId="8" applyNumberFormat="1" applyFont="1" applyFill="1" applyBorder="1" applyAlignment="1">
      <alignment vertical="center"/>
    </xf>
    <xf numFmtId="165" fontId="83" fillId="3" borderId="18" xfId="8" applyNumberFormat="1" applyFont="1" applyFill="1" applyBorder="1" applyAlignment="1">
      <alignment vertical="center"/>
    </xf>
    <xf numFmtId="165" fontId="83" fillId="9" borderId="5" xfId="8" applyNumberFormat="1" applyFont="1" applyFill="1" applyBorder="1" applyAlignment="1">
      <alignment vertical="center"/>
    </xf>
    <xf numFmtId="165" fontId="83" fillId="9" borderId="47" xfId="8" applyNumberFormat="1" applyFont="1" applyFill="1" applyBorder="1" applyAlignment="1">
      <alignment vertical="center"/>
    </xf>
    <xf numFmtId="165" fontId="83" fillId="9" borderId="65" xfId="8" applyNumberFormat="1" applyFont="1" applyFill="1" applyBorder="1" applyAlignment="1">
      <alignment vertical="center"/>
    </xf>
    <xf numFmtId="165" fontId="83" fillId="11" borderId="47" xfId="8" applyNumberFormat="1" applyFont="1" applyFill="1" applyBorder="1" applyAlignment="1">
      <alignment vertical="center"/>
    </xf>
    <xf numFmtId="0" fontId="46" fillId="8" borderId="30" xfId="8" applyFont="1" applyFill="1" applyBorder="1" applyAlignment="1">
      <alignment horizontal="center" vertical="center"/>
    </xf>
    <xf numFmtId="0" fontId="80" fillId="8" borderId="54" xfId="8" applyFont="1" applyFill="1" applyBorder="1" applyAlignment="1">
      <alignment vertical="center"/>
    </xf>
    <xf numFmtId="165" fontId="83" fillId="3" borderId="55" xfId="8" applyNumberFormat="1" applyFont="1" applyFill="1" applyBorder="1" applyAlignment="1">
      <alignment vertical="center"/>
    </xf>
    <xf numFmtId="165" fontId="83" fillId="3" borderId="37" xfId="8" applyNumberFormat="1" applyFont="1" applyFill="1" applyBorder="1" applyAlignment="1">
      <alignment vertical="center"/>
    </xf>
    <xf numFmtId="165" fontId="83" fillId="3" borderId="56" xfId="8" applyNumberFormat="1" applyFont="1" applyFill="1" applyBorder="1" applyAlignment="1">
      <alignment vertical="center"/>
    </xf>
    <xf numFmtId="165" fontId="83" fillId="3" borderId="38" xfId="8" applyNumberFormat="1" applyFont="1" applyFill="1" applyBorder="1" applyAlignment="1">
      <alignment vertical="center"/>
    </xf>
    <xf numFmtId="165" fontId="83" fillId="3" borderId="36" xfId="8" applyNumberFormat="1" applyFont="1" applyFill="1" applyBorder="1" applyAlignment="1">
      <alignment vertical="center"/>
    </xf>
    <xf numFmtId="165" fontId="83" fillId="9" borderId="37" xfId="8" applyNumberFormat="1" applyFont="1" applyFill="1" applyBorder="1" applyAlignment="1">
      <alignment vertical="center"/>
    </xf>
    <xf numFmtId="165" fontId="83" fillId="9" borderId="56" xfId="8" applyNumberFormat="1" applyFont="1" applyFill="1" applyBorder="1" applyAlignment="1">
      <alignment vertical="center"/>
    </xf>
    <xf numFmtId="165" fontId="83" fillId="9" borderId="66" xfId="8" applyNumberFormat="1" applyFont="1" applyFill="1" applyBorder="1" applyAlignment="1">
      <alignment vertical="center"/>
    </xf>
    <xf numFmtId="165" fontId="83" fillId="11" borderId="56" xfId="8" applyNumberFormat="1" applyFont="1" applyFill="1" applyBorder="1" applyAlignment="1">
      <alignment vertical="center"/>
    </xf>
    <xf numFmtId="0" fontId="118" fillId="0" borderId="18" xfId="8" applyFont="1" applyBorder="1" applyAlignment="1">
      <alignment horizontal="center" vertical="center"/>
    </xf>
    <xf numFmtId="0" fontId="118" fillId="0" borderId="5" xfId="8" applyFont="1" applyBorder="1" applyAlignment="1">
      <alignment horizontal="center" vertical="center"/>
    </xf>
    <xf numFmtId="0" fontId="119" fillId="0" borderId="5" xfId="8" applyFont="1" applyBorder="1" applyAlignment="1">
      <alignment horizontal="center" vertical="center" wrapText="1"/>
    </xf>
    <xf numFmtId="0" fontId="36" fillId="0" borderId="5" xfId="8" applyFont="1" applyBorder="1" applyAlignment="1">
      <alignment horizontal="center" vertical="center"/>
    </xf>
    <xf numFmtId="0" fontId="36" fillId="0" borderId="10" xfId="8" applyFont="1" applyBorder="1" applyAlignment="1">
      <alignment horizontal="center" vertical="center"/>
    </xf>
    <xf numFmtId="0" fontId="36" fillId="0" borderId="19" xfId="8" applyFont="1" applyBorder="1" applyAlignment="1">
      <alignment horizontal="center" vertical="center"/>
    </xf>
    <xf numFmtId="0" fontId="36" fillId="3" borderId="5" xfId="8" applyFont="1" applyFill="1" applyBorder="1" applyAlignment="1">
      <alignment horizontal="center" vertical="center"/>
    </xf>
    <xf numFmtId="0" fontId="36" fillId="0" borderId="23" xfId="8" applyFont="1" applyBorder="1" applyAlignment="1">
      <alignment horizontal="center" vertical="center"/>
    </xf>
    <xf numFmtId="0" fontId="120" fillId="0" borderId="5" xfId="8" applyFont="1" applyBorder="1" applyAlignment="1">
      <alignment horizontal="center" vertical="center" wrapText="1"/>
    </xf>
    <xf numFmtId="0" fontId="46" fillId="0" borderId="5" xfId="8" applyFont="1" applyBorder="1" applyAlignment="1">
      <alignment horizontal="center" vertical="center"/>
    </xf>
    <xf numFmtId="0" fontId="121" fillId="0" borderId="5" xfId="8" applyFont="1" applyBorder="1" applyAlignment="1">
      <alignment horizontal="center" vertical="center" wrapText="1"/>
    </xf>
    <xf numFmtId="0" fontId="118" fillId="0" borderId="15" xfId="8" applyFont="1" applyBorder="1" applyAlignment="1">
      <alignment horizontal="center" vertical="center"/>
    </xf>
    <xf numFmtId="0" fontId="118" fillId="0" borderId="20" xfId="8" applyFont="1" applyBorder="1" applyAlignment="1">
      <alignment horizontal="center" vertical="center"/>
    </xf>
    <xf numFmtId="0" fontId="119" fillId="0" borderId="20" xfId="8" applyFont="1" applyBorder="1" applyAlignment="1">
      <alignment horizontal="center" vertical="center" wrapText="1"/>
    </xf>
    <xf numFmtId="0" fontId="118" fillId="3" borderId="29" xfId="8" applyFont="1" applyFill="1" applyBorder="1" applyAlignment="1">
      <alignment horizontal="center" vertical="center"/>
    </xf>
    <xf numFmtId="0" fontId="36" fillId="3" borderId="0" xfId="8" applyFont="1" applyFill="1" applyAlignment="1">
      <alignment horizontal="center" vertical="center"/>
    </xf>
    <xf numFmtId="0" fontId="118" fillId="12" borderId="20" xfId="8" applyFont="1" applyFill="1" applyBorder="1" applyAlignment="1">
      <alignment horizontal="center" vertical="center"/>
    </xf>
    <xf numFmtId="0" fontId="36" fillId="0" borderId="47" xfId="8" applyFont="1" applyBorder="1" applyAlignment="1">
      <alignment horizontal="center" vertical="center"/>
    </xf>
    <xf numFmtId="0" fontId="120" fillId="0" borderId="5" xfId="8" applyFont="1" applyBorder="1" applyAlignment="1">
      <alignment horizontal="center" vertical="center"/>
    </xf>
    <xf numFmtId="0" fontId="122" fillId="0" borderId="5" xfId="8" applyFont="1" applyBorder="1" applyAlignment="1">
      <alignment horizontal="center" vertical="center"/>
    </xf>
    <xf numFmtId="0" fontId="70" fillId="0" borderId="5" xfId="8" applyFont="1" applyBorder="1" applyAlignment="1">
      <alignment horizontal="center" vertical="center"/>
    </xf>
    <xf numFmtId="0" fontId="123" fillId="0" borderId="5" xfId="8" applyFont="1" applyBorder="1" applyAlignment="1">
      <alignment horizontal="center" vertical="center" wrapText="1"/>
    </xf>
    <xf numFmtId="0" fontId="118" fillId="13" borderId="20" xfId="8" applyFont="1" applyFill="1" applyBorder="1" applyAlignment="1">
      <alignment horizontal="center" vertical="center"/>
    </xf>
    <xf numFmtId="0" fontId="36" fillId="0" borderId="20" xfId="8" applyFont="1" applyBorder="1" applyAlignment="1">
      <alignment horizontal="center" vertical="center"/>
    </xf>
    <xf numFmtId="0" fontId="118" fillId="0" borderId="10" xfId="8" applyFont="1" applyBorder="1" applyAlignment="1">
      <alignment horizontal="center" vertical="center"/>
    </xf>
    <xf numFmtId="0" fontId="118" fillId="0" borderId="19" xfId="8" applyFont="1" applyBorder="1" applyAlignment="1">
      <alignment horizontal="center" vertical="center"/>
    </xf>
    <xf numFmtId="0" fontId="121" fillId="0" borderId="20" xfId="8" applyFont="1" applyBorder="1" applyAlignment="1">
      <alignment horizontal="center" vertical="center" wrapText="1"/>
    </xf>
    <xf numFmtId="0" fontId="121" fillId="14" borderId="20" xfId="8" applyFont="1" applyFill="1" applyBorder="1" applyAlignment="1">
      <alignment horizontal="center" vertical="center" wrapText="1"/>
    </xf>
    <xf numFmtId="0" fontId="121" fillId="14" borderId="5" xfId="8" applyFont="1" applyFill="1" applyBorder="1" applyAlignment="1">
      <alignment horizontal="center" vertical="center" wrapText="1"/>
    </xf>
    <xf numFmtId="0" fontId="118" fillId="0" borderId="47" xfId="8" applyFont="1" applyBorder="1" applyAlignment="1">
      <alignment horizontal="center" vertical="center"/>
    </xf>
    <xf numFmtId="0" fontId="118" fillId="12" borderId="5" xfId="8" applyFont="1" applyFill="1" applyBorder="1" applyAlignment="1">
      <alignment horizontal="center" vertical="center"/>
    </xf>
    <xf numFmtId="0" fontId="124" fillId="0" borderId="5" xfId="8" applyFont="1" applyBorder="1" applyAlignment="1">
      <alignment horizontal="center" vertical="center" wrapText="1"/>
    </xf>
    <xf numFmtId="0" fontId="119" fillId="6" borderId="20" xfId="8" applyFont="1" applyFill="1" applyBorder="1" applyAlignment="1">
      <alignment horizontal="center" vertical="center" wrapText="1"/>
    </xf>
    <xf numFmtId="0" fontId="118" fillId="3" borderId="5" xfId="9" applyFont="1" applyFill="1" applyBorder="1" applyAlignment="1">
      <alignment horizontal="center" vertical="center" wrapText="1"/>
    </xf>
    <xf numFmtId="0" fontId="36" fillId="0" borderId="15" xfId="8" applyFont="1" applyBorder="1" applyAlignment="1">
      <alignment horizontal="center" vertical="center"/>
    </xf>
    <xf numFmtId="0" fontId="36" fillId="3" borderId="20" xfId="8" applyFont="1" applyFill="1" applyBorder="1" applyAlignment="1">
      <alignment horizontal="center" vertical="center"/>
    </xf>
    <xf numFmtId="0" fontId="36" fillId="0" borderId="59" xfId="8" applyFont="1" applyBorder="1" applyAlignment="1">
      <alignment horizontal="center" vertical="center"/>
    </xf>
    <xf numFmtId="0" fontId="120" fillId="0" borderId="20" xfId="8" applyFont="1" applyBorder="1" applyAlignment="1">
      <alignment horizontal="center" vertical="center" wrapText="1"/>
    </xf>
    <xf numFmtId="0" fontId="121" fillId="0" borderId="5" xfId="8" applyFont="1" applyBorder="1" applyAlignment="1">
      <alignment horizontal="center" vertical="center"/>
    </xf>
    <xf numFmtId="0" fontId="121" fillId="0" borderId="19" xfId="8" applyFont="1" applyBorder="1" applyAlignment="1">
      <alignment horizontal="center" vertical="center" wrapText="1"/>
    </xf>
    <xf numFmtId="0" fontId="124" fillId="0" borderId="19" xfId="8" applyFont="1" applyBorder="1" applyAlignment="1">
      <alignment horizontal="center" vertical="center" wrapText="1"/>
    </xf>
    <xf numFmtId="0" fontId="46" fillId="0" borderId="62" xfId="8" applyFont="1" applyBorder="1" applyAlignment="1">
      <alignment horizontal="center" vertical="center"/>
    </xf>
    <xf numFmtId="0" fontId="125" fillId="0" borderId="62" xfId="8" applyFont="1" applyBorder="1" applyAlignment="1">
      <alignment horizontal="center" vertical="center"/>
    </xf>
    <xf numFmtId="0" fontId="36" fillId="0" borderId="62" xfId="8" applyFont="1" applyBorder="1" applyAlignment="1">
      <alignment horizontal="center" vertical="center"/>
    </xf>
    <xf numFmtId="0" fontId="36" fillId="10" borderId="62" xfId="8" applyFont="1" applyFill="1" applyBorder="1" applyAlignment="1">
      <alignment horizontal="center" vertical="center"/>
    </xf>
    <xf numFmtId="0" fontId="46" fillId="0" borderId="0" xfId="8" applyFont="1" applyAlignment="1">
      <alignment horizontal="center" vertical="center"/>
    </xf>
    <xf numFmtId="0" fontId="125" fillId="0" borderId="0" xfId="8" applyFont="1" applyAlignment="1">
      <alignment horizontal="center" vertical="center"/>
    </xf>
    <xf numFmtId="0" fontId="36" fillId="6" borderId="0" xfId="8" applyFont="1" applyFill="1" applyAlignment="1">
      <alignment horizontal="center" vertical="center"/>
    </xf>
    <xf numFmtId="0" fontId="36" fillId="15" borderId="0" xfId="8" applyFont="1" applyFill="1" applyAlignment="1">
      <alignment horizontal="center" vertical="center"/>
    </xf>
    <xf numFmtId="0" fontId="36" fillId="16" borderId="0" xfId="8" applyFont="1" applyFill="1" applyAlignment="1">
      <alignment horizontal="center" vertical="center"/>
    </xf>
    <xf numFmtId="0" fontId="36" fillId="13" borderId="0" xfId="8" applyFont="1" applyFill="1" applyAlignment="1">
      <alignment horizontal="center" vertical="center"/>
    </xf>
    <xf numFmtId="0" fontId="126" fillId="0" borderId="0" xfId="8" applyFont="1" applyAlignment="1">
      <alignment horizontal="center" vertical="center"/>
    </xf>
    <xf numFmtId="0" fontId="127" fillId="0" borderId="0" xfId="8" applyFont="1" applyAlignment="1">
      <alignment horizontal="center" vertical="center"/>
    </xf>
    <xf numFmtId="0" fontId="127" fillId="0" borderId="0" xfId="8" applyFont="1" applyAlignment="1">
      <alignment horizontal="left" vertical="center"/>
    </xf>
    <xf numFmtId="0" fontId="3" fillId="0" borderId="0" xfId="10" applyFont="1"/>
    <xf numFmtId="49" fontId="68" fillId="0" borderId="17" xfId="10" applyNumberFormat="1" applyFont="1" applyBorder="1" applyAlignment="1">
      <alignment horizontal="center" vertical="center" wrapText="1"/>
    </xf>
    <xf numFmtId="2" fontId="68" fillId="0" borderId="17" xfId="10" applyNumberFormat="1" applyFont="1" applyBorder="1" applyAlignment="1">
      <alignment horizontal="center" vertical="center" wrapText="1"/>
    </xf>
    <xf numFmtId="0" fontId="68" fillId="0" borderId="19" xfId="10" applyFont="1" applyBorder="1" applyAlignment="1">
      <alignment horizontal="center" vertical="center" wrapText="1"/>
    </xf>
    <xf numFmtId="49" fontId="64" fillId="0" borderId="1" xfId="10" applyNumberFormat="1" applyFont="1" applyBorder="1" applyAlignment="1">
      <alignment wrapText="1"/>
    </xf>
    <xf numFmtId="0" fontId="64" fillId="0" borderId="1" xfId="10" applyFont="1" applyBorder="1" applyAlignment="1">
      <alignment wrapText="1"/>
    </xf>
    <xf numFmtId="0" fontId="64" fillId="0" borderId="5" xfId="10" applyFont="1" applyBorder="1" applyAlignment="1">
      <alignment wrapText="1"/>
    </xf>
    <xf numFmtId="9" fontId="64" fillId="0" borderId="5" xfId="11" applyFont="1" applyBorder="1" applyAlignment="1">
      <alignment wrapText="1"/>
    </xf>
    <xf numFmtId="49" fontId="9" fillId="0" borderId="0" xfId="2" applyNumberFormat="1" applyFont="1" applyAlignment="1">
      <alignment wrapText="1"/>
    </xf>
    <xf numFmtId="0" fontId="64" fillId="17" borderId="5" xfId="10" applyFont="1" applyFill="1" applyBorder="1" applyAlignment="1">
      <alignment wrapText="1"/>
    </xf>
    <xf numFmtId="0" fontId="3" fillId="3" borderId="0" xfId="10" applyFont="1" applyFill="1"/>
    <xf numFmtId="0" fontId="130" fillId="0" borderId="1" xfId="10" applyFont="1" applyBorder="1" applyAlignment="1">
      <alignment wrapText="1"/>
    </xf>
    <xf numFmtId="2" fontId="3" fillId="0" borderId="0" xfId="10" applyNumberFormat="1" applyFont="1"/>
    <xf numFmtId="0" fontId="1" fillId="0" borderId="5" xfId="10" applyBorder="1"/>
    <xf numFmtId="9" fontId="64" fillId="0" borderId="16" xfId="11" applyFont="1" applyBorder="1" applyAlignment="1">
      <alignment wrapText="1"/>
    </xf>
    <xf numFmtId="0" fontId="5" fillId="0" borderId="0" xfId="2"/>
    <xf numFmtId="49" fontId="68" fillId="0" borderId="1" xfId="10" applyNumberFormat="1" applyFont="1" applyBorder="1" applyAlignment="1">
      <alignment horizontal="center" vertical="center" wrapText="1"/>
    </xf>
    <xf numFmtId="2" fontId="68" fillId="0" borderId="1" xfId="10" applyNumberFormat="1" applyFont="1" applyBorder="1" applyAlignment="1">
      <alignment horizontal="center" vertical="center" wrapText="1"/>
    </xf>
    <xf numFmtId="0" fontId="68" fillId="0" borderId="5" xfId="10" applyFont="1" applyBorder="1" applyAlignment="1">
      <alignment horizontal="center" vertical="center" wrapText="1"/>
    </xf>
    <xf numFmtId="9" fontId="64" fillId="0" borderId="1" xfId="11" applyFont="1" applyBorder="1" applyAlignment="1">
      <alignment wrapText="1"/>
    </xf>
    <xf numFmtId="0" fontId="107" fillId="0" borderId="0" xfId="3" applyFont="1" applyAlignment="1">
      <alignment horizontal="center" wrapText="1"/>
    </xf>
    <xf numFmtId="0" fontId="107" fillId="0" borderId="6" xfId="3" applyFont="1" applyBorder="1" applyAlignment="1">
      <alignment horizontal="center" wrapText="1"/>
    </xf>
    <xf numFmtId="0" fontId="107" fillId="0" borderId="1" xfId="0" applyFont="1" applyBorder="1" applyAlignment="1">
      <alignment horizontal="center" wrapText="1"/>
    </xf>
    <xf numFmtId="0" fontId="49" fillId="0" borderId="1" xfId="10" applyFont="1" applyBorder="1" applyAlignment="1">
      <alignment horizontal="center" wrapText="1"/>
    </xf>
    <xf numFmtId="0" fontId="49" fillId="3" borderId="1" xfId="10" applyFont="1" applyFill="1" applyBorder="1" applyAlignment="1">
      <alignment horizontal="center" wrapText="1"/>
    </xf>
    <xf numFmtId="0" fontId="107" fillId="0" borderId="1" xfId="10" applyFont="1" applyBorder="1" applyAlignment="1">
      <alignment horizontal="center" wrapText="1"/>
    </xf>
    <xf numFmtId="0" fontId="107" fillId="4" borderId="5" xfId="0" applyFont="1" applyFill="1" applyBorder="1" applyAlignment="1">
      <alignment horizontal="center" vertical="center" wrapText="1"/>
    </xf>
    <xf numFmtId="0" fontId="107" fillId="4" borderId="0" xfId="3" applyFont="1" applyFill="1" applyAlignment="1">
      <alignment horizontal="center" wrapText="1"/>
    </xf>
    <xf numFmtId="0" fontId="49" fillId="4" borderId="0" xfId="3" applyFont="1" applyFill="1" applyAlignment="1">
      <alignment horizontal="center"/>
    </xf>
    <xf numFmtId="0" fontId="49" fillId="4" borderId="5" xfId="3" applyFont="1" applyFill="1" applyBorder="1" applyAlignment="1">
      <alignment horizontal="center"/>
    </xf>
    <xf numFmtId="0" fontId="132" fillId="4" borderId="1" xfId="3" applyFont="1" applyFill="1" applyBorder="1" applyAlignment="1">
      <alignment horizontal="center" vertical="center" wrapText="1"/>
    </xf>
    <xf numFmtId="0" fontId="132" fillId="4" borderId="1" xfId="3" quotePrefix="1" applyFont="1" applyFill="1" applyBorder="1" applyAlignment="1">
      <alignment horizontal="center" vertical="center" wrapText="1"/>
    </xf>
    <xf numFmtId="0" fontId="133" fillId="4" borderId="1" xfId="3" applyFont="1" applyFill="1" applyBorder="1" applyAlignment="1">
      <alignment horizontal="center" vertical="center" wrapText="1"/>
    </xf>
    <xf numFmtId="0" fontId="134" fillId="4" borderId="1" xfId="3" applyFont="1" applyFill="1" applyBorder="1" applyAlignment="1">
      <alignment horizontal="center" vertical="center" wrapText="1"/>
    </xf>
    <xf numFmtId="0" fontId="135" fillId="4" borderId="1" xfId="3" applyFont="1" applyFill="1" applyBorder="1" applyAlignment="1">
      <alignment horizontal="center" vertical="center" wrapText="1"/>
    </xf>
    <xf numFmtId="3" fontId="132" fillId="4" borderId="2" xfId="3" quotePrefix="1" applyNumberFormat="1" applyFont="1" applyFill="1" applyBorder="1" applyAlignment="1">
      <alignment horizontal="center" vertical="center" wrapText="1"/>
    </xf>
    <xf numFmtId="0" fontId="132" fillId="4" borderId="5" xfId="3" applyFont="1" applyFill="1" applyBorder="1" applyAlignment="1">
      <alignment horizontal="center" vertical="center" wrapText="1"/>
    </xf>
    <xf numFmtId="0" fontId="136" fillId="4" borderId="0" xfId="3" applyFont="1" applyFill="1" applyAlignment="1">
      <alignment horizontal="center" vertical="center"/>
    </xf>
    <xf numFmtId="0" fontId="78" fillId="4" borderId="5" xfId="7" applyFont="1" applyFill="1" applyBorder="1" applyAlignment="1">
      <alignment vertical="center" wrapText="1"/>
    </xf>
    <xf numFmtId="0" fontId="137" fillId="4" borderId="5" xfId="7" applyFont="1" applyFill="1" applyBorder="1" applyAlignment="1">
      <alignment vertical="center" wrapText="1"/>
    </xf>
    <xf numFmtId="0" fontId="78" fillId="0" borderId="0" xfId="3" applyFont="1" applyAlignment="1">
      <alignment wrapText="1"/>
    </xf>
    <xf numFmtId="0" fontId="78" fillId="0" borderId="6" xfId="3" applyFont="1" applyBorder="1" applyAlignment="1">
      <alignment wrapText="1"/>
    </xf>
    <xf numFmtId="0" fontId="78" fillId="4" borderId="0" xfId="3" applyFont="1" applyFill="1" applyAlignment="1">
      <alignment wrapText="1"/>
    </xf>
    <xf numFmtId="0" fontId="138" fillId="4" borderId="0" xfId="3" applyFont="1" applyFill="1" applyAlignment="1">
      <alignment horizontal="center"/>
    </xf>
    <xf numFmtId="0" fontId="138" fillId="4" borderId="0" xfId="4" applyFont="1" applyFill="1" applyAlignment="1">
      <alignment horizontal="center"/>
    </xf>
    <xf numFmtId="0" fontId="5" fillId="0" borderId="0" xfId="3" applyAlignment="1">
      <alignment horizontal="center"/>
    </xf>
    <xf numFmtId="0" fontId="23" fillId="4" borderId="5" xfId="3" applyFont="1" applyFill="1" applyBorder="1" applyAlignment="1">
      <alignment horizontal="center" vertical="center"/>
    </xf>
    <xf numFmtId="0" fontId="137" fillId="4" borderId="5" xfId="7" applyFont="1" applyFill="1" applyBorder="1" applyAlignment="1">
      <alignment horizontal="center" vertical="center" wrapText="1"/>
    </xf>
    <xf numFmtId="0" fontId="139" fillId="4" borderId="5" xfId="7" applyFont="1" applyFill="1" applyBorder="1" applyAlignment="1">
      <alignment vertical="center" wrapText="1"/>
    </xf>
    <xf numFmtId="0" fontId="4" fillId="0" borderId="0" xfId="3" applyFont="1"/>
    <xf numFmtId="0" fontId="4" fillId="0" borderId="0" xfId="3" applyFont="1" applyAlignment="1">
      <alignment horizontal="center"/>
    </xf>
    <xf numFmtId="0" fontId="4" fillId="0" borderId="0" xfId="4" applyFont="1"/>
    <xf numFmtId="0" fontId="4" fillId="0" borderId="0" xfId="4" applyFont="1" applyAlignment="1">
      <alignment horizontal="center"/>
    </xf>
    <xf numFmtId="0" fontId="17" fillId="0" borderId="0" xfId="4" applyFont="1"/>
    <xf numFmtId="0" fontId="17" fillId="0" borderId="0" xfId="4" applyFont="1" applyAlignment="1">
      <alignment horizontal="center"/>
    </xf>
    <xf numFmtId="0" fontId="5" fillId="0" borderId="0" xfId="4" applyFont="1"/>
    <xf numFmtId="0" fontId="5" fillId="0" borderId="0" xfId="4" applyFont="1" applyAlignment="1">
      <alignment horizontal="center"/>
    </xf>
    <xf numFmtId="0" fontId="14" fillId="4" borderId="0" xfId="4" applyFont="1" applyFill="1" applyAlignment="1">
      <alignment horizontal="center" wrapText="1"/>
    </xf>
    <xf numFmtId="0" fontId="5" fillId="4" borderId="0" xfId="4" applyFont="1" applyFill="1" applyAlignment="1">
      <alignment horizontal="center" wrapText="1"/>
    </xf>
    <xf numFmtId="0" fontId="102" fillId="4" borderId="0" xfId="3" applyFont="1" applyFill="1" applyAlignment="1">
      <alignment horizontal="center"/>
    </xf>
    <xf numFmtId="0" fontId="140" fillId="4" borderId="0" xfId="3" applyFont="1" applyFill="1" applyAlignment="1">
      <alignment horizontal="center"/>
    </xf>
    <xf numFmtId="0" fontId="141" fillId="4" borderId="0" xfId="3" applyFont="1" applyFill="1" applyAlignment="1">
      <alignment horizontal="center"/>
    </xf>
    <xf numFmtId="0" fontId="142" fillId="4" borderId="0" xfId="3" applyFont="1" applyFill="1" applyAlignment="1">
      <alignment horizontal="center"/>
    </xf>
    <xf numFmtId="0" fontId="68" fillId="4" borderId="0" xfId="3" applyFont="1" applyFill="1" applyAlignment="1">
      <alignment horizontal="center"/>
    </xf>
    <xf numFmtId="0" fontId="143" fillId="4" borderId="0" xfId="3" applyFont="1" applyFill="1" applyAlignment="1">
      <alignment horizontal="center"/>
    </xf>
    <xf numFmtId="0" fontId="26" fillId="4" borderId="0" xfId="3" applyFont="1" applyFill="1" applyAlignment="1">
      <alignment horizontal="center"/>
    </xf>
    <xf numFmtId="0" fontId="26" fillId="4" borderId="0" xfId="3" applyFont="1" applyFill="1" applyAlignment="1">
      <alignment horizontal="center" vertical="center"/>
    </xf>
    <xf numFmtId="0" fontId="13" fillId="4" borderId="0" xfId="3" applyFont="1" applyFill="1" applyAlignment="1">
      <alignment horizontal="center" vertical="center"/>
    </xf>
    <xf numFmtId="0" fontId="35" fillId="4" borderId="5" xfId="3" applyFont="1" applyFill="1" applyBorder="1" applyAlignment="1">
      <alignment horizontal="center" vertical="center" wrapText="1"/>
    </xf>
    <xf numFmtId="0" fontId="105" fillId="4" borderId="5" xfId="3" applyFont="1" applyFill="1" applyBorder="1" applyAlignment="1">
      <alignment horizontal="center" vertical="center" wrapText="1"/>
    </xf>
    <xf numFmtId="0" fontId="144" fillId="4" borderId="5" xfId="3" applyFont="1" applyFill="1" applyBorder="1" applyAlignment="1">
      <alignment horizontal="center" vertical="center" wrapText="1"/>
    </xf>
    <xf numFmtId="0" fontId="105" fillId="4" borderId="5" xfId="0" applyFont="1" applyFill="1" applyBorder="1" applyAlignment="1">
      <alignment horizontal="center" vertical="center" wrapText="1"/>
    </xf>
    <xf numFmtId="0" fontId="41" fillId="4" borderId="5" xfId="3" applyFont="1" applyFill="1" applyBorder="1" applyAlignment="1">
      <alignment horizontal="center" vertical="center" wrapText="1"/>
    </xf>
    <xf numFmtId="0" fontId="71" fillId="4" borderId="5" xfId="3" applyFont="1" applyFill="1" applyBorder="1" applyAlignment="1">
      <alignment horizontal="center" vertical="center" wrapText="1"/>
    </xf>
    <xf numFmtId="0" fontId="7" fillId="4" borderId="5" xfId="0" applyFont="1" applyFill="1" applyBorder="1" applyAlignment="1">
      <alignment horizontal="center" vertical="center" wrapText="1"/>
    </xf>
    <xf numFmtId="0" fontId="145" fillId="4" borderId="5" xfId="7" applyFont="1" applyFill="1" applyBorder="1" applyAlignment="1">
      <alignment horizontal="center" vertical="center" wrapText="1"/>
    </xf>
    <xf numFmtId="0" fontId="69" fillId="4" borderId="0" xfId="3" applyFont="1" applyFill="1" applyAlignment="1">
      <alignment horizontal="center"/>
    </xf>
    <xf numFmtId="0" fontId="13" fillId="4" borderId="0" xfId="3" applyFont="1" applyFill="1" applyAlignment="1">
      <alignment horizontal="center"/>
    </xf>
    <xf numFmtId="0" fontId="26" fillId="4" borderId="0" xfId="3" applyFont="1" applyFill="1"/>
    <xf numFmtId="0" fontId="7" fillId="2" borderId="0" xfId="2" applyFont="1" applyFill="1" applyAlignment="1">
      <alignment horizontal="center" vertical="center" wrapText="1"/>
    </xf>
    <xf numFmtId="0" fontId="13" fillId="0" borderId="0" xfId="2" applyFont="1" applyAlignment="1">
      <alignment horizontal="center" vertical="center" wrapText="1"/>
    </xf>
    <xf numFmtId="0" fontId="7" fillId="0" borderId="0" xfId="2" applyFont="1" applyAlignment="1">
      <alignment horizontal="center" vertical="center" wrapText="1"/>
    </xf>
    <xf numFmtId="0" fontId="71" fillId="0" borderId="0" xfId="3" applyFont="1"/>
    <xf numFmtId="0" fontId="26" fillId="0" borderId="0" xfId="3" applyFont="1"/>
    <xf numFmtId="0" fontId="13" fillId="0" borderId="0" xfId="3" applyFont="1"/>
    <xf numFmtId="0" fontId="71" fillId="0" borderId="0" xfId="3" applyFont="1" applyAlignment="1">
      <alignment horizontal="center" vertical="center"/>
    </xf>
    <xf numFmtId="0" fontId="26" fillId="0" borderId="0" xfId="3" applyFont="1" applyAlignment="1">
      <alignment horizontal="center" vertical="center"/>
    </xf>
    <xf numFmtId="0" fontId="13" fillId="0" borderId="0" xfId="3" applyFont="1" applyAlignment="1">
      <alignment horizontal="center" vertical="center"/>
    </xf>
    <xf numFmtId="0" fontId="13" fillId="4" borderId="0" xfId="3" applyFont="1" applyFill="1"/>
    <xf numFmtId="0" fontId="69" fillId="4" borderId="0" xfId="3" applyFont="1" applyFill="1"/>
    <xf numFmtId="0" fontId="64" fillId="0" borderId="0" xfId="3" applyFont="1" applyAlignment="1">
      <alignment horizontal="center"/>
    </xf>
    <xf numFmtId="0" fontId="64" fillId="0" borderId="0" xfId="3" applyFont="1"/>
    <xf numFmtId="0" fontId="146" fillId="0" borderId="0" xfId="3" applyFont="1"/>
    <xf numFmtId="0" fontId="69" fillId="0" borderId="0" xfId="3" applyFont="1"/>
    <xf numFmtId="0" fontId="13" fillId="0" borderId="0" xfId="4" applyFont="1"/>
    <xf numFmtId="0" fontId="64" fillId="4" borderId="0" xfId="3" applyFont="1" applyFill="1" applyAlignment="1">
      <alignment horizontal="center"/>
    </xf>
    <xf numFmtId="0" fontId="64" fillId="4" borderId="0" xfId="3" applyFont="1" applyFill="1"/>
    <xf numFmtId="0" fontId="146" fillId="4" borderId="0" xfId="3" applyFont="1" applyFill="1"/>
    <xf numFmtId="0" fontId="147" fillId="4" borderId="7" xfId="3" applyFont="1" applyFill="1" applyBorder="1" applyAlignment="1">
      <alignment wrapText="1"/>
    </xf>
    <xf numFmtId="0" fontId="147" fillId="4" borderId="11" xfId="3" applyFont="1" applyFill="1" applyBorder="1" applyAlignment="1">
      <alignment wrapText="1"/>
    </xf>
    <xf numFmtId="0" fontId="13" fillId="4" borderId="0" xfId="3" applyFont="1" applyFill="1" applyAlignment="1">
      <alignment horizontal="left" wrapText="1"/>
    </xf>
    <xf numFmtId="0" fontId="13" fillId="4" borderId="0" xfId="3" applyFont="1" applyFill="1" applyAlignment="1">
      <alignment horizontal="center" vertical="center" wrapText="1"/>
    </xf>
    <xf numFmtId="0" fontId="149" fillId="4" borderId="0" xfId="3" applyFont="1" applyFill="1" applyAlignment="1">
      <alignment horizontal="center" vertical="center"/>
    </xf>
    <xf numFmtId="0" fontId="7" fillId="7" borderId="5" xfId="3" applyFont="1" applyFill="1" applyBorder="1" applyAlignment="1">
      <alignment horizontal="center" vertical="center" wrapText="1"/>
    </xf>
    <xf numFmtId="0" fontId="53" fillId="7" borderId="5" xfId="3" applyFont="1" applyFill="1" applyBorder="1" applyAlignment="1">
      <alignment horizontal="center" vertical="center" wrapText="1"/>
    </xf>
    <xf numFmtId="0" fontId="149" fillId="4" borderId="0" xfId="3" applyFont="1" applyFill="1" applyAlignment="1">
      <alignment horizontal="center"/>
    </xf>
    <xf numFmtId="0" fontId="13" fillId="0" borderId="0" xfId="3" applyFont="1" applyAlignment="1">
      <alignment horizontal="center"/>
    </xf>
    <xf numFmtId="0" fontId="30" fillId="4" borderId="5" xfId="4" applyFont="1" applyFill="1" applyBorder="1" applyAlignment="1">
      <alignment horizontal="center" vertical="center" wrapText="1"/>
    </xf>
    <xf numFmtId="0" fontId="30" fillId="7" borderId="5" xfId="4" applyFont="1" applyFill="1" applyBorder="1" applyAlignment="1">
      <alignment horizontal="center" vertical="center" wrapText="1"/>
    </xf>
    <xf numFmtId="0" fontId="150" fillId="0" borderId="5" xfId="0" applyFont="1" applyBorder="1" applyAlignment="1">
      <alignment wrapText="1"/>
    </xf>
    <xf numFmtId="0" fontId="150" fillId="0" borderId="5" xfId="0" applyFont="1" applyBorder="1"/>
    <xf numFmtId="0" fontId="151" fillId="0" borderId="5" xfId="7" applyFont="1" applyBorder="1" applyAlignment="1">
      <alignment horizontal="center" vertical="center"/>
    </xf>
    <xf numFmtId="0" fontId="3" fillId="4" borderId="19" xfId="0" applyFont="1" applyFill="1" applyBorder="1" applyAlignment="1">
      <alignment horizontal="center" vertical="center" wrapText="1"/>
    </xf>
    <xf numFmtId="0" fontId="94" fillId="4" borderId="19" xfId="7" applyFont="1" applyFill="1" applyBorder="1" applyAlignment="1">
      <alignment vertical="center" wrapText="1"/>
    </xf>
    <xf numFmtId="0" fontId="9" fillId="4" borderId="10" xfId="3" applyFont="1" applyFill="1" applyBorder="1" applyAlignment="1">
      <alignment horizontal="center" vertical="center" wrapText="1"/>
    </xf>
    <xf numFmtId="49" fontId="9" fillId="4" borderId="19" xfId="3" applyNumberFormat="1" applyFont="1" applyFill="1" applyBorder="1" applyAlignment="1">
      <alignment vertical="center" wrapText="1"/>
    </xf>
    <xf numFmtId="0" fontId="9" fillId="4" borderId="22" xfId="3" applyFont="1" applyFill="1" applyBorder="1" applyAlignment="1">
      <alignment horizontal="center" vertical="center" wrapText="1"/>
    </xf>
    <xf numFmtId="0" fontId="9" fillId="4" borderId="19" xfId="4" applyFont="1" applyFill="1" applyBorder="1" applyAlignment="1">
      <alignment horizontal="center" vertical="center" wrapText="1"/>
    </xf>
    <xf numFmtId="0" fontId="12" fillId="4" borderId="17" xfId="3" applyFont="1" applyFill="1" applyBorder="1" applyAlignment="1">
      <alignment horizontal="center" vertical="center" wrapText="1"/>
    </xf>
    <xf numFmtId="0" fontId="107" fillId="0" borderId="17" xfId="10" applyFont="1" applyBorder="1" applyAlignment="1">
      <alignment horizontal="center" wrapText="1"/>
    </xf>
    <xf numFmtId="0" fontId="7" fillId="4" borderId="7" xfId="3" applyFont="1" applyFill="1" applyBorder="1" applyAlignment="1">
      <alignment horizontal="center" vertical="center" wrapText="1"/>
    </xf>
    <xf numFmtId="0" fontId="7" fillId="4" borderId="19" xfId="3" applyFont="1" applyFill="1" applyBorder="1" applyAlignment="1">
      <alignment horizontal="center" vertical="center" wrapText="1"/>
    </xf>
    <xf numFmtId="0" fontId="26" fillId="4" borderId="19" xfId="3" applyFont="1" applyFill="1" applyBorder="1" applyAlignment="1">
      <alignment horizontal="center" vertical="center" wrapText="1"/>
    </xf>
    <xf numFmtId="0" fontId="145" fillId="4" borderId="19" xfId="7" applyFont="1" applyFill="1" applyBorder="1" applyAlignment="1">
      <alignment horizontal="center" vertical="center" wrapText="1"/>
    </xf>
    <xf numFmtId="0" fontId="35" fillId="4" borderId="19" xfId="3" applyFont="1" applyFill="1" applyBorder="1" applyAlignment="1">
      <alignment horizontal="center" vertical="center" wrapText="1"/>
    </xf>
    <xf numFmtId="0" fontId="41" fillId="4" borderId="19" xfId="3" applyFont="1" applyFill="1" applyBorder="1" applyAlignment="1">
      <alignment horizontal="center" vertical="center" wrapText="1"/>
    </xf>
    <xf numFmtId="0" fontId="71" fillId="4" borderId="19" xfId="3" applyFont="1" applyFill="1" applyBorder="1" applyAlignment="1">
      <alignment horizontal="center" vertical="center" wrapText="1"/>
    </xf>
    <xf numFmtId="0" fontId="74" fillId="0" borderId="0" xfId="3" applyFont="1" applyAlignment="1">
      <alignment horizontal="center"/>
    </xf>
    <xf numFmtId="0" fontId="103" fillId="4" borderId="5" xfId="3" applyFont="1" applyFill="1" applyBorder="1" applyAlignment="1">
      <alignment horizontal="center" vertical="center"/>
    </xf>
    <xf numFmtId="0" fontId="152" fillId="4" borderId="5" xfId="7" applyFont="1" applyFill="1" applyBorder="1" applyAlignment="1">
      <alignment horizontal="center" vertical="center" wrapText="1"/>
    </xf>
    <xf numFmtId="0" fontId="74" fillId="4" borderId="0" xfId="3" applyFont="1" applyFill="1" applyAlignment="1">
      <alignment horizontal="center"/>
    </xf>
    <xf numFmtId="0" fontId="154" fillId="0" borderId="0" xfId="3" applyFont="1" applyAlignment="1">
      <alignment horizontal="center"/>
    </xf>
    <xf numFmtId="0" fontId="53" fillId="0" borderId="0" xfId="3" applyFont="1" applyAlignment="1">
      <alignment horizontal="center" vertical="center"/>
    </xf>
    <xf numFmtId="0" fontId="53" fillId="0" borderId="0" xfId="3" applyFont="1" applyAlignment="1">
      <alignment horizontal="center"/>
    </xf>
    <xf numFmtId="0" fontId="154" fillId="0" borderId="0" xfId="4" applyFont="1" applyAlignment="1">
      <alignment horizontal="center"/>
    </xf>
    <xf numFmtId="0" fontId="74" fillId="0" borderId="0" xfId="4" applyFont="1" applyAlignment="1">
      <alignment horizontal="center"/>
    </xf>
    <xf numFmtId="0" fontId="92" fillId="4" borderId="0" xfId="4" applyFont="1" applyFill="1" applyAlignment="1">
      <alignment horizontal="center" wrapText="1"/>
    </xf>
    <xf numFmtId="0" fontId="155" fillId="0" borderId="0" xfId="4" applyFont="1" applyAlignment="1">
      <alignment horizontal="center"/>
    </xf>
    <xf numFmtId="0" fontId="36" fillId="4" borderId="17" xfId="3" applyFont="1" applyFill="1" applyBorder="1" applyAlignment="1">
      <alignment horizontal="center" vertical="center" wrapText="1"/>
    </xf>
    <xf numFmtId="49" fontId="34" fillId="4" borderId="5" xfId="3" applyNumberFormat="1" applyFont="1" applyFill="1" applyBorder="1" applyAlignment="1">
      <alignment vertical="center" wrapText="1"/>
    </xf>
    <xf numFmtId="49" fontId="34" fillId="4" borderId="5" xfId="3" applyNumberFormat="1" applyFont="1" applyFill="1" applyBorder="1" applyAlignment="1">
      <alignment horizontal="center" vertical="center" wrapText="1"/>
    </xf>
    <xf numFmtId="16" fontId="34" fillId="4" borderId="5" xfId="3" quotePrefix="1" applyNumberFormat="1" applyFont="1" applyFill="1" applyBorder="1" applyAlignment="1">
      <alignment horizontal="center" vertical="center" wrapText="1"/>
    </xf>
    <xf numFmtId="49" fontId="35" fillId="4" borderId="5" xfId="3" applyNumberFormat="1" applyFont="1" applyFill="1" applyBorder="1" applyAlignment="1">
      <alignment horizontal="center" vertical="center" wrapText="1"/>
    </xf>
    <xf numFmtId="0" fontId="138" fillId="4" borderId="1" xfId="3" applyFont="1" applyFill="1" applyBorder="1" applyAlignment="1">
      <alignment horizontal="center" vertical="center" wrapText="1"/>
    </xf>
    <xf numFmtId="0" fontId="78" fillId="4" borderId="19" xfId="7" applyFont="1" applyFill="1" applyBorder="1" applyAlignment="1">
      <alignment vertical="center" wrapText="1"/>
    </xf>
    <xf numFmtId="49" fontId="53" fillId="4" borderId="23" xfId="3" applyNumberFormat="1" applyFont="1" applyFill="1" applyBorder="1" applyAlignment="1">
      <alignment horizontal="center" wrapText="1"/>
    </xf>
    <xf numFmtId="49" fontId="53" fillId="4" borderId="18" xfId="3" applyNumberFormat="1" applyFont="1" applyFill="1" applyBorder="1" applyAlignment="1">
      <alignment horizontal="center" wrapText="1"/>
    </xf>
    <xf numFmtId="49" fontId="49" fillId="4" borderId="0" xfId="3" applyNumberFormat="1" applyFont="1" applyFill="1" applyAlignment="1">
      <alignment horizontal="center" wrapText="1"/>
    </xf>
    <xf numFmtId="0" fontId="53" fillId="4" borderId="5" xfId="3" applyFont="1" applyFill="1" applyBorder="1" applyAlignment="1">
      <alignment horizontal="center" vertical="center"/>
    </xf>
    <xf numFmtId="0" fontId="157" fillId="0" borderId="1" xfId="3" applyFont="1" applyBorder="1" applyAlignment="1">
      <alignment horizontal="center" vertical="center" wrapText="1"/>
    </xf>
    <xf numFmtId="0" fontId="30" fillId="0" borderId="1" xfId="3" applyFont="1" applyBorder="1" applyAlignment="1">
      <alignment horizontal="center" vertical="center" wrapText="1"/>
    </xf>
    <xf numFmtId="0" fontId="32" fillId="0" borderId="1" xfId="3" applyFont="1" applyBorder="1" applyAlignment="1">
      <alignment horizontal="center" vertical="center" wrapText="1"/>
    </xf>
    <xf numFmtId="0" fontId="30" fillId="5" borderId="16" xfId="3" applyFont="1" applyFill="1" applyBorder="1" applyAlignment="1">
      <alignment horizontal="center" vertical="center" wrapText="1"/>
    </xf>
    <xf numFmtId="0" fontId="30" fillId="4" borderId="1" xfId="3" applyFont="1" applyFill="1" applyBorder="1" applyAlignment="1">
      <alignment horizontal="center" vertical="center" wrapText="1"/>
    </xf>
    <xf numFmtId="49" fontId="30" fillId="4" borderId="1" xfId="3" applyNumberFormat="1" applyFont="1" applyFill="1" applyBorder="1" applyAlignment="1">
      <alignment horizontal="center" vertical="center" wrapText="1"/>
    </xf>
    <xf numFmtId="0" fontId="30" fillId="5" borderId="1" xfId="3" applyFont="1" applyFill="1" applyBorder="1" applyAlignment="1">
      <alignment horizontal="center" vertical="center" wrapText="1"/>
    </xf>
    <xf numFmtId="0" fontId="158" fillId="6" borderId="1" xfId="3" applyFont="1" applyFill="1" applyBorder="1" applyAlignment="1">
      <alignment horizontal="center" vertical="center" wrapText="1"/>
    </xf>
    <xf numFmtId="0" fontId="157" fillId="4" borderId="1" xfId="3" applyFont="1" applyFill="1" applyBorder="1" applyAlignment="1">
      <alignment horizontal="center" vertical="center" wrapText="1"/>
    </xf>
    <xf numFmtId="0" fontId="30" fillId="4" borderId="2" xfId="3" applyFont="1" applyFill="1" applyBorder="1" applyAlignment="1">
      <alignment horizontal="center" vertical="center" wrapText="1"/>
    </xf>
    <xf numFmtId="0" fontId="30" fillId="4" borderId="5" xfId="3" applyFont="1" applyFill="1" applyBorder="1" applyAlignment="1">
      <alignment horizontal="center" vertical="center"/>
    </xf>
    <xf numFmtId="0" fontId="33" fillId="4" borderId="0" xfId="3" applyFont="1" applyFill="1" applyAlignment="1">
      <alignment horizontal="center" vertical="center"/>
    </xf>
    <xf numFmtId="0" fontId="32" fillId="4" borderId="0" xfId="3" applyFont="1" applyFill="1" applyAlignment="1">
      <alignment horizontal="center" vertical="center"/>
    </xf>
    <xf numFmtId="0" fontId="159" fillId="4" borderId="0" xfId="3" applyFont="1" applyFill="1" applyAlignment="1">
      <alignment horizontal="center" vertical="center"/>
    </xf>
    <xf numFmtId="0" fontId="38" fillId="4" borderId="0" xfId="3" applyFont="1" applyFill="1" applyAlignment="1">
      <alignment horizontal="center" vertical="center"/>
    </xf>
    <xf numFmtId="0" fontId="148" fillId="4" borderId="0" xfId="3" applyFont="1" applyFill="1" applyAlignment="1">
      <alignment horizontal="center" vertical="center"/>
    </xf>
    <xf numFmtId="0" fontId="30" fillId="4" borderId="0" xfId="3" applyFont="1" applyFill="1" applyAlignment="1">
      <alignment horizontal="center" vertical="center"/>
    </xf>
    <xf numFmtId="0" fontId="160" fillId="4" borderId="0" xfId="3" applyFont="1" applyFill="1" applyAlignment="1">
      <alignment horizontal="center" vertical="center"/>
    </xf>
    <xf numFmtId="0" fontId="160" fillId="0" borderId="0" xfId="3" applyFont="1" applyAlignment="1">
      <alignment horizontal="center" vertical="center"/>
    </xf>
    <xf numFmtId="0" fontId="157" fillId="0" borderId="0" xfId="3" applyFont="1" applyAlignment="1">
      <alignment horizontal="center" vertical="center"/>
    </xf>
    <xf numFmtId="0" fontId="139" fillId="4" borderId="5" xfId="7" applyFont="1" applyFill="1" applyBorder="1" applyAlignment="1">
      <alignment horizontal="center" vertical="center" wrapText="1"/>
    </xf>
    <xf numFmtId="16" fontId="9" fillId="4" borderId="21" xfId="3" quotePrefix="1" applyNumberFormat="1" applyFont="1" applyFill="1" applyBorder="1" applyAlignment="1">
      <alignment horizontal="center" vertical="center" wrapText="1"/>
    </xf>
    <xf numFmtId="0" fontId="78" fillId="3" borderId="5" xfId="7" applyFont="1" applyFill="1" applyBorder="1" applyAlignment="1">
      <alignment vertical="center" wrapText="1"/>
    </xf>
    <xf numFmtId="0" fontId="30" fillId="4" borderId="0" xfId="3" applyFont="1" applyFill="1" applyAlignment="1">
      <alignment horizontal="center"/>
    </xf>
    <xf numFmtId="0" fontId="159" fillId="4" borderId="0" xfId="3" applyFont="1" applyFill="1" applyAlignment="1">
      <alignment horizontal="center"/>
    </xf>
    <xf numFmtId="0" fontId="26" fillId="0" borderId="0" xfId="4" applyFont="1"/>
    <xf numFmtId="0" fontId="140" fillId="0" borderId="0" xfId="4" applyFont="1"/>
    <xf numFmtId="0" fontId="69" fillId="0" borderId="0" xfId="4" applyFont="1"/>
    <xf numFmtId="0" fontId="65" fillId="4" borderId="0" xfId="4" applyFont="1" applyFill="1" applyAlignment="1">
      <alignment horizontal="center"/>
    </xf>
    <xf numFmtId="0" fontId="102" fillId="4" borderId="0" xfId="4" applyFont="1" applyFill="1" applyAlignment="1">
      <alignment horizontal="center"/>
    </xf>
    <xf numFmtId="0" fontId="31" fillId="4" borderId="0" xfId="3" applyFont="1" applyFill="1" applyAlignment="1">
      <alignment horizontal="center" vertical="center" wrapText="1"/>
    </xf>
    <xf numFmtId="0" fontId="31" fillId="4" borderId="0" xfId="0" applyFont="1" applyFill="1" applyAlignment="1">
      <alignment horizontal="center" vertical="center" wrapText="1"/>
    </xf>
    <xf numFmtId="0" fontId="107" fillId="4" borderId="0" xfId="0" applyFont="1" applyFill="1" applyAlignment="1">
      <alignment horizontal="center" vertical="center" wrapText="1"/>
    </xf>
    <xf numFmtId="0" fontId="13" fillId="5" borderId="0" xfId="3" applyFont="1" applyFill="1" applyAlignment="1">
      <alignment horizontal="center" vertical="center" wrapText="1"/>
    </xf>
    <xf numFmtId="0" fontId="9" fillId="5" borderId="0" xfId="3" applyFont="1" applyFill="1" applyAlignment="1">
      <alignment horizontal="center" vertical="center" wrapText="1"/>
    </xf>
    <xf numFmtId="0" fontId="4" fillId="4" borderId="0" xfId="3" applyFont="1" applyFill="1" applyAlignment="1">
      <alignment horizontal="center" vertical="center" wrapText="1"/>
    </xf>
    <xf numFmtId="0" fontId="9" fillId="4" borderId="0" xfId="3" applyFont="1" applyFill="1" applyAlignment="1">
      <alignment horizontal="center" vertical="center" wrapText="1"/>
    </xf>
    <xf numFmtId="49" fontId="13" fillId="4" borderId="0" xfId="3" applyNumberFormat="1" applyFont="1" applyFill="1" applyAlignment="1">
      <alignment horizontal="center" vertical="center" wrapText="1"/>
    </xf>
    <xf numFmtId="0" fontId="78" fillId="4" borderId="0" xfId="0" applyFont="1" applyFill="1" applyAlignment="1">
      <alignment vertical="center" wrapText="1"/>
    </xf>
    <xf numFmtId="0" fontId="36" fillId="4" borderId="0" xfId="3" applyFont="1" applyFill="1" applyAlignment="1">
      <alignment horizontal="center" vertical="center" wrapText="1"/>
    </xf>
    <xf numFmtId="0" fontId="26" fillId="4" borderId="0" xfId="3" applyFont="1" applyFill="1" applyAlignment="1">
      <alignment horizontal="center" vertical="center" wrapText="1"/>
    </xf>
    <xf numFmtId="0" fontId="105" fillId="4" borderId="0" xfId="0" applyFont="1" applyFill="1" applyAlignment="1">
      <alignment horizontal="center" vertical="center" wrapText="1"/>
    </xf>
    <xf numFmtId="0" fontId="40" fillId="4" borderId="0" xfId="3" applyFont="1" applyFill="1" applyAlignment="1">
      <alignment horizontal="center" vertical="center" wrapText="1"/>
    </xf>
    <xf numFmtId="0" fontId="41" fillId="4" borderId="0" xfId="3" applyFont="1" applyFill="1" applyAlignment="1">
      <alignment horizontal="center" vertical="center" wrapText="1"/>
    </xf>
    <xf numFmtId="0" fontId="71" fillId="4" borderId="0" xfId="3" applyFont="1" applyFill="1" applyAlignment="1">
      <alignment horizontal="center" vertical="center" wrapText="1"/>
    </xf>
    <xf numFmtId="0" fontId="11" fillId="4" borderId="0" xfId="0" applyFont="1" applyFill="1" applyAlignment="1">
      <alignment horizontal="center" vertical="center" wrapText="1"/>
    </xf>
    <xf numFmtId="0" fontId="37" fillId="4" borderId="0" xfId="3" applyFont="1" applyFill="1" applyAlignment="1">
      <alignment horizontal="center"/>
    </xf>
    <xf numFmtId="0" fontId="153" fillId="4" borderId="0" xfId="3" applyFont="1" applyFill="1" applyAlignment="1">
      <alignment horizontal="center"/>
    </xf>
    <xf numFmtId="0" fontId="5" fillId="4" borderId="0" xfId="3" applyFill="1" applyAlignment="1">
      <alignment horizontal="center" wrapText="1"/>
    </xf>
    <xf numFmtId="0" fontId="4" fillId="4" borderId="0" xfId="3" applyFont="1" applyFill="1" applyAlignment="1">
      <alignment horizontal="center" wrapText="1"/>
    </xf>
    <xf numFmtId="0" fontId="9" fillId="4" borderId="5" xfId="3" applyFont="1" applyFill="1" applyBorder="1" applyAlignment="1">
      <alignment horizontal="center" wrapText="1"/>
    </xf>
    <xf numFmtId="0" fontId="4" fillId="4" borderId="5" xfId="3" applyFont="1" applyFill="1" applyBorder="1" applyAlignment="1">
      <alignment horizontal="center" wrapText="1"/>
    </xf>
    <xf numFmtId="0" fontId="13" fillId="4" borderId="5" xfId="3" applyFont="1" applyFill="1" applyBorder="1" applyAlignment="1">
      <alignment horizontal="center" wrapText="1"/>
    </xf>
    <xf numFmtId="0" fontId="73" fillId="4" borderId="0" xfId="3" applyFont="1" applyFill="1" applyAlignment="1">
      <alignment wrapText="1"/>
    </xf>
    <xf numFmtId="0" fontId="3" fillId="4" borderId="0" xfId="0" applyFont="1" applyFill="1" applyAlignment="1">
      <alignment vertical="center" wrapText="1"/>
    </xf>
    <xf numFmtId="0" fontId="73" fillId="4" borderId="0" xfId="3" applyFont="1" applyFill="1" applyAlignment="1">
      <alignment horizontal="center" wrapText="1"/>
    </xf>
    <xf numFmtId="166" fontId="17" fillId="4" borderId="0" xfId="3" applyNumberFormat="1" applyFont="1" applyFill="1"/>
    <xf numFmtId="0" fontId="21" fillId="4" borderId="0" xfId="3" applyFont="1" applyFill="1" applyAlignment="1">
      <alignment wrapText="1"/>
    </xf>
    <xf numFmtId="3" fontId="162" fillId="4" borderId="0" xfId="3" applyNumberFormat="1" applyFont="1" applyFill="1" applyAlignment="1">
      <alignment horizontal="center" wrapText="1"/>
    </xf>
    <xf numFmtId="0" fontId="74" fillId="4" borderId="0" xfId="3" applyFont="1" applyFill="1" applyAlignment="1">
      <alignment horizontal="center" wrapText="1"/>
    </xf>
    <xf numFmtId="0" fontId="89" fillId="4" borderId="0" xfId="3" applyFont="1" applyFill="1" applyAlignment="1">
      <alignment horizontal="center"/>
    </xf>
    <xf numFmtId="0" fontId="87" fillId="4" borderId="0" xfId="3" applyFont="1" applyFill="1" applyAlignment="1">
      <alignment horizontal="center"/>
    </xf>
    <xf numFmtId="0" fontId="163" fillId="4" borderId="0" xfId="3" applyFont="1" applyFill="1" applyAlignment="1">
      <alignment horizontal="center"/>
    </xf>
    <xf numFmtId="0" fontId="65" fillId="4" borderId="0" xfId="3" applyFont="1" applyFill="1" applyAlignment="1">
      <alignment horizontal="center"/>
    </xf>
    <xf numFmtId="0" fontId="17" fillId="4" borderId="0" xfId="3" applyFont="1" applyFill="1" applyAlignment="1">
      <alignment horizontal="center"/>
    </xf>
    <xf numFmtId="0" fontId="23" fillId="4" borderId="0" xfId="3" applyFont="1" applyFill="1" applyAlignment="1">
      <alignment horizontal="center"/>
    </xf>
    <xf numFmtId="0" fontId="24" fillId="4" borderId="0" xfId="3" applyFont="1" applyFill="1" applyAlignment="1">
      <alignment horizontal="center"/>
    </xf>
    <xf numFmtId="0" fontId="24" fillId="4" borderId="0" xfId="3" applyFont="1" applyFill="1" applyAlignment="1">
      <alignment horizontal="left"/>
    </xf>
    <xf numFmtId="0" fontId="9" fillId="4" borderId="0" xfId="3" applyFont="1" applyFill="1" applyAlignment="1">
      <alignment horizontal="center"/>
    </xf>
    <xf numFmtId="0" fontId="89" fillId="4" borderId="0" xfId="3" applyFont="1" applyFill="1" applyAlignment="1">
      <alignment horizontal="left"/>
    </xf>
    <xf numFmtId="49" fontId="17" fillId="4" borderId="5" xfId="3" applyNumberFormat="1" applyFont="1" applyFill="1" applyBorder="1" applyAlignment="1">
      <alignment horizontal="center" wrapText="1"/>
    </xf>
    <xf numFmtId="0" fontId="17" fillId="4" borderId="5" xfId="3" applyFont="1" applyFill="1" applyBorder="1" applyAlignment="1">
      <alignment horizontal="center" wrapText="1"/>
    </xf>
    <xf numFmtId="0" fontId="73" fillId="4" borderId="5" xfId="3" applyFont="1" applyFill="1" applyBorder="1" applyAlignment="1">
      <alignment horizontal="center" wrapText="1"/>
    </xf>
    <xf numFmtId="3" fontId="3" fillId="4" borderId="0" xfId="0" applyNumberFormat="1" applyFont="1" applyFill="1" applyAlignment="1">
      <alignment horizontal="center" vertical="center" wrapText="1"/>
    </xf>
    <xf numFmtId="49" fontId="17" fillId="4" borderId="5" xfId="3" applyNumberFormat="1" applyFont="1" applyFill="1" applyBorder="1" applyAlignment="1">
      <alignment wrapText="1"/>
    </xf>
    <xf numFmtId="0" fontId="17" fillId="4" borderId="5" xfId="3" applyFont="1" applyFill="1" applyBorder="1" applyAlignment="1">
      <alignment wrapText="1"/>
    </xf>
    <xf numFmtId="0" fontId="73" fillId="4" borderId="5" xfId="3" applyFont="1" applyFill="1" applyBorder="1" applyAlignment="1">
      <alignment wrapText="1"/>
    </xf>
    <xf numFmtId="0" fontId="74" fillId="4" borderId="0" xfId="3" applyFont="1" applyFill="1" applyAlignment="1">
      <alignment wrapText="1"/>
    </xf>
    <xf numFmtId="0" fontId="164" fillId="4" borderId="0" xfId="3" applyFont="1" applyFill="1" applyAlignment="1">
      <alignment wrapText="1"/>
    </xf>
    <xf numFmtId="0" fontId="165" fillId="4" borderId="1" xfId="3" applyFont="1" applyFill="1" applyBorder="1" applyAlignment="1">
      <alignment horizontal="center" vertical="center" wrapText="1"/>
    </xf>
    <xf numFmtId="0" fontId="31" fillId="4" borderId="1" xfId="3" applyFont="1" applyFill="1" applyBorder="1" applyAlignment="1">
      <alignment horizontal="center" vertical="center" wrapText="1"/>
    </xf>
    <xf numFmtId="0" fontId="101" fillId="4" borderId="5" xfId="0" applyFont="1" applyFill="1" applyBorder="1" applyAlignment="1">
      <alignment horizontal="center" vertical="center" wrapText="1"/>
    </xf>
    <xf numFmtId="0" fontId="166" fillId="0" borderId="1" xfId="10" applyFont="1" applyBorder="1" applyAlignment="1">
      <alignment horizontal="center" wrapText="1"/>
    </xf>
    <xf numFmtId="0" fontId="34" fillId="4" borderId="5" xfId="4" applyFont="1" applyFill="1" applyBorder="1" applyAlignment="1">
      <alignment horizontal="center" vertical="center" wrapText="1"/>
    </xf>
    <xf numFmtId="0" fontId="31" fillId="4" borderId="17" xfId="3" applyFont="1" applyFill="1" applyBorder="1" applyAlignment="1">
      <alignment horizontal="center" vertical="center" wrapText="1"/>
    </xf>
    <xf numFmtId="0" fontId="165" fillId="4" borderId="5" xfId="3" applyFont="1" applyFill="1" applyBorder="1" applyAlignment="1">
      <alignment horizontal="center" vertical="center" wrapText="1"/>
    </xf>
    <xf numFmtId="0" fontId="165" fillId="4" borderId="5" xfId="0" applyFont="1" applyFill="1" applyBorder="1" applyAlignment="1">
      <alignment horizontal="center" vertical="center" wrapText="1"/>
    </xf>
    <xf numFmtId="0" fontId="156" fillId="4" borderId="0" xfId="3" applyFont="1" applyFill="1"/>
    <xf numFmtId="0" fontId="101" fillId="4" borderId="19" xfId="0" applyFont="1" applyFill="1" applyBorder="1" applyAlignment="1">
      <alignment horizontal="center" vertical="center" wrapText="1"/>
    </xf>
    <xf numFmtId="0" fontId="34" fillId="4" borderId="20" xfId="3" applyFont="1" applyFill="1" applyBorder="1" applyAlignment="1">
      <alignment horizontal="center" vertical="center" wrapText="1"/>
    </xf>
    <xf numFmtId="0" fontId="35" fillId="5" borderId="5" xfId="3" applyFont="1" applyFill="1" applyBorder="1" applyAlignment="1">
      <alignment horizontal="center" vertical="center" wrapText="1"/>
    </xf>
    <xf numFmtId="0" fontId="34" fillId="5" borderId="5" xfId="3" applyFont="1" applyFill="1" applyBorder="1" applyAlignment="1">
      <alignment horizontal="center" vertical="center" wrapText="1"/>
    </xf>
    <xf numFmtId="0" fontId="16" fillId="4" borderId="5" xfId="3" applyFont="1" applyFill="1" applyBorder="1" applyAlignment="1">
      <alignment horizontal="center" vertical="center" wrapText="1"/>
    </xf>
    <xf numFmtId="0" fontId="167" fillId="4" borderId="5" xfId="7" applyFont="1" applyFill="1" applyBorder="1" applyAlignment="1">
      <alignment horizontal="center" vertical="center" wrapText="1"/>
    </xf>
    <xf numFmtId="0" fontId="137" fillId="4" borderId="5" xfId="0" applyFont="1" applyFill="1" applyBorder="1" applyAlignment="1">
      <alignment vertical="center" wrapText="1"/>
    </xf>
    <xf numFmtId="0" fontId="156" fillId="4" borderId="5" xfId="3" applyFont="1" applyFill="1" applyBorder="1"/>
    <xf numFmtId="0" fontId="156" fillId="4" borderId="5" xfId="3" applyFont="1" applyFill="1" applyBorder="1" applyAlignment="1">
      <alignment horizontal="center"/>
    </xf>
    <xf numFmtId="0" fontId="103" fillId="4" borderId="5" xfId="3" applyFont="1" applyFill="1" applyBorder="1" applyAlignment="1">
      <alignment horizontal="center"/>
    </xf>
    <xf numFmtId="0" fontId="161" fillId="4" borderId="5" xfId="7" applyFont="1" applyFill="1" applyBorder="1" applyAlignment="1">
      <alignment vertical="center" wrapText="1"/>
    </xf>
    <xf numFmtId="0" fontId="165" fillId="4" borderId="2" xfId="3" applyFont="1" applyFill="1" applyBorder="1" applyAlignment="1">
      <alignment horizontal="center" vertical="center" wrapText="1"/>
    </xf>
    <xf numFmtId="0" fontId="35" fillId="4" borderId="2" xfId="3" applyFont="1" applyFill="1" applyBorder="1" applyAlignment="1">
      <alignment horizontal="center" vertical="center" wrapText="1"/>
    </xf>
    <xf numFmtId="0" fontId="107" fillId="4" borderId="1" xfId="10" applyFont="1" applyFill="1" applyBorder="1" applyAlignment="1">
      <alignment horizontal="center" wrapText="1"/>
    </xf>
    <xf numFmtId="0" fontId="34" fillId="4" borderId="18" xfId="3" applyFont="1" applyFill="1" applyBorder="1" applyAlignment="1">
      <alignment horizontal="center" vertical="center" wrapText="1"/>
    </xf>
    <xf numFmtId="0" fontId="16" fillId="4" borderId="20" xfId="3" applyFont="1" applyFill="1" applyBorder="1" applyAlignment="1">
      <alignment horizontal="center" vertical="center" wrapText="1"/>
    </xf>
    <xf numFmtId="0" fontId="34" fillId="4" borderId="5" xfId="3" applyFont="1" applyFill="1" applyBorder="1" applyAlignment="1">
      <alignment horizontal="left" vertical="center" wrapText="1"/>
    </xf>
    <xf numFmtId="0" fontId="130" fillId="4" borderId="1" xfId="10" applyFont="1" applyFill="1" applyBorder="1" applyAlignment="1">
      <alignment wrapText="1"/>
    </xf>
    <xf numFmtId="0" fontId="130" fillId="4" borderId="5" xfId="10" applyFont="1" applyFill="1" applyBorder="1" applyAlignment="1">
      <alignment wrapText="1"/>
    </xf>
    <xf numFmtId="0" fontId="28" fillId="4" borderId="0" xfId="3" applyFont="1" applyFill="1" applyAlignment="1">
      <alignment wrapText="1"/>
    </xf>
    <xf numFmtId="49" fontId="28" fillId="4" borderId="6" xfId="3" applyNumberFormat="1" applyFont="1" applyFill="1" applyBorder="1" applyAlignment="1">
      <alignment wrapText="1"/>
    </xf>
    <xf numFmtId="0" fontId="133" fillId="4" borderId="17" xfId="3" applyFont="1" applyFill="1" applyBorder="1" applyAlignment="1">
      <alignment horizontal="center" vertical="center" wrapText="1"/>
    </xf>
    <xf numFmtId="16" fontId="133" fillId="4" borderId="17" xfId="3" quotePrefix="1" applyNumberFormat="1" applyFont="1" applyFill="1" applyBorder="1" applyAlignment="1">
      <alignment horizontal="center" vertical="center" wrapText="1"/>
    </xf>
    <xf numFmtId="49" fontId="133" fillId="4" borderId="17" xfId="3" applyNumberFormat="1" applyFont="1" applyFill="1" applyBorder="1" applyAlignment="1">
      <alignment horizontal="center" vertical="center" wrapText="1"/>
    </xf>
    <xf numFmtId="16" fontId="9" fillId="4" borderId="5" xfId="3" quotePrefix="1" applyNumberFormat="1" applyFont="1" applyFill="1" applyBorder="1" applyAlignment="1">
      <alignment horizontal="center" vertical="center" wrapText="1"/>
    </xf>
    <xf numFmtId="49" fontId="9" fillId="4" borderId="0" xfId="3" applyNumberFormat="1" applyFont="1" applyFill="1" applyAlignment="1">
      <alignment horizontal="center" wrapText="1"/>
    </xf>
    <xf numFmtId="49" fontId="5" fillId="4" borderId="0" xfId="3" applyNumberFormat="1" applyFill="1" applyAlignment="1">
      <alignment horizontal="center" wrapText="1"/>
    </xf>
    <xf numFmtId="0" fontId="9" fillId="4" borderId="0" xfId="3" applyFont="1" applyFill="1" applyAlignment="1">
      <alignment horizontal="left" wrapText="1"/>
    </xf>
    <xf numFmtId="0" fontId="29" fillId="4" borderId="0" xfId="3" applyFont="1" applyFill="1" applyAlignment="1">
      <alignment horizontal="center" wrapText="1"/>
    </xf>
    <xf numFmtId="0" fontId="7" fillId="4" borderId="5" xfId="3" applyFont="1" applyFill="1" applyBorder="1" applyAlignment="1">
      <alignment horizontal="center"/>
    </xf>
    <xf numFmtId="0" fontId="13" fillId="4" borderId="5" xfId="3" applyFont="1" applyFill="1" applyBorder="1" applyAlignment="1">
      <alignment horizontal="center"/>
    </xf>
    <xf numFmtId="0" fontId="3" fillId="4" borderId="0" xfId="3" applyFont="1" applyFill="1" applyAlignment="1">
      <alignment horizontal="left" wrapText="1"/>
    </xf>
    <xf numFmtId="0" fontId="9" fillId="4" borderId="0" xfId="4" applyFont="1" applyFill="1" applyAlignment="1">
      <alignment horizontal="left" wrapText="1"/>
    </xf>
    <xf numFmtId="0" fontId="9" fillId="4" borderId="0" xfId="4" applyFont="1" applyFill="1" applyAlignment="1">
      <alignment horizontal="center" wrapText="1"/>
    </xf>
    <xf numFmtId="0" fontId="13" fillId="4" borderId="0" xfId="4" applyFont="1" applyFill="1" applyAlignment="1">
      <alignment horizontal="center"/>
    </xf>
    <xf numFmtId="0" fontId="13" fillId="4" borderId="0" xfId="4" applyFont="1" applyFill="1" applyAlignment="1">
      <alignment horizontal="left"/>
    </xf>
    <xf numFmtId="0" fontId="53" fillId="4" borderId="0" xfId="4" applyFont="1" applyFill="1" applyAlignment="1">
      <alignment wrapText="1"/>
    </xf>
    <xf numFmtId="3" fontId="9" fillId="4" borderId="5" xfId="4" applyNumberFormat="1" applyFont="1" applyFill="1" applyBorder="1" applyAlignment="1">
      <alignment horizontal="center" vertical="center" wrapText="1"/>
    </xf>
    <xf numFmtId="0" fontId="5" fillId="4" borderId="5" xfId="4" applyFont="1" applyFill="1" applyBorder="1" applyAlignment="1">
      <alignment horizontal="center" vertical="center" wrapText="1"/>
    </xf>
    <xf numFmtId="0" fontId="7" fillId="4" borderId="0" xfId="4" applyFont="1" applyFill="1" applyAlignment="1">
      <alignment horizontal="left"/>
    </xf>
    <xf numFmtId="0" fontId="12" fillId="4" borderId="0" xfId="4" applyFont="1" applyFill="1" applyAlignment="1">
      <alignment horizontal="center" wrapText="1"/>
    </xf>
    <xf numFmtId="0" fontId="4" fillId="4" borderId="0" xfId="4" applyFont="1" applyFill="1" applyAlignment="1">
      <alignment horizontal="center" wrapText="1"/>
    </xf>
    <xf numFmtId="0" fontId="29" fillId="4" borderId="0" xfId="4" applyFont="1" applyFill="1" applyAlignment="1">
      <alignment horizontal="center" wrapText="1"/>
    </xf>
    <xf numFmtId="0" fontId="21" fillId="4" borderId="0" xfId="4" applyFont="1" applyFill="1" applyAlignment="1">
      <alignment horizontal="center" wrapText="1"/>
    </xf>
    <xf numFmtId="3" fontId="21" fillId="4" borderId="0" xfId="4" applyNumberFormat="1" applyFont="1" applyFill="1" applyAlignment="1">
      <alignment horizontal="center" wrapText="1"/>
    </xf>
    <xf numFmtId="3" fontId="5" fillId="4" borderId="0" xfId="4" applyNumberFormat="1" applyFont="1" applyFill="1" applyAlignment="1">
      <alignment horizontal="center" wrapText="1"/>
    </xf>
    <xf numFmtId="0" fontId="12" fillId="4" borderId="0" xfId="3" applyFont="1" applyFill="1" applyAlignment="1">
      <alignment horizontal="left" wrapText="1"/>
    </xf>
    <xf numFmtId="49" fontId="4" fillId="4" borderId="5" xfId="3" applyNumberFormat="1" applyFont="1" applyFill="1" applyBorder="1" applyAlignment="1">
      <alignment horizontal="center" wrapText="1"/>
    </xf>
    <xf numFmtId="0" fontId="13" fillId="4" borderId="0" xfId="4" applyFont="1" applyFill="1"/>
    <xf numFmtId="0" fontId="68" fillId="4" borderId="0" xfId="4" applyFont="1" applyFill="1"/>
    <xf numFmtId="0" fontId="64" fillId="4" borderId="0" xfId="4" applyFont="1" applyFill="1"/>
    <xf numFmtId="0" fontId="168" fillId="3" borderId="5" xfId="3" applyFont="1" applyFill="1" applyBorder="1" applyAlignment="1">
      <alignment horizontal="center" vertical="center" wrapText="1"/>
    </xf>
    <xf numFmtId="16" fontId="168" fillId="3" borderId="17" xfId="3" quotePrefix="1" applyNumberFormat="1" applyFont="1" applyFill="1" applyBorder="1" applyAlignment="1">
      <alignment horizontal="center" vertical="center" wrapText="1"/>
    </xf>
    <xf numFmtId="0" fontId="7" fillId="3" borderId="5" xfId="3" applyFont="1" applyFill="1" applyBorder="1" applyAlignment="1">
      <alignment horizontal="center" vertical="center" wrapText="1"/>
    </xf>
    <xf numFmtId="0" fontId="9" fillId="3" borderId="20" xfId="3" applyFont="1" applyFill="1" applyBorder="1" applyAlignment="1">
      <alignment horizontal="center" vertical="center" wrapText="1"/>
    </xf>
    <xf numFmtId="0" fontId="9" fillId="3" borderId="5" xfId="3" applyFont="1" applyFill="1" applyBorder="1" applyAlignment="1">
      <alignment horizontal="center" vertical="center" wrapText="1"/>
    </xf>
    <xf numFmtId="16" fontId="9" fillId="3" borderId="17" xfId="3" quotePrefix="1" applyNumberFormat="1" applyFont="1" applyFill="1" applyBorder="1" applyAlignment="1">
      <alignment horizontal="center" vertical="center" wrapText="1"/>
    </xf>
    <xf numFmtId="0" fontId="9" fillId="4" borderId="0" xfId="4" applyFont="1" applyFill="1" applyAlignment="1">
      <alignment horizontal="left" wrapText="1"/>
    </xf>
    <xf numFmtId="0" fontId="64" fillId="4" borderId="0" xfId="4" applyFont="1" applyFill="1" applyAlignment="1">
      <alignment horizontal="center" wrapText="1"/>
    </xf>
    <xf numFmtId="0" fontId="9" fillId="4" borderId="0" xfId="4" applyFont="1" applyFill="1" applyAlignment="1">
      <alignment horizontal="center" wrapText="1"/>
    </xf>
    <xf numFmtId="0" fontId="50" fillId="4" borderId="5" xfId="4" applyFont="1" applyFill="1" applyBorder="1" applyAlignment="1">
      <alignment horizontal="center" vertical="center" wrapText="1"/>
    </xf>
    <xf numFmtId="49" fontId="53" fillId="4" borderId="23" xfId="3" applyNumberFormat="1" applyFont="1" applyFill="1" applyBorder="1" applyAlignment="1">
      <alignment horizontal="center" wrapText="1"/>
    </xf>
    <xf numFmtId="49" fontId="53" fillId="4" borderId="18" xfId="3" applyNumberFormat="1" applyFont="1" applyFill="1" applyBorder="1" applyAlignment="1">
      <alignment horizontal="center" wrapText="1"/>
    </xf>
    <xf numFmtId="49" fontId="49" fillId="4" borderId="0" xfId="3" applyNumberFormat="1" applyFont="1" applyFill="1" applyAlignment="1">
      <alignment horizontal="center" wrapText="1"/>
    </xf>
    <xf numFmtId="0" fontId="53" fillId="7" borderId="5" xfId="3" applyFont="1" applyFill="1" applyBorder="1" applyAlignment="1">
      <alignment horizontal="center" vertical="center"/>
    </xf>
    <xf numFmtId="0" fontId="53" fillId="4" borderId="5" xfId="3" applyFont="1" applyFill="1" applyBorder="1" applyAlignment="1">
      <alignment horizontal="center" vertical="center"/>
    </xf>
    <xf numFmtId="0" fontId="53" fillId="4" borderId="5" xfId="4" applyFont="1" applyFill="1" applyBorder="1" applyAlignment="1">
      <alignment horizontal="center" vertical="center" wrapText="1"/>
    </xf>
    <xf numFmtId="0" fontId="5" fillId="0" borderId="0" xfId="3" applyAlignment="1">
      <alignment wrapText="1"/>
    </xf>
    <xf numFmtId="0" fontId="9" fillId="4" borderId="0" xfId="3" applyFont="1" applyFill="1" applyAlignment="1">
      <alignment horizontal="center" wrapText="1"/>
    </xf>
    <xf numFmtId="0" fontId="28" fillId="4" borderId="0" xfId="3" applyFont="1" applyFill="1" applyAlignment="1">
      <alignment wrapText="1"/>
    </xf>
    <xf numFmtId="0" fontId="29" fillId="4" borderId="0" xfId="3" applyFont="1" applyFill="1" applyAlignment="1">
      <alignment wrapText="1"/>
    </xf>
    <xf numFmtId="0" fontId="94" fillId="4" borderId="5" xfId="7" applyFont="1" applyFill="1" applyBorder="1" applyAlignment="1">
      <alignment horizontal="center" vertical="center" wrapText="1"/>
    </xf>
    <xf numFmtId="0" fontId="94" fillId="4" borderId="5" xfId="7" applyFont="1" applyFill="1" applyBorder="1" applyAlignment="1">
      <alignment vertical="center" wrapText="1"/>
    </xf>
    <xf numFmtId="0" fontId="9" fillId="3" borderId="5" xfId="4" applyFont="1" applyFill="1" applyBorder="1" applyAlignment="1">
      <alignment horizontal="center" vertical="center" wrapText="1"/>
    </xf>
    <xf numFmtId="0" fontId="94" fillId="3" borderId="5" xfId="7" applyFont="1" applyFill="1" applyBorder="1" applyAlignment="1">
      <alignment vertical="center" wrapText="1"/>
    </xf>
    <xf numFmtId="0" fontId="12" fillId="3" borderId="1" xfId="3" applyFont="1" applyFill="1" applyBorder="1" applyAlignment="1">
      <alignment horizontal="center" vertical="center" wrapText="1"/>
    </xf>
    <xf numFmtId="0" fontId="3" fillId="3" borderId="5" xfId="0" applyFont="1" applyFill="1" applyBorder="1" applyAlignment="1">
      <alignment horizontal="center" vertical="center" wrapText="1"/>
    </xf>
    <xf numFmtId="0" fontId="94" fillId="3" borderId="5" xfId="7" applyFont="1" applyFill="1" applyBorder="1" applyAlignment="1">
      <alignment horizontal="center" vertical="center" wrapText="1"/>
    </xf>
    <xf numFmtId="0" fontId="9" fillId="3" borderId="19" xfId="3" applyFont="1" applyFill="1" applyBorder="1" applyAlignment="1">
      <alignment horizontal="center" vertical="center" wrapText="1"/>
    </xf>
    <xf numFmtId="0" fontId="5" fillId="0" borderId="0" xfId="3" applyAlignment="1">
      <alignment wrapText="1"/>
    </xf>
    <xf numFmtId="0" fontId="9" fillId="4" borderId="0" xfId="3" applyFont="1" applyFill="1" applyAlignment="1">
      <alignment horizontal="center" wrapText="1"/>
    </xf>
    <xf numFmtId="0" fontId="28" fillId="4" borderId="0" xfId="3" applyFont="1" applyFill="1" applyAlignment="1">
      <alignment wrapText="1"/>
    </xf>
    <xf numFmtId="0" fontId="29" fillId="4" borderId="0" xfId="3" applyFont="1" applyFill="1" applyAlignment="1">
      <alignment wrapText="1"/>
    </xf>
    <xf numFmtId="49" fontId="53" fillId="4" borderId="23" xfId="3" applyNumberFormat="1" applyFont="1" applyFill="1" applyBorder="1" applyAlignment="1">
      <alignment horizontal="center" wrapText="1"/>
    </xf>
    <xf numFmtId="49" fontId="53" fillId="4" borderId="18" xfId="3" applyNumberFormat="1" applyFont="1" applyFill="1" applyBorder="1" applyAlignment="1">
      <alignment horizontal="center" wrapText="1"/>
    </xf>
    <xf numFmtId="49" fontId="49" fillId="4" borderId="0" xfId="3" applyNumberFormat="1" applyFont="1" applyFill="1" applyAlignment="1">
      <alignment horizontal="center" wrapText="1"/>
    </xf>
    <xf numFmtId="0" fontId="53" fillId="7" borderId="5" xfId="3" applyFont="1" applyFill="1" applyBorder="1" applyAlignment="1">
      <alignment horizontal="center" vertical="center"/>
    </xf>
    <xf numFmtId="0" fontId="53" fillId="4" borderId="5" xfId="3" applyFont="1" applyFill="1" applyBorder="1" applyAlignment="1">
      <alignment horizontal="center" vertical="center"/>
    </xf>
    <xf numFmtId="0" fontId="53" fillId="4" borderId="5" xfId="4" applyFont="1" applyFill="1" applyBorder="1" applyAlignment="1">
      <alignment horizontal="center" vertical="center" wrapText="1"/>
    </xf>
    <xf numFmtId="0" fontId="9" fillId="4" borderId="0" xfId="4" applyFont="1" applyFill="1" applyAlignment="1">
      <alignment horizontal="center" wrapText="1"/>
    </xf>
    <xf numFmtId="0" fontId="50" fillId="4" borderId="5" xfId="4" applyFont="1" applyFill="1" applyBorder="1" applyAlignment="1">
      <alignment horizontal="center" vertical="center" wrapText="1"/>
    </xf>
    <xf numFmtId="0" fontId="64" fillId="4" borderId="0" xfId="4" applyFont="1" applyFill="1" applyAlignment="1">
      <alignment horizontal="center" wrapText="1"/>
    </xf>
    <xf numFmtId="0" fontId="9" fillId="4" borderId="0" xfId="4" applyFont="1" applyFill="1" applyAlignment="1">
      <alignment horizontal="left" wrapText="1"/>
    </xf>
    <xf numFmtId="0" fontId="94" fillId="4" borderId="5" xfId="7" applyFont="1" applyFill="1" applyBorder="1" applyAlignment="1">
      <alignment horizontal="center" vertical="center" wrapText="1"/>
    </xf>
    <xf numFmtId="0" fontId="94" fillId="4" borderId="5" xfId="7" applyFont="1" applyFill="1" applyBorder="1" applyAlignment="1">
      <alignment vertical="center" wrapText="1"/>
    </xf>
    <xf numFmtId="0" fontId="9" fillId="3" borderId="67" xfId="0" applyFont="1" applyFill="1" applyBorder="1" applyAlignment="1">
      <alignment horizontal="center" wrapText="1"/>
    </xf>
    <xf numFmtId="0" fontId="9" fillId="3" borderId="68" xfId="0" applyFont="1" applyFill="1" applyBorder="1" applyAlignment="1">
      <alignment horizontal="center" wrapText="1"/>
    </xf>
    <xf numFmtId="0" fontId="5" fillId="0" borderId="0" xfId="3" applyAlignment="1">
      <alignment wrapText="1"/>
    </xf>
    <xf numFmtId="0" fontId="9" fillId="4" borderId="0" xfId="3" applyFont="1" applyFill="1" applyAlignment="1">
      <alignment horizontal="center" wrapText="1"/>
    </xf>
    <xf numFmtId="0" fontId="28" fillId="4" borderId="0" xfId="3" applyFont="1" applyFill="1" applyAlignment="1">
      <alignment wrapText="1"/>
    </xf>
    <xf numFmtId="0" fontId="29" fillId="4" borderId="0" xfId="3" applyFont="1" applyFill="1" applyAlignment="1">
      <alignment wrapText="1"/>
    </xf>
    <xf numFmtId="49" fontId="53" fillId="4" borderId="23" xfId="3" applyNumberFormat="1" applyFont="1" applyFill="1" applyBorder="1" applyAlignment="1">
      <alignment horizontal="center" wrapText="1"/>
    </xf>
    <xf numFmtId="49" fontId="53" fillId="4" borderId="18" xfId="3" applyNumberFormat="1" applyFont="1" applyFill="1" applyBorder="1" applyAlignment="1">
      <alignment horizontal="center" wrapText="1"/>
    </xf>
    <xf numFmtId="49" fontId="49" fillId="4" borderId="0" xfId="3" applyNumberFormat="1" applyFont="1" applyFill="1" applyAlignment="1">
      <alignment horizontal="center" wrapText="1"/>
    </xf>
    <xf numFmtId="0" fontId="53" fillId="7" borderId="5" xfId="3" applyFont="1" applyFill="1" applyBorder="1" applyAlignment="1">
      <alignment horizontal="center" vertical="center"/>
    </xf>
    <xf numFmtId="0" fontId="53" fillId="4" borderId="5" xfId="3" applyFont="1" applyFill="1" applyBorder="1" applyAlignment="1">
      <alignment horizontal="center" vertical="center"/>
    </xf>
    <xf numFmtId="0" fontId="53" fillId="4" borderId="5" xfId="4" applyFont="1" applyFill="1" applyBorder="1" applyAlignment="1">
      <alignment horizontal="center" vertical="center" wrapText="1"/>
    </xf>
    <xf numFmtId="0" fontId="9" fillId="4" borderId="0" xfId="4" applyFont="1" applyFill="1" applyAlignment="1">
      <alignment horizontal="center" wrapText="1"/>
    </xf>
    <xf numFmtId="0" fontId="13" fillId="4" borderId="5" xfId="4" applyFont="1" applyFill="1" applyBorder="1" applyAlignment="1">
      <alignment horizontal="center" vertical="center" wrapText="1"/>
    </xf>
    <xf numFmtId="0" fontId="64" fillId="4" borderId="0" xfId="4" applyFont="1" applyFill="1" applyAlignment="1">
      <alignment horizontal="center" wrapText="1"/>
    </xf>
    <xf numFmtId="0" fontId="9" fillId="4" borderId="0" xfId="4" applyFont="1" applyFill="1" applyAlignment="1">
      <alignment horizontal="left" wrapText="1"/>
    </xf>
    <xf numFmtId="0" fontId="94" fillId="4" borderId="5" xfId="7" applyFont="1" applyFill="1" applyBorder="1" applyAlignment="1">
      <alignment horizontal="center" vertical="center" wrapText="1"/>
    </xf>
    <xf numFmtId="0" fontId="94" fillId="4" borderId="5" xfId="7" applyFont="1" applyFill="1" applyBorder="1" applyAlignment="1">
      <alignment vertical="center" wrapText="1"/>
    </xf>
    <xf numFmtId="0" fontId="17" fillId="4" borderId="0" xfId="3" applyFont="1" applyFill="1" applyAlignment="1">
      <alignment horizontal="center" wrapText="1"/>
    </xf>
    <xf numFmtId="0" fontId="9" fillId="0" borderId="0" xfId="3" applyFont="1"/>
    <xf numFmtId="0" fontId="8" fillId="4" borderId="0" xfId="3" applyFont="1" applyFill="1" applyAlignment="1">
      <alignment wrapText="1"/>
    </xf>
    <xf numFmtId="0" fontId="8" fillId="4" borderId="0" xfId="3" applyFont="1" applyFill="1"/>
    <xf numFmtId="0" fontId="4" fillId="4" borderId="0" xfId="3" applyFont="1" applyFill="1" applyAlignment="1">
      <alignment horizontal="center"/>
    </xf>
    <xf numFmtId="0" fontId="7" fillId="3" borderId="5" xfId="3" applyFont="1" applyFill="1" applyBorder="1" applyAlignment="1">
      <alignment horizontal="center"/>
    </xf>
    <xf numFmtId="49" fontId="9" fillId="3" borderId="5" xfId="3" applyNumberFormat="1" applyFont="1" applyFill="1" applyBorder="1" applyAlignment="1">
      <alignment horizontal="center" vertical="center" wrapText="1"/>
    </xf>
    <xf numFmtId="0" fontId="120" fillId="0" borderId="33" xfId="8" applyFont="1" applyBorder="1" applyAlignment="1">
      <alignment horizontal="center" vertical="center"/>
    </xf>
    <xf numFmtId="0" fontId="120" fillId="0" borderId="31" xfId="8" applyFont="1" applyBorder="1" applyAlignment="1">
      <alignment horizontal="center" vertical="center"/>
    </xf>
    <xf numFmtId="0" fontId="120" fillId="0" borderId="5" xfId="8" applyFont="1" applyBorder="1" applyAlignment="1">
      <alignment horizontal="center" vertical="center" wrapText="1"/>
    </xf>
    <xf numFmtId="0" fontId="117" fillId="6" borderId="42" xfId="8" applyFont="1" applyFill="1" applyBorder="1" applyAlignment="1">
      <alignment horizontal="center" vertical="center"/>
    </xf>
    <xf numFmtId="0" fontId="117" fillId="6" borderId="43" xfId="8" applyFont="1" applyFill="1" applyBorder="1" applyAlignment="1">
      <alignment horizontal="center" vertical="center"/>
    </xf>
    <xf numFmtId="0" fontId="117" fillId="6" borderId="44" xfId="8" applyFont="1" applyFill="1" applyBorder="1" applyAlignment="1">
      <alignment horizontal="center" vertical="center"/>
    </xf>
    <xf numFmtId="0" fontId="120" fillId="0" borderId="19" xfId="8" applyFont="1" applyBorder="1" applyAlignment="1">
      <alignment horizontal="center" vertical="center" wrapText="1"/>
    </xf>
    <xf numFmtId="0" fontId="120" fillId="0" borderId="20" xfId="8" applyFont="1" applyBorder="1" applyAlignment="1">
      <alignment horizontal="center" vertical="center" wrapText="1"/>
    </xf>
    <xf numFmtId="0" fontId="109" fillId="10" borderId="0" xfId="8" applyFont="1" applyFill="1" applyAlignment="1">
      <alignment horizontal="center" vertical="center" wrapText="1"/>
    </xf>
    <xf numFmtId="0" fontId="110" fillId="0" borderId="0" xfId="8" applyFont="1" applyAlignment="1">
      <alignment horizontal="center" vertical="center"/>
    </xf>
    <xf numFmtId="0" fontId="114" fillId="10" borderId="0" xfId="8" applyFont="1" applyFill="1" applyAlignment="1">
      <alignment horizontal="center" vertical="top"/>
    </xf>
    <xf numFmtId="0" fontId="46" fillId="8" borderId="40" xfId="8" applyFont="1" applyFill="1" applyBorder="1" applyAlignment="1">
      <alignment horizontal="center" vertical="center"/>
    </xf>
    <xf numFmtId="0" fontId="46" fillId="8" borderId="46" xfId="8" applyFont="1" applyFill="1" applyBorder="1" applyAlignment="1">
      <alignment horizontal="center" vertical="center"/>
    </xf>
    <xf numFmtId="0" fontId="46" fillId="8" borderId="53" xfId="8" applyFont="1" applyFill="1" applyBorder="1" applyAlignment="1">
      <alignment horizontal="center" vertical="center"/>
    </xf>
    <xf numFmtId="0" fontId="46" fillId="8" borderId="27" xfId="8" applyFont="1" applyFill="1" applyBorder="1" applyAlignment="1">
      <alignment horizontal="center" vertical="center"/>
    </xf>
    <xf numFmtId="0" fontId="46" fillId="8" borderId="22" xfId="8" applyFont="1" applyFill="1" applyBorder="1" applyAlignment="1">
      <alignment horizontal="center" vertical="center"/>
    </xf>
    <xf numFmtId="0" fontId="46" fillId="8" borderId="30" xfId="8" applyFont="1" applyFill="1" applyBorder="1" applyAlignment="1">
      <alignment horizontal="center" vertical="center"/>
    </xf>
    <xf numFmtId="0" fontId="46" fillId="8" borderId="19" xfId="5" applyFont="1" applyFill="1" applyBorder="1" applyAlignment="1">
      <alignment horizontal="center" vertical="center"/>
    </xf>
    <xf numFmtId="0" fontId="46" fillId="8" borderId="22" xfId="5" applyFont="1" applyFill="1" applyBorder="1" applyAlignment="1">
      <alignment horizontal="center" vertical="center"/>
    </xf>
    <xf numFmtId="0" fontId="46" fillId="8" borderId="30" xfId="5" applyFont="1" applyFill="1" applyBorder="1" applyAlignment="1">
      <alignment horizontal="center" vertical="center"/>
    </xf>
    <xf numFmtId="0" fontId="90" fillId="0" borderId="34" xfId="5" applyFont="1" applyBorder="1" applyAlignment="1">
      <alignment horizontal="center"/>
    </xf>
    <xf numFmtId="0" fontId="90" fillId="0" borderId="35" xfId="5" applyFont="1" applyBorder="1" applyAlignment="1">
      <alignment horizontal="center"/>
    </xf>
    <xf numFmtId="0" fontId="90" fillId="0" borderId="39" xfId="5" applyFont="1" applyBorder="1" applyAlignment="1">
      <alignment horizontal="center"/>
    </xf>
    <xf numFmtId="0" fontId="47" fillId="4" borderId="0" xfId="4" applyFont="1" applyFill="1" applyAlignment="1">
      <alignment horizontal="center"/>
    </xf>
    <xf numFmtId="0" fontId="52" fillId="0" borderId="0" xfId="5" applyFont="1" applyAlignment="1">
      <alignment horizontal="center" vertical="center" wrapText="1"/>
    </xf>
    <xf numFmtId="0" fontId="46" fillId="8" borderId="40" xfId="5" applyFont="1" applyFill="1" applyBorder="1" applyAlignment="1">
      <alignment horizontal="center" vertical="center"/>
    </xf>
    <xf numFmtId="0" fontId="46" fillId="8" borderId="46" xfId="5" applyFont="1" applyFill="1" applyBorder="1" applyAlignment="1">
      <alignment horizontal="center" vertical="center"/>
    </xf>
    <xf numFmtId="0" fontId="46" fillId="8" borderId="53" xfId="5" applyFont="1" applyFill="1" applyBorder="1" applyAlignment="1">
      <alignment horizontal="center" vertical="center"/>
    </xf>
    <xf numFmtId="0" fontId="46" fillId="8" borderId="28" xfId="5" applyFont="1" applyFill="1" applyBorder="1" applyAlignment="1">
      <alignment horizontal="center" vertical="center"/>
    </xf>
    <xf numFmtId="0" fontId="46" fillId="8" borderId="25" xfId="5" applyFont="1" applyFill="1" applyBorder="1" applyAlignment="1">
      <alignment horizontal="center" vertical="center"/>
    </xf>
    <xf numFmtId="0" fontId="46" fillId="8" borderId="26" xfId="5" applyFont="1" applyFill="1" applyBorder="1" applyAlignment="1">
      <alignment horizontal="center" vertical="center"/>
    </xf>
    <xf numFmtId="0" fontId="46" fillId="8" borderId="27" xfId="5" applyFont="1" applyFill="1" applyBorder="1" applyAlignment="1">
      <alignment horizontal="center" vertical="center" wrapText="1"/>
    </xf>
    <xf numFmtId="0" fontId="46" fillId="8" borderId="22" xfId="5" applyFont="1" applyFill="1" applyBorder="1" applyAlignment="1">
      <alignment horizontal="center" vertical="center" wrapText="1"/>
    </xf>
    <xf numFmtId="0" fontId="46" fillId="8" borderId="30" xfId="5" applyFont="1" applyFill="1" applyBorder="1" applyAlignment="1">
      <alignment horizontal="center" vertical="center" wrapText="1"/>
    </xf>
    <xf numFmtId="0" fontId="81" fillId="3" borderId="42" xfId="5" quotePrefix="1" applyFont="1" applyFill="1" applyBorder="1" applyAlignment="1">
      <alignment horizontal="center" vertical="center"/>
    </xf>
    <xf numFmtId="0" fontId="81" fillId="3" borderId="43" xfId="5" quotePrefix="1" applyFont="1" applyFill="1" applyBorder="1" applyAlignment="1">
      <alignment horizontal="center" vertical="center"/>
    </xf>
    <xf numFmtId="0" fontId="81" fillId="3" borderId="44" xfId="5" quotePrefix="1" applyFont="1" applyFill="1" applyBorder="1" applyAlignment="1">
      <alignment horizontal="center" vertical="center"/>
    </xf>
    <xf numFmtId="0" fontId="50" fillId="0" borderId="45" xfId="5" applyFont="1" applyBorder="1" applyAlignment="1">
      <alignment horizontal="center" vertical="center" textRotation="90" wrapText="1"/>
    </xf>
    <xf numFmtId="0" fontId="50" fillId="0" borderId="51" xfId="5" applyFont="1" applyBorder="1" applyAlignment="1">
      <alignment horizontal="center" vertical="center" textRotation="90" wrapText="1"/>
    </xf>
    <xf numFmtId="0" fontId="50" fillId="0" borderId="57" xfId="5" applyFont="1" applyBorder="1" applyAlignment="1">
      <alignment horizontal="center" vertical="center" textRotation="90" wrapText="1"/>
    </xf>
    <xf numFmtId="9" fontId="77" fillId="0" borderId="41" xfId="6" applyFont="1" applyBorder="1" applyAlignment="1">
      <alignment horizontal="center" wrapText="1"/>
    </xf>
    <xf numFmtId="9" fontId="77" fillId="0" borderId="47" xfId="6" applyFont="1" applyBorder="1" applyAlignment="1">
      <alignment horizontal="center" wrapText="1"/>
    </xf>
    <xf numFmtId="9" fontId="77" fillId="0" borderId="56" xfId="6" applyFont="1" applyBorder="1" applyAlignment="1">
      <alignment horizontal="center" wrapText="1"/>
    </xf>
    <xf numFmtId="0" fontId="46" fillId="8" borderId="19" xfId="5" applyFont="1" applyFill="1" applyBorder="1" applyAlignment="1">
      <alignment horizontal="center" vertical="center" wrapText="1"/>
    </xf>
    <xf numFmtId="14" fontId="148" fillId="5" borderId="13" xfId="3" applyNumberFormat="1" applyFont="1" applyFill="1" applyBorder="1" applyAlignment="1">
      <alignment horizontal="center" wrapText="1"/>
    </xf>
    <xf numFmtId="14" fontId="148" fillId="5" borderId="3" xfId="3" applyNumberFormat="1" applyFont="1" applyFill="1" applyBorder="1" applyAlignment="1">
      <alignment horizontal="center" wrapText="1"/>
    </xf>
    <xf numFmtId="14" fontId="148" fillId="5" borderId="14" xfId="3" applyNumberFormat="1" applyFont="1" applyFill="1" applyBorder="1" applyAlignment="1">
      <alignment horizontal="center" wrapText="1"/>
    </xf>
    <xf numFmtId="0" fontId="6" fillId="0" borderId="0" xfId="3" applyFont="1" applyAlignment="1">
      <alignment horizontal="center" wrapText="1"/>
    </xf>
    <xf numFmtId="0" fontId="5" fillId="0" borderId="0" xfId="3" applyAlignment="1">
      <alignment wrapText="1"/>
    </xf>
    <xf numFmtId="0" fontId="17" fillId="0" borderId="0" xfId="3" applyFont="1" applyAlignment="1">
      <alignment wrapText="1"/>
    </xf>
    <xf numFmtId="0" fontId="20" fillId="0" borderId="0" xfId="3" applyFont="1" applyAlignment="1">
      <alignment wrapText="1"/>
    </xf>
    <xf numFmtId="0" fontId="8" fillId="0" borderId="0" xfId="3" applyFont="1" applyAlignment="1">
      <alignment horizontal="center" wrapText="1"/>
    </xf>
    <xf numFmtId="0" fontId="9" fillId="0" borderId="0" xfId="3" applyFont="1" applyAlignment="1">
      <alignment horizontal="center" wrapText="1"/>
    </xf>
    <xf numFmtId="0" fontId="9" fillId="4" borderId="0" xfId="3" applyFont="1" applyFill="1" applyAlignment="1">
      <alignment horizontal="center" wrapText="1"/>
    </xf>
    <xf numFmtId="0" fontId="28" fillId="4" borderId="0" xfId="3" applyFont="1" applyFill="1" applyAlignment="1">
      <alignment wrapText="1"/>
    </xf>
    <xf numFmtId="0" fontId="29" fillId="4" borderId="0" xfId="3" applyFont="1" applyFill="1" applyAlignment="1">
      <alignment wrapText="1"/>
    </xf>
    <xf numFmtId="0" fontId="30" fillId="5" borderId="5" xfId="3" applyFont="1" applyFill="1" applyBorder="1" applyAlignment="1">
      <alignment horizontal="center" wrapText="1"/>
    </xf>
    <xf numFmtId="0" fontId="30" fillId="4" borderId="5" xfId="3" applyFont="1" applyFill="1" applyBorder="1" applyAlignment="1">
      <alignment wrapText="1"/>
    </xf>
    <xf numFmtId="0" fontId="30" fillId="4" borderId="3" xfId="3" applyFont="1" applyFill="1" applyBorder="1" applyAlignment="1">
      <alignment horizontal="center" wrapText="1"/>
    </xf>
    <xf numFmtId="0" fontId="30" fillId="4" borderId="3" xfId="3" applyFont="1" applyFill="1" applyBorder="1" applyAlignment="1">
      <alignment wrapText="1"/>
    </xf>
    <xf numFmtId="0" fontId="30" fillId="4" borderId="4" xfId="3" applyFont="1" applyFill="1" applyBorder="1" applyAlignment="1">
      <alignment wrapText="1"/>
    </xf>
    <xf numFmtId="0" fontId="30" fillId="5" borderId="2" xfId="3" applyFont="1" applyFill="1" applyBorder="1" applyAlignment="1">
      <alignment horizontal="center" wrapText="1"/>
    </xf>
    <xf numFmtId="0" fontId="30" fillId="4" borderId="2" xfId="3" applyFont="1" applyFill="1" applyBorder="1" applyAlignment="1">
      <alignment horizontal="center" wrapText="1"/>
    </xf>
    <xf numFmtId="0" fontId="30" fillId="4" borderId="7" xfId="3" applyFont="1" applyFill="1" applyBorder="1" applyAlignment="1">
      <alignment horizontal="center" vertical="center" wrapText="1"/>
    </xf>
    <xf numFmtId="0" fontId="30" fillId="4" borderId="8" xfId="3" applyFont="1" applyFill="1" applyBorder="1" applyAlignment="1">
      <alignment horizontal="center" vertical="center" wrapText="1"/>
    </xf>
    <xf numFmtId="0" fontId="30" fillId="4" borderId="11" xfId="3" applyFont="1" applyFill="1" applyBorder="1" applyAlignment="1">
      <alignment horizontal="center" vertical="center" wrapText="1"/>
    </xf>
    <xf numFmtId="0" fontId="30" fillId="4" borderId="6" xfId="3" applyFont="1" applyFill="1" applyBorder="1" applyAlignment="1">
      <alignment horizontal="center" vertical="center" wrapText="1"/>
    </xf>
    <xf numFmtId="49" fontId="53" fillId="4" borderId="5" xfId="3" applyNumberFormat="1" applyFont="1" applyFill="1" applyBorder="1" applyAlignment="1">
      <alignment horizontal="center" wrapText="1"/>
    </xf>
    <xf numFmtId="49" fontId="53" fillId="4" borderId="23" xfId="3" applyNumberFormat="1" applyFont="1" applyFill="1" applyBorder="1" applyAlignment="1">
      <alignment horizontal="center" wrapText="1"/>
    </xf>
    <xf numFmtId="49" fontId="53" fillId="4" borderId="18" xfId="3" applyNumberFormat="1" applyFont="1" applyFill="1" applyBorder="1" applyAlignment="1">
      <alignment horizontal="center" wrapText="1"/>
    </xf>
    <xf numFmtId="49" fontId="49" fillId="4" borderId="0" xfId="3" applyNumberFormat="1" applyFont="1" applyFill="1" applyAlignment="1">
      <alignment horizontal="center" wrapText="1"/>
    </xf>
    <xf numFmtId="0" fontId="47" fillId="4" borderId="0" xfId="3" applyFont="1" applyFill="1" applyAlignment="1">
      <alignment horizontal="center" wrapText="1"/>
    </xf>
    <xf numFmtId="0" fontId="53" fillId="4" borderId="5" xfId="3" applyFont="1" applyFill="1" applyBorder="1" applyAlignment="1">
      <alignment horizontal="center" vertical="center" wrapText="1"/>
    </xf>
    <xf numFmtId="0" fontId="13" fillId="0" borderId="5" xfId="0" applyFont="1" applyBorder="1" applyAlignment="1">
      <alignment horizontal="center" vertical="center" textRotation="90" wrapText="1"/>
    </xf>
    <xf numFmtId="0" fontId="53" fillId="7" borderId="5" xfId="3" applyFont="1" applyFill="1" applyBorder="1" applyAlignment="1">
      <alignment horizontal="center" vertical="center"/>
    </xf>
    <xf numFmtId="0" fontId="53" fillId="4" borderId="5" xfId="3" applyFont="1" applyFill="1" applyBorder="1" applyAlignment="1">
      <alignment horizontal="center" vertical="center"/>
    </xf>
    <xf numFmtId="49" fontId="53" fillId="4" borderId="5" xfId="3" applyNumberFormat="1" applyFont="1" applyFill="1" applyBorder="1" applyAlignment="1">
      <alignment horizontal="center" vertical="center" wrapText="1"/>
    </xf>
    <xf numFmtId="0" fontId="54" fillId="4" borderId="5" xfId="4" applyFont="1" applyFill="1" applyBorder="1" applyAlignment="1">
      <alignment horizontal="center" vertical="center" wrapText="1"/>
    </xf>
    <xf numFmtId="0" fontId="53" fillId="4" borderId="5" xfId="4" applyFont="1" applyFill="1" applyBorder="1" applyAlignment="1">
      <alignment horizontal="center" vertical="center" wrapText="1"/>
    </xf>
    <xf numFmtId="0" fontId="47" fillId="4" borderId="0" xfId="4" applyFont="1" applyFill="1" applyAlignment="1">
      <alignment horizontal="center" vertical="center"/>
    </xf>
    <xf numFmtId="0" fontId="9" fillId="4" borderId="0" xfId="4" applyFont="1" applyFill="1" applyAlignment="1">
      <alignment horizontal="center" wrapText="1"/>
    </xf>
    <xf numFmtId="0" fontId="50" fillId="4" borderId="23" xfId="4" applyFont="1" applyFill="1" applyBorder="1" applyAlignment="1">
      <alignment horizontal="center" vertical="center" wrapText="1"/>
    </xf>
    <xf numFmtId="0" fontId="50" fillId="4" borderId="18" xfId="4" applyFont="1" applyFill="1" applyBorder="1" applyAlignment="1">
      <alignment horizontal="center" vertical="center" wrapText="1"/>
    </xf>
    <xf numFmtId="0" fontId="50" fillId="4" borderId="5" xfId="4" applyFont="1" applyFill="1" applyBorder="1" applyAlignment="1">
      <alignment horizontal="center" vertical="center" wrapText="1"/>
    </xf>
    <xf numFmtId="0" fontId="13" fillId="4" borderId="5" xfId="4" applyFont="1" applyFill="1" applyBorder="1" applyAlignment="1">
      <alignment horizontal="center" vertical="center" wrapText="1"/>
    </xf>
    <xf numFmtId="0" fontId="68" fillId="4" borderId="5" xfId="4" applyFont="1" applyFill="1" applyBorder="1" applyAlignment="1">
      <alignment horizontal="center" vertical="center" wrapText="1"/>
    </xf>
    <xf numFmtId="0" fontId="50" fillId="4" borderId="23" xfId="4" applyFont="1" applyFill="1" applyBorder="1" applyAlignment="1">
      <alignment horizontal="center" vertical="center"/>
    </xf>
    <xf numFmtId="0" fontId="50" fillId="4" borderId="18" xfId="4" applyFont="1" applyFill="1" applyBorder="1" applyAlignment="1">
      <alignment horizontal="center" vertical="center"/>
    </xf>
    <xf numFmtId="0" fontId="64" fillId="4" borderId="0" xfId="4" applyFont="1" applyFill="1" applyAlignment="1">
      <alignment horizontal="center" wrapText="1"/>
    </xf>
    <xf numFmtId="0" fontId="53" fillId="4" borderId="23" xfId="4" applyFont="1" applyFill="1" applyBorder="1" applyAlignment="1">
      <alignment horizontal="center" vertical="center"/>
    </xf>
    <xf numFmtId="0" fontId="53" fillId="4" borderId="18" xfId="4" applyFont="1" applyFill="1" applyBorder="1" applyAlignment="1">
      <alignment horizontal="center" vertical="center"/>
    </xf>
    <xf numFmtId="0" fontId="64" fillId="4" borderId="29" xfId="4" applyFont="1" applyFill="1" applyBorder="1" applyAlignment="1">
      <alignment horizontal="left" wrapText="1"/>
    </xf>
    <xf numFmtId="0" fontId="64" fillId="4" borderId="0" xfId="4" applyFont="1" applyFill="1" applyAlignment="1">
      <alignment horizontal="left" wrapText="1"/>
    </xf>
    <xf numFmtId="0" fontId="45" fillId="4" borderId="0" xfId="4" applyFont="1" applyFill="1" applyAlignment="1">
      <alignment horizontal="center" wrapText="1"/>
    </xf>
    <xf numFmtId="0" fontId="9" fillId="4" borderId="0" xfId="4" applyFont="1" applyFill="1" applyAlignment="1">
      <alignment horizontal="left" wrapText="1"/>
    </xf>
    <xf numFmtId="0" fontId="8" fillId="4" borderId="0" xfId="3" applyFont="1" applyFill="1" applyAlignment="1">
      <alignment horizontal="center" wrapText="1"/>
    </xf>
    <xf numFmtId="49" fontId="9" fillId="0" borderId="0" xfId="2" applyNumberFormat="1" applyFont="1" applyAlignment="1">
      <alignment horizontal="center" wrapText="1"/>
    </xf>
    <xf numFmtId="0" fontId="93" fillId="0" borderId="0" xfId="7" applyFont="1" applyAlignment="1">
      <alignment horizontal="center"/>
    </xf>
    <xf numFmtId="0" fontId="94" fillId="4" borderId="5" xfId="7" applyFont="1" applyFill="1" applyBorder="1" applyAlignment="1">
      <alignment horizontal="center" vertical="center" wrapText="1"/>
    </xf>
    <xf numFmtId="0" fontId="94" fillId="4" borderId="5" xfId="7" applyFont="1" applyFill="1" applyBorder="1" applyAlignment="1">
      <alignment vertical="center" wrapText="1"/>
    </xf>
  </cellXfs>
  <cellStyles count="12">
    <cellStyle name="Normal" xfId="0" builtinId="0"/>
    <cellStyle name="Normal 2" xfId="2" xr:uid="{00000000-0005-0000-0000-000031000000}"/>
    <cellStyle name="Normal 2 2" xfId="9" xr:uid="{D4F424DB-A1DE-49D7-9D7F-09305302A9C9}"/>
    <cellStyle name="Normal 3" xfId="3" xr:uid="{00000000-0005-0000-0000-000032000000}"/>
    <cellStyle name="Normal 3 3" xfId="4" xr:uid="{53962DA7-F33D-42F9-9AA2-F909533A483D}"/>
    <cellStyle name="Normal 4" xfId="5" xr:uid="{A7C961B1-25F6-439B-83D4-1CFC06D10DEC}"/>
    <cellStyle name="Normal 5" xfId="7" xr:uid="{003ED881-1872-4BF6-ABCD-764B0CD10AE8}"/>
    <cellStyle name="Normal 6" xfId="8" xr:uid="{6B9AF4D7-F732-4BC9-B656-545EC99919A0}"/>
    <cellStyle name="Normal 7" xfId="10" xr:uid="{1F664B62-551C-4107-91FA-4F52AA6DB8DB}"/>
    <cellStyle name="Percent" xfId="1" builtinId="5"/>
    <cellStyle name="Percent 2" xfId="6" xr:uid="{DE98A056-A949-48EC-A5F4-DBBEABE3C54B}"/>
    <cellStyle name="Percent 3" xfId="11" xr:uid="{E1FC29AB-5482-456F-8AC4-C4E542282491}"/>
  </cellStyles>
  <dxfs count="473">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ont>
        <color rgb="FFFF0000"/>
      </font>
    </dxf>
    <dxf>
      <fill>
        <patternFill>
          <bgColor rgb="FFD18DC9"/>
        </patternFill>
      </fill>
    </dxf>
    <dxf>
      <fill>
        <patternFill>
          <bgColor rgb="FF00B0F0"/>
        </patternFill>
      </fill>
    </dxf>
    <dxf>
      <fill>
        <patternFill>
          <bgColor rgb="FFFFC000"/>
        </patternFill>
      </fill>
    </dxf>
    <dxf>
      <font>
        <color rgb="FFFF0000"/>
      </font>
    </dxf>
    <dxf>
      <font>
        <strike val="0"/>
        <color rgb="FFFF0000"/>
      </font>
    </dxf>
    <dxf>
      <fill>
        <patternFill>
          <bgColor rgb="FFFF6600"/>
        </patternFill>
      </fill>
    </dxf>
    <dxf>
      <fill>
        <patternFill>
          <bgColor rgb="FF00B0F0"/>
        </patternFill>
      </fill>
    </dxf>
    <dxf>
      <fill>
        <patternFill>
          <bgColor rgb="FFFFC000"/>
        </patternFill>
      </fill>
    </dxf>
    <dxf>
      <font>
        <color rgb="FFFF0000"/>
      </font>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ont>
        <color rgb="FFC00000"/>
      </font>
      <fill>
        <patternFill>
          <bgColor rgb="FFFFFF00"/>
        </patternFill>
      </fill>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C00000"/>
      </font>
      <fill>
        <patternFill>
          <bgColor rgb="FFFFFF00"/>
        </patternFill>
      </fill>
    </dxf>
    <dxf>
      <fill>
        <patternFill>
          <bgColor rgb="FFFFC000"/>
        </patternFill>
      </fill>
    </dxf>
    <dxf>
      <font>
        <strike val="0"/>
        <color rgb="FFFF0000"/>
      </font>
    </dxf>
    <dxf>
      <font>
        <color rgb="FFFF0000"/>
      </font>
    </dxf>
    <dxf>
      <fill>
        <patternFill>
          <bgColor rgb="FFFF6600"/>
        </patternFill>
      </fill>
    </dxf>
    <dxf>
      <fill>
        <patternFill>
          <bgColor rgb="FF00B0F0"/>
        </patternFill>
      </fill>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s>
  <tableStyles count="0" defaultTableStyle="TableStyleMedium2" defaultPivotStyle="PivotStyleLight16"/>
  <colors>
    <mruColors>
      <color rgb="FF1804A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19</xdr:col>
      <xdr:colOff>204100</xdr:colOff>
      <xdr:row>2</xdr:row>
      <xdr:rowOff>108858</xdr:rowOff>
    </xdr:from>
    <xdr:to>
      <xdr:col>47</xdr:col>
      <xdr:colOff>217707</xdr:colOff>
      <xdr:row>2</xdr:row>
      <xdr:rowOff>108858</xdr:rowOff>
    </xdr:to>
    <xdr:cxnSp macro="">
      <xdr:nvCxnSpPr>
        <xdr:cNvPr id="2" name="Straight Connector 1">
          <a:extLst>
            <a:ext uri="{FF2B5EF4-FFF2-40B4-BE49-F238E27FC236}">
              <a16:creationId xmlns:a16="http://schemas.microsoft.com/office/drawing/2014/main" id="{D730C708-6BBA-415B-9B8E-6C64223F33BD}"/>
            </a:ext>
          </a:extLst>
        </xdr:cNvPr>
        <xdr:cNvCxnSpPr/>
      </xdr:nvCxnSpPr>
      <xdr:spPr>
        <a:xfrm>
          <a:off x="6433450" y="975633"/>
          <a:ext cx="694780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025-%20TAN%20SU&#194;T%20PH&#210;NG%20THUC%20H&#192;NH/2025-%20TAN%20SU&#194;T%20PH&#210;NG%20THUC%20H&#192;NH/HK1-2023-2024%20(OK)%20T&#194;N%20SUAT%20PH&#210;NG%20THUC%20H&#192;NH.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H Tần suất sd Phòng"/>
      <sheetName val="TUAN 1"/>
      <sheetName val="TUAN 2"/>
      <sheetName val="TUAN 3"/>
      <sheetName val="TUAN 4"/>
      <sheetName val="TUAN 5"/>
      <sheetName val="TUAN 6"/>
      <sheetName val="TUAN 7"/>
      <sheetName val="TUAN 8"/>
      <sheetName val="TUAN 9"/>
      <sheetName val="TUAN 10"/>
      <sheetName val="TUAN 11"/>
      <sheetName val="TUAN 12"/>
      <sheetName val="TUAN 13"/>
      <sheetName val="TUAN 14"/>
      <sheetName val="TUAN 15"/>
      <sheetName val="TUAN 16"/>
      <sheetName val="TUAN 17"/>
      <sheetName val="TUAN 18"/>
      <sheetName val="TUAN 19"/>
      <sheetName val="TKB K15- KỲ 7"/>
      <sheetName val="khoa 16"/>
      <sheetName val="TKB K16- KY 5"/>
      <sheetName val="TKB K17-KY 3"/>
      <sheetName val="KHOA 180 KY 1"/>
      <sheetName val="phòng 5S"/>
      <sheetName val="MAU"/>
      <sheetName val="CAC LOP TRONG KHOA "/>
      <sheetName val="TONG HỌP HỌC KỲ 1 (1-19)"/>
      <sheetName val="DS Khoa 18"/>
    </sheetNames>
    <sheetDataSet>
      <sheetData sheetId="0"/>
      <sheetData sheetId="1">
        <row r="105">
          <cell r="B105" t="str">
            <v>307-B7</v>
          </cell>
          <cell r="C105" t="str">
            <v>B7</v>
          </cell>
          <cell r="D105" t="str">
            <v>TK</v>
          </cell>
          <cell r="E105"/>
          <cell r="F105">
            <v>2</v>
          </cell>
          <cell r="G105">
            <v>2</v>
          </cell>
          <cell r="H105">
            <v>2</v>
          </cell>
          <cell r="I105">
            <v>2</v>
          </cell>
          <cell r="J105">
            <v>2</v>
          </cell>
          <cell r="K105">
            <v>0</v>
          </cell>
          <cell r="L105">
            <v>1</v>
          </cell>
          <cell r="M105">
            <v>11</v>
          </cell>
        </row>
        <row r="106">
          <cell r="B106" t="str">
            <v>308-B7</v>
          </cell>
          <cell r="C106" t="str">
            <v>B7</v>
          </cell>
          <cell r="D106" t="str">
            <v>TK</v>
          </cell>
          <cell r="E106"/>
          <cell r="F106">
            <v>2</v>
          </cell>
          <cell r="G106">
            <v>2</v>
          </cell>
          <cell r="H106">
            <v>2</v>
          </cell>
          <cell r="I106">
            <v>2</v>
          </cell>
          <cell r="J106">
            <v>2</v>
          </cell>
          <cell r="K106">
            <v>1</v>
          </cell>
          <cell r="L106">
            <v>1</v>
          </cell>
          <cell r="M106">
            <v>12</v>
          </cell>
        </row>
        <row r="107">
          <cell r="B107" t="str">
            <v>309-B7</v>
          </cell>
          <cell r="C107" t="str">
            <v>B8</v>
          </cell>
          <cell r="D107" t="str">
            <v>KT SP DM</v>
          </cell>
          <cell r="E107"/>
          <cell r="F107">
            <v>0</v>
          </cell>
          <cell r="G107">
            <v>2</v>
          </cell>
          <cell r="H107">
            <v>2</v>
          </cell>
          <cell r="I107">
            <v>2</v>
          </cell>
          <cell r="J107">
            <v>2</v>
          </cell>
          <cell r="K107">
            <v>2</v>
          </cell>
          <cell r="L107">
            <v>0</v>
          </cell>
          <cell r="M107">
            <v>10</v>
          </cell>
        </row>
        <row r="108">
          <cell r="B108" t="str">
            <v>312-B7</v>
          </cell>
          <cell r="C108" t="str">
            <v>B7</v>
          </cell>
          <cell r="D108" t="str">
            <v>PM1</v>
          </cell>
          <cell r="E108"/>
          <cell r="F108">
            <v>0</v>
          </cell>
          <cell r="G108">
            <v>0</v>
          </cell>
          <cell r="H108">
            <v>0</v>
          </cell>
          <cell r="I108">
            <v>0</v>
          </cell>
          <cell r="J108">
            <v>0</v>
          </cell>
          <cell r="K108">
            <v>0</v>
          </cell>
          <cell r="L108">
            <v>0</v>
          </cell>
          <cell r="M108">
            <v>0</v>
          </cell>
        </row>
        <row r="109">
          <cell r="B109" t="str">
            <v>313-B7</v>
          </cell>
          <cell r="C109" t="str">
            <v>B7</v>
          </cell>
          <cell r="D109" t="str">
            <v>PM2</v>
          </cell>
          <cell r="E109"/>
          <cell r="F109">
            <v>0</v>
          </cell>
          <cell r="G109">
            <v>0</v>
          </cell>
          <cell r="H109">
            <v>0</v>
          </cell>
          <cell r="I109">
            <v>0</v>
          </cell>
          <cell r="J109">
            <v>2</v>
          </cell>
          <cell r="K109">
            <v>0</v>
          </cell>
          <cell r="L109">
            <v>0</v>
          </cell>
          <cell r="M109">
            <v>2</v>
          </cell>
        </row>
        <row r="110">
          <cell r="B110" t="str">
            <v>314-B7</v>
          </cell>
          <cell r="C110" t="str">
            <v>B7</v>
          </cell>
          <cell r="D110" t="str">
            <v>PM3</v>
          </cell>
          <cell r="E110"/>
          <cell r="F110">
            <v>2</v>
          </cell>
          <cell r="G110">
            <v>2</v>
          </cell>
          <cell r="H110">
            <v>2</v>
          </cell>
          <cell r="I110">
            <v>2</v>
          </cell>
          <cell r="J110">
            <v>2</v>
          </cell>
          <cell r="K110">
            <v>1</v>
          </cell>
          <cell r="L110">
            <v>1</v>
          </cell>
          <cell r="M110">
            <v>12</v>
          </cell>
        </row>
        <row r="111">
          <cell r="B111" t="str">
            <v>316-B7</v>
          </cell>
          <cell r="C111" t="str">
            <v>B7</v>
          </cell>
          <cell r="D111" t="str">
            <v xml:space="preserve">VẬT LIỆU </v>
          </cell>
          <cell r="E111"/>
          <cell r="F111">
            <v>0</v>
          </cell>
          <cell r="G111">
            <v>0</v>
          </cell>
          <cell r="H111">
            <v>1</v>
          </cell>
          <cell r="I111">
            <v>1</v>
          </cell>
          <cell r="J111">
            <v>1</v>
          </cell>
          <cell r="K111">
            <v>1</v>
          </cell>
          <cell r="L111">
            <v>0</v>
          </cell>
          <cell r="M111">
            <v>4</v>
          </cell>
        </row>
        <row r="112">
          <cell r="B112" t="str">
            <v>403-B7</v>
          </cell>
          <cell r="C112" t="str">
            <v>B7</v>
          </cell>
          <cell r="D112" t="str">
            <v>XM1</v>
          </cell>
          <cell r="E112"/>
          <cell r="F112">
            <v>0</v>
          </cell>
          <cell r="G112">
            <v>0</v>
          </cell>
          <cell r="H112">
            <v>0</v>
          </cell>
          <cell r="I112">
            <v>0</v>
          </cell>
          <cell r="J112">
            <v>0</v>
          </cell>
          <cell r="K112">
            <v>0</v>
          </cell>
          <cell r="L112">
            <v>0</v>
          </cell>
          <cell r="M112">
            <v>0</v>
          </cell>
        </row>
        <row r="113">
          <cell r="B113" t="str">
            <v>404-B7</v>
          </cell>
          <cell r="C113" t="str">
            <v>B7</v>
          </cell>
          <cell r="D113" t="str">
            <v>XM2</v>
          </cell>
          <cell r="E113"/>
          <cell r="F113">
            <v>0</v>
          </cell>
          <cell r="G113">
            <v>0</v>
          </cell>
          <cell r="H113">
            <v>0</v>
          </cell>
          <cell r="I113">
            <v>0</v>
          </cell>
          <cell r="J113">
            <v>0</v>
          </cell>
          <cell r="K113">
            <v>0</v>
          </cell>
          <cell r="L113">
            <v>0</v>
          </cell>
          <cell r="M113">
            <v>0</v>
          </cell>
        </row>
        <row r="114">
          <cell r="B114" t="str">
            <v>405-B7</v>
          </cell>
          <cell r="C114" t="str">
            <v>B7</v>
          </cell>
          <cell r="D114" t="str">
            <v>XM3</v>
          </cell>
          <cell r="E114"/>
          <cell r="F114">
            <v>0</v>
          </cell>
          <cell r="G114">
            <v>0</v>
          </cell>
          <cell r="H114">
            <v>0</v>
          </cell>
          <cell r="I114">
            <v>0</v>
          </cell>
          <cell r="J114">
            <v>0</v>
          </cell>
          <cell r="K114">
            <v>0</v>
          </cell>
          <cell r="L114">
            <v>0</v>
          </cell>
          <cell r="M114">
            <v>0</v>
          </cell>
        </row>
        <row r="115">
          <cell r="B115" t="str">
            <v>406-B7</v>
          </cell>
          <cell r="C115" t="str">
            <v>B7</v>
          </cell>
          <cell r="D115" t="str">
            <v>XM4</v>
          </cell>
          <cell r="E115"/>
          <cell r="F115">
            <v>0</v>
          </cell>
          <cell r="G115">
            <v>0</v>
          </cell>
          <cell r="H115">
            <v>0</v>
          </cell>
          <cell r="I115">
            <v>0</v>
          </cell>
          <cell r="J115">
            <v>0</v>
          </cell>
          <cell r="K115">
            <v>0</v>
          </cell>
          <cell r="L115">
            <v>0</v>
          </cell>
          <cell r="M115">
            <v>0</v>
          </cell>
        </row>
        <row r="116">
          <cell r="B116" t="str">
            <v>409-B7</v>
          </cell>
          <cell r="C116" t="str">
            <v>B7</v>
          </cell>
          <cell r="D116" t="str">
            <v>TK3</v>
          </cell>
          <cell r="E116"/>
          <cell r="F116">
            <v>2</v>
          </cell>
          <cell r="G116">
            <v>1</v>
          </cell>
          <cell r="H116">
            <v>2</v>
          </cell>
          <cell r="I116">
            <v>2</v>
          </cell>
          <cell r="J116">
            <v>2</v>
          </cell>
          <cell r="K116">
            <v>0</v>
          </cell>
          <cell r="L116">
            <v>0</v>
          </cell>
          <cell r="M116">
            <v>9</v>
          </cell>
        </row>
        <row r="117">
          <cell r="B117" t="str">
            <v>410-B7</v>
          </cell>
          <cell r="C117" t="str">
            <v>B7</v>
          </cell>
          <cell r="D117" t="str">
            <v>XM5</v>
          </cell>
          <cell r="E117"/>
          <cell r="F117">
            <v>0</v>
          </cell>
          <cell r="G117">
            <v>2</v>
          </cell>
          <cell r="H117">
            <v>2</v>
          </cell>
          <cell r="I117">
            <v>2</v>
          </cell>
          <cell r="J117">
            <v>2</v>
          </cell>
          <cell r="K117">
            <v>2</v>
          </cell>
          <cell r="L117">
            <v>0</v>
          </cell>
          <cell r="M117">
            <v>10</v>
          </cell>
        </row>
        <row r="118">
          <cell r="B118" t="str">
            <v>411-B7</v>
          </cell>
          <cell r="C118" t="str">
            <v>B7</v>
          </cell>
          <cell r="D118" t="str">
            <v>XM6</v>
          </cell>
          <cell r="E118"/>
          <cell r="F118">
            <v>0</v>
          </cell>
          <cell r="G118">
            <v>2</v>
          </cell>
          <cell r="H118">
            <v>2</v>
          </cell>
          <cell r="I118">
            <v>2</v>
          </cell>
          <cell r="J118">
            <v>2</v>
          </cell>
          <cell r="K118">
            <v>2</v>
          </cell>
          <cell r="L118">
            <v>0</v>
          </cell>
          <cell r="M118">
            <v>10</v>
          </cell>
        </row>
        <row r="119">
          <cell r="B119" t="str">
            <v>412-B7</v>
          </cell>
          <cell r="C119" t="str">
            <v>B7</v>
          </cell>
          <cell r="D119" t="str">
            <v>XM7</v>
          </cell>
          <cell r="E119"/>
          <cell r="F119">
            <v>2</v>
          </cell>
          <cell r="G119">
            <v>0</v>
          </cell>
          <cell r="H119">
            <v>0</v>
          </cell>
          <cell r="I119">
            <v>0</v>
          </cell>
          <cell r="J119">
            <v>0</v>
          </cell>
          <cell r="K119">
            <v>0</v>
          </cell>
          <cell r="L119">
            <v>0</v>
          </cell>
          <cell r="M119">
            <v>2</v>
          </cell>
        </row>
        <row r="120">
          <cell r="B120" t="str">
            <v>102-B4</v>
          </cell>
          <cell r="C120" t="str">
            <v>B4</v>
          </cell>
          <cell r="D120"/>
          <cell r="E120"/>
          <cell r="F120">
            <v>0</v>
          </cell>
          <cell r="G120">
            <v>0</v>
          </cell>
          <cell r="H120">
            <v>0</v>
          </cell>
          <cell r="I120">
            <v>0</v>
          </cell>
          <cell r="J120">
            <v>0</v>
          </cell>
          <cell r="K120">
            <v>0</v>
          </cell>
          <cell r="L120">
            <v>0</v>
          </cell>
          <cell r="M120">
            <v>0</v>
          </cell>
        </row>
        <row r="121">
          <cell r="B121" t="str">
            <v>103-B4</v>
          </cell>
          <cell r="C121" t="str">
            <v>B4</v>
          </cell>
          <cell r="D121"/>
          <cell r="E121"/>
          <cell r="F121">
            <v>0</v>
          </cell>
          <cell r="G121">
            <v>0</v>
          </cell>
          <cell r="H121">
            <v>0</v>
          </cell>
          <cell r="I121">
            <v>0</v>
          </cell>
          <cell r="J121">
            <v>0</v>
          </cell>
          <cell r="K121">
            <v>0</v>
          </cell>
          <cell r="L121">
            <v>0</v>
          </cell>
          <cell r="M121">
            <v>0</v>
          </cell>
        </row>
        <row r="122">
          <cell r="B122" t="str">
            <v>104-B4</v>
          </cell>
          <cell r="C122" t="str">
            <v>B4</v>
          </cell>
          <cell r="D122"/>
          <cell r="E122"/>
          <cell r="F122">
            <v>0</v>
          </cell>
          <cell r="G122">
            <v>0</v>
          </cell>
          <cell r="H122">
            <v>0</v>
          </cell>
          <cell r="I122">
            <v>0</v>
          </cell>
          <cell r="J122">
            <v>0</v>
          </cell>
          <cell r="K122">
            <v>0</v>
          </cell>
          <cell r="L122">
            <v>0</v>
          </cell>
          <cell r="M122">
            <v>0</v>
          </cell>
        </row>
        <row r="123">
          <cell r="B123" t="str">
            <v>206-B4</v>
          </cell>
          <cell r="C123" t="str">
            <v>B4</v>
          </cell>
          <cell r="D123"/>
          <cell r="E123"/>
          <cell r="F123">
            <v>0</v>
          </cell>
          <cell r="G123">
            <v>0</v>
          </cell>
          <cell r="H123">
            <v>0</v>
          </cell>
          <cell r="I123">
            <v>0</v>
          </cell>
          <cell r="J123">
            <v>0</v>
          </cell>
          <cell r="K123">
            <v>0</v>
          </cell>
          <cell r="L123">
            <v>0</v>
          </cell>
          <cell r="M123">
            <v>0</v>
          </cell>
        </row>
        <row r="124">
          <cell r="B124" t="str">
            <v>204-B4</v>
          </cell>
          <cell r="C124" t="str">
            <v>B4</v>
          </cell>
          <cell r="D124"/>
          <cell r="E124"/>
          <cell r="F124">
            <v>0</v>
          </cell>
          <cell r="G124">
            <v>0</v>
          </cell>
          <cell r="H124">
            <v>0</v>
          </cell>
          <cell r="I124">
            <v>0</v>
          </cell>
          <cell r="J124">
            <v>0</v>
          </cell>
          <cell r="K124">
            <v>0</v>
          </cell>
          <cell r="L124">
            <v>0</v>
          </cell>
          <cell r="M124">
            <v>0</v>
          </cell>
        </row>
        <row r="125">
          <cell r="B125" t="str">
            <v>303-B4</v>
          </cell>
          <cell r="C125" t="str">
            <v>B4</v>
          </cell>
          <cell r="D125"/>
          <cell r="E125"/>
          <cell r="F125">
            <v>0</v>
          </cell>
          <cell r="G125">
            <v>0</v>
          </cell>
          <cell r="H125">
            <v>0</v>
          </cell>
          <cell r="I125">
            <v>0</v>
          </cell>
          <cell r="J125">
            <v>0</v>
          </cell>
          <cell r="K125">
            <v>0</v>
          </cell>
          <cell r="L125">
            <v>0</v>
          </cell>
          <cell r="M125">
            <v>0</v>
          </cell>
        </row>
        <row r="126">
          <cell r="B126" t="str">
            <v>302-B4</v>
          </cell>
          <cell r="C126" t="str">
            <v>B4</v>
          </cell>
          <cell r="D126"/>
          <cell r="E126"/>
          <cell r="F126">
            <v>0</v>
          </cell>
          <cell r="G126">
            <v>0</v>
          </cell>
          <cell r="H126">
            <v>0</v>
          </cell>
          <cell r="I126">
            <v>0</v>
          </cell>
          <cell r="J126">
            <v>0</v>
          </cell>
          <cell r="K126">
            <v>0</v>
          </cell>
          <cell r="L126">
            <v>0</v>
          </cell>
          <cell r="M126">
            <v>0</v>
          </cell>
        </row>
        <row r="127">
          <cell r="B127" t="str">
            <v>304-B4</v>
          </cell>
          <cell r="C127" t="str">
            <v>B4</v>
          </cell>
          <cell r="D127"/>
          <cell r="E127"/>
          <cell r="F127">
            <v>0</v>
          </cell>
          <cell r="G127">
            <v>0</v>
          </cell>
          <cell r="H127">
            <v>0</v>
          </cell>
          <cell r="I127">
            <v>0</v>
          </cell>
          <cell r="J127">
            <v>0</v>
          </cell>
          <cell r="K127">
            <v>0</v>
          </cell>
          <cell r="L127">
            <v>0</v>
          </cell>
          <cell r="M127">
            <v>0</v>
          </cell>
        </row>
        <row r="128">
          <cell r="B128" t="str">
            <v>305-B4</v>
          </cell>
          <cell r="C128" t="str">
            <v>B4</v>
          </cell>
          <cell r="D128"/>
          <cell r="E128"/>
          <cell r="F128">
            <v>0</v>
          </cell>
          <cell r="G128">
            <v>0</v>
          </cell>
          <cell r="H128">
            <v>0</v>
          </cell>
          <cell r="I128">
            <v>0</v>
          </cell>
          <cell r="J128">
            <v>0</v>
          </cell>
          <cell r="K128">
            <v>0</v>
          </cell>
          <cell r="L128">
            <v>0</v>
          </cell>
          <cell r="M128">
            <v>0</v>
          </cell>
        </row>
        <row r="129">
          <cell r="B129" t="str">
            <v>401-B4</v>
          </cell>
          <cell r="C129" t="str">
            <v>B4</v>
          </cell>
          <cell r="D129" t="str">
            <v>Studio</v>
          </cell>
          <cell r="E129"/>
          <cell r="F129">
            <v>0</v>
          </cell>
          <cell r="G129">
            <v>0</v>
          </cell>
          <cell r="H129">
            <v>0</v>
          </cell>
          <cell r="I129">
            <v>0</v>
          </cell>
          <cell r="J129">
            <v>0</v>
          </cell>
          <cell r="K129">
            <v>0</v>
          </cell>
          <cell r="L129">
            <v>0</v>
          </cell>
          <cell r="M129">
            <v>0</v>
          </cell>
        </row>
        <row r="130">
          <cell r="B130" t="str">
            <v>402-B4</v>
          </cell>
          <cell r="C130" t="str">
            <v>B4</v>
          </cell>
          <cell r="D130" t="str">
            <v>TK</v>
          </cell>
          <cell r="E130"/>
          <cell r="F130">
            <v>1</v>
          </cell>
          <cell r="G130">
            <v>2</v>
          </cell>
          <cell r="H130">
            <v>2</v>
          </cell>
          <cell r="I130">
            <v>1</v>
          </cell>
          <cell r="J130">
            <v>2</v>
          </cell>
          <cell r="K130">
            <v>0</v>
          </cell>
          <cell r="L130">
            <v>0</v>
          </cell>
          <cell r="M130">
            <v>8</v>
          </cell>
        </row>
        <row r="131">
          <cell r="B131" t="str">
            <v>403-B4</v>
          </cell>
          <cell r="C131" t="str">
            <v>B4</v>
          </cell>
          <cell r="D131" t="str">
            <v>TK</v>
          </cell>
          <cell r="E131"/>
          <cell r="F131">
            <v>0</v>
          </cell>
          <cell r="G131">
            <v>2</v>
          </cell>
          <cell r="H131">
            <v>2</v>
          </cell>
          <cell r="I131">
            <v>2</v>
          </cell>
          <cell r="J131">
            <v>1</v>
          </cell>
          <cell r="K131">
            <v>2</v>
          </cell>
          <cell r="L131">
            <v>0</v>
          </cell>
          <cell r="M131">
            <v>9</v>
          </cell>
        </row>
        <row r="132">
          <cell r="B132" t="str">
            <v>404-B4</v>
          </cell>
          <cell r="C132" t="str">
            <v>B4</v>
          </cell>
          <cell r="D132" t="str">
            <v>TK</v>
          </cell>
          <cell r="E132"/>
          <cell r="F132">
            <v>0</v>
          </cell>
          <cell r="G132">
            <v>0</v>
          </cell>
          <cell r="H132">
            <v>0</v>
          </cell>
          <cell r="I132">
            <v>2</v>
          </cell>
          <cell r="J132">
            <v>0</v>
          </cell>
          <cell r="K132">
            <v>0</v>
          </cell>
          <cell r="L132">
            <v>0</v>
          </cell>
          <cell r="M132">
            <v>2</v>
          </cell>
        </row>
        <row r="133">
          <cell r="B133" t="str">
            <v>405-B4</v>
          </cell>
          <cell r="C133" t="str">
            <v>B4</v>
          </cell>
          <cell r="D133" t="str">
            <v>TK</v>
          </cell>
          <cell r="E133"/>
          <cell r="F133">
            <v>1</v>
          </cell>
          <cell r="G133">
            <v>1</v>
          </cell>
          <cell r="H133">
            <v>2</v>
          </cell>
          <cell r="I133">
            <v>1</v>
          </cell>
          <cell r="J133">
            <v>1</v>
          </cell>
          <cell r="K133">
            <v>0</v>
          </cell>
          <cell r="L133">
            <v>0</v>
          </cell>
          <cell r="M133">
            <v>6</v>
          </cell>
        </row>
        <row r="134">
          <cell r="B134" t="str">
            <v>502-B4</v>
          </cell>
          <cell r="C134" t="str">
            <v>B4</v>
          </cell>
          <cell r="D134"/>
          <cell r="E134"/>
          <cell r="F134">
            <v>0</v>
          </cell>
          <cell r="G134">
            <v>0</v>
          </cell>
          <cell r="H134">
            <v>0</v>
          </cell>
          <cell r="I134">
            <v>0</v>
          </cell>
          <cell r="J134">
            <v>0</v>
          </cell>
          <cell r="K134">
            <v>0</v>
          </cell>
          <cell r="L134">
            <v>0</v>
          </cell>
          <cell r="M134">
            <v>0</v>
          </cell>
        </row>
        <row r="135">
          <cell r="B135" t="str">
            <v>503-B4</v>
          </cell>
          <cell r="C135" t="str">
            <v>B4</v>
          </cell>
          <cell r="D135"/>
          <cell r="E135"/>
          <cell r="F135">
            <v>0</v>
          </cell>
          <cell r="G135">
            <v>0</v>
          </cell>
          <cell r="H135">
            <v>0</v>
          </cell>
          <cell r="I135">
            <v>0</v>
          </cell>
          <cell r="J135">
            <v>0</v>
          </cell>
          <cell r="K135">
            <v>0</v>
          </cell>
          <cell r="L135">
            <v>0</v>
          </cell>
          <cell r="M135">
            <v>0</v>
          </cell>
        </row>
        <row r="136">
          <cell r="B136" t="str">
            <v>505-B4</v>
          </cell>
          <cell r="C136" t="str">
            <v>B4</v>
          </cell>
          <cell r="D136"/>
          <cell r="E136"/>
          <cell r="F136">
            <v>0</v>
          </cell>
          <cell r="G136">
            <v>0</v>
          </cell>
          <cell r="H136">
            <v>0</v>
          </cell>
          <cell r="I136">
            <v>0</v>
          </cell>
          <cell r="J136">
            <v>0</v>
          </cell>
          <cell r="K136">
            <v>0</v>
          </cell>
          <cell r="L136">
            <v>0</v>
          </cell>
          <cell r="M136">
            <v>0</v>
          </cell>
        </row>
        <row r="137">
          <cell r="B137" t="str">
            <v>Tổng cộng</v>
          </cell>
          <cell r="C137"/>
          <cell r="D137"/>
          <cell r="E137">
            <v>0</v>
          </cell>
          <cell r="F137">
            <v>12</v>
          </cell>
          <cell r="G137">
            <v>18</v>
          </cell>
          <cell r="H137">
            <v>21</v>
          </cell>
          <cell r="I137">
            <v>21</v>
          </cell>
          <cell r="J137">
            <v>21</v>
          </cell>
          <cell r="K137">
            <v>11</v>
          </cell>
          <cell r="L137">
            <v>3</v>
          </cell>
          <cell r="M137">
            <v>107</v>
          </cell>
        </row>
        <row r="138">
          <cell r="B138"/>
          <cell r="C138"/>
          <cell r="D138"/>
          <cell r="E138"/>
          <cell r="F138"/>
          <cell r="G138"/>
          <cell r="H138"/>
          <cell r="I138"/>
          <cell r="J138"/>
          <cell r="K138"/>
          <cell r="L138"/>
          <cell r="M138"/>
        </row>
        <row r="139">
          <cell r="B139"/>
          <cell r="C139"/>
          <cell r="D139"/>
          <cell r="E139" t="str">
            <v>DANH MỤC PHÒNG THỰC HÀNH NHÀ B4 ; B7</v>
          </cell>
          <cell r="F139"/>
          <cell r="G139"/>
          <cell r="H139"/>
          <cell r="I139"/>
          <cell r="J139"/>
          <cell r="K139"/>
          <cell r="L139"/>
          <cell r="M139"/>
        </row>
        <row r="140">
          <cell r="B140"/>
          <cell r="C140"/>
          <cell r="D140"/>
          <cell r="E140" t="str">
            <v>PHÒNG CŨ</v>
          </cell>
          <cell r="F140"/>
          <cell r="G140" t="str">
            <v>TÊN PHÒNG MỚI</v>
          </cell>
          <cell r="H140"/>
          <cell r="I140"/>
          <cell r="J140"/>
          <cell r="K140" t="str">
            <v>TÊN PHÒNG CŨ</v>
          </cell>
          <cell r="L140"/>
          <cell r="M140"/>
        </row>
        <row r="141">
          <cell r="B141"/>
          <cell r="C141"/>
          <cell r="D141"/>
          <cell r="E141" t="str">
            <v>402-B4</v>
          </cell>
          <cell r="F141"/>
          <cell r="G141" t="str">
            <v>B7</v>
          </cell>
          <cell r="H141">
            <v>307</v>
          </cell>
          <cell r="I141" t="str">
            <v>TK1</v>
          </cell>
          <cell r="J141"/>
          <cell r="K141">
            <v>11</v>
          </cell>
          <cell r="L141" t="str">
            <v>B4</v>
          </cell>
          <cell r="M141">
            <v>405</v>
          </cell>
        </row>
        <row r="142">
          <cell r="B142"/>
          <cell r="C142"/>
          <cell r="D142"/>
          <cell r="E142" t="str">
            <v>404-B4</v>
          </cell>
          <cell r="F142"/>
          <cell r="G142" t="str">
            <v>B7</v>
          </cell>
          <cell r="H142">
            <v>308</v>
          </cell>
          <cell r="I142" t="str">
            <v>TK2</v>
          </cell>
          <cell r="J142"/>
          <cell r="K142">
            <v>12</v>
          </cell>
          <cell r="L142" t="str">
            <v>B4</v>
          </cell>
          <cell r="M142">
            <v>502</v>
          </cell>
        </row>
        <row r="143">
          <cell r="B143"/>
          <cell r="C143"/>
          <cell r="D143"/>
          <cell r="E143" t="str">
            <v>102-B4</v>
          </cell>
          <cell r="F143"/>
          <cell r="G143" t="str">
            <v>B7</v>
          </cell>
          <cell r="H143">
            <v>403</v>
          </cell>
          <cell r="I143" t="str">
            <v>XM1</v>
          </cell>
          <cell r="J143"/>
          <cell r="K143">
            <v>13</v>
          </cell>
          <cell r="L143" t="str">
            <v>B4</v>
          </cell>
          <cell r="M143">
            <v>503</v>
          </cell>
        </row>
        <row r="144">
          <cell r="B144"/>
          <cell r="C144"/>
          <cell r="D144"/>
          <cell r="E144" t="str">
            <v>103-B4</v>
          </cell>
          <cell r="F144"/>
          <cell r="G144" t="str">
            <v>B7</v>
          </cell>
          <cell r="H144">
            <v>404</v>
          </cell>
          <cell r="I144" t="str">
            <v>XM2</v>
          </cell>
          <cell r="J144"/>
          <cell r="K144">
            <v>14</v>
          </cell>
          <cell r="L144" t="str">
            <v>B4</v>
          </cell>
          <cell r="M144">
            <v>505</v>
          </cell>
        </row>
        <row r="145">
          <cell r="B145"/>
          <cell r="C145"/>
          <cell r="D145"/>
          <cell r="E145" t="str">
            <v>104-B4</v>
          </cell>
          <cell r="F145"/>
          <cell r="G145" t="str">
            <v>B7</v>
          </cell>
          <cell r="H145">
            <v>405</v>
          </cell>
          <cell r="I145" t="str">
            <v>XM3</v>
          </cell>
          <cell r="J145"/>
          <cell r="K145">
            <v>15</v>
          </cell>
          <cell r="L145" t="str">
            <v>B4</v>
          </cell>
          <cell r="M145">
            <v>302</v>
          </cell>
        </row>
        <row r="146">
          <cell r="B146"/>
          <cell r="C146"/>
          <cell r="D146"/>
          <cell r="E146" t="str">
            <v>403-B4</v>
          </cell>
          <cell r="F146"/>
          <cell r="G146" t="str">
            <v>B7</v>
          </cell>
          <cell r="H146">
            <v>406</v>
          </cell>
          <cell r="I146" t="str">
            <v>XM4</v>
          </cell>
          <cell r="J146" t="str">
            <v>22 MÁY</v>
          </cell>
          <cell r="K146">
            <v>16</v>
          </cell>
          <cell r="L146" t="str">
            <v>B4</v>
          </cell>
          <cell r="M146">
            <v>304</v>
          </cell>
        </row>
        <row r="147">
          <cell r="B147"/>
          <cell r="C147"/>
          <cell r="D147"/>
          <cell r="E147"/>
          <cell r="F147"/>
          <cell r="G147" t="str">
            <v>B7</v>
          </cell>
          <cell r="H147">
            <v>409</v>
          </cell>
          <cell r="I147" t="str">
            <v>TK3</v>
          </cell>
          <cell r="J147"/>
          <cell r="K147">
            <v>17</v>
          </cell>
          <cell r="L147" t="str">
            <v>B4</v>
          </cell>
          <cell r="M147">
            <v>305</v>
          </cell>
        </row>
        <row r="148">
          <cell r="B148"/>
          <cell r="C148"/>
          <cell r="D148"/>
          <cell r="E148" t="str">
            <v>206-B4</v>
          </cell>
          <cell r="F148"/>
          <cell r="G148" t="str">
            <v>B7</v>
          </cell>
          <cell r="H148">
            <v>410</v>
          </cell>
          <cell r="I148" t="str">
            <v>XM5</v>
          </cell>
          <cell r="J148"/>
          <cell r="K148"/>
          <cell r="L148"/>
          <cell r="M148"/>
        </row>
        <row r="149">
          <cell r="B149"/>
          <cell r="C149"/>
          <cell r="D149"/>
          <cell r="E149" t="str">
            <v>204-B4</v>
          </cell>
          <cell r="F149"/>
          <cell r="G149" t="str">
            <v>B7</v>
          </cell>
          <cell r="H149">
            <v>411</v>
          </cell>
          <cell r="I149" t="str">
            <v>XM6</v>
          </cell>
          <cell r="J149"/>
          <cell r="K149"/>
          <cell r="L149"/>
          <cell r="M149"/>
        </row>
        <row r="150">
          <cell r="B150"/>
          <cell r="C150"/>
          <cell r="D150"/>
          <cell r="E150" t="str">
            <v>303-B4</v>
          </cell>
          <cell r="F150"/>
          <cell r="G150" t="str">
            <v>B7</v>
          </cell>
          <cell r="H150">
            <v>412</v>
          </cell>
          <cell r="I150" t="str">
            <v>XM7</v>
          </cell>
          <cell r="J150"/>
          <cell r="K150"/>
          <cell r="L150"/>
          <cell r="M150"/>
        </row>
        <row r="151">
          <cell r="B151"/>
          <cell r="C151"/>
          <cell r="D151"/>
          <cell r="E151"/>
          <cell r="F151"/>
          <cell r="G151" t="str">
            <v xml:space="preserve">VẼ MỸ THUẬT : </v>
          </cell>
          <cell r="H151"/>
          <cell r="I151"/>
          <cell r="J151"/>
          <cell r="K151"/>
          <cell r="L151" t="str">
            <v>PHÒNG : 405; 404;</v>
          </cell>
          <cell r="M151"/>
        </row>
        <row r="152">
          <cell r="B152"/>
          <cell r="C152"/>
          <cell r="D152"/>
          <cell r="E152"/>
          <cell r="F152"/>
          <cell r="G152" t="str">
            <v>HÌNH HỌA</v>
          </cell>
          <cell r="H152"/>
          <cell r="I152"/>
          <cell r="J152"/>
          <cell r="K152"/>
          <cell r="L152" t="str">
            <v>PHÒNG : 402; 403</v>
          </cell>
          <cell r="M152"/>
        </row>
        <row r="153">
          <cell r="B153"/>
          <cell r="C153"/>
          <cell r="D153"/>
          <cell r="E153"/>
          <cell r="F153"/>
          <cell r="G153"/>
          <cell r="H153"/>
          <cell r="I153"/>
          <cell r="J153"/>
          <cell r="K153"/>
          <cell r="L153"/>
          <cell r="M153"/>
        </row>
        <row r="154">
          <cell r="B154"/>
          <cell r="C154"/>
          <cell r="D154"/>
          <cell r="E154"/>
          <cell r="F154"/>
          <cell r="G154"/>
          <cell r="H154"/>
          <cell r="I154"/>
          <cell r="J154"/>
          <cell r="K154"/>
          <cell r="L154"/>
          <cell r="M154"/>
        </row>
        <row r="155">
          <cell r="B155"/>
          <cell r="C155"/>
          <cell r="D155"/>
          <cell r="E155"/>
          <cell r="F155"/>
          <cell r="G155"/>
          <cell r="H155"/>
          <cell r="I155"/>
          <cell r="J155"/>
          <cell r="K155"/>
          <cell r="L155"/>
          <cell r="M155"/>
        </row>
        <row r="156">
          <cell r="B156"/>
          <cell r="C156"/>
          <cell r="D156"/>
          <cell r="E156"/>
          <cell r="F156"/>
          <cell r="G156"/>
          <cell r="H156"/>
          <cell r="I156"/>
          <cell r="J156"/>
          <cell r="K156"/>
          <cell r="L156"/>
          <cell r="M156"/>
        </row>
        <row r="157">
          <cell r="B157"/>
          <cell r="C157"/>
          <cell r="D157"/>
          <cell r="E157"/>
          <cell r="F157"/>
          <cell r="G157"/>
          <cell r="H157"/>
          <cell r="I157"/>
          <cell r="J157"/>
          <cell r="K157"/>
          <cell r="L157"/>
          <cell r="M157"/>
        </row>
        <row r="158">
          <cell r="B158"/>
          <cell r="C158"/>
          <cell r="D158"/>
          <cell r="E158"/>
          <cell r="F158"/>
          <cell r="G158"/>
          <cell r="H158"/>
          <cell r="I158"/>
          <cell r="J158"/>
          <cell r="K158"/>
          <cell r="L158"/>
          <cell r="M158"/>
        </row>
        <row r="159">
          <cell r="B159"/>
          <cell r="C159"/>
          <cell r="D159"/>
          <cell r="E159"/>
          <cell r="F159"/>
          <cell r="G159"/>
          <cell r="H159"/>
          <cell r="I159"/>
          <cell r="J159"/>
          <cell r="K159"/>
          <cell r="L159"/>
          <cell r="M159"/>
        </row>
        <row r="160">
          <cell r="B160"/>
          <cell r="C160"/>
          <cell r="D160"/>
          <cell r="E160"/>
          <cell r="F160"/>
          <cell r="G160"/>
          <cell r="H160"/>
          <cell r="I160"/>
          <cell r="J160"/>
          <cell r="K160"/>
          <cell r="L160"/>
          <cell r="M160"/>
        </row>
        <row r="161">
          <cell r="B161"/>
          <cell r="C161"/>
          <cell r="D161"/>
          <cell r="E161"/>
          <cell r="F161"/>
          <cell r="G161"/>
          <cell r="H161"/>
          <cell r="I161"/>
          <cell r="J161"/>
          <cell r="K161"/>
          <cell r="L161"/>
          <cell r="M161"/>
        </row>
        <row r="162">
          <cell r="B162"/>
          <cell r="C162"/>
          <cell r="D162"/>
          <cell r="E162"/>
          <cell r="F162"/>
          <cell r="G162"/>
          <cell r="H162"/>
          <cell r="I162"/>
          <cell r="J162"/>
          <cell r="K162"/>
          <cell r="L162"/>
          <cell r="M162"/>
        </row>
        <row r="163">
          <cell r="B163"/>
          <cell r="C163"/>
          <cell r="D163"/>
          <cell r="E163"/>
          <cell r="F163"/>
          <cell r="G163"/>
          <cell r="H163"/>
          <cell r="I163"/>
          <cell r="J163"/>
          <cell r="K163"/>
          <cell r="L163"/>
          <cell r="M163"/>
        </row>
        <row r="164">
          <cell r="B164"/>
          <cell r="C164"/>
          <cell r="D164"/>
          <cell r="E164"/>
          <cell r="F164"/>
          <cell r="G164"/>
          <cell r="H164"/>
          <cell r="I164"/>
          <cell r="J164"/>
          <cell r="K164"/>
          <cell r="L164"/>
          <cell r="M164"/>
        </row>
        <row r="165">
          <cell r="B165"/>
          <cell r="C165"/>
          <cell r="D165"/>
          <cell r="E165"/>
          <cell r="F165"/>
          <cell r="G165"/>
          <cell r="H165"/>
          <cell r="I165"/>
          <cell r="J165"/>
          <cell r="K165"/>
          <cell r="L165"/>
          <cell r="M165"/>
        </row>
      </sheetData>
      <sheetData sheetId="2">
        <row r="119">
          <cell r="E119" t="str">
            <v>307-B7</v>
          </cell>
          <cell r="F119" t="str">
            <v>B7</v>
          </cell>
          <cell r="G119" t="str">
            <v>TK</v>
          </cell>
          <cell r="H119"/>
          <cell r="I119">
            <v>2</v>
          </cell>
          <cell r="J119">
            <v>2</v>
          </cell>
          <cell r="K119">
            <v>2</v>
          </cell>
          <cell r="L119">
            <v>2</v>
          </cell>
          <cell r="M119">
            <v>2</v>
          </cell>
          <cell r="N119">
            <v>0</v>
          </cell>
          <cell r="O119">
            <v>1</v>
          </cell>
          <cell r="P119">
            <v>11</v>
          </cell>
        </row>
        <row r="120">
          <cell r="E120" t="str">
            <v>308-B7</v>
          </cell>
          <cell r="F120" t="str">
            <v>B7</v>
          </cell>
          <cell r="G120" t="str">
            <v>TK</v>
          </cell>
          <cell r="H120"/>
          <cell r="I120">
            <v>2</v>
          </cell>
          <cell r="J120">
            <v>2</v>
          </cell>
          <cell r="K120">
            <v>2</v>
          </cell>
          <cell r="L120">
            <v>2</v>
          </cell>
          <cell r="M120">
            <v>2</v>
          </cell>
          <cell r="N120">
            <v>0</v>
          </cell>
          <cell r="O120">
            <v>2</v>
          </cell>
          <cell r="P120">
            <v>12</v>
          </cell>
        </row>
        <row r="121">
          <cell r="E121" t="str">
            <v>309-B7</v>
          </cell>
          <cell r="F121" t="str">
            <v>B7</v>
          </cell>
          <cell r="G121" t="str">
            <v>KT SP DM</v>
          </cell>
          <cell r="H121"/>
          <cell r="I121">
            <v>0</v>
          </cell>
          <cell r="J121">
            <v>2</v>
          </cell>
          <cell r="K121">
            <v>3</v>
          </cell>
          <cell r="L121">
            <v>2</v>
          </cell>
          <cell r="M121">
            <v>2</v>
          </cell>
          <cell r="N121">
            <v>2</v>
          </cell>
          <cell r="O121">
            <v>0</v>
          </cell>
          <cell r="P121">
            <v>11</v>
          </cell>
        </row>
        <row r="122">
          <cell r="E122" t="str">
            <v>312-B7</v>
          </cell>
          <cell r="F122" t="str">
            <v>B7</v>
          </cell>
          <cell r="G122" t="str">
            <v>PM1</v>
          </cell>
          <cell r="H122"/>
          <cell r="I122">
            <v>0</v>
          </cell>
          <cell r="J122">
            <v>0</v>
          </cell>
          <cell r="K122">
            <v>0</v>
          </cell>
          <cell r="L122">
            <v>0</v>
          </cell>
          <cell r="M122">
            <v>0</v>
          </cell>
          <cell r="N122">
            <v>0</v>
          </cell>
          <cell r="O122">
            <v>0</v>
          </cell>
          <cell r="P122">
            <v>0</v>
          </cell>
        </row>
        <row r="123">
          <cell r="E123" t="str">
            <v>313-B7</v>
          </cell>
          <cell r="F123" t="str">
            <v>B7</v>
          </cell>
          <cell r="G123" t="str">
            <v>PM2</v>
          </cell>
          <cell r="H123"/>
          <cell r="I123">
            <v>0</v>
          </cell>
          <cell r="J123">
            <v>0</v>
          </cell>
          <cell r="K123">
            <v>0</v>
          </cell>
          <cell r="L123">
            <v>0</v>
          </cell>
          <cell r="M123">
            <v>2</v>
          </cell>
          <cell r="N123">
            <v>0</v>
          </cell>
          <cell r="O123">
            <v>0</v>
          </cell>
          <cell r="P123">
            <v>2</v>
          </cell>
        </row>
        <row r="124">
          <cell r="E124" t="str">
            <v>314-B7</v>
          </cell>
          <cell r="F124" t="str">
            <v>B7</v>
          </cell>
          <cell r="G124" t="str">
            <v>PM3</v>
          </cell>
          <cell r="H124"/>
          <cell r="I124">
            <v>2</v>
          </cell>
          <cell r="J124">
            <v>2</v>
          </cell>
          <cell r="K124">
            <v>2</v>
          </cell>
          <cell r="L124">
            <v>2</v>
          </cell>
          <cell r="M124">
            <v>1</v>
          </cell>
          <cell r="N124">
            <v>2</v>
          </cell>
          <cell r="O124">
            <v>0</v>
          </cell>
          <cell r="P124">
            <v>11</v>
          </cell>
        </row>
        <row r="125">
          <cell r="E125" t="str">
            <v>316-B7</v>
          </cell>
          <cell r="F125" t="str">
            <v>B7</v>
          </cell>
          <cell r="G125" t="str">
            <v xml:space="preserve">VẬT LIỆU </v>
          </cell>
          <cell r="H125"/>
          <cell r="I125">
            <v>0</v>
          </cell>
          <cell r="J125">
            <v>0</v>
          </cell>
          <cell r="K125">
            <v>1</v>
          </cell>
          <cell r="L125">
            <v>1</v>
          </cell>
          <cell r="M125">
            <v>1</v>
          </cell>
          <cell r="N125">
            <v>1</v>
          </cell>
          <cell r="O125">
            <v>0</v>
          </cell>
          <cell r="P125">
            <v>4</v>
          </cell>
        </row>
        <row r="126">
          <cell r="E126" t="str">
            <v>403-B7</v>
          </cell>
          <cell r="F126" t="str">
            <v>B7</v>
          </cell>
          <cell r="G126" t="str">
            <v>XM1</v>
          </cell>
          <cell r="H126"/>
          <cell r="I126">
            <v>0</v>
          </cell>
          <cell r="J126">
            <v>0</v>
          </cell>
          <cell r="K126">
            <v>0</v>
          </cell>
          <cell r="L126">
            <v>0</v>
          </cell>
          <cell r="M126">
            <v>0</v>
          </cell>
          <cell r="N126">
            <v>0</v>
          </cell>
          <cell r="O126">
            <v>0</v>
          </cell>
          <cell r="P126">
            <v>0</v>
          </cell>
        </row>
        <row r="127">
          <cell r="E127" t="str">
            <v>404-B7</v>
          </cell>
          <cell r="F127" t="str">
            <v>B7</v>
          </cell>
          <cell r="G127" t="str">
            <v>XM2</v>
          </cell>
          <cell r="H127"/>
          <cell r="I127">
            <v>0</v>
          </cell>
          <cell r="J127">
            <v>0</v>
          </cell>
          <cell r="K127">
            <v>0</v>
          </cell>
          <cell r="L127">
            <v>0</v>
          </cell>
          <cell r="M127">
            <v>0</v>
          </cell>
          <cell r="N127">
            <v>0</v>
          </cell>
          <cell r="O127">
            <v>0</v>
          </cell>
          <cell r="P127">
            <v>0</v>
          </cell>
        </row>
        <row r="128">
          <cell r="E128" t="str">
            <v>405-B7</v>
          </cell>
          <cell r="F128" t="str">
            <v>B7</v>
          </cell>
          <cell r="G128" t="str">
            <v>XM3</v>
          </cell>
          <cell r="H128"/>
          <cell r="I128">
            <v>0</v>
          </cell>
          <cell r="J128">
            <v>0</v>
          </cell>
          <cell r="K128">
            <v>0</v>
          </cell>
          <cell r="L128">
            <v>0</v>
          </cell>
          <cell r="M128">
            <v>0</v>
          </cell>
          <cell r="N128">
            <v>0</v>
          </cell>
          <cell r="O128">
            <v>0</v>
          </cell>
          <cell r="P128">
            <v>0</v>
          </cell>
        </row>
        <row r="129">
          <cell r="E129" t="str">
            <v>406-B7</v>
          </cell>
          <cell r="F129" t="str">
            <v>B7</v>
          </cell>
          <cell r="G129" t="str">
            <v>XM4</v>
          </cell>
          <cell r="H129"/>
          <cell r="I129">
            <v>0</v>
          </cell>
          <cell r="J129">
            <v>0</v>
          </cell>
          <cell r="K129">
            <v>0</v>
          </cell>
          <cell r="L129">
            <v>0</v>
          </cell>
          <cell r="M129">
            <v>0</v>
          </cell>
          <cell r="N129">
            <v>0</v>
          </cell>
          <cell r="O129">
            <v>0</v>
          </cell>
          <cell r="P129">
            <v>0</v>
          </cell>
        </row>
        <row r="130">
          <cell r="E130" t="str">
            <v>409-B7</v>
          </cell>
          <cell r="F130" t="str">
            <v>B7</v>
          </cell>
          <cell r="G130" t="str">
            <v>TK3</v>
          </cell>
          <cell r="H130"/>
          <cell r="I130">
            <v>2</v>
          </cell>
          <cell r="J130">
            <v>2</v>
          </cell>
          <cell r="K130">
            <v>2</v>
          </cell>
          <cell r="L130">
            <v>2</v>
          </cell>
          <cell r="M130">
            <v>2</v>
          </cell>
          <cell r="N130">
            <v>0</v>
          </cell>
          <cell r="O130">
            <v>0</v>
          </cell>
          <cell r="P130">
            <v>10</v>
          </cell>
        </row>
        <row r="131">
          <cell r="E131" t="str">
            <v>410-B7</v>
          </cell>
          <cell r="F131" t="str">
            <v>B7</v>
          </cell>
          <cell r="G131" t="str">
            <v>XM5</v>
          </cell>
          <cell r="H131"/>
          <cell r="I131">
            <v>0</v>
          </cell>
          <cell r="J131">
            <v>2</v>
          </cell>
          <cell r="K131">
            <v>2</v>
          </cell>
          <cell r="L131">
            <v>2</v>
          </cell>
          <cell r="M131">
            <v>2</v>
          </cell>
          <cell r="N131">
            <v>2</v>
          </cell>
          <cell r="O131">
            <v>0</v>
          </cell>
          <cell r="P131">
            <v>10</v>
          </cell>
        </row>
        <row r="132">
          <cell r="E132" t="str">
            <v>411-B7</v>
          </cell>
          <cell r="F132" t="str">
            <v>B7</v>
          </cell>
          <cell r="G132" t="str">
            <v>XM6</v>
          </cell>
          <cell r="H132"/>
          <cell r="I132">
            <v>0</v>
          </cell>
          <cell r="J132">
            <v>2</v>
          </cell>
          <cell r="K132">
            <v>2</v>
          </cell>
          <cell r="L132">
            <v>2</v>
          </cell>
          <cell r="M132">
            <v>2</v>
          </cell>
          <cell r="N132">
            <v>2</v>
          </cell>
          <cell r="O132">
            <v>0</v>
          </cell>
          <cell r="P132">
            <v>10</v>
          </cell>
        </row>
        <row r="133">
          <cell r="E133" t="str">
            <v>412-B7</v>
          </cell>
          <cell r="F133" t="str">
            <v>B7</v>
          </cell>
          <cell r="G133" t="str">
            <v>XM7</v>
          </cell>
          <cell r="H133"/>
          <cell r="I133">
            <v>0</v>
          </cell>
          <cell r="J133">
            <v>0</v>
          </cell>
          <cell r="K133">
            <v>0</v>
          </cell>
          <cell r="L133">
            <v>0</v>
          </cell>
          <cell r="M133">
            <v>0</v>
          </cell>
          <cell r="N133">
            <v>0</v>
          </cell>
          <cell r="O133">
            <v>0</v>
          </cell>
          <cell r="P133">
            <v>0</v>
          </cell>
        </row>
        <row r="134">
          <cell r="E134" t="str">
            <v>102-B4</v>
          </cell>
          <cell r="F134" t="str">
            <v>B4</v>
          </cell>
          <cell r="G134"/>
          <cell r="H134"/>
          <cell r="I134">
            <v>0</v>
          </cell>
          <cell r="J134">
            <v>0</v>
          </cell>
          <cell r="K134">
            <v>0</v>
          </cell>
          <cell r="L134">
            <v>0</v>
          </cell>
          <cell r="M134">
            <v>0</v>
          </cell>
          <cell r="N134">
            <v>0</v>
          </cell>
          <cell r="O134">
            <v>0</v>
          </cell>
          <cell r="P134">
            <v>0</v>
          </cell>
        </row>
        <row r="135">
          <cell r="E135" t="str">
            <v>103-B4</v>
          </cell>
          <cell r="F135" t="str">
            <v>B4</v>
          </cell>
          <cell r="G135"/>
          <cell r="H135"/>
          <cell r="I135">
            <v>0</v>
          </cell>
          <cell r="J135">
            <v>0</v>
          </cell>
          <cell r="K135">
            <v>0</v>
          </cell>
          <cell r="L135">
            <v>0</v>
          </cell>
          <cell r="M135">
            <v>0</v>
          </cell>
          <cell r="N135">
            <v>0</v>
          </cell>
          <cell r="O135">
            <v>0</v>
          </cell>
          <cell r="P135">
            <v>0</v>
          </cell>
        </row>
        <row r="136">
          <cell r="E136" t="str">
            <v>104-B4</v>
          </cell>
          <cell r="F136" t="str">
            <v>B4</v>
          </cell>
          <cell r="G136"/>
          <cell r="H136"/>
          <cell r="I136">
            <v>0</v>
          </cell>
          <cell r="J136">
            <v>0</v>
          </cell>
          <cell r="K136">
            <v>0</v>
          </cell>
          <cell r="L136">
            <v>0</v>
          </cell>
          <cell r="M136">
            <v>0</v>
          </cell>
          <cell r="N136">
            <v>0</v>
          </cell>
          <cell r="O136">
            <v>0</v>
          </cell>
          <cell r="P136">
            <v>0</v>
          </cell>
        </row>
        <row r="137">
          <cell r="E137" t="str">
            <v>206-B4</v>
          </cell>
          <cell r="F137" t="str">
            <v>B4</v>
          </cell>
          <cell r="G137"/>
          <cell r="H137"/>
          <cell r="I137">
            <v>0</v>
          </cell>
          <cell r="J137">
            <v>0</v>
          </cell>
          <cell r="K137">
            <v>0</v>
          </cell>
          <cell r="L137">
            <v>0</v>
          </cell>
          <cell r="M137">
            <v>0</v>
          </cell>
          <cell r="N137">
            <v>0</v>
          </cell>
          <cell r="O137">
            <v>0</v>
          </cell>
          <cell r="P137">
            <v>0</v>
          </cell>
        </row>
        <row r="138">
          <cell r="E138" t="str">
            <v>204-B4</v>
          </cell>
          <cell r="F138" t="str">
            <v>B4</v>
          </cell>
          <cell r="G138"/>
          <cell r="H138"/>
          <cell r="I138">
            <v>0</v>
          </cell>
          <cell r="J138">
            <v>0</v>
          </cell>
          <cell r="K138">
            <v>0</v>
          </cell>
          <cell r="L138">
            <v>0</v>
          </cell>
          <cell r="M138">
            <v>0</v>
          </cell>
          <cell r="N138">
            <v>0</v>
          </cell>
          <cell r="O138">
            <v>0</v>
          </cell>
          <cell r="P138">
            <v>0</v>
          </cell>
        </row>
        <row r="139">
          <cell r="E139" t="str">
            <v>303-B4</v>
          </cell>
          <cell r="F139" t="str">
            <v>B4</v>
          </cell>
          <cell r="G139"/>
          <cell r="H139"/>
          <cell r="I139">
            <v>0</v>
          </cell>
          <cell r="J139">
            <v>0</v>
          </cell>
          <cell r="K139">
            <v>0</v>
          </cell>
          <cell r="L139">
            <v>0</v>
          </cell>
          <cell r="M139">
            <v>0</v>
          </cell>
          <cell r="N139">
            <v>0</v>
          </cell>
          <cell r="O139">
            <v>0</v>
          </cell>
          <cell r="P139">
            <v>0</v>
          </cell>
        </row>
        <row r="140">
          <cell r="E140" t="str">
            <v>302-B4</v>
          </cell>
          <cell r="F140" t="str">
            <v>B4</v>
          </cell>
          <cell r="G140"/>
          <cell r="H140"/>
          <cell r="I140">
            <v>0</v>
          </cell>
          <cell r="J140">
            <v>0</v>
          </cell>
          <cell r="K140">
            <v>0</v>
          </cell>
          <cell r="L140">
            <v>0</v>
          </cell>
          <cell r="M140">
            <v>0</v>
          </cell>
          <cell r="N140">
            <v>0</v>
          </cell>
          <cell r="O140">
            <v>0</v>
          </cell>
          <cell r="P140">
            <v>0</v>
          </cell>
        </row>
        <row r="141">
          <cell r="E141" t="str">
            <v>304-B4</v>
          </cell>
          <cell r="F141" t="str">
            <v>B4</v>
          </cell>
          <cell r="G141"/>
          <cell r="H141"/>
          <cell r="I141">
            <v>0</v>
          </cell>
          <cell r="J141">
            <v>0</v>
          </cell>
          <cell r="K141">
            <v>0</v>
          </cell>
          <cell r="L141">
            <v>0</v>
          </cell>
          <cell r="M141">
            <v>0</v>
          </cell>
          <cell r="N141">
            <v>0</v>
          </cell>
          <cell r="O141">
            <v>0</v>
          </cell>
          <cell r="P141">
            <v>0</v>
          </cell>
        </row>
        <row r="142">
          <cell r="E142" t="str">
            <v>305-B4</v>
          </cell>
          <cell r="F142" t="str">
            <v>B4</v>
          </cell>
          <cell r="G142"/>
          <cell r="H142"/>
          <cell r="I142">
            <v>0</v>
          </cell>
          <cell r="J142">
            <v>0</v>
          </cell>
          <cell r="K142">
            <v>0</v>
          </cell>
          <cell r="L142">
            <v>0</v>
          </cell>
          <cell r="M142">
            <v>0</v>
          </cell>
          <cell r="N142">
            <v>0</v>
          </cell>
          <cell r="O142">
            <v>0</v>
          </cell>
          <cell r="P142">
            <v>0</v>
          </cell>
        </row>
        <row r="143">
          <cell r="E143" t="str">
            <v>401-B4</v>
          </cell>
          <cell r="F143" t="str">
            <v>B4</v>
          </cell>
          <cell r="G143" t="str">
            <v>Studio</v>
          </cell>
          <cell r="H143"/>
          <cell r="I143">
            <v>0</v>
          </cell>
          <cell r="J143">
            <v>0</v>
          </cell>
          <cell r="K143">
            <v>0</v>
          </cell>
          <cell r="L143">
            <v>0</v>
          </cell>
          <cell r="M143">
            <v>0</v>
          </cell>
          <cell r="N143">
            <v>0</v>
          </cell>
          <cell r="O143">
            <v>0</v>
          </cell>
          <cell r="P143">
            <v>0</v>
          </cell>
        </row>
        <row r="144">
          <cell r="E144" t="str">
            <v>402-B4</v>
          </cell>
          <cell r="F144" t="str">
            <v>B4</v>
          </cell>
          <cell r="G144" t="str">
            <v>TK</v>
          </cell>
          <cell r="H144"/>
          <cell r="I144">
            <v>0</v>
          </cell>
          <cell r="J144">
            <v>4</v>
          </cell>
          <cell r="K144">
            <v>2</v>
          </cell>
          <cell r="L144">
            <v>2</v>
          </cell>
          <cell r="M144">
            <v>2</v>
          </cell>
          <cell r="N144">
            <v>0</v>
          </cell>
          <cell r="O144">
            <v>0</v>
          </cell>
          <cell r="P144">
            <v>10</v>
          </cell>
        </row>
        <row r="145">
          <cell r="E145" t="str">
            <v>403-B4</v>
          </cell>
          <cell r="F145" t="str">
            <v>B4</v>
          </cell>
          <cell r="G145" t="str">
            <v>TK</v>
          </cell>
          <cell r="H145"/>
          <cell r="I145">
            <v>0</v>
          </cell>
          <cell r="J145">
            <v>0</v>
          </cell>
          <cell r="K145">
            <v>2</v>
          </cell>
          <cell r="L145">
            <v>4</v>
          </cell>
          <cell r="M145">
            <v>4</v>
          </cell>
          <cell r="N145">
            <v>2</v>
          </cell>
          <cell r="O145">
            <v>0</v>
          </cell>
          <cell r="P145">
            <v>12</v>
          </cell>
        </row>
        <row r="146">
          <cell r="E146" t="str">
            <v>404-B4</v>
          </cell>
          <cell r="F146" t="str">
            <v>B4</v>
          </cell>
          <cell r="G146" t="str">
            <v>TK</v>
          </cell>
          <cell r="H146"/>
          <cell r="I146">
            <v>2</v>
          </cell>
          <cell r="J146">
            <v>1</v>
          </cell>
          <cell r="K146">
            <v>1</v>
          </cell>
          <cell r="L146">
            <v>2</v>
          </cell>
          <cell r="M146">
            <v>1</v>
          </cell>
          <cell r="N146">
            <v>0</v>
          </cell>
          <cell r="O146">
            <v>0</v>
          </cell>
          <cell r="P146">
            <v>7</v>
          </cell>
        </row>
        <row r="147">
          <cell r="E147" t="str">
            <v>405-B4</v>
          </cell>
          <cell r="F147" t="str">
            <v>B4</v>
          </cell>
          <cell r="G147" t="str">
            <v>TK</v>
          </cell>
          <cell r="H147"/>
          <cell r="I147">
            <v>2</v>
          </cell>
          <cell r="J147">
            <v>1</v>
          </cell>
          <cell r="K147">
            <v>2</v>
          </cell>
          <cell r="L147">
            <v>2</v>
          </cell>
          <cell r="M147">
            <v>1</v>
          </cell>
          <cell r="N147">
            <v>0</v>
          </cell>
          <cell r="O147">
            <v>0</v>
          </cell>
          <cell r="P147">
            <v>8</v>
          </cell>
        </row>
        <row r="148">
          <cell r="E148" t="str">
            <v>502-B4</v>
          </cell>
          <cell r="F148" t="str">
            <v>B4</v>
          </cell>
          <cell r="G148"/>
          <cell r="H148"/>
          <cell r="I148">
            <v>0</v>
          </cell>
          <cell r="J148">
            <v>0</v>
          </cell>
          <cell r="K148">
            <v>0</v>
          </cell>
          <cell r="L148">
            <v>0</v>
          </cell>
          <cell r="M148">
            <v>0</v>
          </cell>
          <cell r="N148">
            <v>0</v>
          </cell>
          <cell r="O148">
            <v>0</v>
          </cell>
          <cell r="P148">
            <v>0</v>
          </cell>
        </row>
        <row r="149">
          <cell r="E149" t="str">
            <v>503-B4</v>
          </cell>
          <cell r="F149" t="str">
            <v>B4</v>
          </cell>
          <cell r="G149"/>
          <cell r="H149"/>
          <cell r="I149">
            <v>0</v>
          </cell>
          <cell r="J149">
            <v>0</v>
          </cell>
          <cell r="K149">
            <v>0</v>
          </cell>
          <cell r="L149">
            <v>0</v>
          </cell>
          <cell r="M149">
            <v>0</v>
          </cell>
          <cell r="N149">
            <v>0</v>
          </cell>
          <cell r="O149">
            <v>0</v>
          </cell>
          <cell r="P149">
            <v>0</v>
          </cell>
        </row>
        <row r="150">
          <cell r="E150" t="str">
            <v>505-B4</v>
          </cell>
          <cell r="F150" t="str">
            <v>B4</v>
          </cell>
          <cell r="G150"/>
          <cell r="H150"/>
          <cell r="I150">
            <v>0</v>
          </cell>
          <cell r="J150">
            <v>0</v>
          </cell>
          <cell r="K150">
            <v>0</v>
          </cell>
          <cell r="L150">
            <v>0</v>
          </cell>
          <cell r="M150">
            <v>0</v>
          </cell>
          <cell r="N150">
            <v>0</v>
          </cell>
          <cell r="O150">
            <v>0</v>
          </cell>
          <cell r="P150">
            <v>0</v>
          </cell>
        </row>
        <row r="151">
          <cell r="E151" t="str">
            <v>Tổng cộng</v>
          </cell>
          <cell r="F151"/>
          <cell r="G151"/>
          <cell r="H151">
            <v>0</v>
          </cell>
          <cell r="I151">
            <v>12</v>
          </cell>
          <cell r="J151">
            <v>20</v>
          </cell>
          <cell r="K151">
            <v>23</v>
          </cell>
          <cell r="L151">
            <v>25</v>
          </cell>
          <cell r="M151">
            <v>24</v>
          </cell>
          <cell r="N151">
            <v>11</v>
          </cell>
          <cell r="O151">
            <v>3</v>
          </cell>
          <cell r="P151">
            <v>118</v>
          </cell>
        </row>
        <row r="153">
          <cell r="E153" t="str">
            <v>DANH MỤC PHÒNG THỰC HÀNH NHÀ B4 ; B7</v>
          </cell>
          <cell r="F153"/>
          <cell r="G153"/>
          <cell r="H153"/>
          <cell r="I153"/>
          <cell r="J153"/>
          <cell r="K153"/>
          <cell r="L153"/>
          <cell r="M153"/>
          <cell r="N153"/>
          <cell r="O153"/>
          <cell r="P153"/>
        </row>
        <row r="154">
          <cell r="E154"/>
          <cell r="F154" t="str">
            <v>PHÒNG CŨ</v>
          </cell>
          <cell r="G154" t="str">
            <v>TÊN PHÒNG MỚI</v>
          </cell>
          <cell r="H154"/>
          <cell r="I154"/>
          <cell r="J154"/>
          <cell r="K154" t="str">
            <v>TÊN PHÒNG CŨ</v>
          </cell>
          <cell r="L154"/>
          <cell r="M154"/>
          <cell r="N154"/>
          <cell r="O154"/>
          <cell r="P154" t="str">
            <v>TÊN PHÒNG MỚI</v>
          </cell>
        </row>
        <row r="155">
          <cell r="E155" t="str">
            <v>402-B4</v>
          </cell>
          <cell r="F155"/>
          <cell r="G155" t="str">
            <v>B7</v>
          </cell>
          <cell r="H155">
            <v>307</v>
          </cell>
          <cell r="I155" t="str">
            <v>TK1</v>
          </cell>
          <cell r="J155"/>
          <cell r="K155">
            <v>11</v>
          </cell>
          <cell r="L155" t="str">
            <v>B4</v>
          </cell>
          <cell r="M155">
            <v>405</v>
          </cell>
          <cell r="N155" t="str">
            <v>TK4</v>
          </cell>
          <cell r="O155"/>
          <cell r="P155" t="str">
            <v>B4</v>
          </cell>
        </row>
        <row r="156">
          <cell r="E156" t="str">
            <v>404-B4</v>
          </cell>
          <cell r="F156"/>
          <cell r="G156" t="str">
            <v>B7</v>
          </cell>
          <cell r="H156">
            <v>308</v>
          </cell>
          <cell r="I156" t="str">
            <v>TK2</v>
          </cell>
          <cell r="J156"/>
          <cell r="K156">
            <v>12</v>
          </cell>
          <cell r="L156" t="str">
            <v>B4</v>
          </cell>
          <cell r="M156">
            <v>502</v>
          </cell>
          <cell r="N156" t="str">
            <v>TK5</v>
          </cell>
          <cell r="O156"/>
          <cell r="P156" t="str">
            <v>B4</v>
          </cell>
        </row>
        <row r="157">
          <cell r="E157" t="str">
            <v>102-B4</v>
          </cell>
          <cell r="F157"/>
          <cell r="G157" t="str">
            <v>B7</v>
          </cell>
          <cell r="H157">
            <v>403</v>
          </cell>
          <cell r="I157" t="str">
            <v>XM1</v>
          </cell>
          <cell r="J157"/>
          <cell r="K157">
            <v>13</v>
          </cell>
          <cell r="L157" t="str">
            <v>B4</v>
          </cell>
          <cell r="M157">
            <v>503</v>
          </cell>
          <cell r="N157" t="str">
            <v>TK6</v>
          </cell>
          <cell r="O157"/>
          <cell r="P157" t="str">
            <v>B4</v>
          </cell>
        </row>
        <row r="158">
          <cell r="E158" t="str">
            <v>103-B4</v>
          </cell>
          <cell r="F158"/>
          <cell r="G158" t="str">
            <v>B7</v>
          </cell>
          <cell r="H158">
            <v>404</v>
          </cell>
          <cell r="I158" t="str">
            <v>XM2</v>
          </cell>
          <cell r="J158"/>
          <cell r="K158">
            <v>14</v>
          </cell>
          <cell r="L158" t="str">
            <v>B4</v>
          </cell>
          <cell r="M158">
            <v>505</v>
          </cell>
          <cell r="N158" t="str">
            <v>TK7</v>
          </cell>
          <cell r="O158"/>
          <cell r="P158" t="str">
            <v>B4</v>
          </cell>
        </row>
        <row r="159">
          <cell r="E159" t="str">
            <v>104-B4</v>
          </cell>
          <cell r="F159"/>
          <cell r="G159" t="str">
            <v>B7</v>
          </cell>
          <cell r="H159">
            <v>405</v>
          </cell>
          <cell r="I159" t="str">
            <v>XM3</v>
          </cell>
          <cell r="J159"/>
          <cell r="K159">
            <v>15</v>
          </cell>
          <cell r="L159" t="str">
            <v>B4</v>
          </cell>
          <cell r="M159">
            <v>302</v>
          </cell>
          <cell r="N159" t="str">
            <v>PM3</v>
          </cell>
          <cell r="O159"/>
          <cell r="P159" t="str">
            <v>B7</v>
          </cell>
        </row>
        <row r="160">
          <cell r="E160" t="str">
            <v>403-B4</v>
          </cell>
          <cell r="F160"/>
          <cell r="G160" t="str">
            <v>B7</v>
          </cell>
          <cell r="H160">
            <v>406</v>
          </cell>
          <cell r="I160" t="str">
            <v>XM4</v>
          </cell>
          <cell r="J160" t="str">
            <v>22 MÁY</v>
          </cell>
          <cell r="K160">
            <v>16</v>
          </cell>
          <cell r="L160" t="str">
            <v>B4</v>
          </cell>
          <cell r="M160">
            <v>304</v>
          </cell>
          <cell r="N160" t="str">
            <v>PM1</v>
          </cell>
          <cell r="O160"/>
          <cell r="P160" t="str">
            <v>B7</v>
          </cell>
        </row>
        <row r="161">
          <cell r="E161"/>
          <cell r="F161"/>
          <cell r="G161" t="str">
            <v>B7</v>
          </cell>
          <cell r="H161">
            <v>409</v>
          </cell>
          <cell r="I161" t="str">
            <v>TK3</v>
          </cell>
          <cell r="J161"/>
          <cell r="K161">
            <v>17</v>
          </cell>
          <cell r="L161" t="str">
            <v>B4</v>
          </cell>
          <cell r="M161">
            <v>305</v>
          </cell>
          <cell r="N161" t="str">
            <v>PM2</v>
          </cell>
          <cell r="O161"/>
          <cell r="P161" t="str">
            <v>B7</v>
          </cell>
        </row>
        <row r="162">
          <cell r="E162" t="str">
            <v>206-B4</v>
          </cell>
          <cell r="F162"/>
          <cell r="G162" t="str">
            <v>B7</v>
          </cell>
          <cell r="H162">
            <v>410</v>
          </cell>
          <cell r="I162" t="str">
            <v>XM5</v>
          </cell>
          <cell r="J162"/>
          <cell r="K162"/>
          <cell r="L162"/>
          <cell r="M162"/>
          <cell r="N162"/>
          <cell r="O162"/>
          <cell r="P162"/>
        </row>
        <row r="163">
          <cell r="E163" t="str">
            <v>204-B4</v>
          </cell>
          <cell r="F163"/>
          <cell r="G163" t="str">
            <v>B7</v>
          </cell>
          <cell r="H163">
            <v>411</v>
          </cell>
          <cell r="I163" t="str">
            <v>XM6</v>
          </cell>
          <cell r="J163"/>
          <cell r="K163"/>
          <cell r="L163"/>
          <cell r="M163"/>
          <cell r="N163"/>
          <cell r="O163"/>
          <cell r="P163"/>
        </row>
        <row r="164">
          <cell r="E164" t="str">
            <v>303-B4</v>
          </cell>
          <cell r="F164"/>
          <cell r="G164" t="str">
            <v>B7</v>
          </cell>
          <cell r="H164">
            <v>412</v>
          </cell>
          <cell r="I164" t="str">
            <v>XM7</v>
          </cell>
          <cell r="J164"/>
          <cell r="K164"/>
          <cell r="L164"/>
          <cell r="M164"/>
          <cell r="N164"/>
          <cell r="O164"/>
          <cell r="P164"/>
        </row>
        <row r="165">
          <cell r="E165"/>
          <cell r="F165"/>
          <cell r="G165"/>
          <cell r="H165"/>
          <cell r="I165"/>
          <cell r="J165"/>
          <cell r="K165"/>
          <cell r="L165"/>
          <cell r="M165"/>
          <cell r="N165"/>
          <cell r="O165"/>
          <cell r="P165"/>
        </row>
        <row r="166">
          <cell r="E166"/>
          <cell r="F166"/>
          <cell r="G166" t="str">
            <v xml:space="preserve">VẼ MỸ THUẬT : </v>
          </cell>
          <cell r="H166"/>
          <cell r="I166"/>
          <cell r="J166"/>
          <cell r="K166"/>
          <cell r="L166" t="str">
            <v>PHÒNG : 405; 404;</v>
          </cell>
          <cell r="M166"/>
          <cell r="N166"/>
          <cell r="O166"/>
          <cell r="P166"/>
        </row>
        <row r="167">
          <cell r="E167"/>
          <cell r="F167"/>
          <cell r="G167" t="str">
            <v>HÌNH HỌA</v>
          </cell>
          <cell r="H167"/>
          <cell r="I167"/>
          <cell r="J167"/>
          <cell r="K167"/>
          <cell r="L167" t="str">
            <v>PHÒNG : 402; 403</v>
          </cell>
          <cell r="M167"/>
          <cell r="N167"/>
          <cell r="O167"/>
          <cell r="P167"/>
        </row>
        <row r="168">
          <cell r="E168"/>
          <cell r="F168"/>
          <cell r="G168"/>
          <cell r="H168"/>
          <cell r="I168"/>
          <cell r="J168"/>
          <cell r="K168"/>
          <cell r="L168"/>
          <cell r="M168"/>
          <cell r="N168"/>
          <cell r="O168"/>
          <cell r="P168"/>
        </row>
        <row r="169">
          <cell r="E169"/>
          <cell r="F169"/>
          <cell r="G169"/>
          <cell r="H169"/>
          <cell r="I169"/>
          <cell r="J169"/>
          <cell r="K169"/>
          <cell r="L169"/>
          <cell r="M169"/>
          <cell r="N169"/>
          <cell r="O169"/>
          <cell r="P169"/>
        </row>
        <row r="170">
          <cell r="E170"/>
          <cell r="F170"/>
          <cell r="G170"/>
          <cell r="H170"/>
          <cell r="I170"/>
          <cell r="J170"/>
          <cell r="K170"/>
          <cell r="L170"/>
          <cell r="M170"/>
          <cell r="N170"/>
          <cell r="O170"/>
          <cell r="P170"/>
        </row>
        <row r="171">
          <cell r="E171"/>
          <cell r="F171"/>
          <cell r="G171"/>
          <cell r="H171"/>
          <cell r="I171"/>
          <cell r="J171"/>
          <cell r="K171"/>
          <cell r="L171"/>
          <cell r="M171"/>
          <cell r="N171"/>
          <cell r="O171"/>
          <cell r="P171"/>
        </row>
        <row r="172">
          <cell r="E172"/>
          <cell r="F172"/>
          <cell r="G172"/>
          <cell r="H172"/>
          <cell r="I172"/>
          <cell r="J172"/>
          <cell r="K172"/>
          <cell r="L172"/>
          <cell r="M172"/>
          <cell r="N172"/>
          <cell r="O172"/>
          <cell r="P172"/>
        </row>
        <row r="173">
          <cell r="E173"/>
          <cell r="F173"/>
          <cell r="G173"/>
          <cell r="H173"/>
          <cell r="I173"/>
          <cell r="J173"/>
          <cell r="K173"/>
          <cell r="L173"/>
          <cell r="M173"/>
          <cell r="N173"/>
          <cell r="O173"/>
          <cell r="P173"/>
        </row>
        <row r="174">
          <cell r="E174"/>
          <cell r="F174"/>
          <cell r="G174"/>
          <cell r="H174"/>
          <cell r="I174"/>
          <cell r="J174"/>
          <cell r="K174"/>
          <cell r="L174"/>
          <cell r="M174"/>
          <cell r="N174"/>
          <cell r="O174"/>
          <cell r="P174"/>
        </row>
        <row r="175">
          <cell r="E175"/>
          <cell r="F175"/>
          <cell r="G175"/>
          <cell r="H175"/>
          <cell r="I175"/>
          <cell r="J175"/>
          <cell r="K175"/>
          <cell r="L175"/>
          <cell r="M175"/>
          <cell r="N175"/>
          <cell r="O175"/>
          <cell r="P175"/>
        </row>
        <row r="176">
          <cell r="E176"/>
          <cell r="F176"/>
          <cell r="G176"/>
          <cell r="H176"/>
          <cell r="I176"/>
          <cell r="J176"/>
          <cell r="K176"/>
          <cell r="L176"/>
          <cell r="M176"/>
          <cell r="N176"/>
          <cell r="O176"/>
          <cell r="P176"/>
        </row>
        <row r="177">
          <cell r="E177"/>
          <cell r="F177"/>
          <cell r="G177"/>
          <cell r="H177"/>
          <cell r="I177"/>
          <cell r="J177"/>
          <cell r="K177"/>
          <cell r="L177"/>
          <cell r="M177"/>
          <cell r="N177"/>
          <cell r="O177"/>
          <cell r="P177"/>
        </row>
        <row r="178">
          <cell r="E178"/>
          <cell r="F178"/>
          <cell r="G178"/>
          <cell r="H178"/>
          <cell r="I178"/>
          <cell r="J178"/>
          <cell r="K178"/>
          <cell r="L178"/>
          <cell r="M178"/>
          <cell r="N178"/>
          <cell r="O178"/>
          <cell r="P178"/>
        </row>
        <row r="179">
          <cell r="E179"/>
          <cell r="F179"/>
          <cell r="G179"/>
          <cell r="H179"/>
          <cell r="I179"/>
          <cell r="J179"/>
          <cell r="K179"/>
          <cell r="L179"/>
          <cell r="M179"/>
          <cell r="N179"/>
          <cell r="O179"/>
          <cell r="P179"/>
        </row>
      </sheetData>
      <sheetData sheetId="3">
        <row r="99">
          <cell r="E99" t="str">
            <v>307-B7</v>
          </cell>
          <cell r="F99" t="str">
            <v>B7</v>
          </cell>
          <cell r="G99" t="str">
            <v>TK</v>
          </cell>
          <cell r="H99"/>
          <cell r="I99">
            <v>2</v>
          </cell>
          <cell r="J99">
            <v>2</v>
          </cell>
          <cell r="K99">
            <v>2</v>
          </cell>
          <cell r="L99">
            <v>2</v>
          </cell>
          <cell r="M99">
            <v>2</v>
          </cell>
          <cell r="N99">
            <v>1</v>
          </cell>
          <cell r="O99">
            <v>1</v>
          </cell>
          <cell r="P99">
            <v>12</v>
          </cell>
        </row>
        <row r="100">
          <cell r="E100" t="str">
            <v>308-B7</v>
          </cell>
          <cell r="F100" t="str">
            <v>B7</v>
          </cell>
          <cell r="G100" t="str">
            <v>TK</v>
          </cell>
          <cell r="H100"/>
          <cell r="I100">
            <v>2</v>
          </cell>
          <cell r="J100">
            <v>2</v>
          </cell>
          <cell r="K100">
            <v>2</v>
          </cell>
          <cell r="L100">
            <v>2</v>
          </cell>
          <cell r="M100">
            <v>1</v>
          </cell>
          <cell r="N100">
            <v>0</v>
          </cell>
          <cell r="O100">
            <v>0</v>
          </cell>
          <cell r="P100">
            <v>9</v>
          </cell>
        </row>
        <row r="101">
          <cell r="E101" t="str">
            <v>309-B7</v>
          </cell>
          <cell r="F101" t="str">
            <v>B7</v>
          </cell>
          <cell r="G101" t="str">
            <v>KT SP DM</v>
          </cell>
          <cell r="H101"/>
          <cell r="I101">
            <v>0</v>
          </cell>
          <cell r="J101">
            <v>2</v>
          </cell>
          <cell r="K101">
            <v>3</v>
          </cell>
          <cell r="L101">
            <v>2</v>
          </cell>
          <cell r="M101">
            <v>2</v>
          </cell>
          <cell r="N101">
            <v>2</v>
          </cell>
          <cell r="O101">
            <v>0</v>
          </cell>
          <cell r="P101">
            <v>11</v>
          </cell>
        </row>
        <row r="102">
          <cell r="E102" t="str">
            <v>312-B7</v>
          </cell>
          <cell r="F102" t="str">
            <v>B7</v>
          </cell>
          <cell r="G102" t="str">
            <v>PM1</v>
          </cell>
          <cell r="H102"/>
          <cell r="I102">
            <v>0</v>
          </cell>
          <cell r="J102">
            <v>0</v>
          </cell>
          <cell r="K102">
            <v>0</v>
          </cell>
          <cell r="L102">
            <v>0</v>
          </cell>
          <cell r="M102">
            <v>2</v>
          </cell>
          <cell r="N102">
            <v>0</v>
          </cell>
          <cell r="O102">
            <v>0</v>
          </cell>
          <cell r="P102">
            <v>2</v>
          </cell>
        </row>
        <row r="103">
          <cell r="E103" t="str">
            <v>313-B7</v>
          </cell>
          <cell r="F103" t="str">
            <v>B7</v>
          </cell>
          <cell r="G103" t="str">
            <v>PM2</v>
          </cell>
          <cell r="H103"/>
          <cell r="I103">
            <v>0</v>
          </cell>
          <cell r="J103">
            <v>0</v>
          </cell>
          <cell r="K103">
            <v>0</v>
          </cell>
          <cell r="L103">
            <v>0</v>
          </cell>
          <cell r="M103">
            <v>0</v>
          </cell>
          <cell r="N103">
            <v>0</v>
          </cell>
          <cell r="O103">
            <v>0</v>
          </cell>
          <cell r="P103">
            <v>0</v>
          </cell>
        </row>
        <row r="104">
          <cell r="E104" t="str">
            <v>314-B7</v>
          </cell>
          <cell r="F104" t="str">
            <v>B7</v>
          </cell>
          <cell r="G104" t="str">
            <v>PM3</v>
          </cell>
          <cell r="H104"/>
          <cell r="I104">
            <v>1</v>
          </cell>
          <cell r="J104">
            <v>2</v>
          </cell>
          <cell r="K104">
            <v>1</v>
          </cell>
          <cell r="L104">
            <v>2</v>
          </cell>
          <cell r="M104">
            <v>2</v>
          </cell>
          <cell r="N104">
            <v>2</v>
          </cell>
          <cell r="O104">
            <v>1</v>
          </cell>
          <cell r="P104">
            <v>11</v>
          </cell>
        </row>
        <row r="105">
          <cell r="E105" t="str">
            <v>316-B7</v>
          </cell>
          <cell r="F105" t="str">
            <v>B7</v>
          </cell>
          <cell r="G105" t="str">
            <v xml:space="preserve">VẬT LIỆU </v>
          </cell>
          <cell r="H105"/>
          <cell r="I105">
            <v>0</v>
          </cell>
          <cell r="J105">
            <v>0</v>
          </cell>
          <cell r="K105">
            <v>2</v>
          </cell>
          <cell r="L105">
            <v>2</v>
          </cell>
          <cell r="M105">
            <v>2</v>
          </cell>
          <cell r="N105">
            <v>2</v>
          </cell>
          <cell r="O105">
            <v>0</v>
          </cell>
          <cell r="P105">
            <v>8</v>
          </cell>
        </row>
        <row r="106">
          <cell r="E106" t="str">
            <v>403-B7</v>
          </cell>
          <cell r="F106" t="str">
            <v>B7</v>
          </cell>
          <cell r="G106" t="str">
            <v>XM1</v>
          </cell>
          <cell r="H106"/>
          <cell r="I106">
            <v>0</v>
          </cell>
          <cell r="J106">
            <v>0</v>
          </cell>
          <cell r="K106">
            <v>0</v>
          </cell>
          <cell r="L106">
            <v>0</v>
          </cell>
          <cell r="M106">
            <v>1</v>
          </cell>
          <cell r="N106">
            <v>0</v>
          </cell>
          <cell r="O106">
            <v>0</v>
          </cell>
          <cell r="P106">
            <v>1</v>
          </cell>
        </row>
        <row r="107">
          <cell r="E107" t="str">
            <v>404-B7</v>
          </cell>
          <cell r="F107" t="str">
            <v>B7</v>
          </cell>
          <cell r="G107" t="str">
            <v>XM2</v>
          </cell>
          <cell r="H107"/>
          <cell r="I107">
            <v>0</v>
          </cell>
          <cell r="J107">
            <v>0</v>
          </cell>
          <cell r="K107">
            <v>0</v>
          </cell>
          <cell r="L107">
            <v>0</v>
          </cell>
          <cell r="M107">
            <v>0</v>
          </cell>
          <cell r="N107">
            <v>0</v>
          </cell>
          <cell r="O107">
            <v>0</v>
          </cell>
          <cell r="P107">
            <v>0</v>
          </cell>
        </row>
        <row r="108">
          <cell r="E108" t="str">
            <v>405-B7</v>
          </cell>
          <cell r="F108" t="str">
            <v>B7</v>
          </cell>
          <cell r="G108" t="str">
            <v>XM3</v>
          </cell>
          <cell r="H108"/>
          <cell r="I108">
            <v>0</v>
          </cell>
          <cell r="J108">
            <v>0</v>
          </cell>
          <cell r="K108">
            <v>0</v>
          </cell>
          <cell r="L108">
            <v>0</v>
          </cell>
          <cell r="M108">
            <v>0</v>
          </cell>
          <cell r="N108">
            <v>0</v>
          </cell>
          <cell r="O108">
            <v>0</v>
          </cell>
          <cell r="P108">
            <v>0</v>
          </cell>
        </row>
        <row r="109">
          <cell r="E109" t="str">
            <v>406-B7</v>
          </cell>
          <cell r="F109" t="str">
            <v>B7</v>
          </cell>
          <cell r="G109" t="str">
            <v>XM4</v>
          </cell>
          <cell r="H109"/>
          <cell r="I109">
            <v>0</v>
          </cell>
          <cell r="J109">
            <v>0</v>
          </cell>
          <cell r="K109">
            <v>1</v>
          </cell>
          <cell r="L109">
            <v>2</v>
          </cell>
          <cell r="M109">
            <v>0</v>
          </cell>
          <cell r="N109">
            <v>0</v>
          </cell>
          <cell r="O109">
            <v>0</v>
          </cell>
          <cell r="P109">
            <v>3</v>
          </cell>
        </row>
        <row r="110">
          <cell r="E110" t="str">
            <v>409-B7</v>
          </cell>
          <cell r="F110" t="str">
            <v>B7</v>
          </cell>
          <cell r="G110" t="str">
            <v>TK3</v>
          </cell>
          <cell r="H110"/>
          <cell r="I110">
            <v>2</v>
          </cell>
          <cell r="J110">
            <v>2</v>
          </cell>
          <cell r="K110">
            <v>2</v>
          </cell>
          <cell r="L110">
            <v>2</v>
          </cell>
          <cell r="M110">
            <v>2</v>
          </cell>
          <cell r="N110">
            <v>1</v>
          </cell>
          <cell r="O110">
            <v>0</v>
          </cell>
          <cell r="P110">
            <v>11</v>
          </cell>
        </row>
        <row r="111">
          <cell r="E111" t="str">
            <v>410-B7</v>
          </cell>
          <cell r="F111" t="str">
            <v>B7</v>
          </cell>
          <cell r="G111" t="str">
            <v>XM5</v>
          </cell>
          <cell r="H111"/>
          <cell r="I111">
            <v>0</v>
          </cell>
          <cell r="J111">
            <v>2</v>
          </cell>
          <cell r="K111">
            <v>2</v>
          </cell>
          <cell r="L111">
            <v>2</v>
          </cell>
          <cell r="M111">
            <v>2</v>
          </cell>
          <cell r="N111">
            <v>2</v>
          </cell>
          <cell r="O111">
            <v>0</v>
          </cell>
          <cell r="P111">
            <v>10</v>
          </cell>
        </row>
        <row r="112">
          <cell r="E112" t="str">
            <v>411-B7</v>
          </cell>
          <cell r="F112" t="str">
            <v>B7</v>
          </cell>
          <cell r="G112" t="str">
            <v>XM6</v>
          </cell>
          <cell r="H112"/>
          <cell r="I112">
            <v>0</v>
          </cell>
          <cell r="J112">
            <v>2</v>
          </cell>
          <cell r="K112">
            <v>2</v>
          </cell>
          <cell r="L112">
            <v>2</v>
          </cell>
          <cell r="M112">
            <v>2</v>
          </cell>
          <cell r="N112">
            <v>2</v>
          </cell>
          <cell r="O112">
            <v>0</v>
          </cell>
          <cell r="P112">
            <v>10</v>
          </cell>
        </row>
        <row r="113">
          <cell r="E113" t="str">
            <v>412-B7</v>
          </cell>
          <cell r="F113" t="str">
            <v>B7</v>
          </cell>
          <cell r="G113" t="str">
            <v>XM7</v>
          </cell>
          <cell r="H113"/>
          <cell r="I113">
            <v>0</v>
          </cell>
          <cell r="J113">
            <v>0</v>
          </cell>
          <cell r="K113">
            <v>1</v>
          </cell>
          <cell r="L113">
            <v>0</v>
          </cell>
          <cell r="M113">
            <v>1</v>
          </cell>
          <cell r="N113">
            <v>0</v>
          </cell>
          <cell r="O113">
            <v>0</v>
          </cell>
          <cell r="P113">
            <v>2</v>
          </cell>
        </row>
        <row r="114">
          <cell r="E114" t="str">
            <v>102-B4</v>
          </cell>
          <cell r="F114" t="str">
            <v>B4</v>
          </cell>
          <cell r="G114"/>
          <cell r="H114"/>
          <cell r="I114">
            <v>0</v>
          </cell>
          <cell r="J114">
            <v>0</v>
          </cell>
          <cell r="K114">
            <v>0</v>
          </cell>
          <cell r="L114">
            <v>0</v>
          </cell>
          <cell r="M114">
            <v>0</v>
          </cell>
          <cell r="N114">
            <v>0</v>
          </cell>
          <cell r="O114">
            <v>0</v>
          </cell>
          <cell r="P114">
            <v>0</v>
          </cell>
        </row>
        <row r="115">
          <cell r="E115" t="str">
            <v>103-B4</v>
          </cell>
          <cell r="F115" t="str">
            <v>B4</v>
          </cell>
          <cell r="G115"/>
          <cell r="H115"/>
          <cell r="I115">
            <v>0</v>
          </cell>
          <cell r="J115">
            <v>0</v>
          </cell>
          <cell r="K115">
            <v>0</v>
          </cell>
          <cell r="L115">
            <v>0</v>
          </cell>
          <cell r="M115">
            <v>0</v>
          </cell>
          <cell r="N115">
            <v>0</v>
          </cell>
          <cell r="O115">
            <v>0</v>
          </cell>
          <cell r="P115">
            <v>0</v>
          </cell>
        </row>
        <row r="116">
          <cell r="E116" t="str">
            <v>104-B4</v>
          </cell>
          <cell r="F116" t="str">
            <v>B4</v>
          </cell>
          <cell r="G116"/>
          <cell r="H116"/>
          <cell r="I116">
            <v>0</v>
          </cell>
          <cell r="J116">
            <v>0</v>
          </cell>
          <cell r="K116">
            <v>0</v>
          </cell>
          <cell r="L116">
            <v>0</v>
          </cell>
          <cell r="M116">
            <v>0</v>
          </cell>
          <cell r="N116">
            <v>0</v>
          </cell>
          <cell r="O116">
            <v>0</v>
          </cell>
          <cell r="P116">
            <v>0</v>
          </cell>
        </row>
        <row r="117">
          <cell r="E117" t="str">
            <v>206-B4</v>
          </cell>
          <cell r="F117" t="str">
            <v>B4</v>
          </cell>
          <cell r="G117"/>
          <cell r="H117"/>
          <cell r="I117">
            <v>0</v>
          </cell>
          <cell r="J117">
            <v>0</v>
          </cell>
          <cell r="K117">
            <v>0</v>
          </cell>
          <cell r="L117">
            <v>0</v>
          </cell>
          <cell r="M117">
            <v>0</v>
          </cell>
          <cell r="N117">
            <v>0</v>
          </cell>
          <cell r="O117">
            <v>0</v>
          </cell>
          <cell r="P117">
            <v>0</v>
          </cell>
        </row>
        <row r="118">
          <cell r="E118" t="str">
            <v>204-B4</v>
          </cell>
          <cell r="F118" t="str">
            <v>B4</v>
          </cell>
          <cell r="G118"/>
          <cell r="H118"/>
          <cell r="I118">
            <v>0</v>
          </cell>
          <cell r="J118">
            <v>0</v>
          </cell>
          <cell r="K118">
            <v>0</v>
          </cell>
          <cell r="L118">
            <v>0</v>
          </cell>
          <cell r="M118">
            <v>0</v>
          </cell>
          <cell r="N118">
            <v>0</v>
          </cell>
          <cell r="O118">
            <v>0</v>
          </cell>
          <cell r="P118">
            <v>0</v>
          </cell>
        </row>
        <row r="119">
          <cell r="E119" t="str">
            <v>303-B4</v>
          </cell>
          <cell r="F119" t="str">
            <v>B4</v>
          </cell>
          <cell r="G119"/>
          <cell r="H119"/>
          <cell r="I119">
            <v>0</v>
          </cell>
          <cell r="J119">
            <v>0</v>
          </cell>
          <cell r="K119">
            <v>0</v>
          </cell>
          <cell r="L119">
            <v>0</v>
          </cell>
          <cell r="M119">
            <v>0</v>
          </cell>
          <cell r="N119">
            <v>0</v>
          </cell>
          <cell r="O119">
            <v>0</v>
          </cell>
          <cell r="P119">
            <v>0</v>
          </cell>
        </row>
        <row r="120">
          <cell r="E120" t="str">
            <v>302-B4</v>
          </cell>
          <cell r="F120" t="str">
            <v>B4</v>
          </cell>
          <cell r="G120"/>
          <cell r="H120"/>
          <cell r="I120">
            <v>0</v>
          </cell>
          <cell r="J120">
            <v>0</v>
          </cell>
          <cell r="K120">
            <v>0</v>
          </cell>
          <cell r="L120">
            <v>0</v>
          </cell>
          <cell r="M120">
            <v>0</v>
          </cell>
          <cell r="N120">
            <v>0</v>
          </cell>
          <cell r="O120">
            <v>0</v>
          </cell>
          <cell r="P120">
            <v>0</v>
          </cell>
        </row>
        <row r="121">
          <cell r="E121" t="str">
            <v>304-B4</v>
          </cell>
          <cell r="F121" t="str">
            <v>B4</v>
          </cell>
          <cell r="G121"/>
          <cell r="H121"/>
          <cell r="I121">
            <v>0</v>
          </cell>
          <cell r="J121">
            <v>0</v>
          </cell>
          <cell r="K121">
            <v>0</v>
          </cell>
          <cell r="L121">
            <v>0</v>
          </cell>
          <cell r="M121">
            <v>0</v>
          </cell>
          <cell r="N121">
            <v>0</v>
          </cell>
          <cell r="O121">
            <v>0</v>
          </cell>
          <cell r="P121">
            <v>0</v>
          </cell>
        </row>
        <row r="122">
          <cell r="E122" t="str">
            <v>305-B4</v>
          </cell>
          <cell r="F122" t="str">
            <v>B4</v>
          </cell>
          <cell r="G122"/>
          <cell r="H122"/>
          <cell r="I122">
            <v>0</v>
          </cell>
          <cell r="J122">
            <v>0</v>
          </cell>
          <cell r="K122">
            <v>0</v>
          </cell>
          <cell r="L122">
            <v>0</v>
          </cell>
          <cell r="M122">
            <v>0</v>
          </cell>
          <cell r="N122">
            <v>0</v>
          </cell>
          <cell r="O122">
            <v>0</v>
          </cell>
          <cell r="P122">
            <v>0</v>
          </cell>
        </row>
        <row r="123">
          <cell r="E123" t="str">
            <v>401-B4</v>
          </cell>
          <cell r="F123" t="str">
            <v>B4</v>
          </cell>
          <cell r="G123" t="str">
            <v>Studio</v>
          </cell>
          <cell r="H123"/>
          <cell r="I123">
            <v>0</v>
          </cell>
          <cell r="J123">
            <v>0</v>
          </cell>
          <cell r="K123">
            <v>0</v>
          </cell>
          <cell r="L123">
            <v>0</v>
          </cell>
          <cell r="M123">
            <v>0</v>
          </cell>
          <cell r="N123">
            <v>0</v>
          </cell>
          <cell r="O123">
            <v>0</v>
          </cell>
          <cell r="P123">
            <v>0</v>
          </cell>
        </row>
        <row r="124">
          <cell r="E124" t="str">
            <v>402-B4</v>
          </cell>
          <cell r="F124" t="str">
            <v>B4</v>
          </cell>
          <cell r="G124" t="str">
            <v>TK</v>
          </cell>
          <cell r="H124"/>
          <cell r="I124">
            <v>0</v>
          </cell>
          <cell r="J124">
            <v>1</v>
          </cell>
          <cell r="K124">
            <v>2</v>
          </cell>
          <cell r="L124">
            <v>3</v>
          </cell>
          <cell r="M124">
            <v>1</v>
          </cell>
          <cell r="N124">
            <v>1</v>
          </cell>
          <cell r="O124">
            <v>0</v>
          </cell>
          <cell r="P124">
            <v>8</v>
          </cell>
        </row>
        <row r="125">
          <cell r="E125" t="str">
            <v>403-B4</v>
          </cell>
          <cell r="F125" t="str">
            <v>B4</v>
          </cell>
          <cell r="G125" t="str">
            <v>TK</v>
          </cell>
          <cell r="H125"/>
          <cell r="I125">
            <v>1</v>
          </cell>
          <cell r="J125">
            <v>0</v>
          </cell>
          <cell r="K125">
            <v>3</v>
          </cell>
          <cell r="L125">
            <v>3</v>
          </cell>
          <cell r="M125">
            <v>1</v>
          </cell>
          <cell r="N125">
            <v>1</v>
          </cell>
          <cell r="O125">
            <v>0</v>
          </cell>
          <cell r="P125">
            <v>9</v>
          </cell>
        </row>
        <row r="126">
          <cell r="E126" t="str">
            <v>404-B4</v>
          </cell>
          <cell r="F126" t="str">
            <v>B4</v>
          </cell>
          <cell r="G126" t="str">
            <v>TK</v>
          </cell>
          <cell r="H126"/>
          <cell r="I126">
            <v>2</v>
          </cell>
          <cell r="J126">
            <v>0</v>
          </cell>
          <cell r="K126">
            <v>0</v>
          </cell>
          <cell r="L126">
            <v>2</v>
          </cell>
          <cell r="M126">
            <v>0</v>
          </cell>
          <cell r="N126">
            <v>0</v>
          </cell>
          <cell r="O126">
            <v>0</v>
          </cell>
          <cell r="P126">
            <v>4</v>
          </cell>
        </row>
        <row r="127">
          <cell r="E127" t="str">
            <v>405-B4</v>
          </cell>
          <cell r="F127" t="str">
            <v>B4</v>
          </cell>
          <cell r="G127" t="str">
            <v>TK</v>
          </cell>
          <cell r="H127"/>
          <cell r="I127">
            <v>2</v>
          </cell>
          <cell r="J127">
            <v>2</v>
          </cell>
          <cell r="K127">
            <v>2</v>
          </cell>
          <cell r="L127">
            <v>2</v>
          </cell>
          <cell r="M127">
            <v>0</v>
          </cell>
          <cell r="N127">
            <v>0</v>
          </cell>
          <cell r="O127">
            <v>0</v>
          </cell>
          <cell r="P127">
            <v>8</v>
          </cell>
        </row>
        <row r="128">
          <cell r="E128" t="str">
            <v>502-B4</v>
          </cell>
          <cell r="F128" t="str">
            <v>B4</v>
          </cell>
          <cell r="G128"/>
          <cell r="H128"/>
          <cell r="I128">
            <v>0</v>
          </cell>
          <cell r="J128">
            <v>0</v>
          </cell>
          <cell r="K128">
            <v>0</v>
          </cell>
          <cell r="L128">
            <v>0</v>
          </cell>
          <cell r="M128">
            <v>0</v>
          </cell>
          <cell r="N128">
            <v>0</v>
          </cell>
          <cell r="O128">
            <v>0</v>
          </cell>
          <cell r="P128">
            <v>0</v>
          </cell>
        </row>
        <row r="129">
          <cell r="E129" t="str">
            <v>503-B4</v>
          </cell>
          <cell r="F129" t="str">
            <v>B4</v>
          </cell>
          <cell r="G129"/>
          <cell r="H129"/>
          <cell r="I129">
            <v>0</v>
          </cell>
          <cell r="J129">
            <v>0</v>
          </cell>
          <cell r="K129">
            <v>0</v>
          </cell>
          <cell r="L129">
            <v>0</v>
          </cell>
          <cell r="M129">
            <v>0</v>
          </cell>
          <cell r="N129">
            <v>0</v>
          </cell>
          <cell r="O129">
            <v>0</v>
          </cell>
          <cell r="P129">
            <v>0</v>
          </cell>
        </row>
        <row r="130">
          <cell r="E130" t="str">
            <v>505-B4</v>
          </cell>
          <cell r="F130" t="str">
            <v>B4</v>
          </cell>
          <cell r="G130"/>
          <cell r="H130"/>
          <cell r="I130">
            <v>0</v>
          </cell>
          <cell r="J130">
            <v>0</v>
          </cell>
          <cell r="K130">
            <v>0</v>
          </cell>
          <cell r="L130">
            <v>0</v>
          </cell>
          <cell r="M130">
            <v>0</v>
          </cell>
          <cell r="N130">
            <v>0</v>
          </cell>
          <cell r="O130">
            <v>0</v>
          </cell>
          <cell r="P130">
            <v>0</v>
          </cell>
        </row>
        <row r="131">
          <cell r="E131" t="str">
            <v>Tổng cộng</v>
          </cell>
          <cell r="F131"/>
          <cell r="G131"/>
          <cell r="H131">
            <v>0</v>
          </cell>
          <cell r="I131">
            <v>12</v>
          </cell>
          <cell r="J131">
            <v>17</v>
          </cell>
          <cell r="K131">
            <v>25</v>
          </cell>
          <cell r="L131">
            <v>28</v>
          </cell>
          <cell r="M131">
            <v>21</v>
          </cell>
          <cell r="N131">
            <v>14</v>
          </cell>
          <cell r="O131">
            <v>2</v>
          </cell>
          <cell r="P131">
            <v>119</v>
          </cell>
        </row>
        <row r="132">
          <cell r="E132" t="str">
            <v>DANH MỤC PHÒNG THỰC HÀNH NHÀ B4 ; B7</v>
          </cell>
          <cell r="F132"/>
          <cell r="G132"/>
          <cell r="H132"/>
          <cell r="I132"/>
          <cell r="J132"/>
          <cell r="K132"/>
          <cell r="L132"/>
          <cell r="M132"/>
          <cell r="N132"/>
          <cell r="O132"/>
          <cell r="P132"/>
        </row>
        <row r="133">
          <cell r="E133"/>
          <cell r="F133"/>
          <cell r="G133"/>
          <cell r="H133"/>
          <cell r="I133"/>
          <cell r="J133"/>
          <cell r="K133"/>
          <cell r="L133"/>
          <cell r="M133"/>
          <cell r="N133"/>
          <cell r="O133"/>
          <cell r="P133"/>
        </row>
        <row r="134">
          <cell r="E134"/>
          <cell r="F134" t="str">
            <v>PHÒNG CŨ</v>
          </cell>
          <cell r="G134" t="str">
            <v>TÊN PHÒNG MỚI</v>
          </cell>
          <cell r="H134"/>
          <cell r="I134"/>
          <cell r="J134"/>
          <cell r="K134" t="str">
            <v>TÊN PHÒNG CŨ</v>
          </cell>
          <cell r="L134"/>
          <cell r="M134"/>
          <cell r="N134"/>
          <cell r="O134"/>
          <cell r="P134" t="str">
            <v>TÊN PHÒNG MỚI</v>
          </cell>
        </row>
        <row r="135">
          <cell r="E135" t="str">
            <v>402-B4</v>
          </cell>
          <cell r="F135"/>
          <cell r="G135" t="str">
            <v>B7</v>
          </cell>
          <cell r="H135">
            <v>307</v>
          </cell>
          <cell r="I135" t="str">
            <v>TK1</v>
          </cell>
          <cell r="J135"/>
          <cell r="K135">
            <v>11</v>
          </cell>
          <cell r="L135" t="str">
            <v>B4</v>
          </cell>
          <cell r="M135">
            <v>405</v>
          </cell>
          <cell r="N135" t="str">
            <v>TK4</v>
          </cell>
          <cell r="O135"/>
          <cell r="P135" t="str">
            <v>B4</v>
          </cell>
        </row>
        <row r="136">
          <cell r="E136" t="str">
            <v>404-B4</v>
          </cell>
          <cell r="F136"/>
          <cell r="G136" t="str">
            <v>B7</v>
          </cell>
          <cell r="H136">
            <v>308</v>
          </cell>
          <cell r="I136" t="str">
            <v>TK2</v>
          </cell>
          <cell r="J136"/>
          <cell r="K136">
            <v>12</v>
          </cell>
          <cell r="L136" t="str">
            <v>B4</v>
          </cell>
          <cell r="M136">
            <v>502</v>
          </cell>
          <cell r="N136" t="str">
            <v>TK5</v>
          </cell>
          <cell r="O136"/>
          <cell r="P136" t="str">
            <v>B4</v>
          </cell>
        </row>
        <row r="137">
          <cell r="E137" t="str">
            <v>102-B4</v>
          </cell>
          <cell r="F137"/>
          <cell r="G137" t="str">
            <v>B7</v>
          </cell>
          <cell r="H137">
            <v>403</v>
          </cell>
          <cell r="I137" t="str">
            <v>XM1</v>
          </cell>
          <cell r="J137"/>
          <cell r="K137">
            <v>13</v>
          </cell>
          <cell r="L137" t="str">
            <v>B4</v>
          </cell>
          <cell r="M137">
            <v>503</v>
          </cell>
          <cell r="N137" t="str">
            <v>TK6</v>
          </cell>
          <cell r="O137"/>
          <cell r="P137" t="str">
            <v>B4</v>
          </cell>
        </row>
        <row r="138">
          <cell r="E138" t="str">
            <v>103-B4</v>
          </cell>
          <cell r="F138"/>
          <cell r="G138" t="str">
            <v>B7</v>
          </cell>
          <cell r="H138">
            <v>404</v>
          </cell>
          <cell r="I138" t="str">
            <v>XM2</v>
          </cell>
          <cell r="J138"/>
          <cell r="K138">
            <v>14</v>
          </cell>
          <cell r="L138" t="str">
            <v>B4</v>
          </cell>
          <cell r="M138">
            <v>505</v>
          </cell>
          <cell r="N138" t="str">
            <v>TK7</v>
          </cell>
          <cell r="O138"/>
          <cell r="P138" t="str">
            <v>B4</v>
          </cell>
        </row>
        <row r="139">
          <cell r="E139" t="str">
            <v>104-B4</v>
          </cell>
          <cell r="F139"/>
          <cell r="G139" t="str">
            <v>B7</v>
          </cell>
          <cell r="H139">
            <v>405</v>
          </cell>
          <cell r="I139" t="str">
            <v>XM3</v>
          </cell>
          <cell r="J139"/>
          <cell r="K139">
            <v>15</v>
          </cell>
          <cell r="L139" t="str">
            <v>B4</v>
          </cell>
          <cell r="M139">
            <v>302</v>
          </cell>
          <cell r="N139" t="str">
            <v>PM3</v>
          </cell>
          <cell r="O139"/>
          <cell r="P139" t="str">
            <v>B7</v>
          </cell>
        </row>
        <row r="140">
          <cell r="E140" t="str">
            <v>403-B4</v>
          </cell>
          <cell r="F140"/>
          <cell r="G140" t="str">
            <v>B7</v>
          </cell>
          <cell r="H140">
            <v>406</v>
          </cell>
          <cell r="I140" t="str">
            <v>XM4</v>
          </cell>
          <cell r="J140" t="str">
            <v>22 MÁY</v>
          </cell>
          <cell r="K140">
            <v>16</v>
          </cell>
          <cell r="L140" t="str">
            <v>B4</v>
          </cell>
          <cell r="M140">
            <v>304</v>
          </cell>
          <cell r="N140" t="str">
            <v>PM1</v>
          </cell>
          <cell r="O140"/>
          <cell r="P140" t="str">
            <v>B7</v>
          </cell>
        </row>
        <row r="141">
          <cell r="E141"/>
          <cell r="F141"/>
          <cell r="G141" t="str">
            <v>B7</v>
          </cell>
          <cell r="H141">
            <v>409</v>
          </cell>
          <cell r="I141" t="str">
            <v>TK3</v>
          </cell>
          <cell r="J141"/>
          <cell r="K141">
            <v>17</v>
          </cell>
          <cell r="L141" t="str">
            <v>B4</v>
          </cell>
          <cell r="M141">
            <v>305</v>
          </cell>
          <cell r="N141" t="str">
            <v>PM2</v>
          </cell>
          <cell r="O141"/>
          <cell r="P141" t="str">
            <v>B7</v>
          </cell>
        </row>
        <row r="142">
          <cell r="E142" t="str">
            <v>206-B4</v>
          </cell>
          <cell r="F142"/>
          <cell r="G142" t="str">
            <v>B7</v>
          </cell>
          <cell r="H142">
            <v>410</v>
          </cell>
          <cell r="I142" t="str">
            <v>XM5</v>
          </cell>
          <cell r="J142"/>
          <cell r="K142"/>
          <cell r="L142"/>
          <cell r="M142"/>
          <cell r="N142"/>
          <cell r="O142"/>
          <cell r="P142"/>
        </row>
        <row r="143">
          <cell r="E143" t="str">
            <v>204-B4</v>
          </cell>
          <cell r="F143"/>
          <cell r="G143" t="str">
            <v>B7</v>
          </cell>
          <cell r="H143">
            <v>411</v>
          </cell>
          <cell r="I143" t="str">
            <v>XM6</v>
          </cell>
          <cell r="J143"/>
          <cell r="K143"/>
          <cell r="L143"/>
          <cell r="M143"/>
          <cell r="N143"/>
          <cell r="O143"/>
          <cell r="P143"/>
        </row>
        <row r="144">
          <cell r="E144" t="str">
            <v>303-B4</v>
          </cell>
          <cell r="F144"/>
          <cell r="G144" t="str">
            <v>B7</v>
          </cell>
          <cell r="H144">
            <v>412</v>
          </cell>
          <cell r="I144" t="str">
            <v>XM7</v>
          </cell>
          <cell r="J144"/>
          <cell r="K144"/>
          <cell r="L144"/>
          <cell r="M144"/>
          <cell r="N144"/>
          <cell r="O144"/>
          <cell r="P144"/>
        </row>
        <row r="145">
          <cell r="E145"/>
          <cell r="F145"/>
          <cell r="G145"/>
          <cell r="H145"/>
          <cell r="I145"/>
          <cell r="J145"/>
          <cell r="K145"/>
          <cell r="L145"/>
          <cell r="M145"/>
          <cell r="N145"/>
          <cell r="O145"/>
          <cell r="P145"/>
        </row>
        <row r="146">
          <cell r="E146"/>
          <cell r="F146"/>
          <cell r="G146" t="str">
            <v xml:space="preserve">VẼ MỸ THUẬT : </v>
          </cell>
          <cell r="H146"/>
          <cell r="I146"/>
          <cell r="J146"/>
          <cell r="K146"/>
          <cell r="L146" t="str">
            <v>PHÒNG : 405; 404;</v>
          </cell>
          <cell r="M146"/>
          <cell r="N146"/>
          <cell r="O146"/>
          <cell r="P146"/>
        </row>
        <row r="147">
          <cell r="E147"/>
          <cell r="F147"/>
          <cell r="G147" t="str">
            <v>HÌNH HỌA</v>
          </cell>
          <cell r="H147"/>
          <cell r="I147"/>
          <cell r="J147"/>
          <cell r="K147"/>
          <cell r="L147" t="str">
            <v>PHÒNG : 402; 403</v>
          </cell>
          <cell r="M147"/>
          <cell r="N147"/>
          <cell r="O147"/>
          <cell r="P147"/>
        </row>
        <row r="148">
          <cell r="E148"/>
          <cell r="F148"/>
          <cell r="G148"/>
          <cell r="H148"/>
          <cell r="I148"/>
          <cell r="J148"/>
          <cell r="K148"/>
          <cell r="L148"/>
          <cell r="M148"/>
          <cell r="N148"/>
          <cell r="O148"/>
          <cell r="P148"/>
        </row>
        <row r="149">
          <cell r="E149"/>
          <cell r="F149"/>
          <cell r="G149"/>
          <cell r="H149"/>
          <cell r="I149"/>
          <cell r="J149"/>
          <cell r="K149"/>
          <cell r="L149"/>
          <cell r="M149"/>
          <cell r="N149"/>
          <cell r="O149"/>
          <cell r="P149"/>
        </row>
        <row r="150">
          <cell r="E150"/>
          <cell r="F150"/>
          <cell r="G150"/>
          <cell r="H150"/>
          <cell r="I150"/>
          <cell r="J150"/>
          <cell r="K150"/>
          <cell r="L150"/>
          <cell r="M150"/>
          <cell r="N150"/>
          <cell r="O150"/>
          <cell r="P150"/>
        </row>
        <row r="151">
          <cell r="E151"/>
          <cell r="F151"/>
          <cell r="G151"/>
          <cell r="H151"/>
          <cell r="I151"/>
          <cell r="J151"/>
          <cell r="K151"/>
          <cell r="L151"/>
          <cell r="M151"/>
          <cell r="N151"/>
          <cell r="O151"/>
          <cell r="P151"/>
        </row>
        <row r="152">
          <cell r="E152"/>
          <cell r="F152"/>
          <cell r="G152"/>
          <cell r="H152"/>
          <cell r="I152"/>
          <cell r="J152"/>
          <cell r="K152"/>
          <cell r="L152"/>
          <cell r="M152"/>
          <cell r="N152"/>
          <cell r="O152"/>
          <cell r="P152"/>
        </row>
      </sheetData>
      <sheetData sheetId="4">
        <row r="111">
          <cell r="E111" t="str">
            <v>DM Phòng QL</v>
          </cell>
          <cell r="F111"/>
          <cell r="G111"/>
          <cell r="H111" t="str">
            <v>Tổng</v>
          </cell>
          <cell r="I111" t="str">
            <v>Số phòng học / thứ</v>
          </cell>
          <cell r="J111"/>
          <cell r="K111"/>
          <cell r="L111"/>
          <cell r="M111"/>
          <cell r="N111"/>
          <cell r="O111"/>
          <cell r="P111" t="str">
            <v>Tổng</v>
          </cell>
          <cell r="Q111" t="str">
            <v>Tần suất SD đạt tỷ lệ % /2ca/6b=12</v>
          </cell>
        </row>
        <row r="112">
          <cell r="E112" t="str">
            <v>Số phòng QL</v>
          </cell>
          <cell r="F112" t="str">
            <v>Tòa nhà</v>
          </cell>
          <cell r="G112" t="str">
            <v>BP QL</v>
          </cell>
          <cell r="H112"/>
          <cell r="I112" t="str">
            <v>Thứ 2</v>
          </cell>
          <cell r="J112" t="str">
            <v>Thứ 3</v>
          </cell>
          <cell r="K112" t="str">
            <v>Thứ 4</v>
          </cell>
          <cell r="L112" t="str">
            <v>Thứ 5</v>
          </cell>
          <cell r="M112" t="str">
            <v>Thứ 6</v>
          </cell>
          <cell r="N112" t="str">
            <v>Thứ 7</v>
          </cell>
          <cell r="O112" t="str">
            <v>CN</v>
          </cell>
          <cell r="P112"/>
          <cell r="Q112"/>
        </row>
        <row r="113">
          <cell r="E113"/>
          <cell r="F113"/>
          <cell r="G113"/>
          <cell r="H113"/>
          <cell r="I113" t="str">
            <v>Ca.1,2/lần</v>
          </cell>
          <cell r="J113" t="str">
            <v>Ca.1,2/lần</v>
          </cell>
          <cell r="K113" t="str">
            <v>Ca.1,2/lần</v>
          </cell>
          <cell r="L113" t="str">
            <v>Ca.1,2/lần</v>
          </cell>
          <cell r="M113" t="str">
            <v>Ca.1,2/lần</v>
          </cell>
          <cell r="N113" t="str">
            <v>Ca.1,2/lần</v>
          </cell>
          <cell r="O113" t="str">
            <v>Ca.1,2/lần</v>
          </cell>
          <cell r="P113"/>
          <cell r="Q113"/>
        </row>
        <row r="114">
          <cell r="E114" t="str">
            <v>307-B7</v>
          </cell>
          <cell r="F114" t="str">
            <v>B7</v>
          </cell>
          <cell r="G114" t="str">
            <v>TK</v>
          </cell>
          <cell r="H114"/>
          <cell r="I114">
            <v>1</v>
          </cell>
          <cell r="J114">
            <v>2</v>
          </cell>
          <cell r="K114">
            <v>3</v>
          </cell>
          <cell r="L114">
            <v>2</v>
          </cell>
          <cell r="M114">
            <v>2</v>
          </cell>
          <cell r="N114">
            <v>2</v>
          </cell>
          <cell r="O114">
            <v>0</v>
          </cell>
          <cell r="P114">
            <v>12</v>
          </cell>
          <cell r="Q114">
            <v>1</v>
          </cell>
        </row>
        <row r="115">
          <cell r="E115" t="str">
            <v>308-B7</v>
          </cell>
          <cell r="F115" t="str">
            <v>B7</v>
          </cell>
          <cell r="G115" t="str">
            <v>TK</v>
          </cell>
          <cell r="H115"/>
          <cell r="I115">
            <v>2</v>
          </cell>
          <cell r="J115">
            <v>1</v>
          </cell>
          <cell r="K115">
            <v>2</v>
          </cell>
          <cell r="L115">
            <v>2</v>
          </cell>
          <cell r="M115">
            <v>2</v>
          </cell>
          <cell r="N115">
            <v>0</v>
          </cell>
          <cell r="O115">
            <v>2</v>
          </cell>
          <cell r="P115">
            <v>11</v>
          </cell>
          <cell r="Q115">
            <v>0.91666666666666663</v>
          </cell>
        </row>
        <row r="116">
          <cell r="E116" t="str">
            <v>309-B7</v>
          </cell>
          <cell r="F116" t="str">
            <v>B7</v>
          </cell>
          <cell r="G116" t="str">
            <v>KT SP DM</v>
          </cell>
          <cell r="H116"/>
          <cell r="I116">
            <v>0</v>
          </cell>
          <cell r="J116">
            <v>1</v>
          </cell>
          <cell r="K116">
            <v>2</v>
          </cell>
          <cell r="L116">
            <v>1</v>
          </cell>
          <cell r="M116">
            <v>1</v>
          </cell>
          <cell r="N116">
            <v>1</v>
          </cell>
          <cell r="O116">
            <v>0</v>
          </cell>
          <cell r="P116">
            <v>6</v>
          </cell>
          <cell r="Q116">
            <v>0.5</v>
          </cell>
        </row>
        <row r="117">
          <cell r="E117" t="str">
            <v>312-B7</v>
          </cell>
          <cell r="F117" t="str">
            <v>B7</v>
          </cell>
          <cell r="G117" t="str">
            <v>PM1</v>
          </cell>
          <cell r="H117"/>
          <cell r="I117">
            <v>0</v>
          </cell>
          <cell r="J117">
            <v>0</v>
          </cell>
          <cell r="K117">
            <v>0</v>
          </cell>
          <cell r="L117">
            <v>0</v>
          </cell>
          <cell r="M117">
            <v>1</v>
          </cell>
          <cell r="N117">
            <v>0</v>
          </cell>
          <cell r="O117">
            <v>0</v>
          </cell>
          <cell r="P117">
            <v>1</v>
          </cell>
          <cell r="Q117">
            <v>8.3333333333333329E-2</v>
          </cell>
        </row>
        <row r="118">
          <cell r="E118" t="str">
            <v>313-B7</v>
          </cell>
          <cell r="F118" t="str">
            <v>B7</v>
          </cell>
          <cell r="G118" t="str">
            <v>PM2</v>
          </cell>
          <cell r="H118"/>
          <cell r="I118">
            <v>0</v>
          </cell>
          <cell r="J118">
            <v>0</v>
          </cell>
          <cell r="K118">
            <v>0</v>
          </cell>
          <cell r="L118">
            <v>0</v>
          </cell>
          <cell r="M118">
            <v>1</v>
          </cell>
          <cell r="N118">
            <v>0</v>
          </cell>
          <cell r="O118">
            <v>0</v>
          </cell>
          <cell r="P118">
            <v>1</v>
          </cell>
          <cell r="Q118">
            <v>8.3333333333333329E-2</v>
          </cell>
        </row>
        <row r="119">
          <cell r="E119" t="str">
            <v>314-B7</v>
          </cell>
          <cell r="F119" t="str">
            <v>B7</v>
          </cell>
          <cell r="G119" t="str">
            <v>PM3</v>
          </cell>
          <cell r="H119"/>
          <cell r="I119">
            <v>1</v>
          </cell>
          <cell r="J119">
            <v>2</v>
          </cell>
          <cell r="K119">
            <v>2</v>
          </cell>
          <cell r="L119">
            <v>2</v>
          </cell>
          <cell r="M119">
            <v>2</v>
          </cell>
          <cell r="N119">
            <v>0</v>
          </cell>
          <cell r="O119">
            <v>0</v>
          </cell>
          <cell r="P119">
            <v>9</v>
          </cell>
          <cell r="Q119">
            <v>0.75</v>
          </cell>
        </row>
        <row r="120">
          <cell r="E120" t="str">
            <v>316-B7</v>
          </cell>
          <cell r="F120" t="str">
            <v>B7</v>
          </cell>
          <cell r="G120" t="str">
            <v xml:space="preserve">VẬT LIỆU </v>
          </cell>
          <cell r="H120"/>
          <cell r="I120">
            <v>0</v>
          </cell>
          <cell r="J120">
            <v>0</v>
          </cell>
          <cell r="K120">
            <v>1</v>
          </cell>
          <cell r="L120">
            <v>1</v>
          </cell>
          <cell r="M120">
            <v>1</v>
          </cell>
          <cell r="N120">
            <v>1</v>
          </cell>
          <cell r="O120">
            <v>0</v>
          </cell>
          <cell r="P120">
            <v>4</v>
          </cell>
          <cell r="Q120">
            <v>0.33333333333333331</v>
          </cell>
        </row>
        <row r="121">
          <cell r="E121" t="str">
            <v>403-B7</v>
          </cell>
          <cell r="F121" t="str">
            <v>B7</v>
          </cell>
          <cell r="G121" t="str">
            <v>XM1</v>
          </cell>
          <cell r="H121"/>
          <cell r="I121">
            <v>1</v>
          </cell>
          <cell r="J121">
            <v>2</v>
          </cell>
          <cell r="K121">
            <v>0</v>
          </cell>
          <cell r="L121">
            <v>0</v>
          </cell>
          <cell r="M121">
            <v>1</v>
          </cell>
          <cell r="N121">
            <v>1</v>
          </cell>
          <cell r="O121">
            <v>0</v>
          </cell>
          <cell r="P121">
            <v>5</v>
          </cell>
          <cell r="Q121">
            <v>0.41666666666666669</v>
          </cell>
        </row>
        <row r="122">
          <cell r="E122" t="str">
            <v>404-B7</v>
          </cell>
          <cell r="F122" t="str">
            <v>B7</v>
          </cell>
          <cell r="G122" t="str">
            <v>XM2</v>
          </cell>
          <cell r="H122"/>
          <cell r="I122">
            <v>0</v>
          </cell>
          <cell r="J122">
            <v>1</v>
          </cell>
          <cell r="K122">
            <v>1</v>
          </cell>
          <cell r="L122">
            <v>1</v>
          </cell>
          <cell r="M122">
            <v>1</v>
          </cell>
          <cell r="N122">
            <v>1</v>
          </cell>
          <cell r="O122">
            <v>0</v>
          </cell>
          <cell r="P122">
            <v>5</v>
          </cell>
          <cell r="Q122">
            <v>0.41666666666666669</v>
          </cell>
        </row>
        <row r="123">
          <cell r="E123" t="str">
            <v>405-B7</v>
          </cell>
          <cell r="F123" t="str">
            <v>B7</v>
          </cell>
          <cell r="G123" t="str">
            <v>XM3</v>
          </cell>
          <cell r="H123"/>
          <cell r="I123">
            <v>0</v>
          </cell>
          <cell r="J123">
            <v>0</v>
          </cell>
          <cell r="K123">
            <v>0</v>
          </cell>
          <cell r="L123">
            <v>0</v>
          </cell>
          <cell r="M123">
            <v>1</v>
          </cell>
          <cell r="N123">
            <v>0</v>
          </cell>
          <cell r="O123">
            <v>0</v>
          </cell>
          <cell r="P123">
            <v>1</v>
          </cell>
          <cell r="Q123">
            <v>8.3333333333333329E-2</v>
          </cell>
        </row>
        <row r="124">
          <cell r="E124" t="str">
            <v>406-B7</v>
          </cell>
          <cell r="F124" t="str">
            <v>B7</v>
          </cell>
          <cell r="G124" t="str">
            <v>XM4</v>
          </cell>
          <cell r="H124"/>
          <cell r="I124">
            <v>0</v>
          </cell>
          <cell r="J124">
            <v>0</v>
          </cell>
          <cell r="K124">
            <v>1</v>
          </cell>
          <cell r="L124">
            <v>2</v>
          </cell>
          <cell r="M124">
            <v>2</v>
          </cell>
          <cell r="N124">
            <v>3</v>
          </cell>
          <cell r="O124">
            <v>0</v>
          </cell>
          <cell r="P124">
            <v>8</v>
          </cell>
          <cell r="Q124">
            <v>0.66666666666666663</v>
          </cell>
        </row>
        <row r="125">
          <cell r="E125" t="str">
            <v>409-B7</v>
          </cell>
          <cell r="F125" t="str">
            <v>B7</v>
          </cell>
          <cell r="G125" t="str">
            <v>TK3</v>
          </cell>
          <cell r="H125"/>
          <cell r="I125">
            <v>2</v>
          </cell>
          <cell r="J125">
            <v>2</v>
          </cell>
          <cell r="K125">
            <v>2</v>
          </cell>
          <cell r="L125">
            <v>2</v>
          </cell>
          <cell r="M125">
            <v>1</v>
          </cell>
          <cell r="N125">
            <v>1</v>
          </cell>
          <cell r="O125">
            <v>2</v>
          </cell>
          <cell r="P125">
            <v>12</v>
          </cell>
          <cell r="Q125">
            <v>1</v>
          </cell>
        </row>
        <row r="126">
          <cell r="E126" t="str">
            <v>410-B7</v>
          </cell>
          <cell r="F126" t="str">
            <v>B7</v>
          </cell>
          <cell r="G126" t="str">
            <v>XM5</v>
          </cell>
          <cell r="H126"/>
          <cell r="I126">
            <v>0</v>
          </cell>
          <cell r="J126">
            <v>2</v>
          </cell>
          <cell r="K126">
            <v>2</v>
          </cell>
          <cell r="L126">
            <v>2</v>
          </cell>
          <cell r="M126">
            <v>0</v>
          </cell>
          <cell r="N126">
            <v>0</v>
          </cell>
          <cell r="O126">
            <v>0</v>
          </cell>
          <cell r="P126">
            <v>6</v>
          </cell>
          <cell r="Q126">
            <v>0.5</v>
          </cell>
        </row>
        <row r="127">
          <cell r="E127" t="str">
            <v>411-B7</v>
          </cell>
          <cell r="F127" t="str">
            <v>B7</v>
          </cell>
          <cell r="G127" t="str">
            <v>XM6</v>
          </cell>
          <cell r="H127"/>
          <cell r="I127">
            <v>1</v>
          </cell>
          <cell r="J127">
            <v>2</v>
          </cell>
          <cell r="K127">
            <v>1</v>
          </cell>
          <cell r="L127">
            <v>3</v>
          </cell>
          <cell r="M127">
            <v>0</v>
          </cell>
          <cell r="N127">
            <v>2</v>
          </cell>
          <cell r="O127">
            <v>0</v>
          </cell>
          <cell r="P127">
            <v>9</v>
          </cell>
          <cell r="Q127">
            <v>0.75</v>
          </cell>
        </row>
        <row r="128">
          <cell r="E128" t="str">
            <v>412-B7</v>
          </cell>
          <cell r="F128" t="str">
            <v>B7</v>
          </cell>
          <cell r="G128" t="str">
            <v>XM7</v>
          </cell>
          <cell r="H128"/>
          <cell r="I128">
            <v>2</v>
          </cell>
          <cell r="J128">
            <v>1</v>
          </cell>
          <cell r="K128">
            <v>3</v>
          </cell>
          <cell r="L128">
            <v>0</v>
          </cell>
          <cell r="M128">
            <v>3</v>
          </cell>
          <cell r="N128">
            <v>1</v>
          </cell>
          <cell r="O128">
            <v>0</v>
          </cell>
          <cell r="P128">
            <v>10</v>
          </cell>
          <cell r="Q128">
            <v>0.83333333333333337</v>
          </cell>
        </row>
        <row r="129">
          <cell r="E129" t="str">
            <v>102-B4</v>
          </cell>
          <cell r="F129" t="str">
            <v>B4</v>
          </cell>
          <cell r="G129"/>
          <cell r="H129"/>
          <cell r="I129">
            <v>0</v>
          </cell>
          <cell r="J129">
            <v>0</v>
          </cell>
          <cell r="K129">
            <v>0</v>
          </cell>
          <cell r="L129">
            <v>0</v>
          </cell>
          <cell r="M129">
            <v>0</v>
          </cell>
          <cell r="N129">
            <v>0</v>
          </cell>
          <cell r="O129">
            <v>0</v>
          </cell>
          <cell r="P129">
            <v>0</v>
          </cell>
          <cell r="Q129">
            <v>0</v>
          </cell>
        </row>
        <row r="130">
          <cell r="E130" t="str">
            <v>103-B4</v>
          </cell>
          <cell r="F130" t="str">
            <v>B4</v>
          </cell>
          <cell r="G130"/>
          <cell r="H130"/>
          <cell r="I130">
            <v>0</v>
          </cell>
          <cell r="J130">
            <v>0</v>
          </cell>
          <cell r="K130">
            <v>0</v>
          </cell>
          <cell r="L130">
            <v>0</v>
          </cell>
          <cell r="M130">
            <v>0</v>
          </cell>
          <cell r="N130">
            <v>0</v>
          </cell>
          <cell r="O130">
            <v>0</v>
          </cell>
          <cell r="P130">
            <v>0</v>
          </cell>
          <cell r="Q130">
            <v>0</v>
          </cell>
        </row>
        <row r="131">
          <cell r="E131" t="str">
            <v>104-B4</v>
          </cell>
          <cell r="F131" t="str">
            <v>B4</v>
          </cell>
          <cell r="G131"/>
          <cell r="H131"/>
          <cell r="I131">
            <v>0</v>
          </cell>
          <cell r="J131">
            <v>0</v>
          </cell>
          <cell r="K131">
            <v>0</v>
          </cell>
          <cell r="L131">
            <v>0</v>
          </cell>
          <cell r="M131">
            <v>0</v>
          </cell>
          <cell r="N131">
            <v>0</v>
          </cell>
          <cell r="O131">
            <v>0</v>
          </cell>
          <cell r="P131">
            <v>0</v>
          </cell>
          <cell r="Q131">
            <v>0</v>
          </cell>
        </row>
        <row r="132">
          <cell r="E132" t="str">
            <v>206-B4</v>
          </cell>
          <cell r="F132" t="str">
            <v>B4</v>
          </cell>
          <cell r="G132"/>
          <cell r="H132"/>
          <cell r="I132">
            <v>0</v>
          </cell>
          <cell r="J132">
            <v>0</v>
          </cell>
          <cell r="K132">
            <v>0</v>
          </cell>
          <cell r="L132">
            <v>0</v>
          </cell>
          <cell r="M132">
            <v>0</v>
          </cell>
          <cell r="N132">
            <v>0</v>
          </cell>
          <cell r="O132">
            <v>0</v>
          </cell>
          <cell r="P132">
            <v>0</v>
          </cell>
          <cell r="Q132">
            <v>0</v>
          </cell>
        </row>
        <row r="133">
          <cell r="E133" t="str">
            <v>204-B4</v>
          </cell>
          <cell r="F133" t="str">
            <v>B4</v>
          </cell>
          <cell r="G133"/>
          <cell r="H133"/>
          <cell r="I133">
            <v>0</v>
          </cell>
          <cell r="J133">
            <v>0</v>
          </cell>
          <cell r="K133">
            <v>0</v>
          </cell>
          <cell r="L133">
            <v>0</v>
          </cell>
          <cell r="M133">
            <v>0</v>
          </cell>
          <cell r="N133">
            <v>0</v>
          </cell>
          <cell r="O133">
            <v>0</v>
          </cell>
          <cell r="P133">
            <v>0</v>
          </cell>
          <cell r="Q133">
            <v>0</v>
          </cell>
        </row>
        <row r="134">
          <cell r="E134" t="str">
            <v>303-B4</v>
          </cell>
          <cell r="F134" t="str">
            <v>B4</v>
          </cell>
          <cell r="G134"/>
          <cell r="H134"/>
          <cell r="I134">
            <v>0</v>
          </cell>
          <cell r="J134">
            <v>0</v>
          </cell>
          <cell r="K134">
            <v>0</v>
          </cell>
          <cell r="L134">
            <v>0</v>
          </cell>
          <cell r="M134">
            <v>0</v>
          </cell>
          <cell r="N134">
            <v>0</v>
          </cell>
          <cell r="O134">
            <v>0</v>
          </cell>
          <cell r="P134">
            <v>0</v>
          </cell>
          <cell r="Q134">
            <v>0</v>
          </cell>
        </row>
        <row r="135">
          <cell r="E135" t="str">
            <v>302-B4</v>
          </cell>
          <cell r="F135" t="str">
            <v>B4</v>
          </cell>
          <cell r="G135"/>
          <cell r="H135"/>
          <cell r="I135">
            <v>0</v>
          </cell>
          <cell r="J135">
            <v>0</v>
          </cell>
          <cell r="K135">
            <v>0</v>
          </cell>
          <cell r="L135">
            <v>0</v>
          </cell>
          <cell r="M135">
            <v>0</v>
          </cell>
          <cell r="N135">
            <v>0</v>
          </cell>
          <cell r="O135">
            <v>0</v>
          </cell>
          <cell r="P135">
            <v>0</v>
          </cell>
          <cell r="Q135">
            <v>0</v>
          </cell>
        </row>
        <row r="136">
          <cell r="E136" t="str">
            <v>304-B4</v>
          </cell>
          <cell r="F136" t="str">
            <v>B4</v>
          </cell>
          <cell r="G136"/>
          <cell r="H136"/>
          <cell r="I136">
            <v>0</v>
          </cell>
          <cell r="J136">
            <v>0</v>
          </cell>
          <cell r="K136">
            <v>0</v>
          </cell>
          <cell r="L136">
            <v>0</v>
          </cell>
          <cell r="M136">
            <v>0</v>
          </cell>
          <cell r="N136">
            <v>0</v>
          </cell>
          <cell r="O136">
            <v>0</v>
          </cell>
          <cell r="P136">
            <v>0</v>
          </cell>
          <cell r="Q136">
            <v>0</v>
          </cell>
        </row>
        <row r="137">
          <cell r="E137" t="str">
            <v>305-B4</v>
          </cell>
          <cell r="F137" t="str">
            <v>B4</v>
          </cell>
          <cell r="G137"/>
          <cell r="H137"/>
          <cell r="I137">
            <v>0</v>
          </cell>
          <cell r="J137">
            <v>0</v>
          </cell>
          <cell r="K137">
            <v>0</v>
          </cell>
          <cell r="L137">
            <v>0</v>
          </cell>
          <cell r="M137">
            <v>0</v>
          </cell>
          <cell r="N137">
            <v>0</v>
          </cell>
          <cell r="O137">
            <v>0</v>
          </cell>
          <cell r="P137">
            <v>0</v>
          </cell>
          <cell r="Q137">
            <v>0</v>
          </cell>
        </row>
        <row r="138">
          <cell r="E138" t="str">
            <v>401-B4</v>
          </cell>
          <cell r="F138" t="str">
            <v>B4</v>
          </cell>
          <cell r="G138" t="str">
            <v>Studio</v>
          </cell>
          <cell r="H138"/>
          <cell r="I138">
            <v>0</v>
          </cell>
          <cell r="J138">
            <v>0</v>
          </cell>
          <cell r="K138">
            <v>0</v>
          </cell>
          <cell r="L138">
            <v>0</v>
          </cell>
          <cell r="M138">
            <v>0</v>
          </cell>
          <cell r="N138">
            <v>0</v>
          </cell>
          <cell r="O138">
            <v>0</v>
          </cell>
          <cell r="P138">
            <v>0</v>
          </cell>
          <cell r="Q138">
            <v>0</v>
          </cell>
        </row>
        <row r="139">
          <cell r="E139" t="str">
            <v>402-B4</v>
          </cell>
          <cell r="F139" t="str">
            <v>B4</v>
          </cell>
          <cell r="G139" t="str">
            <v>TK</v>
          </cell>
          <cell r="H139"/>
          <cell r="I139">
            <v>0</v>
          </cell>
          <cell r="J139">
            <v>3</v>
          </cell>
          <cell r="K139">
            <v>1</v>
          </cell>
          <cell r="L139">
            <v>3</v>
          </cell>
          <cell r="M139">
            <v>1</v>
          </cell>
          <cell r="N139">
            <v>1</v>
          </cell>
          <cell r="O139">
            <v>0</v>
          </cell>
          <cell r="P139">
            <v>9</v>
          </cell>
          <cell r="Q139">
            <v>0.75</v>
          </cell>
        </row>
        <row r="140">
          <cell r="E140" t="str">
            <v>403-B4</v>
          </cell>
          <cell r="F140" t="str">
            <v>B4</v>
          </cell>
          <cell r="G140" t="str">
            <v>TK</v>
          </cell>
          <cell r="H140"/>
          <cell r="I140">
            <v>0</v>
          </cell>
          <cell r="J140">
            <v>0</v>
          </cell>
          <cell r="K140">
            <v>1</v>
          </cell>
          <cell r="L140">
            <v>3</v>
          </cell>
          <cell r="M140">
            <v>1</v>
          </cell>
          <cell r="N140">
            <v>0</v>
          </cell>
          <cell r="O140">
            <v>0</v>
          </cell>
          <cell r="P140">
            <v>5</v>
          </cell>
          <cell r="Q140">
            <v>0.41666666666666669</v>
          </cell>
        </row>
        <row r="141">
          <cell r="E141" t="str">
            <v>404-B4</v>
          </cell>
          <cell r="F141" t="str">
            <v>B4</v>
          </cell>
          <cell r="G141" t="str">
            <v>TK</v>
          </cell>
          <cell r="H141"/>
          <cell r="I141">
            <v>2</v>
          </cell>
          <cell r="J141">
            <v>0</v>
          </cell>
          <cell r="K141">
            <v>0</v>
          </cell>
          <cell r="L141">
            <v>2</v>
          </cell>
          <cell r="M141">
            <v>0</v>
          </cell>
          <cell r="N141">
            <v>0</v>
          </cell>
          <cell r="O141">
            <v>0</v>
          </cell>
          <cell r="P141">
            <v>4</v>
          </cell>
          <cell r="Q141">
            <v>0.33333333333333331</v>
          </cell>
        </row>
        <row r="142">
          <cell r="E142" t="str">
            <v>405-B4</v>
          </cell>
          <cell r="F142" t="str">
            <v>B4</v>
          </cell>
          <cell r="G142" t="str">
            <v>TK</v>
          </cell>
          <cell r="H142"/>
          <cell r="I142">
            <v>0</v>
          </cell>
          <cell r="J142">
            <v>1</v>
          </cell>
          <cell r="K142">
            <v>0</v>
          </cell>
          <cell r="L142">
            <v>2</v>
          </cell>
          <cell r="M142">
            <v>0</v>
          </cell>
          <cell r="N142">
            <v>0</v>
          </cell>
          <cell r="O142">
            <v>0</v>
          </cell>
          <cell r="P142">
            <v>3</v>
          </cell>
          <cell r="Q142">
            <v>0.25</v>
          </cell>
        </row>
        <row r="143">
          <cell r="E143" t="str">
            <v>502-B4</v>
          </cell>
          <cell r="F143" t="str">
            <v>B4</v>
          </cell>
          <cell r="G143"/>
          <cell r="H143"/>
          <cell r="I143">
            <v>0</v>
          </cell>
          <cell r="J143">
            <v>0</v>
          </cell>
          <cell r="K143">
            <v>0</v>
          </cell>
          <cell r="L143">
            <v>0</v>
          </cell>
          <cell r="M143">
            <v>0</v>
          </cell>
          <cell r="N143">
            <v>0</v>
          </cell>
          <cell r="O143">
            <v>0</v>
          </cell>
          <cell r="P143">
            <v>0</v>
          </cell>
          <cell r="Q143">
            <v>0</v>
          </cell>
        </row>
        <row r="144">
          <cell r="E144" t="str">
            <v>503-B4</v>
          </cell>
          <cell r="F144" t="str">
            <v>B4</v>
          </cell>
          <cell r="G144"/>
          <cell r="H144"/>
          <cell r="I144">
            <v>0</v>
          </cell>
          <cell r="J144">
            <v>0</v>
          </cell>
          <cell r="K144">
            <v>0</v>
          </cell>
          <cell r="L144">
            <v>0</v>
          </cell>
          <cell r="M144">
            <v>0</v>
          </cell>
          <cell r="N144">
            <v>0</v>
          </cell>
          <cell r="O144">
            <v>0</v>
          </cell>
          <cell r="P144">
            <v>0</v>
          </cell>
          <cell r="Q144">
            <v>0</v>
          </cell>
        </row>
        <row r="145">
          <cell r="E145" t="str">
            <v>505-B4</v>
          </cell>
          <cell r="F145" t="str">
            <v>B4</v>
          </cell>
          <cell r="G145"/>
          <cell r="H145"/>
          <cell r="I145">
            <v>0</v>
          </cell>
          <cell r="J145">
            <v>0</v>
          </cell>
          <cell r="K145">
            <v>0</v>
          </cell>
          <cell r="L145">
            <v>0</v>
          </cell>
          <cell r="M145">
            <v>0</v>
          </cell>
          <cell r="N145">
            <v>0</v>
          </cell>
          <cell r="O145">
            <v>0</v>
          </cell>
          <cell r="P145">
            <v>0</v>
          </cell>
          <cell r="Q145">
            <v>0</v>
          </cell>
        </row>
        <row r="146">
          <cell r="E146" t="str">
            <v>Tổng cộng</v>
          </cell>
          <cell r="F146"/>
          <cell r="G146"/>
          <cell r="H146">
            <v>0</v>
          </cell>
          <cell r="I146">
            <v>12</v>
          </cell>
          <cell r="J146">
            <v>20</v>
          </cell>
          <cell r="K146">
            <v>22</v>
          </cell>
          <cell r="L146">
            <v>28</v>
          </cell>
          <cell r="M146">
            <v>21</v>
          </cell>
          <cell r="N146">
            <v>14</v>
          </cell>
          <cell r="O146">
            <v>4</v>
          </cell>
          <cell r="P146">
            <v>121</v>
          </cell>
          <cell r="Q146"/>
        </row>
        <row r="147">
          <cell r="E147"/>
          <cell r="F147"/>
          <cell r="H147"/>
          <cell r="I147"/>
          <cell r="J147"/>
          <cell r="K147"/>
          <cell r="L147"/>
          <cell r="M147"/>
          <cell r="N147"/>
          <cell r="O147"/>
          <cell r="P147"/>
          <cell r="Q147"/>
        </row>
        <row r="148">
          <cell r="E148"/>
          <cell r="F148"/>
          <cell r="H148"/>
          <cell r="I148"/>
          <cell r="J148"/>
          <cell r="K148"/>
          <cell r="L148"/>
          <cell r="M148"/>
          <cell r="N148"/>
          <cell r="O148"/>
          <cell r="P148"/>
          <cell r="Q148"/>
        </row>
        <row r="149">
          <cell r="E149"/>
          <cell r="F149"/>
          <cell r="H149"/>
          <cell r="I149"/>
          <cell r="J149"/>
          <cell r="K149"/>
          <cell r="L149"/>
          <cell r="M149"/>
          <cell r="N149"/>
          <cell r="O149"/>
          <cell r="P149"/>
          <cell r="Q149"/>
        </row>
        <row r="150">
          <cell r="E150"/>
          <cell r="F150"/>
          <cell r="H150"/>
          <cell r="I150"/>
          <cell r="J150"/>
          <cell r="K150"/>
          <cell r="L150"/>
          <cell r="M150"/>
          <cell r="N150"/>
          <cell r="O150"/>
          <cell r="P150"/>
          <cell r="Q150"/>
        </row>
        <row r="151">
          <cell r="E151"/>
          <cell r="F151"/>
          <cell r="H151"/>
          <cell r="I151"/>
          <cell r="J151"/>
          <cell r="K151"/>
          <cell r="L151"/>
          <cell r="M151"/>
          <cell r="N151"/>
          <cell r="O151"/>
          <cell r="P151"/>
          <cell r="Q151"/>
        </row>
        <row r="152">
          <cell r="E152"/>
          <cell r="F152"/>
          <cell r="H152"/>
          <cell r="I152"/>
          <cell r="J152"/>
          <cell r="K152"/>
          <cell r="L152"/>
          <cell r="M152"/>
          <cell r="N152"/>
          <cell r="O152"/>
          <cell r="P152"/>
          <cell r="Q152"/>
        </row>
        <row r="153">
          <cell r="E153"/>
          <cell r="F153"/>
        </row>
        <row r="155">
          <cell r="E155" t="str">
            <v>DANH MỤC PHÒNG THỰC HÀNH NHÀ B4 ; B7</v>
          </cell>
          <cell r="F155"/>
          <cell r="G155"/>
          <cell r="H155"/>
          <cell r="I155"/>
          <cell r="J155"/>
          <cell r="K155"/>
          <cell r="L155"/>
          <cell r="M155"/>
          <cell r="N155"/>
          <cell r="O155"/>
          <cell r="P155"/>
          <cell r="Q155"/>
        </row>
        <row r="156">
          <cell r="E156"/>
          <cell r="F156"/>
          <cell r="G156"/>
          <cell r="H156"/>
          <cell r="I156"/>
          <cell r="J156"/>
          <cell r="K156"/>
          <cell r="L156"/>
          <cell r="M156"/>
          <cell r="N156"/>
          <cell r="O156"/>
          <cell r="P156"/>
          <cell r="Q156"/>
        </row>
        <row r="157">
          <cell r="E157"/>
          <cell r="F157" t="str">
            <v>PHÒNG CŨ</v>
          </cell>
          <cell r="G157" t="str">
            <v>TÊN PHÒNG MỚI</v>
          </cell>
          <cell r="H157"/>
          <cell r="I157"/>
          <cell r="J157"/>
          <cell r="K157" t="str">
            <v>TÊN PHÒNG CŨ</v>
          </cell>
          <cell r="L157"/>
          <cell r="M157"/>
          <cell r="N157"/>
          <cell r="O157"/>
          <cell r="P157" t="str">
            <v>TÊN PHÒNG MỚI</v>
          </cell>
          <cell r="Q157"/>
        </row>
        <row r="158">
          <cell r="E158" t="str">
            <v>402-B4</v>
          </cell>
          <cell r="F158"/>
          <cell r="G158" t="str">
            <v>B7</v>
          </cell>
          <cell r="H158">
            <v>307</v>
          </cell>
          <cell r="I158" t="str">
            <v>TK1</v>
          </cell>
          <cell r="J158"/>
          <cell r="K158">
            <v>11</v>
          </cell>
          <cell r="L158" t="str">
            <v>B4</v>
          </cell>
          <cell r="M158">
            <v>405</v>
          </cell>
          <cell r="N158" t="str">
            <v>TK4</v>
          </cell>
          <cell r="O158"/>
          <cell r="P158" t="str">
            <v>B4</v>
          </cell>
          <cell r="Q158">
            <v>405</v>
          </cell>
        </row>
        <row r="159">
          <cell r="E159" t="str">
            <v>404-B4</v>
          </cell>
          <cell r="F159"/>
          <cell r="G159" t="str">
            <v>B7</v>
          </cell>
          <cell r="H159">
            <v>308</v>
          </cell>
          <cell r="I159" t="str">
            <v>TK2</v>
          </cell>
          <cell r="J159"/>
          <cell r="K159">
            <v>12</v>
          </cell>
          <cell r="L159" t="str">
            <v>B4</v>
          </cell>
          <cell r="M159">
            <v>502</v>
          </cell>
          <cell r="N159" t="str">
            <v>TK5</v>
          </cell>
          <cell r="O159"/>
          <cell r="P159" t="str">
            <v>B4</v>
          </cell>
          <cell r="Q159">
            <v>402</v>
          </cell>
        </row>
        <row r="160">
          <cell r="E160" t="str">
            <v>102-B4</v>
          </cell>
          <cell r="F160"/>
          <cell r="G160" t="str">
            <v>B7</v>
          </cell>
          <cell r="H160">
            <v>403</v>
          </cell>
          <cell r="I160" t="str">
            <v>XM1</v>
          </cell>
          <cell r="J160"/>
          <cell r="K160">
            <v>13</v>
          </cell>
          <cell r="L160" t="str">
            <v>B4</v>
          </cell>
          <cell r="M160">
            <v>503</v>
          </cell>
          <cell r="N160" t="str">
            <v>TK6</v>
          </cell>
          <cell r="O160"/>
          <cell r="P160" t="str">
            <v>B4</v>
          </cell>
          <cell r="Q160">
            <v>403</v>
          </cell>
        </row>
        <row r="161">
          <cell r="E161" t="str">
            <v>103-B4</v>
          </cell>
          <cell r="F161"/>
          <cell r="G161" t="str">
            <v>B7</v>
          </cell>
          <cell r="H161">
            <v>404</v>
          </cell>
          <cell r="I161" t="str">
            <v>XM2</v>
          </cell>
          <cell r="J161"/>
          <cell r="K161">
            <v>14</v>
          </cell>
          <cell r="L161" t="str">
            <v>B4</v>
          </cell>
          <cell r="M161">
            <v>505</v>
          </cell>
          <cell r="N161" t="str">
            <v>TK7</v>
          </cell>
          <cell r="O161"/>
          <cell r="P161" t="str">
            <v>B4</v>
          </cell>
          <cell r="Q161">
            <v>404</v>
          </cell>
        </row>
        <row r="162">
          <cell r="E162" t="str">
            <v>104-B4</v>
          </cell>
          <cell r="F162"/>
          <cell r="G162" t="str">
            <v>B7</v>
          </cell>
          <cell r="H162">
            <v>405</v>
          </cell>
          <cell r="I162" t="str">
            <v>XM3</v>
          </cell>
          <cell r="J162"/>
          <cell r="K162">
            <v>15</v>
          </cell>
          <cell r="L162" t="str">
            <v>B4</v>
          </cell>
          <cell r="M162">
            <v>302</v>
          </cell>
          <cell r="N162" t="str">
            <v>PM3</v>
          </cell>
          <cell r="O162"/>
          <cell r="P162" t="str">
            <v>B7</v>
          </cell>
          <cell r="Q162">
            <v>314</v>
          </cell>
        </row>
        <row r="163">
          <cell r="E163" t="str">
            <v>403-B4</v>
          </cell>
          <cell r="F163"/>
          <cell r="G163" t="str">
            <v>B7</v>
          </cell>
          <cell r="H163">
            <v>406</v>
          </cell>
          <cell r="I163" t="str">
            <v>XM4</v>
          </cell>
          <cell r="J163" t="str">
            <v>22 MÁY</v>
          </cell>
          <cell r="K163">
            <v>16</v>
          </cell>
          <cell r="L163" t="str">
            <v>B4</v>
          </cell>
          <cell r="M163">
            <v>304</v>
          </cell>
          <cell r="N163" t="str">
            <v>PM1</v>
          </cell>
          <cell r="O163"/>
          <cell r="P163" t="str">
            <v>B7</v>
          </cell>
          <cell r="Q163">
            <v>312</v>
          </cell>
        </row>
        <row r="164">
          <cell r="E164"/>
          <cell r="F164"/>
          <cell r="G164" t="str">
            <v>B7</v>
          </cell>
          <cell r="H164">
            <v>409</v>
          </cell>
          <cell r="I164" t="str">
            <v>TK3</v>
          </cell>
          <cell r="J164"/>
          <cell r="K164">
            <v>17</v>
          </cell>
          <cell r="L164" t="str">
            <v>B4</v>
          </cell>
          <cell r="M164">
            <v>305</v>
          </cell>
          <cell r="N164" t="str">
            <v>PM2</v>
          </cell>
          <cell r="O164"/>
          <cell r="P164" t="str">
            <v>B7</v>
          </cell>
          <cell r="Q164">
            <v>313</v>
          </cell>
        </row>
        <row r="165">
          <cell r="E165" t="str">
            <v>206-B4</v>
          </cell>
          <cell r="F165"/>
          <cell r="G165" t="str">
            <v>B7</v>
          </cell>
          <cell r="H165">
            <v>410</v>
          </cell>
          <cell r="I165" t="str">
            <v>XM5</v>
          </cell>
          <cell r="J165"/>
          <cell r="K165"/>
          <cell r="L165"/>
          <cell r="M165"/>
          <cell r="N165"/>
          <cell r="O165"/>
          <cell r="P165"/>
          <cell r="Q165"/>
        </row>
        <row r="166">
          <cell r="E166" t="str">
            <v>204-B4</v>
          </cell>
          <cell r="F166"/>
          <cell r="G166" t="str">
            <v>B7</v>
          </cell>
          <cell r="H166">
            <v>411</v>
          </cell>
          <cell r="I166" t="str">
            <v>XM6</v>
          </cell>
          <cell r="J166"/>
          <cell r="K166"/>
          <cell r="L166"/>
          <cell r="M166"/>
          <cell r="N166"/>
          <cell r="O166"/>
          <cell r="P166"/>
          <cell r="Q166"/>
        </row>
        <row r="167">
          <cell r="E167" t="str">
            <v>303-B4</v>
          </cell>
          <cell r="F167"/>
          <cell r="G167" t="str">
            <v>B7</v>
          </cell>
          <cell r="H167">
            <v>412</v>
          </cell>
          <cell r="I167" t="str">
            <v>XM7</v>
          </cell>
          <cell r="J167"/>
          <cell r="K167"/>
          <cell r="L167"/>
          <cell r="M167"/>
          <cell r="N167"/>
          <cell r="O167"/>
          <cell r="P167"/>
          <cell r="Q167"/>
        </row>
        <row r="168">
          <cell r="E168"/>
          <cell r="F168"/>
          <cell r="G168"/>
          <cell r="H168"/>
          <cell r="I168"/>
          <cell r="J168"/>
          <cell r="K168"/>
          <cell r="L168"/>
          <cell r="M168"/>
          <cell r="N168"/>
          <cell r="O168"/>
          <cell r="P168"/>
          <cell r="Q168"/>
        </row>
        <row r="169">
          <cell r="E169"/>
          <cell r="F169"/>
          <cell r="G169" t="str">
            <v xml:space="preserve">VẼ MỸ THUẬT : </v>
          </cell>
          <cell r="H169"/>
          <cell r="I169"/>
          <cell r="J169"/>
          <cell r="K169"/>
          <cell r="L169" t="str">
            <v>PHÒNG : 405; 404;</v>
          </cell>
          <cell r="M169"/>
          <cell r="N169"/>
          <cell r="O169"/>
          <cell r="P169"/>
          <cell r="Q169"/>
        </row>
        <row r="170">
          <cell r="E170"/>
          <cell r="F170"/>
          <cell r="G170" t="str">
            <v>HÌNH HỌA</v>
          </cell>
          <cell r="H170"/>
          <cell r="I170"/>
          <cell r="J170"/>
          <cell r="K170"/>
          <cell r="L170" t="str">
            <v>PHÒNG : 402; 403</v>
          </cell>
          <cell r="M170"/>
          <cell r="N170"/>
          <cell r="O170"/>
          <cell r="P170"/>
          <cell r="Q170"/>
        </row>
        <row r="171">
          <cell r="E171"/>
          <cell r="F171"/>
          <cell r="G171"/>
          <cell r="H171"/>
          <cell r="I171"/>
          <cell r="J171"/>
          <cell r="K171"/>
          <cell r="L171"/>
          <cell r="M171"/>
          <cell r="N171"/>
          <cell r="O171"/>
          <cell r="P171"/>
        </row>
      </sheetData>
      <sheetData sheetId="5">
        <row r="114">
          <cell r="E114" t="str">
            <v>Số phòng QL</v>
          </cell>
          <cell r="F114" t="str">
            <v>Tòa nhà</v>
          </cell>
          <cell r="G114" t="str">
            <v>BP QL</v>
          </cell>
          <cell r="H114"/>
          <cell r="I114" t="str">
            <v>Thứ 2</v>
          </cell>
          <cell r="J114" t="str">
            <v>Thứ 3</v>
          </cell>
          <cell r="K114" t="str">
            <v>Thứ 4</v>
          </cell>
          <cell r="L114" t="str">
            <v>Thứ 5</v>
          </cell>
          <cell r="M114" t="str">
            <v>Thứ 6</v>
          </cell>
          <cell r="N114" t="str">
            <v>Thứ 7</v>
          </cell>
          <cell r="O114" t="str">
            <v>CN</v>
          </cell>
          <cell r="P114"/>
          <cell r="Q114"/>
        </row>
        <row r="115">
          <cell r="E115"/>
          <cell r="F115"/>
          <cell r="G115"/>
          <cell r="H115"/>
          <cell r="I115" t="str">
            <v>Ca.1,2/lần</v>
          </cell>
          <cell r="J115" t="str">
            <v>Ca.1,2/lần</v>
          </cell>
          <cell r="K115" t="str">
            <v>Ca.1,2/lần</v>
          </cell>
          <cell r="L115" t="str">
            <v>Ca.1,2/lần</v>
          </cell>
          <cell r="M115" t="str">
            <v>Ca.1,2/lần</v>
          </cell>
          <cell r="N115" t="str">
            <v>Ca.1,2/lần</v>
          </cell>
          <cell r="O115" t="str">
            <v>Ca.1,2/lần</v>
          </cell>
          <cell r="P115"/>
          <cell r="Q115"/>
        </row>
        <row r="116">
          <cell r="E116" t="str">
            <v>307-B7</v>
          </cell>
          <cell r="F116" t="str">
            <v>B7</v>
          </cell>
          <cell r="G116" t="str">
            <v>TK</v>
          </cell>
          <cell r="H116"/>
          <cell r="I116">
            <v>1</v>
          </cell>
          <cell r="J116">
            <v>2</v>
          </cell>
          <cell r="K116">
            <v>2</v>
          </cell>
          <cell r="L116">
            <v>2</v>
          </cell>
          <cell r="M116">
            <v>1</v>
          </cell>
          <cell r="N116">
            <v>0</v>
          </cell>
          <cell r="O116">
            <v>1</v>
          </cell>
          <cell r="P116">
            <v>9</v>
          </cell>
          <cell r="Q116">
            <v>0.75</v>
          </cell>
        </row>
        <row r="117">
          <cell r="E117" t="str">
            <v>308-B7</v>
          </cell>
          <cell r="F117" t="str">
            <v>B7</v>
          </cell>
          <cell r="G117" t="str">
            <v>TK</v>
          </cell>
          <cell r="H117"/>
          <cell r="I117">
            <v>2</v>
          </cell>
          <cell r="J117">
            <v>2</v>
          </cell>
          <cell r="K117">
            <v>1</v>
          </cell>
          <cell r="L117">
            <v>2</v>
          </cell>
          <cell r="M117">
            <v>0</v>
          </cell>
          <cell r="N117">
            <v>0</v>
          </cell>
          <cell r="O117">
            <v>0</v>
          </cell>
          <cell r="P117">
            <v>7</v>
          </cell>
          <cell r="Q117">
            <v>0.58333333333333337</v>
          </cell>
        </row>
        <row r="118">
          <cell r="E118" t="str">
            <v>309-B7</v>
          </cell>
          <cell r="F118" t="str">
            <v>B7</v>
          </cell>
          <cell r="G118" t="str">
            <v>KT SP DM</v>
          </cell>
          <cell r="H118"/>
          <cell r="I118">
            <v>0</v>
          </cell>
          <cell r="J118">
            <v>2</v>
          </cell>
          <cell r="K118">
            <v>2</v>
          </cell>
          <cell r="L118">
            <v>2</v>
          </cell>
          <cell r="M118">
            <v>2</v>
          </cell>
          <cell r="N118">
            <v>2</v>
          </cell>
          <cell r="O118">
            <v>0</v>
          </cell>
          <cell r="P118">
            <v>10</v>
          </cell>
          <cell r="Q118">
            <v>0.83333333333333337</v>
          </cell>
        </row>
        <row r="119">
          <cell r="E119" t="str">
            <v>312-B7</v>
          </cell>
          <cell r="F119" t="str">
            <v>B7</v>
          </cell>
          <cell r="G119" t="str">
            <v>PM1</v>
          </cell>
          <cell r="H119"/>
          <cell r="I119">
            <v>0</v>
          </cell>
          <cell r="J119">
            <v>0</v>
          </cell>
          <cell r="K119">
            <v>0</v>
          </cell>
          <cell r="L119">
            <v>0</v>
          </cell>
          <cell r="M119">
            <v>0</v>
          </cell>
          <cell r="N119">
            <v>0</v>
          </cell>
          <cell r="O119">
            <v>0</v>
          </cell>
          <cell r="P119">
            <v>0</v>
          </cell>
          <cell r="Q119">
            <v>0</v>
          </cell>
        </row>
        <row r="120">
          <cell r="E120" t="str">
            <v>313-B7</v>
          </cell>
          <cell r="F120" t="str">
            <v>B7</v>
          </cell>
          <cell r="G120" t="str">
            <v>PM2</v>
          </cell>
          <cell r="H120"/>
          <cell r="I120">
            <v>0</v>
          </cell>
          <cell r="J120">
            <v>0</v>
          </cell>
          <cell r="K120">
            <v>0</v>
          </cell>
          <cell r="L120">
            <v>0</v>
          </cell>
          <cell r="M120">
            <v>0</v>
          </cell>
          <cell r="N120">
            <v>0</v>
          </cell>
          <cell r="O120">
            <v>0</v>
          </cell>
          <cell r="P120">
            <v>0</v>
          </cell>
          <cell r="Q120">
            <v>0</v>
          </cell>
        </row>
        <row r="121">
          <cell r="E121" t="str">
            <v>314-B7</v>
          </cell>
          <cell r="F121" t="str">
            <v>B7</v>
          </cell>
          <cell r="G121" t="str">
            <v>PM3</v>
          </cell>
          <cell r="H121"/>
          <cell r="I121">
            <v>2</v>
          </cell>
          <cell r="J121">
            <v>1</v>
          </cell>
          <cell r="K121">
            <v>2</v>
          </cell>
          <cell r="L121">
            <v>2</v>
          </cell>
          <cell r="M121">
            <v>2</v>
          </cell>
          <cell r="N121">
            <v>0</v>
          </cell>
          <cell r="O121">
            <v>2</v>
          </cell>
          <cell r="P121">
            <v>11</v>
          </cell>
          <cell r="Q121">
            <v>0.91666666666666663</v>
          </cell>
        </row>
        <row r="122">
          <cell r="E122" t="str">
            <v>316-B7</v>
          </cell>
          <cell r="F122" t="str">
            <v>B7</v>
          </cell>
          <cell r="G122" t="str">
            <v xml:space="preserve">VẬT LIỆU </v>
          </cell>
          <cell r="H122"/>
          <cell r="I122">
            <v>0</v>
          </cell>
          <cell r="J122">
            <v>0</v>
          </cell>
          <cell r="K122">
            <v>1</v>
          </cell>
          <cell r="L122">
            <v>1</v>
          </cell>
          <cell r="M122">
            <v>1</v>
          </cell>
          <cell r="N122">
            <v>1</v>
          </cell>
          <cell r="O122">
            <v>0</v>
          </cell>
          <cell r="P122">
            <v>4</v>
          </cell>
          <cell r="Q122">
            <v>0.33333333333333331</v>
          </cell>
        </row>
        <row r="123">
          <cell r="E123" t="str">
            <v>403-B7</v>
          </cell>
          <cell r="F123" t="str">
            <v>B7</v>
          </cell>
          <cell r="G123" t="str">
            <v>XM1</v>
          </cell>
          <cell r="H123"/>
          <cell r="I123">
            <v>2</v>
          </cell>
          <cell r="J123">
            <v>2</v>
          </cell>
          <cell r="K123">
            <v>1</v>
          </cell>
          <cell r="L123">
            <v>2</v>
          </cell>
          <cell r="M123">
            <v>2</v>
          </cell>
          <cell r="N123">
            <v>2</v>
          </cell>
          <cell r="O123">
            <v>0</v>
          </cell>
          <cell r="P123">
            <v>11</v>
          </cell>
          <cell r="Q123">
            <v>0.91666666666666663</v>
          </cell>
        </row>
        <row r="124">
          <cell r="E124" t="str">
            <v>404-B7</v>
          </cell>
          <cell r="F124" t="str">
            <v>B7</v>
          </cell>
          <cell r="G124" t="str">
            <v>XM2</v>
          </cell>
          <cell r="H124"/>
          <cell r="I124">
            <v>0</v>
          </cell>
          <cell r="J124">
            <v>2</v>
          </cell>
          <cell r="K124">
            <v>2</v>
          </cell>
          <cell r="L124">
            <v>2</v>
          </cell>
          <cell r="M124">
            <v>2</v>
          </cell>
          <cell r="N124">
            <v>2</v>
          </cell>
          <cell r="O124">
            <v>0</v>
          </cell>
          <cell r="P124">
            <v>10</v>
          </cell>
          <cell r="Q124">
            <v>0.83333333333333337</v>
          </cell>
        </row>
        <row r="125">
          <cell r="E125" t="str">
            <v>405-B7</v>
          </cell>
          <cell r="F125" t="str">
            <v>B7</v>
          </cell>
          <cell r="G125" t="str">
            <v>XM3</v>
          </cell>
          <cell r="H125"/>
          <cell r="I125">
            <v>1</v>
          </cell>
          <cell r="J125">
            <v>1</v>
          </cell>
          <cell r="K125">
            <v>1</v>
          </cell>
          <cell r="L125">
            <v>1</v>
          </cell>
          <cell r="M125">
            <v>1</v>
          </cell>
          <cell r="N125">
            <v>1</v>
          </cell>
          <cell r="O125">
            <v>0</v>
          </cell>
          <cell r="P125">
            <v>6</v>
          </cell>
          <cell r="Q125">
            <v>0.5</v>
          </cell>
        </row>
        <row r="126">
          <cell r="E126" t="str">
            <v>406-B7</v>
          </cell>
          <cell r="F126" t="str">
            <v>B7</v>
          </cell>
          <cell r="G126" t="str">
            <v>XM4</v>
          </cell>
          <cell r="H126"/>
          <cell r="I126">
            <v>0</v>
          </cell>
          <cell r="J126">
            <v>2</v>
          </cell>
          <cell r="K126">
            <v>1</v>
          </cell>
          <cell r="L126">
            <v>2</v>
          </cell>
          <cell r="M126">
            <v>2</v>
          </cell>
          <cell r="N126">
            <v>0</v>
          </cell>
          <cell r="O126">
            <v>0</v>
          </cell>
          <cell r="P126">
            <v>7</v>
          </cell>
          <cell r="Q126">
            <v>0.58333333333333337</v>
          </cell>
        </row>
        <row r="127">
          <cell r="E127" t="str">
            <v>409-B7</v>
          </cell>
          <cell r="F127" t="str">
            <v>B7</v>
          </cell>
          <cell r="G127" t="str">
            <v>TK3</v>
          </cell>
          <cell r="H127"/>
          <cell r="I127">
            <v>0</v>
          </cell>
          <cell r="J127">
            <v>1</v>
          </cell>
          <cell r="K127">
            <v>2</v>
          </cell>
          <cell r="L127">
            <v>1</v>
          </cell>
          <cell r="M127">
            <v>1</v>
          </cell>
          <cell r="N127">
            <v>0</v>
          </cell>
          <cell r="O127">
            <v>0</v>
          </cell>
          <cell r="P127">
            <v>5</v>
          </cell>
          <cell r="Q127">
            <v>0.41666666666666669</v>
          </cell>
        </row>
        <row r="128">
          <cell r="E128" t="str">
            <v>410-B7</v>
          </cell>
          <cell r="F128" t="str">
            <v>B7</v>
          </cell>
          <cell r="G128" t="str">
            <v>XM5</v>
          </cell>
          <cell r="H128"/>
          <cell r="I128">
            <v>0</v>
          </cell>
          <cell r="J128">
            <v>2</v>
          </cell>
          <cell r="K128">
            <v>2</v>
          </cell>
          <cell r="L128">
            <v>2</v>
          </cell>
          <cell r="M128">
            <v>2</v>
          </cell>
          <cell r="N128">
            <v>2</v>
          </cell>
          <cell r="O128">
            <v>0</v>
          </cell>
          <cell r="P128">
            <v>10</v>
          </cell>
          <cell r="Q128">
            <v>0.83333333333333337</v>
          </cell>
        </row>
        <row r="129">
          <cell r="E129" t="str">
            <v>411-B7</v>
          </cell>
          <cell r="F129" t="str">
            <v>B7</v>
          </cell>
          <cell r="G129" t="str">
            <v>XM6</v>
          </cell>
          <cell r="H129"/>
          <cell r="I129">
            <v>0</v>
          </cell>
          <cell r="J129">
            <v>2</v>
          </cell>
          <cell r="K129">
            <v>2</v>
          </cell>
          <cell r="L129">
            <v>2</v>
          </cell>
          <cell r="M129">
            <v>0</v>
          </cell>
          <cell r="N129">
            <v>2</v>
          </cell>
          <cell r="O129">
            <v>0</v>
          </cell>
          <cell r="P129">
            <v>8</v>
          </cell>
          <cell r="Q129">
            <v>0.66666666666666663</v>
          </cell>
        </row>
        <row r="130">
          <cell r="E130" t="str">
            <v>412-B7</v>
          </cell>
          <cell r="F130" t="str">
            <v>B7</v>
          </cell>
          <cell r="G130" t="str">
            <v>XM7</v>
          </cell>
          <cell r="H130"/>
          <cell r="I130">
            <v>2</v>
          </cell>
          <cell r="J130">
            <v>1</v>
          </cell>
          <cell r="K130">
            <v>1</v>
          </cell>
          <cell r="L130">
            <v>0</v>
          </cell>
          <cell r="M130">
            <v>4</v>
          </cell>
          <cell r="N130">
            <v>2</v>
          </cell>
          <cell r="O130">
            <v>2</v>
          </cell>
          <cell r="P130">
            <v>12</v>
          </cell>
          <cell r="Q130">
            <v>1</v>
          </cell>
        </row>
        <row r="131">
          <cell r="E131" t="str">
            <v>102-B4</v>
          </cell>
          <cell r="F131" t="str">
            <v>B4</v>
          </cell>
          <cell r="G131"/>
          <cell r="H131"/>
          <cell r="I131">
            <v>0</v>
          </cell>
          <cell r="J131">
            <v>0</v>
          </cell>
          <cell r="K131">
            <v>0</v>
          </cell>
          <cell r="L131">
            <v>0</v>
          </cell>
          <cell r="M131">
            <v>0</v>
          </cell>
          <cell r="N131">
            <v>0</v>
          </cell>
          <cell r="O131">
            <v>0</v>
          </cell>
          <cell r="P131">
            <v>0</v>
          </cell>
          <cell r="Q131">
            <v>0</v>
          </cell>
        </row>
        <row r="132">
          <cell r="E132" t="str">
            <v>103-B4</v>
          </cell>
          <cell r="F132" t="str">
            <v>B4</v>
          </cell>
          <cell r="G132"/>
          <cell r="H132"/>
          <cell r="I132">
            <v>0</v>
          </cell>
          <cell r="J132">
            <v>0</v>
          </cell>
          <cell r="K132">
            <v>0</v>
          </cell>
          <cell r="L132">
            <v>0</v>
          </cell>
          <cell r="M132">
            <v>0</v>
          </cell>
          <cell r="N132">
            <v>0</v>
          </cell>
          <cell r="O132">
            <v>0</v>
          </cell>
          <cell r="P132">
            <v>0</v>
          </cell>
          <cell r="Q132">
            <v>0</v>
          </cell>
        </row>
        <row r="133">
          <cell r="E133" t="str">
            <v>104-B4</v>
          </cell>
          <cell r="F133" t="str">
            <v>B4</v>
          </cell>
          <cell r="G133"/>
          <cell r="H133"/>
          <cell r="I133">
            <v>0</v>
          </cell>
          <cell r="J133">
            <v>0</v>
          </cell>
          <cell r="K133">
            <v>0</v>
          </cell>
          <cell r="L133">
            <v>0</v>
          </cell>
          <cell r="M133">
            <v>0</v>
          </cell>
          <cell r="N133">
            <v>0</v>
          </cell>
          <cell r="O133">
            <v>0</v>
          </cell>
          <cell r="P133">
            <v>0</v>
          </cell>
          <cell r="Q133">
            <v>0</v>
          </cell>
        </row>
        <row r="134">
          <cell r="E134" t="str">
            <v>206-B4</v>
          </cell>
          <cell r="F134" t="str">
            <v>B4</v>
          </cell>
          <cell r="G134"/>
          <cell r="H134"/>
          <cell r="I134">
            <v>0</v>
          </cell>
          <cell r="J134">
            <v>0</v>
          </cell>
          <cell r="K134">
            <v>0</v>
          </cell>
          <cell r="L134">
            <v>0</v>
          </cell>
          <cell r="M134">
            <v>0</v>
          </cell>
          <cell r="N134">
            <v>0</v>
          </cell>
          <cell r="O134">
            <v>0</v>
          </cell>
          <cell r="P134">
            <v>0</v>
          </cell>
          <cell r="Q134">
            <v>0</v>
          </cell>
        </row>
        <row r="135">
          <cell r="E135" t="str">
            <v>204-B4</v>
          </cell>
          <cell r="F135" t="str">
            <v>B4</v>
          </cell>
          <cell r="G135"/>
          <cell r="H135"/>
          <cell r="I135">
            <v>0</v>
          </cell>
          <cell r="J135">
            <v>0</v>
          </cell>
          <cell r="K135">
            <v>0</v>
          </cell>
          <cell r="L135">
            <v>0</v>
          </cell>
          <cell r="M135">
            <v>0</v>
          </cell>
          <cell r="N135">
            <v>0</v>
          </cell>
          <cell r="O135">
            <v>0</v>
          </cell>
          <cell r="P135">
            <v>0</v>
          </cell>
          <cell r="Q135">
            <v>0</v>
          </cell>
        </row>
        <row r="136">
          <cell r="E136" t="str">
            <v>303-B4</v>
          </cell>
          <cell r="F136" t="str">
            <v>B4</v>
          </cell>
          <cell r="G136"/>
          <cell r="H136"/>
          <cell r="I136">
            <v>0</v>
          </cell>
          <cell r="J136">
            <v>0</v>
          </cell>
          <cell r="K136">
            <v>0</v>
          </cell>
          <cell r="L136">
            <v>0</v>
          </cell>
          <cell r="M136">
            <v>0</v>
          </cell>
          <cell r="N136">
            <v>0</v>
          </cell>
          <cell r="O136">
            <v>0</v>
          </cell>
          <cell r="P136">
            <v>0</v>
          </cell>
          <cell r="Q136">
            <v>0</v>
          </cell>
        </row>
        <row r="137">
          <cell r="E137" t="str">
            <v>302-B4</v>
          </cell>
          <cell r="F137" t="str">
            <v>B4</v>
          </cell>
          <cell r="G137"/>
          <cell r="H137"/>
          <cell r="I137">
            <v>0</v>
          </cell>
          <cell r="J137">
            <v>0</v>
          </cell>
          <cell r="K137">
            <v>0</v>
          </cell>
          <cell r="L137">
            <v>0</v>
          </cell>
          <cell r="M137">
            <v>0</v>
          </cell>
          <cell r="N137">
            <v>0</v>
          </cell>
          <cell r="O137">
            <v>0</v>
          </cell>
          <cell r="P137">
            <v>0</v>
          </cell>
          <cell r="Q137">
            <v>0</v>
          </cell>
        </row>
        <row r="138">
          <cell r="E138" t="str">
            <v>304-B4</v>
          </cell>
          <cell r="F138" t="str">
            <v>B4</v>
          </cell>
          <cell r="G138"/>
          <cell r="H138"/>
          <cell r="I138">
            <v>0</v>
          </cell>
          <cell r="J138">
            <v>0</v>
          </cell>
          <cell r="K138">
            <v>0</v>
          </cell>
          <cell r="L138">
            <v>0</v>
          </cell>
          <cell r="M138">
            <v>0</v>
          </cell>
          <cell r="N138">
            <v>0</v>
          </cell>
          <cell r="O138">
            <v>0</v>
          </cell>
          <cell r="P138">
            <v>0</v>
          </cell>
          <cell r="Q138">
            <v>0</v>
          </cell>
        </row>
        <row r="139">
          <cell r="E139" t="str">
            <v>305-B4</v>
          </cell>
          <cell r="F139" t="str">
            <v>B4</v>
          </cell>
          <cell r="G139"/>
          <cell r="H139"/>
          <cell r="I139">
            <v>0</v>
          </cell>
          <cell r="J139">
            <v>0</v>
          </cell>
          <cell r="K139">
            <v>0</v>
          </cell>
          <cell r="L139">
            <v>0</v>
          </cell>
          <cell r="M139">
            <v>0</v>
          </cell>
          <cell r="N139">
            <v>0</v>
          </cell>
          <cell r="O139">
            <v>0</v>
          </cell>
          <cell r="P139">
            <v>0</v>
          </cell>
          <cell r="Q139">
            <v>0</v>
          </cell>
        </row>
        <row r="140">
          <cell r="E140" t="str">
            <v>401-B4</v>
          </cell>
          <cell r="F140" t="str">
            <v>B4</v>
          </cell>
          <cell r="G140" t="str">
            <v>Studio</v>
          </cell>
          <cell r="H140"/>
          <cell r="I140">
            <v>0</v>
          </cell>
          <cell r="J140">
            <v>0</v>
          </cell>
          <cell r="K140">
            <v>0</v>
          </cell>
          <cell r="L140">
            <v>0</v>
          </cell>
          <cell r="M140">
            <v>0</v>
          </cell>
          <cell r="N140">
            <v>0</v>
          </cell>
          <cell r="O140">
            <v>0</v>
          </cell>
          <cell r="P140">
            <v>0</v>
          </cell>
          <cell r="Q140">
            <v>0</v>
          </cell>
        </row>
        <row r="141">
          <cell r="E141" t="str">
            <v>402-B4</v>
          </cell>
          <cell r="F141" t="str">
            <v>B4</v>
          </cell>
          <cell r="G141" t="str">
            <v>TK</v>
          </cell>
          <cell r="H141"/>
          <cell r="I141">
            <v>0</v>
          </cell>
          <cell r="J141">
            <v>0</v>
          </cell>
          <cell r="K141">
            <v>0</v>
          </cell>
          <cell r="L141">
            <v>2</v>
          </cell>
          <cell r="M141">
            <v>0</v>
          </cell>
          <cell r="N141">
            <v>0</v>
          </cell>
          <cell r="O141">
            <v>0</v>
          </cell>
          <cell r="P141">
            <v>2</v>
          </cell>
          <cell r="Q141">
            <v>0.16666666666666666</v>
          </cell>
        </row>
        <row r="142">
          <cell r="E142" t="str">
            <v>403-B4</v>
          </cell>
          <cell r="F142" t="str">
            <v>B4</v>
          </cell>
          <cell r="G142" t="str">
            <v>TK</v>
          </cell>
          <cell r="H142"/>
          <cell r="I142">
            <v>0</v>
          </cell>
          <cell r="J142">
            <v>0</v>
          </cell>
          <cell r="K142">
            <v>0</v>
          </cell>
          <cell r="L142">
            <v>2</v>
          </cell>
          <cell r="M142">
            <v>0</v>
          </cell>
          <cell r="N142">
            <v>0</v>
          </cell>
          <cell r="O142">
            <v>0</v>
          </cell>
          <cell r="P142">
            <v>2</v>
          </cell>
          <cell r="Q142">
            <v>0.16666666666666666</v>
          </cell>
        </row>
        <row r="143">
          <cell r="E143" t="str">
            <v>404-B4</v>
          </cell>
          <cell r="F143" t="str">
            <v>B4</v>
          </cell>
          <cell r="G143" t="str">
            <v>TK</v>
          </cell>
          <cell r="H143"/>
          <cell r="I143">
            <v>2</v>
          </cell>
          <cell r="J143">
            <v>0</v>
          </cell>
          <cell r="K143">
            <v>0</v>
          </cell>
          <cell r="L143">
            <v>0</v>
          </cell>
          <cell r="M143">
            <v>0</v>
          </cell>
          <cell r="N143">
            <v>0</v>
          </cell>
          <cell r="O143">
            <v>0</v>
          </cell>
          <cell r="P143">
            <v>2</v>
          </cell>
          <cell r="Q143">
            <v>0.16666666666666666</v>
          </cell>
        </row>
        <row r="144">
          <cell r="E144" t="str">
            <v>405-B4</v>
          </cell>
          <cell r="F144" t="str">
            <v>B4</v>
          </cell>
          <cell r="G144" t="str">
            <v>TK</v>
          </cell>
          <cell r="H144"/>
          <cell r="I144">
            <v>0</v>
          </cell>
          <cell r="J144">
            <v>1</v>
          </cell>
          <cell r="K144">
            <v>2</v>
          </cell>
          <cell r="L144">
            <v>0</v>
          </cell>
          <cell r="M144">
            <v>0</v>
          </cell>
          <cell r="N144">
            <v>0</v>
          </cell>
          <cell r="O144">
            <v>0</v>
          </cell>
          <cell r="P144">
            <v>3</v>
          </cell>
          <cell r="Q144">
            <v>0.25</v>
          </cell>
        </row>
        <row r="145">
          <cell r="E145" t="str">
            <v>502-B4</v>
          </cell>
          <cell r="F145" t="str">
            <v>B4</v>
          </cell>
          <cell r="G145"/>
          <cell r="H145"/>
          <cell r="I145">
            <v>0</v>
          </cell>
          <cell r="J145">
            <v>0</v>
          </cell>
          <cell r="K145">
            <v>0</v>
          </cell>
          <cell r="L145">
            <v>0</v>
          </cell>
          <cell r="M145">
            <v>0</v>
          </cell>
          <cell r="N145">
            <v>0</v>
          </cell>
          <cell r="O145">
            <v>0</v>
          </cell>
          <cell r="P145">
            <v>0</v>
          </cell>
          <cell r="Q145">
            <v>0</v>
          </cell>
        </row>
        <row r="146">
          <cell r="E146" t="str">
            <v>503-B4</v>
          </cell>
          <cell r="F146" t="str">
            <v>B4</v>
          </cell>
          <cell r="G146"/>
          <cell r="H146"/>
          <cell r="I146">
            <v>0</v>
          </cell>
          <cell r="J146">
            <v>0</v>
          </cell>
          <cell r="K146">
            <v>0</v>
          </cell>
          <cell r="L146">
            <v>0</v>
          </cell>
          <cell r="M146">
            <v>0</v>
          </cell>
          <cell r="N146">
            <v>0</v>
          </cell>
          <cell r="O146">
            <v>0</v>
          </cell>
          <cell r="P146">
            <v>0</v>
          </cell>
          <cell r="Q146">
            <v>0</v>
          </cell>
        </row>
        <row r="147">
          <cell r="E147" t="str">
            <v>505-B4</v>
          </cell>
          <cell r="F147" t="str">
            <v>B4</v>
          </cell>
          <cell r="G147"/>
          <cell r="H147"/>
          <cell r="I147">
            <v>0</v>
          </cell>
          <cell r="J147">
            <v>0</v>
          </cell>
          <cell r="K147">
            <v>0</v>
          </cell>
          <cell r="L147">
            <v>0</v>
          </cell>
          <cell r="M147">
            <v>0</v>
          </cell>
          <cell r="N147">
            <v>0</v>
          </cell>
          <cell r="O147">
            <v>0</v>
          </cell>
          <cell r="P147">
            <v>0</v>
          </cell>
          <cell r="Q147">
            <v>0</v>
          </cell>
        </row>
        <row r="148">
          <cell r="E148" t="str">
            <v>Tổng cộng</v>
          </cell>
          <cell r="F148"/>
          <cell r="G148"/>
          <cell r="H148">
            <v>0</v>
          </cell>
          <cell r="I148">
            <v>12</v>
          </cell>
          <cell r="J148">
            <v>21</v>
          </cell>
          <cell r="K148">
            <v>22</v>
          </cell>
          <cell r="L148">
            <v>25</v>
          </cell>
          <cell r="M148">
            <v>20</v>
          </cell>
          <cell r="N148">
            <v>14</v>
          </cell>
          <cell r="O148">
            <v>5</v>
          </cell>
          <cell r="P148">
            <v>119</v>
          </cell>
          <cell r="Q148"/>
        </row>
        <row r="150">
          <cell r="E150" t="str">
            <v>DANH MỤC PHÒNG THỰC HÀNH NHÀ B4 ; B7</v>
          </cell>
          <cell r="F150"/>
          <cell r="G150"/>
          <cell r="H150"/>
          <cell r="I150"/>
          <cell r="J150"/>
          <cell r="K150"/>
          <cell r="L150"/>
          <cell r="M150"/>
          <cell r="N150"/>
          <cell r="O150"/>
          <cell r="P150"/>
          <cell r="Q150"/>
        </row>
        <row r="151">
          <cell r="E151"/>
          <cell r="F151"/>
          <cell r="G151"/>
          <cell r="H151"/>
          <cell r="I151"/>
          <cell r="J151"/>
          <cell r="K151"/>
          <cell r="L151"/>
          <cell r="M151"/>
          <cell r="N151"/>
          <cell r="O151"/>
          <cell r="P151"/>
          <cell r="Q151"/>
        </row>
        <row r="152">
          <cell r="E152"/>
          <cell r="F152" t="str">
            <v>PHÒNG CŨ</v>
          </cell>
          <cell r="G152" t="str">
            <v>TÊN PHÒNG MỚI</v>
          </cell>
          <cell r="H152"/>
          <cell r="I152"/>
          <cell r="J152"/>
          <cell r="K152" t="str">
            <v>TÊN PHÒNG CŨ</v>
          </cell>
          <cell r="L152"/>
          <cell r="M152"/>
          <cell r="N152"/>
          <cell r="O152"/>
          <cell r="P152" t="str">
            <v>TÊN PHÒNG MỚI</v>
          </cell>
          <cell r="Q152"/>
        </row>
        <row r="153">
          <cell r="E153" t="str">
            <v>402-B4</v>
          </cell>
          <cell r="F153"/>
          <cell r="G153" t="str">
            <v>B7</v>
          </cell>
          <cell r="H153">
            <v>307</v>
          </cell>
          <cell r="I153" t="str">
            <v>TK1</v>
          </cell>
          <cell r="J153"/>
          <cell r="K153">
            <v>11</v>
          </cell>
          <cell r="L153" t="str">
            <v>B4</v>
          </cell>
          <cell r="M153">
            <v>405</v>
          </cell>
          <cell r="N153" t="str">
            <v>TK4</v>
          </cell>
          <cell r="O153"/>
          <cell r="P153" t="str">
            <v>B4</v>
          </cell>
          <cell r="Q153">
            <v>405</v>
          </cell>
        </row>
        <row r="154">
          <cell r="E154" t="str">
            <v>404-B4</v>
          </cell>
          <cell r="F154"/>
          <cell r="G154" t="str">
            <v>B7</v>
          </cell>
          <cell r="H154">
            <v>308</v>
          </cell>
          <cell r="I154" t="str">
            <v>TK2</v>
          </cell>
          <cell r="J154"/>
          <cell r="K154">
            <v>12</v>
          </cell>
          <cell r="L154" t="str">
            <v>B4</v>
          </cell>
          <cell r="M154">
            <v>502</v>
          </cell>
          <cell r="N154" t="str">
            <v>TK5</v>
          </cell>
          <cell r="O154"/>
          <cell r="P154" t="str">
            <v>B4</v>
          </cell>
          <cell r="Q154">
            <v>402</v>
          </cell>
        </row>
        <row r="155">
          <cell r="E155" t="str">
            <v>102-B4</v>
          </cell>
          <cell r="F155"/>
          <cell r="G155" t="str">
            <v>B7</v>
          </cell>
          <cell r="H155">
            <v>403</v>
          </cell>
          <cell r="I155" t="str">
            <v>XM1</v>
          </cell>
          <cell r="J155"/>
          <cell r="K155">
            <v>13</v>
          </cell>
          <cell r="L155" t="str">
            <v>B4</v>
          </cell>
          <cell r="M155">
            <v>503</v>
          </cell>
          <cell r="N155" t="str">
            <v>TK6</v>
          </cell>
          <cell r="O155"/>
          <cell r="P155" t="str">
            <v>B4</v>
          </cell>
          <cell r="Q155">
            <v>403</v>
          </cell>
        </row>
        <row r="156">
          <cell r="E156" t="str">
            <v>103-B4</v>
          </cell>
          <cell r="F156"/>
          <cell r="G156" t="str">
            <v>B7</v>
          </cell>
          <cell r="H156">
            <v>404</v>
          </cell>
          <cell r="I156" t="str">
            <v>XM2</v>
          </cell>
          <cell r="J156"/>
          <cell r="K156">
            <v>14</v>
          </cell>
          <cell r="L156" t="str">
            <v>B4</v>
          </cell>
          <cell r="M156">
            <v>505</v>
          </cell>
          <cell r="N156" t="str">
            <v>TK7</v>
          </cell>
          <cell r="O156"/>
          <cell r="P156" t="str">
            <v>B4</v>
          </cell>
          <cell r="Q156">
            <v>404</v>
          </cell>
        </row>
        <row r="157">
          <cell r="E157" t="str">
            <v>104-B4</v>
          </cell>
          <cell r="F157"/>
          <cell r="G157" t="str">
            <v>B7</v>
          </cell>
          <cell r="H157">
            <v>405</v>
          </cell>
          <cell r="I157" t="str">
            <v>XM3</v>
          </cell>
          <cell r="J157"/>
          <cell r="K157">
            <v>15</v>
          </cell>
          <cell r="L157" t="str">
            <v>B4</v>
          </cell>
          <cell r="M157">
            <v>302</v>
          </cell>
          <cell r="N157" t="str">
            <v>PM3</v>
          </cell>
          <cell r="O157"/>
          <cell r="P157" t="str">
            <v>B7</v>
          </cell>
          <cell r="Q157">
            <v>314</v>
          </cell>
        </row>
        <row r="158">
          <cell r="E158" t="str">
            <v>403-B4</v>
          </cell>
          <cell r="F158"/>
          <cell r="G158" t="str">
            <v>B7</v>
          </cell>
          <cell r="H158">
            <v>406</v>
          </cell>
          <cell r="I158" t="str">
            <v>XM4</v>
          </cell>
          <cell r="J158" t="str">
            <v>22 MÁY</v>
          </cell>
          <cell r="K158">
            <v>16</v>
          </cell>
          <cell r="L158" t="str">
            <v>B4</v>
          </cell>
          <cell r="M158">
            <v>304</v>
          </cell>
          <cell r="N158" t="str">
            <v>PM1</v>
          </cell>
          <cell r="O158"/>
          <cell r="P158" t="str">
            <v>B7</v>
          </cell>
          <cell r="Q158">
            <v>312</v>
          </cell>
        </row>
        <row r="159">
          <cell r="E159"/>
          <cell r="F159"/>
          <cell r="G159" t="str">
            <v>B7</v>
          </cell>
          <cell r="H159">
            <v>409</v>
          </cell>
          <cell r="I159" t="str">
            <v>TK3</v>
          </cell>
          <cell r="J159"/>
          <cell r="K159">
            <v>17</v>
          </cell>
          <cell r="L159" t="str">
            <v>B4</v>
          </cell>
          <cell r="M159">
            <v>305</v>
          </cell>
          <cell r="N159" t="str">
            <v>PM2</v>
          </cell>
          <cell r="O159"/>
          <cell r="P159" t="str">
            <v>B7</v>
          </cell>
          <cell r="Q159">
            <v>313</v>
          </cell>
        </row>
        <row r="160">
          <cell r="E160" t="str">
            <v>206-B4</v>
          </cell>
          <cell r="F160"/>
          <cell r="G160" t="str">
            <v>B7</v>
          </cell>
          <cell r="H160">
            <v>410</v>
          </cell>
          <cell r="I160" t="str">
            <v>XM5</v>
          </cell>
          <cell r="J160"/>
          <cell r="K160"/>
          <cell r="L160"/>
          <cell r="M160"/>
          <cell r="N160"/>
          <cell r="O160"/>
          <cell r="P160"/>
          <cell r="Q160"/>
        </row>
        <row r="161">
          <cell r="E161" t="str">
            <v>204-B4</v>
          </cell>
          <cell r="F161"/>
          <cell r="G161" t="str">
            <v>B7</v>
          </cell>
          <cell r="H161">
            <v>411</v>
          </cell>
          <cell r="I161" t="str">
            <v>XM6</v>
          </cell>
          <cell r="J161"/>
          <cell r="K161"/>
          <cell r="L161"/>
          <cell r="M161"/>
          <cell r="N161"/>
          <cell r="O161"/>
          <cell r="P161"/>
          <cell r="Q161"/>
        </row>
        <row r="162">
          <cell r="E162" t="str">
            <v>303-B4</v>
          </cell>
          <cell r="F162"/>
          <cell r="G162" t="str">
            <v>B7</v>
          </cell>
          <cell r="H162">
            <v>412</v>
          </cell>
          <cell r="I162" t="str">
            <v>XM7</v>
          </cell>
          <cell r="J162"/>
          <cell r="K162"/>
          <cell r="L162"/>
          <cell r="M162"/>
          <cell r="N162"/>
          <cell r="O162"/>
          <cell r="P162"/>
          <cell r="Q162"/>
        </row>
        <row r="163">
          <cell r="E163"/>
          <cell r="F163"/>
          <cell r="G163"/>
          <cell r="H163"/>
          <cell r="I163"/>
          <cell r="J163"/>
          <cell r="K163"/>
          <cell r="L163"/>
          <cell r="M163"/>
          <cell r="N163"/>
          <cell r="O163"/>
          <cell r="P163"/>
          <cell r="Q163"/>
        </row>
        <row r="164">
          <cell r="E164"/>
          <cell r="F164"/>
          <cell r="G164" t="str">
            <v xml:space="preserve">VẼ MỸ THUẬT : </v>
          </cell>
          <cell r="H164"/>
          <cell r="I164"/>
          <cell r="J164"/>
          <cell r="K164"/>
          <cell r="L164" t="str">
            <v>PHÒNG : 405; 404;</v>
          </cell>
          <cell r="M164"/>
          <cell r="N164"/>
          <cell r="O164"/>
          <cell r="P164"/>
          <cell r="Q164"/>
        </row>
        <row r="165">
          <cell r="E165"/>
          <cell r="F165"/>
          <cell r="G165" t="str">
            <v>HÌNH HỌA</v>
          </cell>
          <cell r="H165"/>
          <cell r="I165"/>
          <cell r="J165"/>
          <cell r="K165"/>
          <cell r="L165" t="str">
            <v>PHÒNG : 402; 403</v>
          </cell>
          <cell r="M165"/>
          <cell r="N165"/>
          <cell r="O165"/>
          <cell r="P165"/>
          <cell r="Q165"/>
        </row>
        <row r="166">
          <cell r="E166"/>
          <cell r="F166"/>
          <cell r="G166"/>
          <cell r="H166"/>
          <cell r="I166"/>
          <cell r="J166"/>
          <cell r="K166"/>
          <cell r="L166"/>
          <cell r="M166"/>
          <cell r="N166"/>
          <cell r="O166"/>
          <cell r="P166"/>
        </row>
        <row r="167">
          <cell r="E167"/>
          <cell r="F167"/>
          <cell r="G167"/>
          <cell r="H167"/>
          <cell r="I167"/>
          <cell r="J167"/>
          <cell r="K167"/>
          <cell r="L167"/>
          <cell r="M167"/>
          <cell r="N167"/>
          <cell r="O167"/>
          <cell r="P167"/>
          <cell r="Q167"/>
        </row>
        <row r="168">
          <cell r="E168"/>
          <cell r="F168"/>
          <cell r="G168"/>
          <cell r="H168"/>
          <cell r="I168"/>
          <cell r="J168"/>
          <cell r="K168"/>
          <cell r="L168"/>
          <cell r="M168"/>
          <cell r="N168"/>
          <cell r="O168"/>
          <cell r="P168"/>
          <cell r="Q168"/>
        </row>
        <row r="169">
          <cell r="E169"/>
          <cell r="F169"/>
          <cell r="G169"/>
          <cell r="H169"/>
          <cell r="I169"/>
          <cell r="J169"/>
          <cell r="K169"/>
          <cell r="L169"/>
          <cell r="M169"/>
          <cell r="N169"/>
          <cell r="O169"/>
          <cell r="P169"/>
          <cell r="Q169"/>
        </row>
        <row r="170">
          <cell r="E170"/>
          <cell r="F170"/>
          <cell r="G170"/>
          <cell r="H170"/>
          <cell r="I170"/>
          <cell r="J170"/>
          <cell r="K170"/>
          <cell r="L170"/>
          <cell r="M170"/>
          <cell r="N170"/>
          <cell r="O170"/>
          <cell r="P170"/>
          <cell r="Q170"/>
        </row>
      </sheetData>
      <sheetData sheetId="6">
        <row r="100">
          <cell r="E100" t="str">
            <v>307-B7</v>
          </cell>
          <cell r="F100" t="str">
            <v>B7</v>
          </cell>
          <cell r="G100" t="str">
            <v>TK</v>
          </cell>
          <cell r="H100"/>
          <cell r="I100">
            <v>0</v>
          </cell>
          <cell r="J100">
            <v>2</v>
          </cell>
          <cell r="K100">
            <v>2</v>
          </cell>
          <cell r="L100">
            <v>2</v>
          </cell>
          <cell r="M100">
            <v>0</v>
          </cell>
          <cell r="N100">
            <v>0</v>
          </cell>
          <cell r="O100">
            <v>0</v>
          </cell>
          <cell r="P100">
            <v>6</v>
          </cell>
          <cell r="Q100">
            <v>0.5</v>
          </cell>
          <cell r="R100"/>
        </row>
        <row r="101">
          <cell r="E101" t="str">
            <v>308-B7</v>
          </cell>
          <cell r="F101" t="str">
            <v>B7</v>
          </cell>
          <cell r="G101" t="str">
            <v>TK</v>
          </cell>
          <cell r="H101"/>
          <cell r="I101">
            <v>0</v>
          </cell>
          <cell r="J101">
            <v>0</v>
          </cell>
          <cell r="K101">
            <v>2</v>
          </cell>
          <cell r="L101">
            <v>1</v>
          </cell>
          <cell r="M101">
            <v>0</v>
          </cell>
          <cell r="N101">
            <v>0</v>
          </cell>
          <cell r="O101">
            <v>0</v>
          </cell>
          <cell r="P101">
            <v>3</v>
          </cell>
          <cell r="Q101">
            <v>0.25</v>
          </cell>
          <cell r="R101"/>
        </row>
        <row r="102">
          <cell r="E102" t="str">
            <v>309-B7</v>
          </cell>
          <cell r="F102" t="str">
            <v>B7</v>
          </cell>
          <cell r="G102" t="str">
            <v>KT SP DM</v>
          </cell>
          <cell r="H102"/>
          <cell r="I102">
            <v>0</v>
          </cell>
          <cell r="J102">
            <v>2</v>
          </cell>
          <cell r="K102">
            <v>2</v>
          </cell>
          <cell r="L102">
            <v>0</v>
          </cell>
          <cell r="M102">
            <v>0</v>
          </cell>
          <cell r="N102">
            <v>1</v>
          </cell>
          <cell r="O102">
            <v>0</v>
          </cell>
          <cell r="P102">
            <v>5</v>
          </cell>
          <cell r="Q102">
            <v>0.41666666666666669</v>
          </cell>
          <cell r="R102"/>
        </row>
        <row r="103">
          <cell r="E103" t="str">
            <v>312-B7</v>
          </cell>
          <cell r="F103" t="str">
            <v>B7</v>
          </cell>
          <cell r="G103" t="str">
            <v>PM1</v>
          </cell>
          <cell r="H103"/>
          <cell r="I103">
            <v>0</v>
          </cell>
          <cell r="J103">
            <v>0</v>
          </cell>
          <cell r="K103">
            <v>0</v>
          </cell>
          <cell r="L103">
            <v>0</v>
          </cell>
          <cell r="M103">
            <v>0</v>
          </cell>
          <cell r="N103">
            <v>0</v>
          </cell>
          <cell r="O103">
            <v>0</v>
          </cell>
          <cell r="P103">
            <v>0</v>
          </cell>
          <cell r="Q103">
            <v>0</v>
          </cell>
          <cell r="R103"/>
        </row>
        <row r="104">
          <cell r="E104" t="str">
            <v>313-B7</v>
          </cell>
          <cell r="F104" t="str">
            <v>B7</v>
          </cell>
          <cell r="G104" t="str">
            <v>PM2</v>
          </cell>
          <cell r="H104"/>
          <cell r="I104">
            <v>0</v>
          </cell>
          <cell r="J104">
            <v>0</v>
          </cell>
          <cell r="K104">
            <v>0</v>
          </cell>
          <cell r="L104">
            <v>0</v>
          </cell>
          <cell r="M104">
            <v>0</v>
          </cell>
          <cell r="N104">
            <v>0</v>
          </cell>
          <cell r="O104">
            <v>0</v>
          </cell>
          <cell r="P104">
            <v>0</v>
          </cell>
          <cell r="Q104">
            <v>0</v>
          </cell>
          <cell r="R104"/>
        </row>
        <row r="105">
          <cell r="E105" t="str">
            <v>314-B7</v>
          </cell>
          <cell r="F105" t="str">
            <v>B7</v>
          </cell>
          <cell r="G105" t="str">
            <v>PM3</v>
          </cell>
          <cell r="H105"/>
          <cell r="I105">
            <v>2</v>
          </cell>
          <cell r="J105">
            <v>1</v>
          </cell>
          <cell r="K105">
            <v>2</v>
          </cell>
          <cell r="L105">
            <v>2</v>
          </cell>
          <cell r="M105">
            <v>1</v>
          </cell>
          <cell r="N105">
            <v>0</v>
          </cell>
          <cell r="O105">
            <v>0</v>
          </cell>
          <cell r="P105">
            <v>8</v>
          </cell>
          <cell r="Q105">
            <v>0.66666666666666663</v>
          </cell>
          <cell r="R105"/>
        </row>
        <row r="106">
          <cell r="E106" t="str">
            <v>316-B7</v>
          </cell>
          <cell r="F106" t="str">
            <v>B7</v>
          </cell>
          <cell r="G106" t="str">
            <v xml:space="preserve">VẬT LIỆU </v>
          </cell>
          <cell r="H106"/>
          <cell r="I106">
            <v>0</v>
          </cell>
          <cell r="J106">
            <v>0</v>
          </cell>
          <cell r="K106">
            <v>1</v>
          </cell>
          <cell r="L106">
            <v>1</v>
          </cell>
          <cell r="M106">
            <v>1</v>
          </cell>
          <cell r="N106">
            <v>1</v>
          </cell>
          <cell r="O106">
            <v>0</v>
          </cell>
          <cell r="P106">
            <v>4</v>
          </cell>
          <cell r="Q106">
            <v>0.33333333333333331</v>
          </cell>
          <cell r="R106"/>
        </row>
        <row r="107">
          <cell r="E107" t="str">
            <v>403-B7</v>
          </cell>
          <cell r="F107" t="str">
            <v>B7</v>
          </cell>
          <cell r="G107" t="str">
            <v>XM1</v>
          </cell>
          <cell r="H107"/>
          <cell r="I107">
            <v>2</v>
          </cell>
          <cell r="J107">
            <v>2</v>
          </cell>
          <cell r="K107">
            <v>2</v>
          </cell>
          <cell r="L107">
            <v>2</v>
          </cell>
          <cell r="M107">
            <v>1</v>
          </cell>
          <cell r="N107">
            <v>1</v>
          </cell>
          <cell r="O107">
            <v>0</v>
          </cell>
          <cell r="P107">
            <v>10</v>
          </cell>
          <cell r="Q107">
            <v>0.83333333333333337</v>
          </cell>
          <cell r="R107"/>
        </row>
        <row r="108">
          <cell r="E108" t="str">
            <v>404-B7</v>
          </cell>
          <cell r="F108" t="str">
            <v>B7</v>
          </cell>
          <cell r="G108" t="str">
            <v>XM2</v>
          </cell>
          <cell r="H108"/>
          <cell r="I108">
            <v>0</v>
          </cell>
          <cell r="J108">
            <v>2</v>
          </cell>
          <cell r="K108">
            <v>1</v>
          </cell>
          <cell r="L108">
            <v>2</v>
          </cell>
          <cell r="M108">
            <v>2</v>
          </cell>
          <cell r="N108">
            <v>1</v>
          </cell>
          <cell r="O108">
            <v>0</v>
          </cell>
          <cell r="P108">
            <v>8</v>
          </cell>
          <cell r="Q108">
            <v>0.66666666666666663</v>
          </cell>
          <cell r="R108"/>
        </row>
        <row r="109">
          <cell r="E109" t="str">
            <v>405-B7</v>
          </cell>
          <cell r="F109" t="str">
            <v>B7</v>
          </cell>
          <cell r="G109" t="str">
            <v>XM3</v>
          </cell>
          <cell r="H109"/>
          <cell r="I109">
            <v>2</v>
          </cell>
          <cell r="J109">
            <v>2</v>
          </cell>
          <cell r="K109">
            <v>2</v>
          </cell>
          <cell r="L109">
            <v>2</v>
          </cell>
          <cell r="M109">
            <v>2</v>
          </cell>
          <cell r="N109">
            <v>1</v>
          </cell>
          <cell r="O109">
            <v>0</v>
          </cell>
          <cell r="P109">
            <v>11</v>
          </cell>
          <cell r="Q109">
            <v>0.91666666666666663</v>
          </cell>
          <cell r="R109"/>
        </row>
        <row r="110">
          <cell r="E110" t="str">
            <v>406-B7</v>
          </cell>
          <cell r="F110" t="str">
            <v>B7</v>
          </cell>
          <cell r="G110" t="str">
            <v>XM4</v>
          </cell>
          <cell r="H110"/>
          <cell r="I110">
            <v>2</v>
          </cell>
          <cell r="J110">
            <v>1</v>
          </cell>
          <cell r="K110">
            <v>2</v>
          </cell>
          <cell r="L110">
            <v>1</v>
          </cell>
          <cell r="M110">
            <v>1</v>
          </cell>
          <cell r="N110">
            <v>2</v>
          </cell>
          <cell r="O110">
            <v>0</v>
          </cell>
          <cell r="P110">
            <v>9</v>
          </cell>
          <cell r="Q110">
            <v>0.75</v>
          </cell>
          <cell r="R110"/>
        </row>
        <row r="111">
          <cell r="E111" t="str">
            <v>409-B7</v>
          </cell>
          <cell r="F111" t="str">
            <v>B7</v>
          </cell>
          <cell r="G111" t="str">
            <v>TK3</v>
          </cell>
          <cell r="H111"/>
          <cell r="I111">
            <v>0</v>
          </cell>
          <cell r="J111">
            <v>0</v>
          </cell>
          <cell r="K111">
            <v>0</v>
          </cell>
          <cell r="L111">
            <v>0</v>
          </cell>
          <cell r="M111">
            <v>1</v>
          </cell>
          <cell r="N111">
            <v>0</v>
          </cell>
          <cell r="O111">
            <v>0</v>
          </cell>
          <cell r="P111">
            <v>1</v>
          </cell>
          <cell r="Q111">
            <v>8.3333333333333329E-2</v>
          </cell>
          <cell r="R111"/>
        </row>
        <row r="112">
          <cell r="E112" t="str">
            <v>410-B7</v>
          </cell>
          <cell r="F112" t="str">
            <v>B7</v>
          </cell>
          <cell r="G112" t="str">
            <v>XM5</v>
          </cell>
          <cell r="H112"/>
          <cell r="I112">
            <v>0</v>
          </cell>
          <cell r="J112">
            <v>2</v>
          </cell>
          <cell r="K112">
            <v>2</v>
          </cell>
          <cell r="L112">
            <v>2</v>
          </cell>
          <cell r="M112">
            <v>1</v>
          </cell>
          <cell r="N112">
            <v>0</v>
          </cell>
          <cell r="O112">
            <v>0</v>
          </cell>
          <cell r="P112">
            <v>7</v>
          </cell>
          <cell r="Q112">
            <v>0.58333333333333337</v>
          </cell>
          <cell r="R112"/>
        </row>
        <row r="113">
          <cell r="E113" t="str">
            <v>411-B7</v>
          </cell>
          <cell r="F113" t="str">
            <v>B7</v>
          </cell>
          <cell r="G113" t="str">
            <v>XM6</v>
          </cell>
          <cell r="H113"/>
          <cell r="I113">
            <v>0</v>
          </cell>
          <cell r="J113">
            <v>2</v>
          </cell>
          <cell r="K113">
            <v>2</v>
          </cell>
          <cell r="L113">
            <v>4</v>
          </cell>
          <cell r="M113">
            <v>2</v>
          </cell>
          <cell r="N113">
            <v>1</v>
          </cell>
          <cell r="O113">
            <v>0</v>
          </cell>
          <cell r="P113">
            <v>11</v>
          </cell>
          <cell r="Q113">
            <v>0.91666666666666663</v>
          </cell>
          <cell r="R113"/>
        </row>
        <row r="114">
          <cell r="E114" t="str">
            <v>412-B7</v>
          </cell>
          <cell r="F114" t="str">
            <v>B7</v>
          </cell>
          <cell r="G114" t="str">
            <v>XM7</v>
          </cell>
          <cell r="H114"/>
          <cell r="I114">
            <v>2</v>
          </cell>
          <cell r="J114">
            <v>1</v>
          </cell>
          <cell r="K114">
            <v>1</v>
          </cell>
          <cell r="L114">
            <v>2</v>
          </cell>
          <cell r="M114">
            <v>2</v>
          </cell>
          <cell r="N114">
            <v>2</v>
          </cell>
          <cell r="O114">
            <v>0</v>
          </cell>
          <cell r="P114">
            <v>10</v>
          </cell>
          <cell r="Q114">
            <v>0.83333333333333337</v>
          </cell>
          <cell r="R114"/>
        </row>
        <row r="115">
          <cell r="E115" t="str">
            <v>102-B4</v>
          </cell>
          <cell r="F115" t="str">
            <v>B4</v>
          </cell>
          <cell r="G115"/>
          <cell r="H115"/>
          <cell r="I115">
            <v>0</v>
          </cell>
          <cell r="J115">
            <v>0</v>
          </cell>
          <cell r="K115">
            <v>0</v>
          </cell>
          <cell r="L115">
            <v>0</v>
          </cell>
          <cell r="M115">
            <v>0</v>
          </cell>
          <cell r="N115">
            <v>0</v>
          </cell>
          <cell r="O115">
            <v>0</v>
          </cell>
          <cell r="P115">
            <v>0</v>
          </cell>
          <cell r="Q115">
            <v>0</v>
          </cell>
          <cell r="R115"/>
        </row>
        <row r="116">
          <cell r="E116" t="str">
            <v>103-B4</v>
          </cell>
          <cell r="F116" t="str">
            <v>B4</v>
          </cell>
          <cell r="G116"/>
          <cell r="H116"/>
          <cell r="I116">
            <v>0</v>
          </cell>
          <cell r="J116">
            <v>0</v>
          </cell>
          <cell r="K116">
            <v>0</v>
          </cell>
          <cell r="L116">
            <v>0</v>
          </cell>
          <cell r="M116">
            <v>0</v>
          </cell>
          <cell r="N116">
            <v>0</v>
          </cell>
          <cell r="O116">
            <v>0</v>
          </cell>
          <cell r="P116">
            <v>0</v>
          </cell>
          <cell r="Q116">
            <v>0</v>
          </cell>
          <cell r="R116"/>
        </row>
        <row r="117">
          <cell r="E117" t="str">
            <v>104-B4</v>
          </cell>
          <cell r="F117" t="str">
            <v>B4</v>
          </cell>
          <cell r="G117"/>
          <cell r="H117"/>
          <cell r="I117">
            <v>0</v>
          </cell>
          <cell r="J117">
            <v>0</v>
          </cell>
          <cell r="K117">
            <v>0</v>
          </cell>
          <cell r="L117">
            <v>0</v>
          </cell>
          <cell r="M117">
            <v>0</v>
          </cell>
          <cell r="N117">
            <v>0</v>
          </cell>
          <cell r="O117">
            <v>0</v>
          </cell>
          <cell r="P117">
            <v>0</v>
          </cell>
          <cell r="Q117">
            <v>0</v>
          </cell>
          <cell r="R117"/>
        </row>
        <row r="118">
          <cell r="E118" t="str">
            <v>206-B4</v>
          </cell>
          <cell r="F118" t="str">
            <v>B4</v>
          </cell>
          <cell r="G118"/>
          <cell r="H118"/>
          <cell r="I118">
            <v>0</v>
          </cell>
          <cell r="J118">
            <v>0</v>
          </cell>
          <cell r="K118">
            <v>0</v>
          </cell>
          <cell r="L118">
            <v>0</v>
          </cell>
          <cell r="M118">
            <v>0</v>
          </cell>
          <cell r="N118">
            <v>0</v>
          </cell>
          <cell r="O118">
            <v>0</v>
          </cell>
          <cell r="P118">
            <v>0</v>
          </cell>
          <cell r="Q118">
            <v>0</v>
          </cell>
          <cell r="R118"/>
        </row>
        <row r="119">
          <cell r="E119" t="str">
            <v>204-B4</v>
          </cell>
          <cell r="F119" t="str">
            <v>B4</v>
          </cell>
          <cell r="G119"/>
          <cell r="H119"/>
          <cell r="I119">
            <v>0</v>
          </cell>
          <cell r="J119">
            <v>0</v>
          </cell>
          <cell r="K119">
            <v>0</v>
          </cell>
          <cell r="L119">
            <v>0</v>
          </cell>
          <cell r="M119">
            <v>0</v>
          </cell>
          <cell r="N119">
            <v>0</v>
          </cell>
          <cell r="O119">
            <v>0</v>
          </cell>
          <cell r="P119">
            <v>0</v>
          </cell>
          <cell r="Q119">
            <v>0</v>
          </cell>
          <cell r="R119"/>
        </row>
        <row r="120">
          <cell r="E120" t="str">
            <v>303-B4</v>
          </cell>
          <cell r="F120" t="str">
            <v>B4</v>
          </cell>
          <cell r="G120"/>
          <cell r="H120"/>
          <cell r="I120">
            <v>0</v>
          </cell>
          <cell r="J120">
            <v>0</v>
          </cell>
          <cell r="K120">
            <v>0</v>
          </cell>
          <cell r="L120">
            <v>0</v>
          </cell>
          <cell r="M120">
            <v>0</v>
          </cell>
          <cell r="N120">
            <v>0</v>
          </cell>
          <cell r="O120">
            <v>0</v>
          </cell>
          <cell r="P120">
            <v>0</v>
          </cell>
          <cell r="Q120">
            <v>0</v>
          </cell>
          <cell r="R120"/>
        </row>
        <row r="121">
          <cell r="E121" t="str">
            <v>302-B4</v>
          </cell>
          <cell r="F121" t="str">
            <v>B4</v>
          </cell>
          <cell r="G121"/>
          <cell r="H121"/>
          <cell r="I121">
            <v>0</v>
          </cell>
          <cell r="J121">
            <v>0</v>
          </cell>
          <cell r="K121">
            <v>0</v>
          </cell>
          <cell r="L121">
            <v>0</v>
          </cell>
          <cell r="M121">
            <v>0</v>
          </cell>
          <cell r="N121">
            <v>0</v>
          </cell>
          <cell r="O121">
            <v>0</v>
          </cell>
          <cell r="P121">
            <v>0</v>
          </cell>
          <cell r="Q121">
            <v>0</v>
          </cell>
          <cell r="R121"/>
        </row>
        <row r="122">
          <cell r="E122" t="str">
            <v>304-B4</v>
          </cell>
          <cell r="F122" t="str">
            <v>B4</v>
          </cell>
          <cell r="G122"/>
          <cell r="H122"/>
          <cell r="I122">
            <v>0</v>
          </cell>
          <cell r="J122">
            <v>0</v>
          </cell>
          <cell r="K122">
            <v>0</v>
          </cell>
          <cell r="L122">
            <v>0</v>
          </cell>
          <cell r="M122">
            <v>0</v>
          </cell>
          <cell r="N122">
            <v>0</v>
          </cell>
          <cell r="O122">
            <v>0</v>
          </cell>
          <cell r="P122">
            <v>0</v>
          </cell>
          <cell r="Q122">
            <v>0</v>
          </cell>
          <cell r="R122"/>
        </row>
        <row r="123">
          <cell r="E123" t="str">
            <v>305-B4</v>
          </cell>
          <cell r="F123" t="str">
            <v>B4</v>
          </cell>
          <cell r="G123"/>
          <cell r="H123"/>
          <cell r="I123">
            <v>0</v>
          </cell>
          <cell r="J123">
            <v>0</v>
          </cell>
          <cell r="K123">
            <v>0</v>
          </cell>
          <cell r="L123">
            <v>0</v>
          </cell>
          <cell r="M123">
            <v>0</v>
          </cell>
          <cell r="N123">
            <v>0</v>
          </cell>
          <cell r="O123">
            <v>0</v>
          </cell>
          <cell r="P123">
            <v>0</v>
          </cell>
          <cell r="Q123">
            <v>0</v>
          </cell>
          <cell r="R123"/>
        </row>
        <row r="124">
          <cell r="E124" t="str">
            <v>401-B4</v>
          </cell>
          <cell r="F124" t="str">
            <v>B4</v>
          </cell>
          <cell r="G124" t="str">
            <v>Studio</v>
          </cell>
          <cell r="H124"/>
          <cell r="I124">
            <v>0</v>
          </cell>
          <cell r="J124">
            <v>0</v>
          </cell>
          <cell r="K124">
            <v>0</v>
          </cell>
          <cell r="L124">
            <v>0</v>
          </cell>
          <cell r="M124">
            <v>0</v>
          </cell>
          <cell r="N124">
            <v>0</v>
          </cell>
          <cell r="O124">
            <v>0</v>
          </cell>
          <cell r="P124">
            <v>0</v>
          </cell>
          <cell r="Q124">
            <v>0</v>
          </cell>
          <cell r="R124"/>
        </row>
        <row r="125">
          <cell r="E125" t="str">
            <v>402-B4</v>
          </cell>
          <cell r="F125" t="str">
            <v>B4</v>
          </cell>
          <cell r="G125" t="str">
            <v>TK</v>
          </cell>
          <cell r="H125"/>
          <cell r="I125">
            <v>0</v>
          </cell>
          <cell r="J125">
            <v>1</v>
          </cell>
          <cell r="K125">
            <v>0</v>
          </cell>
          <cell r="L125">
            <v>2</v>
          </cell>
          <cell r="M125">
            <v>0</v>
          </cell>
          <cell r="N125">
            <v>0</v>
          </cell>
          <cell r="O125">
            <v>0</v>
          </cell>
          <cell r="P125">
            <v>3</v>
          </cell>
          <cell r="Q125">
            <v>0.25</v>
          </cell>
          <cell r="R125"/>
        </row>
        <row r="126">
          <cell r="E126" t="str">
            <v>403-B4</v>
          </cell>
          <cell r="F126" t="str">
            <v>B4</v>
          </cell>
          <cell r="G126" t="str">
            <v>TK</v>
          </cell>
          <cell r="H126"/>
          <cell r="I126">
            <v>0</v>
          </cell>
          <cell r="J126">
            <v>0</v>
          </cell>
          <cell r="K126">
            <v>0</v>
          </cell>
          <cell r="L126">
            <v>2</v>
          </cell>
          <cell r="M126">
            <v>0</v>
          </cell>
          <cell r="N126">
            <v>0</v>
          </cell>
          <cell r="O126">
            <v>0</v>
          </cell>
          <cell r="P126">
            <v>2</v>
          </cell>
          <cell r="Q126">
            <v>0.16666666666666666</v>
          </cell>
          <cell r="R126"/>
        </row>
        <row r="127">
          <cell r="E127" t="str">
            <v>404-B4</v>
          </cell>
          <cell r="F127" t="str">
            <v>B4</v>
          </cell>
          <cell r="G127" t="str">
            <v>TK</v>
          </cell>
          <cell r="H127"/>
          <cell r="I127">
            <v>2</v>
          </cell>
          <cell r="J127">
            <v>0</v>
          </cell>
          <cell r="K127">
            <v>0</v>
          </cell>
          <cell r="L127">
            <v>0</v>
          </cell>
          <cell r="M127">
            <v>0</v>
          </cell>
          <cell r="N127">
            <v>0</v>
          </cell>
          <cell r="O127">
            <v>0</v>
          </cell>
          <cell r="P127">
            <v>2</v>
          </cell>
          <cell r="Q127">
            <v>0.16666666666666666</v>
          </cell>
          <cell r="R127"/>
        </row>
        <row r="128">
          <cell r="E128" t="str">
            <v>405-B4</v>
          </cell>
          <cell r="F128" t="str">
            <v>B4</v>
          </cell>
          <cell r="G128" t="str">
            <v>TK</v>
          </cell>
          <cell r="H128"/>
          <cell r="I128">
            <v>0</v>
          </cell>
          <cell r="J128">
            <v>1</v>
          </cell>
          <cell r="K128">
            <v>2</v>
          </cell>
          <cell r="L128">
            <v>2</v>
          </cell>
          <cell r="M128">
            <v>0</v>
          </cell>
          <cell r="N128">
            <v>0</v>
          </cell>
          <cell r="O128">
            <v>0</v>
          </cell>
          <cell r="P128">
            <v>5</v>
          </cell>
          <cell r="Q128">
            <v>0.41666666666666669</v>
          </cell>
          <cell r="R128"/>
        </row>
        <row r="129">
          <cell r="E129" t="str">
            <v>502-B4</v>
          </cell>
          <cell r="F129" t="str">
            <v>B4</v>
          </cell>
          <cell r="G129"/>
          <cell r="H129"/>
          <cell r="I129">
            <v>0</v>
          </cell>
          <cell r="J129">
            <v>0</v>
          </cell>
          <cell r="K129">
            <v>0</v>
          </cell>
          <cell r="L129">
            <v>0</v>
          </cell>
          <cell r="M129">
            <v>0</v>
          </cell>
          <cell r="N129">
            <v>0</v>
          </cell>
          <cell r="O129">
            <v>0</v>
          </cell>
          <cell r="P129">
            <v>0</v>
          </cell>
          <cell r="Q129">
            <v>0</v>
          </cell>
          <cell r="R129"/>
        </row>
        <row r="130">
          <cell r="E130" t="str">
            <v>503-B4</v>
          </cell>
          <cell r="F130" t="str">
            <v>B4</v>
          </cell>
          <cell r="G130"/>
          <cell r="H130"/>
          <cell r="I130">
            <v>0</v>
          </cell>
          <cell r="J130">
            <v>0</v>
          </cell>
          <cell r="K130">
            <v>0</v>
          </cell>
          <cell r="L130">
            <v>0</v>
          </cell>
          <cell r="M130">
            <v>0</v>
          </cell>
          <cell r="N130">
            <v>0</v>
          </cell>
          <cell r="O130">
            <v>0</v>
          </cell>
          <cell r="P130">
            <v>0</v>
          </cell>
          <cell r="Q130">
            <v>0</v>
          </cell>
          <cell r="R130"/>
        </row>
        <row r="131">
          <cell r="E131" t="str">
            <v>505-B4</v>
          </cell>
          <cell r="F131" t="str">
            <v>B4</v>
          </cell>
          <cell r="G131"/>
          <cell r="H131"/>
          <cell r="I131">
            <v>0</v>
          </cell>
          <cell r="J131">
            <v>0</v>
          </cell>
          <cell r="K131">
            <v>0</v>
          </cell>
          <cell r="L131">
            <v>0</v>
          </cell>
          <cell r="M131">
            <v>0</v>
          </cell>
          <cell r="N131">
            <v>0</v>
          </cell>
          <cell r="O131">
            <v>0</v>
          </cell>
          <cell r="P131">
            <v>0</v>
          </cell>
          <cell r="Q131">
            <v>0</v>
          </cell>
          <cell r="R131"/>
        </row>
        <row r="132">
          <cell r="E132" t="str">
            <v>Tổng cộng</v>
          </cell>
          <cell r="F132"/>
          <cell r="G132"/>
          <cell r="H132">
            <v>0</v>
          </cell>
          <cell r="I132">
            <v>12</v>
          </cell>
          <cell r="J132">
            <v>19</v>
          </cell>
          <cell r="K132">
            <v>23</v>
          </cell>
          <cell r="L132">
            <v>27</v>
          </cell>
          <cell r="M132">
            <v>14</v>
          </cell>
          <cell r="N132">
            <v>10</v>
          </cell>
          <cell r="O132">
            <v>0</v>
          </cell>
          <cell r="P132">
            <v>105</v>
          </cell>
          <cell r="Q132"/>
          <cell r="R132"/>
        </row>
        <row r="133">
          <cell r="E133"/>
          <cell r="F133"/>
          <cell r="G133"/>
          <cell r="H133"/>
          <cell r="I133"/>
          <cell r="J133"/>
          <cell r="K133"/>
          <cell r="L133"/>
          <cell r="M133"/>
          <cell r="N133"/>
          <cell r="O133"/>
          <cell r="P133"/>
          <cell r="Q133"/>
          <cell r="R133"/>
        </row>
        <row r="134">
          <cell r="E134"/>
          <cell r="F134"/>
          <cell r="G134"/>
          <cell r="H134"/>
          <cell r="I134"/>
          <cell r="J134"/>
          <cell r="K134"/>
          <cell r="L134"/>
          <cell r="M134"/>
          <cell r="N134"/>
          <cell r="O134"/>
          <cell r="P134"/>
          <cell r="Q134"/>
          <cell r="R134"/>
        </row>
        <row r="135">
          <cell r="E135"/>
          <cell r="F135"/>
          <cell r="G135"/>
          <cell r="H135"/>
          <cell r="I135"/>
          <cell r="J135"/>
          <cell r="K135"/>
          <cell r="L135"/>
          <cell r="M135"/>
          <cell r="N135"/>
          <cell r="O135"/>
          <cell r="P135"/>
          <cell r="Q135"/>
          <cell r="R135"/>
        </row>
        <row r="136">
          <cell r="E136"/>
          <cell r="F136"/>
          <cell r="G136"/>
          <cell r="H136"/>
          <cell r="I136"/>
          <cell r="J136"/>
          <cell r="K136"/>
          <cell r="L136"/>
          <cell r="M136"/>
          <cell r="N136"/>
          <cell r="O136"/>
          <cell r="P136"/>
          <cell r="Q136"/>
          <cell r="R136"/>
        </row>
        <row r="137">
          <cell r="E137"/>
          <cell r="F137"/>
          <cell r="G137"/>
          <cell r="H137"/>
          <cell r="I137"/>
          <cell r="J137"/>
          <cell r="K137"/>
          <cell r="L137"/>
          <cell r="M137"/>
          <cell r="N137"/>
          <cell r="O137"/>
          <cell r="P137"/>
          <cell r="Q137"/>
          <cell r="R137"/>
        </row>
        <row r="138">
          <cell r="E138"/>
          <cell r="F138"/>
        </row>
        <row r="140">
          <cell r="E140" t="str">
            <v>DANH MỤC PHÒNG THỰC HÀNH NHÀ B4 ; B7</v>
          </cell>
          <cell r="F140"/>
          <cell r="G140"/>
          <cell r="H140"/>
          <cell r="I140"/>
          <cell r="J140"/>
          <cell r="K140"/>
          <cell r="L140"/>
          <cell r="M140"/>
          <cell r="N140"/>
          <cell r="O140"/>
          <cell r="P140"/>
          <cell r="Q140"/>
          <cell r="R140"/>
        </row>
        <row r="141">
          <cell r="E141"/>
          <cell r="F141"/>
          <cell r="G141"/>
          <cell r="H141"/>
          <cell r="I141"/>
          <cell r="J141"/>
          <cell r="K141"/>
          <cell r="L141"/>
          <cell r="M141"/>
          <cell r="N141"/>
          <cell r="O141"/>
          <cell r="P141"/>
          <cell r="Q141"/>
          <cell r="R141"/>
        </row>
        <row r="142">
          <cell r="E142"/>
          <cell r="F142" t="str">
            <v>PHÒNG CŨ</v>
          </cell>
          <cell r="G142" t="str">
            <v>TÊN PHÒNG MỚI</v>
          </cell>
          <cell r="H142"/>
          <cell r="I142"/>
          <cell r="J142"/>
          <cell r="K142" t="str">
            <v>TÊN PHÒNG CŨ</v>
          </cell>
          <cell r="L142"/>
          <cell r="M142"/>
          <cell r="N142"/>
          <cell r="O142"/>
          <cell r="P142" t="str">
            <v>TÊN PHÒNG MỚI</v>
          </cell>
          <cell r="Q142"/>
          <cell r="R142"/>
        </row>
        <row r="143">
          <cell r="E143" t="str">
            <v>402-B4</v>
          </cell>
          <cell r="F143"/>
          <cell r="G143" t="str">
            <v>B7</v>
          </cell>
          <cell r="H143">
            <v>307</v>
          </cell>
          <cell r="I143" t="str">
            <v>TK1</v>
          </cell>
          <cell r="J143"/>
          <cell r="K143">
            <v>11</v>
          </cell>
          <cell r="L143" t="str">
            <v>B4</v>
          </cell>
          <cell r="M143">
            <v>405</v>
          </cell>
          <cell r="N143" t="str">
            <v>TK4</v>
          </cell>
          <cell r="O143"/>
          <cell r="P143" t="str">
            <v>B4</v>
          </cell>
          <cell r="Q143">
            <v>405</v>
          </cell>
          <cell r="R143" t="str">
            <v>TK4</v>
          </cell>
        </row>
        <row r="144">
          <cell r="E144" t="str">
            <v>404-B4</v>
          </cell>
          <cell r="F144"/>
          <cell r="G144" t="str">
            <v>B7</v>
          </cell>
          <cell r="H144">
            <v>308</v>
          </cell>
          <cell r="I144" t="str">
            <v>TK2</v>
          </cell>
          <cell r="J144"/>
          <cell r="K144">
            <v>12</v>
          </cell>
          <cell r="L144" t="str">
            <v>B4</v>
          </cell>
          <cell r="M144">
            <v>502</v>
          </cell>
          <cell r="N144" t="str">
            <v>TK5</v>
          </cell>
          <cell r="O144"/>
          <cell r="P144" t="str">
            <v>B4</v>
          </cell>
          <cell r="Q144">
            <v>402</v>
          </cell>
          <cell r="R144" t="str">
            <v>TK5</v>
          </cell>
        </row>
        <row r="145">
          <cell r="E145" t="str">
            <v>102-B4</v>
          </cell>
          <cell r="F145"/>
          <cell r="G145" t="str">
            <v>B7</v>
          </cell>
          <cell r="H145">
            <v>403</v>
          </cell>
          <cell r="I145" t="str">
            <v>XM1</v>
          </cell>
          <cell r="J145"/>
          <cell r="K145">
            <v>13</v>
          </cell>
          <cell r="L145" t="str">
            <v>B4</v>
          </cell>
          <cell r="M145">
            <v>503</v>
          </cell>
          <cell r="N145" t="str">
            <v>TK6</v>
          </cell>
          <cell r="O145"/>
          <cell r="P145" t="str">
            <v>B4</v>
          </cell>
          <cell r="Q145">
            <v>403</v>
          </cell>
          <cell r="R145" t="str">
            <v>TK6</v>
          </cell>
        </row>
        <row r="146">
          <cell r="E146" t="str">
            <v>103-B4</v>
          </cell>
          <cell r="F146"/>
          <cell r="G146" t="str">
            <v>B7</v>
          </cell>
          <cell r="H146">
            <v>404</v>
          </cell>
          <cell r="I146" t="str">
            <v>XM2</v>
          </cell>
          <cell r="J146"/>
          <cell r="K146">
            <v>14</v>
          </cell>
          <cell r="L146" t="str">
            <v>B4</v>
          </cell>
          <cell r="M146">
            <v>505</v>
          </cell>
          <cell r="N146" t="str">
            <v>TK7</v>
          </cell>
          <cell r="O146"/>
          <cell r="P146" t="str">
            <v>B4</v>
          </cell>
          <cell r="Q146">
            <v>404</v>
          </cell>
          <cell r="R146" t="str">
            <v>TK7</v>
          </cell>
        </row>
        <row r="147">
          <cell r="E147" t="str">
            <v>104-B4</v>
          </cell>
          <cell r="F147"/>
          <cell r="G147" t="str">
            <v>B7</v>
          </cell>
          <cell r="H147">
            <v>405</v>
          </cell>
          <cell r="I147" t="str">
            <v>XM3</v>
          </cell>
          <cell r="J147"/>
          <cell r="K147">
            <v>15</v>
          </cell>
          <cell r="L147" t="str">
            <v>B4</v>
          </cell>
          <cell r="M147">
            <v>302</v>
          </cell>
          <cell r="N147" t="str">
            <v>PM3</v>
          </cell>
          <cell r="O147"/>
          <cell r="P147" t="str">
            <v>B7</v>
          </cell>
          <cell r="Q147">
            <v>314</v>
          </cell>
          <cell r="R147" t="str">
            <v>PM3</v>
          </cell>
        </row>
        <row r="148">
          <cell r="E148" t="str">
            <v>403-B4</v>
          </cell>
          <cell r="F148"/>
          <cell r="G148" t="str">
            <v>B7</v>
          </cell>
          <cell r="H148">
            <v>406</v>
          </cell>
          <cell r="I148" t="str">
            <v>XM4</v>
          </cell>
          <cell r="J148" t="str">
            <v>22 MÁY</v>
          </cell>
          <cell r="K148">
            <v>16</v>
          </cell>
          <cell r="L148" t="str">
            <v>B4</v>
          </cell>
          <cell r="M148">
            <v>304</v>
          </cell>
          <cell r="N148" t="str">
            <v>PM1</v>
          </cell>
          <cell r="O148"/>
          <cell r="P148" t="str">
            <v>B7</v>
          </cell>
          <cell r="Q148">
            <v>312</v>
          </cell>
          <cell r="R148" t="str">
            <v>PM1</v>
          </cell>
        </row>
        <row r="149">
          <cell r="E149"/>
          <cell r="F149"/>
          <cell r="G149" t="str">
            <v>B7</v>
          </cell>
          <cell r="H149">
            <v>409</v>
          </cell>
          <cell r="I149" t="str">
            <v>TK3</v>
          </cell>
          <cell r="J149"/>
          <cell r="K149">
            <v>17</v>
          </cell>
          <cell r="L149" t="str">
            <v>B4</v>
          </cell>
          <cell r="M149">
            <v>305</v>
          </cell>
          <cell r="N149" t="str">
            <v>PM2</v>
          </cell>
          <cell r="O149"/>
          <cell r="P149" t="str">
            <v>B7</v>
          </cell>
          <cell r="Q149">
            <v>313</v>
          </cell>
          <cell r="R149" t="str">
            <v>PM2</v>
          </cell>
        </row>
        <row r="150">
          <cell r="E150" t="str">
            <v>206-B4</v>
          </cell>
          <cell r="F150"/>
          <cell r="G150" t="str">
            <v>B7</v>
          </cell>
          <cell r="H150">
            <v>410</v>
          </cell>
          <cell r="I150" t="str">
            <v>XM5</v>
          </cell>
          <cell r="J150"/>
          <cell r="K150"/>
          <cell r="L150"/>
          <cell r="M150"/>
          <cell r="N150"/>
          <cell r="O150"/>
          <cell r="P150"/>
          <cell r="Q150"/>
          <cell r="R150"/>
        </row>
        <row r="151">
          <cell r="E151" t="str">
            <v>204-B4</v>
          </cell>
          <cell r="F151"/>
          <cell r="G151" t="str">
            <v>B7</v>
          </cell>
          <cell r="H151">
            <v>411</v>
          </cell>
          <cell r="I151" t="str">
            <v>XM6</v>
          </cell>
          <cell r="J151"/>
          <cell r="K151"/>
          <cell r="L151"/>
          <cell r="M151"/>
          <cell r="N151"/>
          <cell r="O151"/>
          <cell r="P151"/>
          <cell r="Q151"/>
          <cell r="R151"/>
        </row>
        <row r="152">
          <cell r="E152" t="str">
            <v>303-B4</v>
          </cell>
          <cell r="F152"/>
          <cell r="G152" t="str">
            <v>B7</v>
          </cell>
          <cell r="H152">
            <v>412</v>
          </cell>
          <cell r="I152" t="str">
            <v>XM7</v>
          </cell>
          <cell r="J152"/>
          <cell r="K152"/>
          <cell r="L152"/>
          <cell r="M152"/>
          <cell r="N152"/>
          <cell r="O152"/>
          <cell r="P152"/>
          <cell r="Q152"/>
          <cell r="R152"/>
        </row>
        <row r="153">
          <cell r="E153"/>
          <cell r="F153"/>
          <cell r="G153"/>
          <cell r="H153"/>
          <cell r="I153"/>
          <cell r="J153"/>
          <cell r="K153"/>
          <cell r="L153"/>
          <cell r="M153"/>
          <cell r="N153"/>
          <cell r="O153"/>
          <cell r="P153"/>
          <cell r="Q153"/>
          <cell r="R153"/>
        </row>
        <row r="154">
          <cell r="E154"/>
          <cell r="F154"/>
          <cell r="G154" t="str">
            <v xml:space="preserve">VẼ MỸ THUẬT : </v>
          </cell>
          <cell r="H154"/>
          <cell r="I154"/>
          <cell r="J154"/>
          <cell r="K154"/>
          <cell r="L154" t="str">
            <v>PHÒNG : 405; 404;</v>
          </cell>
          <cell r="M154"/>
          <cell r="N154"/>
          <cell r="O154"/>
          <cell r="P154"/>
          <cell r="Q154"/>
          <cell r="R154"/>
        </row>
        <row r="155">
          <cell r="E155"/>
          <cell r="F155"/>
          <cell r="G155" t="str">
            <v>HÌNH HỌA</v>
          </cell>
          <cell r="H155"/>
          <cell r="I155"/>
          <cell r="J155"/>
          <cell r="K155"/>
          <cell r="L155" t="str">
            <v>PHÒNG : 402; 403</v>
          </cell>
          <cell r="M155"/>
          <cell r="N155"/>
          <cell r="O155"/>
          <cell r="P155"/>
          <cell r="Q155"/>
          <cell r="R155"/>
        </row>
        <row r="156">
          <cell r="E156"/>
          <cell r="F156"/>
          <cell r="G156"/>
          <cell r="H156"/>
          <cell r="I156"/>
          <cell r="J156"/>
          <cell r="K156"/>
          <cell r="L156"/>
          <cell r="M156"/>
          <cell r="N156"/>
          <cell r="O156"/>
          <cell r="P156"/>
        </row>
        <row r="157">
          <cell r="E157"/>
          <cell r="F157"/>
          <cell r="G157"/>
          <cell r="H157"/>
          <cell r="I157"/>
          <cell r="J157"/>
          <cell r="K157"/>
          <cell r="L157"/>
          <cell r="M157"/>
          <cell r="N157"/>
          <cell r="O157"/>
          <cell r="P157"/>
          <cell r="Q157"/>
          <cell r="R157"/>
        </row>
        <row r="158">
          <cell r="E158"/>
          <cell r="F158"/>
          <cell r="G158"/>
          <cell r="H158"/>
          <cell r="I158"/>
          <cell r="J158"/>
          <cell r="K158"/>
          <cell r="L158"/>
          <cell r="M158"/>
          <cell r="N158"/>
          <cell r="O158"/>
          <cell r="P158"/>
          <cell r="Q158"/>
          <cell r="R158"/>
        </row>
        <row r="159">
          <cell r="E159"/>
          <cell r="F159"/>
          <cell r="G159"/>
          <cell r="H159"/>
          <cell r="I159"/>
          <cell r="J159"/>
          <cell r="K159"/>
          <cell r="L159"/>
          <cell r="M159"/>
          <cell r="N159"/>
          <cell r="O159"/>
          <cell r="P159"/>
          <cell r="Q159"/>
          <cell r="R159"/>
        </row>
        <row r="160">
          <cell r="E160"/>
          <cell r="F160"/>
          <cell r="G160"/>
          <cell r="H160"/>
          <cell r="I160"/>
          <cell r="J160"/>
          <cell r="K160"/>
          <cell r="L160"/>
          <cell r="M160"/>
          <cell r="N160"/>
          <cell r="O160"/>
          <cell r="P160"/>
          <cell r="Q160"/>
          <cell r="R160"/>
        </row>
      </sheetData>
      <sheetData sheetId="7">
        <row r="101">
          <cell r="E101"/>
          <cell r="G101"/>
          <cell r="I101"/>
          <cell r="J101"/>
          <cell r="K101"/>
          <cell r="L101"/>
          <cell r="M101"/>
          <cell r="N101"/>
          <cell r="O101"/>
          <cell r="S101"/>
        </row>
        <row r="102">
          <cell r="E102"/>
          <cell r="F102"/>
          <cell r="G102"/>
        </row>
        <row r="103">
          <cell r="E103"/>
          <cell r="F103"/>
          <cell r="G103" t="str">
            <v xml:space="preserve">TỔNG HỢP TẦN SUẤT SỬ DỤNG CÁC PHÒNG HỌC </v>
          </cell>
          <cell r="H103"/>
          <cell r="I103"/>
          <cell r="J103"/>
          <cell r="K103"/>
          <cell r="L103"/>
          <cell r="M103"/>
          <cell r="N103"/>
          <cell r="O103"/>
          <cell r="P103"/>
          <cell r="Q103"/>
          <cell r="R103"/>
        </row>
        <row r="104">
          <cell r="E104" t="str">
            <v>DM Phòng QL</v>
          </cell>
          <cell r="F104"/>
          <cell r="G104"/>
          <cell r="H104" t="str">
            <v>Tổng</v>
          </cell>
          <cell r="I104" t="str">
            <v>Số phòng học / thứ</v>
          </cell>
          <cell r="J104"/>
          <cell r="K104"/>
          <cell r="L104"/>
          <cell r="M104"/>
          <cell r="N104"/>
          <cell r="O104"/>
          <cell r="P104" t="str">
            <v>Tổng</v>
          </cell>
          <cell r="Q104" t="str">
            <v>Tần suất SD đạt tỷ lệ % /2ca/6b=12</v>
          </cell>
          <cell r="R104" t="str">
            <v>Ghi chú</v>
          </cell>
          <cell r="S104"/>
        </row>
        <row r="105">
          <cell r="E105" t="str">
            <v>Số phòng QL</v>
          </cell>
          <cell r="F105" t="str">
            <v>Tòa nhà</v>
          </cell>
          <cell r="G105" t="str">
            <v>BP QL</v>
          </cell>
          <cell r="H105"/>
          <cell r="I105" t="str">
            <v>Thứ 2</v>
          </cell>
          <cell r="J105" t="str">
            <v>Thứ 3</v>
          </cell>
          <cell r="K105" t="str">
            <v>Thứ 4</v>
          </cell>
          <cell r="L105" t="str">
            <v>Thứ 5</v>
          </cell>
          <cell r="M105" t="str">
            <v>Thứ 6</v>
          </cell>
          <cell r="N105" t="str">
            <v>Thứ 7</v>
          </cell>
          <cell r="O105" t="str">
            <v>CN</v>
          </cell>
          <cell r="P105"/>
          <cell r="Q105"/>
          <cell r="R105"/>
          <cell r="S105"/>
        </row>
        <row r="106">
          <cell r="E106"/>
          <cell r="F106"/>
          <cell r="G106"/>
          <cell r="H106"/>
          <cell r="I106" t="str">
            <v>Ca.1,2/lần</v>
          </cell>
          <cell r="J106" t="str">
            <v>Ca.1,2/lần</v>
          </cell>
          <cell r="K106" t="str">
            <v>Ca.1,2/lần</v>
          </cell>
          <cell r="L106" t="str">
            <v>Ca.1,2/lần</v>
          </cell>
          <cell r="M106" t="str">
            <v>Ca.1,2/lần</v>
          </cell>
          <cell r="N106" t="str">
            <v>Ca.1,2/lần</v>
          </cell>
          <cell r="O106" t="str">
            <v>Ca.1,2/lần</v>
          </cell>
          <cell r="P106"/>
          <cell r="Q106"/>
          <cell r="R106"/>
          <cell r="S106"/>
        </row>
        <row r="107">
          <cell r="E107" t="str">
            <v>307-B7</v>
          </cell>
          <cell r="F107" t="str">
            <v>B7</v>
          </cell>
          <cell r="G107" t="str">
            <v>TK</v>
          </cell>
          <cell r="H107"/>
          <cell r="I107">
            <v>0</v>
          </cell>
          <cell r="J107">
            <v>0</v>
          </cell>
          <cell r="K107">
            <v>0</v>
          </cell>
          <cell r="L107">
            <v>0</v>
          </cell>
          <cell r="M107">
            <v>1</v>
          </cell>
          <cell r="N107">
            <v>2</v>
          </cell>
          <cell r="O107">
            <v>2</v>
          </cell>
          <cell r="P107">
            <v>5</v>
          </cell>
          <cell r="Q107">
            <v>0.41666666666666669</v>
          </cell>
          <cell r="R107"/>
          <cell r="S107"/>
        </row>
        <row r="108">
          <cell r="E108" t="str">
            <v>308-B7</v>
          </cell>
          <cell r="F108" t="str">
            <v>B7</v>
          </cell>
          <cell r="G108" t="str">
            <v>TK</v>
          </cell>
          <cell r="H108"/>
          <cell r="I108">
            <v>0</v>
          </cell>
          <cell r="J108">
            <v>0</v>
          </cell>
          <cell r="K108">
            <v>2</v>
          </cell>
          <cell r="L108">
            <v>2</v>
          </cell>
          <cell r="M108">
            <v>1</v>
          </cell>
          <cell r="N108">
            <v>1</v>
          </cell>
          <cell r="O108">
            <v>0</v>
          </cell>
          <cell r="P108">
            <v>6</v>
          </cell>
          <cell r="Q108">
            <v>0.5</v>
          </cell>
          <cell r="R108"/>
          <cell r="S108"/>
        </row>
        <row r="109">
          <cell r="E109" t="str">
            <v>309-B7</v>
          </cell>
          <cell r="F109" t="str">
            <v>B7</v>
          </cell>
          <cell r="G109" t="str">
            <v>KT SP DM</v>
          </cell>
          <cell r="H109"/>
          <cell r="I109">
            <v>0</v>
          </cell>
          <cell r="J109">
            <v>2</v>
          </cell>
          <cell r="K109">
            <v>2</v>
          </cell>
          <cell r="L109">
            <v>0</v>
          </cell>
          <cell r="M109">
            <v>0</v>
          </cell>
          <cell r="N109">
            <v>1</v>
          </cell>
          <cell r="O109">
            <v>0</v>
          </cell>
          <cell r="P109">
            <v>5</v>
          </cell>
          <cell r="Q109">
            <v>0.41666666666666669</v>
          </cell>
          <cell r="R109"/>
          <cell r="S109"/>
        </row>
        <row r="110">
          <cell r="E110" t="str">
            <v>312-B7</v>
          </cell>
          <cell r="F110" t="str">
            <v>B7</v>
          </cell>
          <cell r="G110" t="str">
            <v>PM1</v>
          </cell>
          <cell r="H110"/>
          <cell r="I110">
            <v>0</v>
          </cell>
          <cell r="J110">
            <v>0</v>
          </cell>
          <cell r="K110">
            <v>0</v>
          </cell>
          <cell r="L110">
            <v>0</v>
          </cell>
          <cell r="M110">
            <v>0</v>
          </cell>
          <cell r="N110">
            <v>0</v>
          </cell>
          <cell r="O110">
            <v>0</v>
          </cell>
          <cell r="P110">
            <v>0</v>
          </cell>
          <cell r="Q110">
            <v>0</v>
          </cell>
          <cell r="R110"/>
          <cell r="S110"/>
        </row>
        <row r="111">
          <cell r="E111" t="str">
            <v>313-B7</v>
          </cell>
          <cell r="F111" t="str">
            <v>B7</v>
          </cell>
          <cell r="G111" t="str">
            <v>PM2</v>
          </cell>
          <cell r="H111"/>
          <cell r="I111">
            <v>0</v>
          </cell>
          <cell r="J111">
            <v>0</v>
          </cell>
          <cell r="K111">
            <v>0</v>
          </cell>
          <cell r="L111">
            <v>0</v>
          </cell>
          <cell r="M111">
            <v>1</v>
          </cell>
          <cell r="N111">
            <v>0</v>
          </cell>
          <cell r="O111">
            <v>0</v>
          </cell>
          <cell r="P111">
            <v>1</v>
          </cell>
          <cell r="Q111">
            <v>8.3333333333333329E-2</v>
          </cell>
          <cell r="R111"/>
          <cell r="S111"/>
        </row>
        <row r="112">
          <cell r="E112" t="str">
            <v>314-B7</v>
          </cell>
          <cell r="F112" t="str">
            <v>B7</v>
          </cell>
          <cell r="G112" t="str">
            <v>PM3</v>
          </cell>
          <cell r="H112"/>
          <cell r="I112">
            <v>0</v>
          </cell>
          <cell r="J112">
            <v>2</v>
          </cell>
          <cell r="K112">
            <v>1</v>
          </cell>
          <cell r="L112">
            <v>2</v>
          </cell>
          <cell r="M112">
            <v>2</v>
          </cell>
          <cell r="N112">
            <v>1</v>
          </cell>
          <cell r="O112">
            <v>0</v>
          </cell>
          <cell r="P112">
            <v>8</v>
          </cell>
          <cell r="Q112">
            <v>0.66666666666666663</v>
          </cell>
          <cell r="R112"/>
          <cell r="S112"/>
        </row>
        <row r="113">
          <cell r="E113" t="str">
            <v>316-B7</v>
          </cell>
          <cell r="F113" t="str">
            <v>B7</v>
          </cell>
          <cell r="G113" t="str">
            <v xml:space="preserve">VẬT LIỆU </v>
          </cell>
          <cell r="H113"/>
          <cell r="I113">
            <v>0</v>
          </cell>
          <cell r="J113">
            <v>0</v>
          </cell>
          <cell r="K113">
            <v>1</v>
          </cell>
          <cell r="L113">
            <v>1</v>
          </cell>
          <cell r="M113">
            <v>1</v>
          </cell>
          <cell r="N113">
            <v>1</v>
          </cell>
          <cell r="O113">
            <v>0</v>
          </cell>
          <cell r="P113">
            <v>4</v>
          </cell>
          <cell r="Q113">
            <v>0.33333333333333331</v>
          </cell>
          <cell r="R113"/>
          <cell r="S113"/>
        </row>
        <row r="114">
          <cell r="E114" t="str">
            <v>403-B7</v>
          </cell>
          <cell r="F114" t="str">
            <v>B7</v>
          </cell>
          <cell r="G114" t="str">
            <v>XM1</v>
          </cell>
          <cell r="H114"/>
          <cell r="I114">
            <v>2</v>
          </cell>
          <cell r="J114">
            <v>2</v>
          </cell>
          <cell r="K114">
            <v>2</v>
          </cell>
          <cell r="L114">
            <v>2</v>
          </cell>
          <cell r="M114">
            <v>2</v>
          </cell>
          <cell r="N114">
            <v>1</v>
          </cell>
          <cell r="O114">
            <v>0</v>
          </cell>
          <cell r="P114">
            <v>11</v>
          </cell>
          <cell r="Q114">
            <v>0.91666666666666663</v>
          </cell>
          <cell r="R114"/>
          <cell r="S114"/>
        </row>
        <row r="115">
          <cell r="E115" t="str">
            <v>404-B7</v>
          </cell>
          <cell r="F115" t="str">
            <v>B7</v>
          </cell>
          <cell r="G115" t="str">
            <v>XM2</v>
          </cell>
          <cell r="H115"/>
          <cell r="I115">
            <v>0</v>
          </cell>
          <cell r="J115">
            <v>2</v>
          </cell>
          <cell r="K115">
            <v>0</v>
          </cell>
          <cell r="L115">
            <v>2</v>
          </cell>
          <cell r="M115">
            <v>2</v>
          </cell>
          <cell r="N115">
            <v>0</v>
          </cell>
          <cell r="O115">
            <v>0</v>
          </cell>
          <cell r="P115">
            <v>6</v>
          </cell>
          <cell r="Q115">
            <v>0.5</v>
          </cell>
          <cell r="R115"/>
          <cell r="S115"/>
        </row>
        <row r="116">
          <cell r="E116" t="str">
            <v>405-B7</v>
          </cell>
          <cell r="F116" t="str">
            <v>B7</v>
          </cell>
          <cell r="G116" t="str">
            <v>XM3</v>
          </cell>
          <cell r="H116"/>
          <cell r="I116">
            <v>2</v>
          </cell>
          <cell r="J116">
            <v>2</v>
          </cell>
          <cell r="K116">
            <v>1</v>
          </cell>
          <cell r="L116">
            <v>2</v>
          </cell>
          <cell r="M116">
            <v>2</v>
          </cell>
          <cell r="N116">
            <v>1</v>
          </cell>
          <cell r="O116">
            <v>0</v>
          </cell>
          <cell r="P116">
            <v>10</v>
          </cell>
          <cell r="Q116">
            <v>0.83333333333333337</v>
          </cell>
          <cell r="R116"/>
          <cell r="S116"/>
        </row>
        <row r="117">
          <cell r="E117" t="str">
            <v>406-B7</v>
          </cell>
          <cell r="F117" t="str">
            <v>B7</v>
          </cell>
          <cell r="G117" t="str">
            <v>XM4</v>
          </cell>
          <cell r="H117"/>
          <cell r="I117">
            <v>2</v>
          </cell>
          <cell r="J117">
            <v>1</v>
          </cell>
          <cell r="K117">
            <v>2</v>
          </cell>
          <cell r="L117">
            <v>1</v>
          </cell>
          <cell r="M117">
            <v>2</v>
          </cell>
          <cell r="N117">
            <v>2</v>
          </cell>
          <cell r="O117">
            <v>0</v>
          </cell>
          <cell r="P117">
            <v>10</v>
          </cell>
          <cell r="Q117">
            <v>0.83333333333333337</v>
          </cell>
          <cell r="R117"/>
          <cell r="S117"/>
        </row>
        <row r="118">
          <cell r="E118" t="str">
            <v>409-B7</v>
          </cell>
          <cell r="F118" t="str">
            <v>B7</v>
          </cell>
          <cell r="G118" t="str">
            <v>TK3</v>
          </cell>
          <cell r="H118"/>
          <cell r="I118">
            <v>0</v>
          </cell>
          <cell r="J118">
            <v>0</v>
          </cell>
          <cell r="K118">
            <v>0</v>
          </cell>
          <cell r="L118">
            <v>0</v>
          </cell>
          <cell r="M118">
            <v>1</v>
          </cell>
          <cell r="N118">
            <v>0</v>
          </cell>
          <cell r="O118">
            <v>0</v>
          </cell>
          <cell r="P118">
            <v>1</v>
          </cell>
          <cell r="Q118">
            <v>8.3333333333333329E-2</v>
          </cell>
          <cell r="R118"/>
          <cell r="S118"/>
        </row>
        <row r="119">
          <cell r="E119" t="str">
            <v>410-B7</v>
          </cell>
          <cell r="F119" t="str">
            <v>B7</v>
          </cell>
          <cell r="G119" t="str">
            <v>XM5</v>
          </cell>
          <cell r="H119"/>
          <cell r="I119">
            <v>0</v>
          </cell>
          <cell r="J119">
            <v>2</v>
          </cell>
          <cell r="K119">
            <v>2</v>
          </cell>
          <cell r="L119">
            <v>2</v>
          </cell>
          <cell r="M119">
            <v>1</v>
          </cell>
          <cell r="N119">
            <v>0</v>
          </cell>
          <cell r="O119">
            <v>0</v>
          </cell>
          <cell r="P119">
            <v>7</v>
          </cell>
          <cell r="Q119">
            <v>0.58333333333333337</v>
          </cell>
          <cell r="R119"/>
          <cell r="S119"/>
        </row>
        <row r="120">
          <cell r="E120" t="str">
            <v>411-B7</v>
          </cell>
          <cell r="F120" t="str">
            <v>B7</v>
          </cell>
          <cell r="G120" t="str">
            <v>XM6</v>
          </cell>
          <cell r="H120"/>
          <cell r="I120">
            <v>0</v>
          </cell>
          <cell r="J120">
            <v>2</v>
          </cell>
          <cell r="K120">
            <v>2</v>
          </cell>
          <cell r="L120">
            <v>2</v>
          </cell>
          <cell r="M120">
            <v>2</v>
          </cell>
          <cell r="N120">
            <v>1</v>
          </cell>
          <cell r="O120">
            <v>0</v>
          </cell>
          <cell r="P120">
            <v>9</v>
          </cell>
          <cell r="Q120">
            <v>0.75</v>
          </cell>
          <cell r="R120"/>
          <cell r="S120"/>
        </row>
        <row r="121">
          <cell r="E121" t="str">
            <v>412-B7</v>
          </cell>
          <cell r="F121" t="str">
            <v>B7</v>
          </cell>
          <cell r="G121" t="str">
            <v>XM7</v>
          </cell>
          <cell r="H121"/>
          <cell r="I121">
            <v>2</v>
          </cell>
          <cell r="J121">
            <v>2</v>
          </cell>
          <cell r="K121">
            <v>2</v>
          </cell>
          <cell r="L121">
            <v>2</v>
          </cell>
          <cell r="M121">
            <v>2</v>
          </cell>
          <cell r="N121">
            <v>2</v>
          </cell>
          <cell r="O121">
            <v>0</v>
          </cell>
          <cell r="P121">
            <v>12</v>
          </cell>
          <cell r="Q121">
            <v>1</v>
          </cell>
          <cell r="R121"/>
          <cell r="S121"/>
        </row>
        <row r="122">
          <cell r="E122" t="str">
            <v>102-B4</v>
          </cell>
          <cell r="F122" t="str">
            <v>B4</v>
          </cell>
          <cell r="G122"/>
          <cell r="H122"/>
          <cell r="I122">
            <v>0</v>
          </cell>
          <cell r="J122">
            <v>0</v>
          </cell>
          <cell r="K122">
            <v>0</v>
          </cell>
          <cell r="L122">
            <v>0</v>
          </cell>
          <cell r="M122">
            <v>0</v>
          </cell>
          <cell r="N122">
            <v>0</v>
          </cell>
          <cell r="O122">
            <v>0</v>
          </cell>
          <cell r="P122">
            <v>0</v>
          </cell>
          <cell r="Q122">
            <v>0</v>
          </cell>
          <cell r="R122"/>
          <cell r="S122"/>
        </row>
        <row r="123">
          <cell r="E123" t="str">
            <v>103-B4</v>
          </cell>
          <cell r="F123" t="str">
            <v>B4</v>
          </cell>
          <cell r="G123"/>
          <cell r="H123"/>
          <cell r="I123">
            <v>0</v>
          </cell>
          <cell r="J123">
            <v>0</v>
          </cell>
          <cell r="K123">
            <v>0</v>
          </cell>
          <cell r="L123">
            <v>0</v>
          </cell>
          <cell r="M123">
            <v>0</v>
          </cell>
          <cell r="N123">
            <v>0</v>
          </cell>
          <cell r="O123">
            <v>0</v>
          </cell>
          <cell r="P123">
            <v>0</v>
          </cell>
          <cell r="Q123">
            <v>0</v>
          </cell>
          <cell r="R123"/>
          <cell r="S123"/>
        </row>
        <row r="124">
          <cell r="E124" t="str">
            <v>104-B4</v>
          </cell>
          <cell r="F124" t="str">
            <v>B4</v>
          </cell>
          <cell r="G124"/>
          <cell r="H124"/>
          <cell r="I124">
            <v>0</v>
          </cell>
          <cell r="J124">
            <v>0</v>
          </cell>
          <cell r="K124">
            <v>0</v>
          </cell>
          <cell r="L124">
            <v>0</v>
          </cell>
          <cell r="M124">
            <v>0</v>
          </cell>
          <cell r="N124">
            <v>0</v>
          </cell>
          <cell r="O124">
            <v>0</v>
          </cell>
          <cell r="P124">
            <v>0</v>
          </cell>
          <cell r="Q124">
            <v>0</v>
          </cell>
          <cell r="R124"/>
          <cell r="S124"/>
        </row>
        <row r="125">
          <cell r="E125" t="str">
            <v>206-B4</v>
          </cell>
          <cell r="F125" t="str">
            <v>B4</v>
          </cell>
          <cell r="G125"/>
          <cell r="H125"/>
          <cell r="I125">
            <v>0</v>
          </cell>
          <cell r="J125">
            <v>0</v>
          </cell>
          <cell r="K125">
            <v>0</v>
          </cell>
          <cell r="L125">
            <v>0</v>
          </cell>
          <cell r="M125">
            <v>0</v>
          </cell>
          <cell r="N125">
            <v>0</v>
          </cell>
          <cell r="O125">
            <v>0</v>
          </cell>
          <cell r="P125">
            <v>0</v>
          </cell>
          <cell r="Q125">
            <v>0</v>
          </cell>
          <cell r="R125"/>
          <cell r="S125"/>
        </row>
        <row r="126">
          <cell r="E126" t="str">
            <v>204-B4</v>
          </cell>
          <cell r="F126" t="str">
            <v>B4</v>
          </cell>
          <cell r="G126"/>
          <cell r="H126"/>
          <cell r="I126">
            <v>0</v>
          </cell>
          <cell r="J126">
            <v>0</v>
          </cell>
          <cell r="K126">
            <v>0</v>
          </cell>
          <cell r="L126">
            <v>0</v>
          </cell>
          <cell r="M126">
            <v>0</v>
          </cell>
          <cell r="N126">
            <v>0</v>
          </cell>
          <cell r="O126">
            <v>0</v>
          </cell>
          <cell r="P126">
            <v>0</v>
          </cell>
          <cell r="Q126">
            <v>0</v>
          </cell>
          <cell r="R126"/>
          <cell r="S126"/>
        </row>
        <row r="127">
          <cell r="E127" t="str">
            <v>303-B4</v>
          </cell>
          <cell r="F127" t="str">
            <v>B4</v>
          </cell>
          <cell r="G127"/>
          <cell r="H127"/>
          <cell r="I127">
            <v>0</v>
          </cell>
          <cell r="J127">
            <v>0</v>
          </cell>
          <cell r="K127">
            <v>0</v>
          </cell>
          <cell r="L127">
            <v>0</v>
          </cell>
          <cell r="M127">
            <v>0</v>
          </cell>
          <cell r="N127">
            <v>0</v>
          </cell>
          <cell r="O127">
            <v>0</v>
          </cell>
          <cell r="P127">
            <v>0</v>
          </cell>
          <cell r="Q127">
            <v>0</v>
          </cell>
          <cell r="R127"/>
          <cell r="S127"/>
        </row>
        <row r="128">
          <cell r="E128" t="str">
            <v>302-B4</v>
          </cell>
          <cell r="F128" t="str">
            <v>B4</v>
          </cell>
          <cell r="G128"/>
          <cell r="H128"/>
          <cell r="I128">
            <v>0</v>
          </cell>
          <cell r="J128">
            <v>0</v>
          </cell>
          <cell r="K128">
            <v>0</v>
          </cell>
          <cell r="L128">
            <v>0</v>
          </cell>
          <cell r="M128">
            <v>0</v>
          </cell>
          <cell r="N128">
            <v>0</v>
          </cell>
          <cell r="O128">
            <v>0</v>
          </cell>
          <cell r="P128">
            <v>0</v>
          </cell>
          <cell r="Q128">
            <v>0</v>
          </cell>
          <cell r="R128"/>
          <cell r="S128"/>
        </row>
        <row r="129">
          <cell r="E129" t="str">
            <v>304-B4</v>
          </cell>
          <cell r="F129" t="str">
            <v>B4</v>
          </cell>
          <cell r="G129"/>
          <cell r="H129"/>
          <cell r="I129">
            <v>0</v>
          </cell>
          <cell r="J129">
            <v>0</v>
          </cell>
          <cell r="K129">
            <v>0</v>
          </cell>
          <cell r="L129">
            <v>0</v>
          </cell>
          <cell r="M129">
            <v>0</v>
          </cell>
          <cell r="N129">
            <v>0</v>
          </cell>
          <cell r="O129">
            <v>0</v>
          </cell>
          <cell r="P129">
            <v>0</v>
          </cell>
          <cell r="Q129">
            <v>0</v>
          </cell>
          <cell r="R129"/>
          <cell r="S129"/>
        </row>
        <row r="130">
          <cell r="E130" t="str">
            <v>305-B4</v>
          </cell>
          <cell r="F130" t="str">
            <v>B4</v>
          </cell>
          <cell r="G130"/>
          <cell r="H130"/>
          <cell r="I130">
            <v>0</v>
          </cell>
          <cell r="J130">
            <v>0</v>
          </cell>
          <cell r="K130">
            <v>0</v>
          </cell>
          <cell r="L130">
            <v>0</v>
          </cell>
          <cell r="M130">
            <v>0</v>
          </cell>
          <cell r="N130">
            <v>0</v>
          </cell>
          <cell r="O130">
            <v>0</v>
          </cell>
          <cell r="P130">
            <v>0</v>
          </cell>
          <cell r="Q130">
            <v>0</v>
          </cell>
          <cell r="R130"/>
          <cell r="S130"/>
        </row>
        <row r="131">
          <cell r="E131" t="str">
            <v>401-B4</v>
          </cell>
          <cell r="F131" t="str">
            <v>B4</v>
          </cell>
          <cell r="G131" t="str">
            <v>Studio</v>
          </cell>
          <cell r="H131"/>
          <cell r="I131">
            <v>0</v>
          </cell>
          <cell r="J131">
            <v>0</v>
          </cell>
          <cell r="K131">
            <v>0</v>
          </cell>
          <cell r="L131">
            <v>0</v>
          </cell>
          <cell r="M131">
            <v>0</v>
          </cell>
          <cell r="N131">
            <v>0</v>
          </cell>
          <cell r="O131">
            <v>0</v>
          </cell>
          <cell r="P131">
            <v>0</v>
          </cell>
          <cell r="Q131">
            <v>0</v>
          </cell>
          <cell r="R131"/>
          <cell r="S131"/>
        </row>
        <row r="132">
          <cell r="E132" t="str">
            <v>402-B4</v>
          </cell>
          <cell r="F132" t="str">
            <v>B4</v>
          </cell>
          <cell r="G132" t="str">
            <v>TK</v>
          </cell>
          <cell r="H132"/>
          <cell r="I132">
            <v>0</v>
          </cell>
          <cell r="J132">
            <v>1</v>
          </cell>
          <cell r="K132">
            <v>0</v>
          </cell>
          <cell r="L132">
            <v>2</v>
          </cell>
          <cell r="M132">
            <v>0</v>
          </cell>
          <cell r="N132">
            <v>0</v>
          </cell>
          <cell r="O132">
            <v>0</v>
          </cell>
          <cell r="P132">
            <v>3</v>
          </cell>
          <cell r="Q132">
            <v>0.25</v>
          </cell>
          <cell r="R132"/>
          <cell r="S132"/>
        </row>
        <row r="133">
          <cell r="E133" t="str">
            <v>403-B4</v>
          </cell>
          <cell r="F133" t="str">
            <v>B4</v>
          </cell>
          <cell r="G133" t="str">
            <v>TK</v>
          </cell>
          <cell r="H133"/>
          <cell r="I133">
            <v>0</v>
          </cell>
          <cell r="J133">
            <v>0</v>
          </cell>
          <cell r="K133">
            <v>0</v>
          </cell>
          <cell r="L133">
            <v>1</v>
          </cell>
          <cell r="M133">
            <v>0</v>
          </cell>
          <cell r="N133">
            <v>0</v>
          </cell>
          <cell r="O133">
            <v>0</v>
          </cell>
          <cell r="P133">
            <v>1</v>
          </cell>
          <cell r="Q133">
            <v>8.3333333333333329E-2</v>
          </cell>
          <cell r="R133"/>
          <cell r="S133"/>
        </row>
        <row r="134">
          <cell r="E134" t="str">
            <v>404-B4</v>
          </cell>
          <cell r="F134" t="str">
            <v>B4</v>
          </cell>
          <cell r="G134" t="str">
            <v>TK</v>
          </cell>
          <cell r="H134"/>
          <cell r="I134">
            <v>2</v>
          </cell>
          <cell r="J134">
            <v>0</v>
          </cell>
          <cell r="K134">
            <v>0</v>
          </cell>
          <cell r="L134">
            <v>0</v>
          </cell>
          <cell r="M134">
            <v>0</v>
          </cell>
          <cell r="N134">
            <v>0</v>
          </cell>
          <cell r="O134">
            <v>0</v>
          </cell>
          <cell r="P134">
            <v>2</v>
          </cell>
          <cell r="Q134">
            <v>0.16666666666666666</v>
          </cell>
          <cell r="R134"/>
          <cell r="S134"/>
        </row>
        <row r="135">
          <cell r="E135" t="str">
            <v>405-B4</v>
          </cell>
          <cell r="F135" t="str">
            <v>B4</v>
          </cell>
          <cell r="G135" t="str">
            <v>TK</v>
          </cell>
          <cell r="H135"/>
          <cell r="I135">
            <v>0</v>
          </cell>
          <cell r="J135">
            <v>1</v>
          </cell>
          <cell r="K135">
            <v>2</v>
          </cell>
          <cell r="L135">
            <v>2</v>
          </cell>
          <cell r="M135">
            <v>0</v>
          </cell>
          <cell r="N135">
            <v>0</v>
          </cell>
          <cell r="O135">
            <v>0</v>
          </cell>
          <cell r="P135">
            <v>5</v>
          </cell>
          <cell r="Q135">
            <v>0.41666666666666669</v>
          </cell>
          <cell r="R135"/>
          <cell r="S135"/>
        </row>
        <row r="136">
          <cell r="E136" t="str">
            <v>502-B4</v>
          </cell>
          <cell r="F136" t="str">
            <v>B4</v>
          </cell>
          <cell r="G136"/>
          <cell r="H136"/>
          <cell r="I136">
            <v>0</v>
          </cell>
          <cell r="J136">
            <v>0</v>
          </cell>
          <cell r="K136">
            <v>0</v>
          </cell>
          <cell r="L136">
            <v>0</v>
          </cell>
          <cell r="M136">
            <v>0</v>
          </cell>
          <cell r="N136">
            <v>0</v>
          </cell>
          <cell r="O136">
            <v>0</v>
          </cell>
          <cell r="P136">
            <v>0</v>
          </cell>
          <cell r="Q136">
            <v>0</v>
          </cell>
          <cell r="R136"/>
          <cell r="S136"/>
        </row>
        <row r="137">
          <cell r="E137" t="str">
            <v>503-B4</v>
          </cell>
          <cell r="F137" t="str">
            <v>B4</v>
          </cell>
          <cell r="G137"/>
          <cell r="H137"/>
          <cell r="I137">
            <v>0</v>
          </cell>
          <cell r="J137">
            <v>0</v>
          </cell>
          <cell r="K137">
            <v>0</v>
          </cell>
          <cell r="L137">
            <v>0</v>
          </cell>
          <cell r="M137">
            <v>0</v>
          </cell>
          <cell r="N137">
            <v>0</v>
          </cell>
          <cell r="O137">
            <v>0</v>
          </cell>
          <cell r="P137">
            <v>0</v>
          </cell>
          <cell r="Q137">
            <v>0</v>
          </cell>
          <cell r="R137"/>
          <cell r="S137"/>
        </row>
        <row r="138">
          <cell r="E138" t="str">
            <v>505-B4</v>
          </cell>
          <cell r="F138" t="str">
            <v>B4</v>
          </cell>
          <cell r="G138"/>
          <cell r="H138"/>
          <cell r="I138">
            <v>0</v>
          </cell>
          <cell r="J138">
            <v>0</v>
          </cell>
          <cell r="K138">
            <v>0</v>
          </cell>
          <cell r="L138">
            <v>0</v>
          </cell>
          <cell r="M138">
            <v>0</v>
          </cell>
          <cell r="N138">
            <v>0</v>
          </cell>
          <cell r="O138">
            <v>0</v>
          </cell>
          <cell r="P138">
            <v>0</v>
          </cell>
          <cell r="Q138">
            <v>0</v>
          </cell>
          <cell r="R138"/>
          <cell r="S138"/>
        </row>
        <row r="139">
          <cell r="E139" t="str">
            <v>Tổng cộng</v>
          </cell>
          <cell r="F139"/>
          <cell r="G139"/>
          <cell r="H139">
            <v>0</v>
          </cell>
          <cell r="I139">
            <v>10</v>
          </cell>
          <cell r="J139">
            <v>19</v>
          </cell>
          <cell r="K139">
            <v>19</v>
          </cell>
          <cell r="L139">
            <v>23</v>
          </cell>
          <cell r="M139">
            <v>20</v>
          </cell>
          <cell r="N139">
            <v>13</v>
          </cell>
          <cell r="O139">
            <v>2</v>
          </cell>
          <cell r="P139">
            <v>106</v>
          </cell>
          <cell r="Q139"/>
          <cell r="R139"/>
          <cell r="S139"/>
        </row>
        <row r="141">
          <cell r="E141" t="str">
            <v>DANH MỤC PHÒNG THỰC HÀNH NHÀ B4 ; B7</v>
          </cell>
          <cell r="F141"/>
          <cell r="G141"/>
          <cell r="H141"/>
          <cell r="I141"/>
          <cell r="J141"/>
          <cell r="K141"/>
          <cell r="L141"/>
          <cell r="M141"/>
          <cell r="N141"/>
          <cell r="O141"/>
          <cell r="P141"/>
          <cell r="Q141"/>
          <cell r="R141"/>
          <cell r="S141"/>
        </row>
        <row r="142">
          <cell r="E142"/>
          <cell r="F142"/>
          <cell r="G142"/>
          <cell r="H142"/>
          <cell r="I142"/>
          <cell r="J142"/>
          <cell r="K142"/>
          <cell r="L142"/>
          <cell r="M142"/>
          <cell r="N142"/>
          <cell r="O142"/>
          <cell r="P142"/>
          <cell r="Q142"/>
          <cell r="R142"/>
          <cell r="S142"/>
        </row>
        <row r="143">
          <cell r="E143"/>
          <cell r="F143" t="str">
            <v>PHÒNG CŨ</v>
          </cell>
          <cell r="G143" t="str">
            <v>TÊN PHÒNG MỚI</v>
          </cell>
          <cell r="H143"/>
          <cell r="I143"/>
          <cell r="J143"/>
          <cell r="K143" t="str">
            <v>TÊN PHÒNG CŨ</v>
          </cell>
          <cell r="L143"/>
          <cell r="M143"/>
          <cell r="N143"/>
          <cell r="O143"/>
          <cell r="P143" t="str">
            <v>TÊN PHÒNG MỚI</v>
          </cell>
          <cell r="Q143"/>
          <cell r="R143"/>
          <cell r="S143"/>
        </row>
        <row r="144">
          <cell r="E144" t="str">
            <v>402-B4</v>
          </cell>
          <cell r="F144"/>
          <cell r="G144" t="str">
            <v>B7</v>
          </cell>
          <cell r="H144">
            <v>307</v>
          </cell>
          <cell r="I144" t="str">
            <v>TK1</v>
          </cell>
          <cell r="J144"/>
          <cell r="K144">
            <v>11</v>
          </cell>
          <cell r="L144" t="str">
            <v>B4</v>
          </cell>
          <cell r="M144">
            <v>405</v>
          </cell>
          <cell r="N144" t="str">
            <v>TK4</v>
          </cell>
          <cell r="O144"/>
          <cell r="P144" t="str">
            <v>B4</v>
          </cell>
          <cell r="Q144">
            <v>405</v>
          </cell>
          <cell r="R144" t="str">
            <v>TK4</v>
          </cell>
          <cell r="S144"/>
        </row>
        <row r="145">
          <cell r="E145" t="str">
            <v>404-B4</v>
          </cell>
          <cell r="F145"/>
          <cell r="G145" t="str">
            <v>B7</v>
          </cell>
          <cell r="H145">
            <v>308</v>
          </cell>
          <cell r="I145" t="str">
            <v>TK2</v>
          </cell>
          <cell r="J145"/>
          <cell r="K145">
            <v>12</v>
          </cell>
          <cell r="L145" t="str">
            <v>B4</v>
          </cell>
          <cell r="M145">
            <v>502</v>
          </cell>
          <cell r="N145" t="str">
            <v>TK5</v>
          </cell>
          <cell r="O145"/>
          <cell r="P145" t="str">
            <v>B4</v>
          </cell>
          <cell r="Q145">
            <v>402</v>
          </cell>
          <cell r="R145" t="str">
            <v>TK5</v>
          </cell>
          <cell r="S145"/>
        </row>
        <row r="146">
          <cell r="E146" t="str">
            <v>102-B4</v>
          </cell>
          <cell r="F146"/>
          <cell r="G146" t="str">
            <v>B7</v>
          </cell>
          <cell r="H146">
            <v>403</v>
          </cell>
          <cell r="I146" t="str">
            <v>XM1</v>
          </cell>
          <cell r="J146"/>
          <cell r="K146">
            <v>13</v>
          </cell>
          <cell r="L146" t="str">
            <v>B4</v>
          </cell>
          <cell r="M146">
            <v>503</v>
          </cell>
          <cell r="N146" t="str">
            <v>TK6</v>
          </cell>
          <cell r="O146"/>
          <cell r="P146" t="str">
            <v>B4</v>
          </cell>
          <cell r="Q146">
            <v>403</v>
          </cell>
          <cell r="R146" t="str">
            <v>TK6</v>
          </cell>
          <cell r="S146"/>
        </row>
        <row r="147">
          <cell r="E147" t="str">
            <v>103-B4</v>
          </cell>
          <cell r="F147"/>
          <cell r="G147" t="str">
            <v>B7</v>
          </cell>
          <cell r="H147">
            <v>404</v>
          </cell>
          <cell r="I147" t="str">
            <v>XM2</v>
          </cell>
          <cell r="J147"/>
          <cell r="K147">
            <v>14</v>
          </cell>
          <cell r="L147" t="str">
            <v>B4</v>
          </cell>
          <cell r="M147">
            <v>505</v>
          </cell>
          <cell r="N147" t="str">
            <v>TK7</v>
          </cell>
          <cell r="O147"/>
          <cell r="P147" t="str">
            <v>B4</v>
          </cell>
          <cell r="Q147">
            <v>404</v>
          </cell>
          <cell r="R147" t="str">
            <v>TK7</v>
          </cell>
          <cell r="S147"/>
        </row>
        <row r="148">
          <cell r="E148" t="str">
            <v>104-B4</v>
          </cell>
          <cell r="F148"/>
          <cell r="G148" t="str">
            <v>B7</v>
          </cell>
          <cell r="H148">
            <v>405</v>
          </cell>
          <cell r="I148" t="str">
            <v>XM3</v>
          </cell>
          <cell r="J148"/>
          <cell r="K148">
            <v>15</v>
          </cell>
          <cell r="L148" t="str">
            <v>B4</v>
          </cell>
          <cell r="M148">
            <v>302</v>
          </cell>
          <cell r="N148" t="str">
            <v>PM3</v>
          </cell>
          <cell r="O148"/>
          <cell r="P148" t="str">
            <v>B7</v>
          </cell>
          <cell r="Q148">
            <v>314</v>
          </cell>
          <cell r="R148" t="str">
            <v>PM3</v>
          </cell>
          <cell r="S148" t="str">
            <v>VỪA</v>
          </cell>
        </row>
        <row r="149">
          <cell r="E149" t="str">
            <v>403-B4</v>
          </cell>
          <cell r="F149"/>
          <cell r="G149" t="str">
            <v>B7</v>
          </cell>
          <cell r="H149">
            <v>406</v>
          </cell>
          <cell r="I149" t="str">
            <v>XM4</v>
          </cell>
          <cell r="J149" t="str">
            <v>22 MÁY</v>
          </cell>
          <cell r="K149">
            <v>16</v>
          </cell>
          <cell r="L149" t="str">
            <v>B4</v>
          </cell>
          <cell r="M149">
            <v>304</v>
          </cell>
          <cell r="N149" t="str">
            <v>PM1</v>
          </cell>
          <cell r="O149"/>
          <cell r="P149" t="str">
            <v>B7</v>
          </cell>
          <cell r="Q149">
            <v>312</v>
          </cell>
          <cell r="R149" t="str">
            <v>PM1</v>
          </cell>
          <cell r="S149" t="str">
            <v>CŨ, ÍT</v>
          </cell>
        </row>
        <row r="150">
          <cell r="E150"/>
          <cell r="F150"/>
          <cell r="G150" t="str">
            <v>B7</v>
          </cell>
          <cell r="H150">
            <v>409</v>
          </cell>
          <cell r="I150" t="str">
            <v>TK3</v>
          </cell>
          <cell r="J150"/>
          <cell r="K150">
            <v>17</v>
          </cell>
          <cell r="L150" t="str">
            <v>B4</v>
          </cell>
          <cell r="M150">
            <v>305</v>
          </cell>
          <cell r="N150" t="str">
            <v>PM2</v>
          </cell>
          <cell r="O150"/>
          <cell r="P150" t="str">
            <v>B7</v>
          </cell>
          <cell r="Q150">
            <v>313</v>
          </cell>
          <cell r="R150" t="str">
            <v>PM2</v>
          </cell>
          <cell r="S150" t="str">
            <v>NHIỀU</v>
          </cell>
        </row>
        <row r="151">
          <cell r="E151" t="str">
            <v>206-B4</v>
          </cell>
          <cell r="F151"/>
          <cell r="G151" t="str">
            <v>B7</v>
          </cell>
          <cell r="H151">
            <v>410</v>
          </cell>
          <cell r="I151" t="str">
            <v>XM5</v>
          </cell>
          <cell r="J151"/>
          <cell r="K151"/>
          <cell r="L151"/>
          <cell r="M151"/>
          <cell r="N151"/>
          <cell r="O151"/>
          <cell r="P151"/>
          <cell r="Q151"/>
          <cell r="R151"/>
        </row>
        <row r="152">
          <cell r="E152" t="str">
            <v>204-B4</v>
          </cell>
          <cell r="F152"/>
          <cell r="G152" t="str">
            <v>B7</v>
          </cell>
          <cell r="H152">
            <v>411</v>
          </cell>
          <cell r="I152" t="str">
            <v>XM6</v>
          </cell>
          <cell r="J152"/>
          <cell r="K152"/>
          <cell r="L152"/>
          <cell r="M152"/>
          <cell r="N152"/>
          <cell r="O152"/>
          <cell r="P152"/>
          <cell r="Q152"/>
          <cell r="R152"/>
        </row>
        <row r="153">
          <cell r="E153" t="str">
            <v>303-B4</v>
          </cell>
          <cell r="F153"/>
          <cell r="G153" t="str">
            <v>B7</v>
          </cell>
          <cell r="H153">
            <v>412</v>
          </cell>
          <cell r="I153" t="str">
            <v>XM7</v>
          </cell>
          <cell r="J153"/>
          <cell r="K153"/>
          <cell r="L153"/>
          <cell r="M153"/>
          <cell r="N153"/>
          <cell r="O153"/>
          <cell r="P153"/>
          <cell r="Q153"/>
          <cell r="R153"/>
        </row>
        <row r="154">
          <cell r="E154"/>
          <cell r="F154"/>
          <cell r="G154"/>
          <cell r="H154"/>
          <cell r="I154"/>
          <cell r="J154"/>
          <cell r="K154"/>
          <cell r="L154"/>
          <cell r="M154"/>
          <cell r="N154"/>
          <cell r="O154"/>
          <cell r="P154"/>
          <cell r="Q154"/>
          <cell r="R154"/>
          <cell r="S154"/>
        </row>
        <row r="155">
          <cell r="E155"/>
          <cell r="F155"/>
          <cell r="G155" t="str">
            <v xml:space="preserve">VẼ MỸ THUẬT : </v>
          </cell>
          <cell r="H155"/>
          <cell r="I155"/>
          <cell r="J155"/>
          <cell r="K155"/>
          <cell r="L155" t="str">
            <v>PHÒNG : 405; 404;</v>
          </cell>
          <cell r="M155"/>
          <cell r="N155"/>
          <cell r="O155"/>
          <cell r="P155"/>
          <cell r="Q155"/>
          <cell r="R155"/>
          <cell r="S155"/>
        </row>
        <row r="156">
          <cell r="E156"/>
          <cell r="F156"/>
          <cell r="G156" t="str">
            <v>HÌNH HỌA</v>
          </cell>
          <cell r="H156"/>
          <cell r="I156"/>
          <cell r="J156"/>
          <cell r="K156"/>
          <cell r="L156" t="str">
            <v>PHÒNG : 402; 403</v>
          </cell>
          <cell r="M156"/>
          <cell r="N156"/>
          <cell r="O156"/>
          <cell r="P156"/>
          <cell r="Q156"/>
          <cell r="R156"/>
          <cell r="S156"/>
        </row>
        <row r="157">
          <cell r="E157"/>
          <cell r="F157"/>
          <cell r="G157"/>
          <cell r="H157"/>
          <cell r="I157"/>
          <cell r="J157"/>
          <cell r="K157"/>
          <cell r="L157"/>
          <cell r="M157"/>
          <cell r="N157"/>
          <cell r="O157"/>
          <cell r="P157"/>
        </row>
        <row r="158">
          <cell r="E158"/>
          <cell r="F158"/>
          <cell r="G158"/>
          <cell r="H158"/>
          <cell r="I158"/>
          <cell r="J158"/>
          <cell r="K158"/>
          <cell r="L158"/>
          <cell r="M158"/>
          <cell r="N158"/>
          <cell r="O158"/>
          <cell r="P158"/>
          <cell r="Q158"/>
          <cell r="R158"/>
          <cell r="S158"/>
        </row>
        <row r="159">
          <cell r="E159"/>
          <cell r="F159"/>
          <cell r="G159"/>
          <cell r="H159"/>
          <cell r="I159"/>
          <cell r="J159"/>
          <cell r="K159"/>
          <cell r="L159"/>
          <cell r="M159"/>
          <cell r="N159"/>
          <cell r="O159"/>
          <cell r="P159"/>
          <cell r="Q159"/>
          <cell r="R159"/>
          <cell r="S159"/>
        </row>
        <row r="160">
          <cell r="E160"/>
          <cell r="F160"/>
          <cell r="G160"/>
          <cell r="H160"/>
          <cell r="I160"/>
          <cell r="J160"/>
          <cell r="K160"/>
          <cell r="L160"/>
          <cell r="M160"/>
          <cell r="N160"/>
          <cell r="O160"/>
          <cell r="P160"/>
          <cell r="Q160"/>
          <cell r="R160"/>
          <cell r="S160"/>
        </row>
        <row r="161">
          <cell r="E161"/>
          <cell r="F161"/>
          <cell r="G161"/>
          <cell r="H161"/>
          <cell r="I161"/>
          <cell r="J161"/>
          <cell r="K161"/>
          <cell r="L161"/>
          <cell r="M161"/>
          <cell r="N161"/>
          <cell r="O161"/>
          <cell r="P161"/>
          <cell r="Q161"/>
          <cell r="R161"/>
          <cell r="S161"/>
        </row>
      </sheetData>
      <sheetData sheetId="8">
        <row r="123">
          <cell r="E123"/>
          <cell r="F123"/>
          <cell r="G123"/>
          <cell r="H123"/>
          <cell r="I123" t="str">
            <v>Ca.1,2/lần</v>
          </cell>
          <cell r="J123" t="str">
            <v>Ca.1,2/lần</v>
          </cell>
          <cell r="K123" t="str">
            <v>Ca.1,2/lần</v>
          </cell>
          <cell r="L123" t="str">
            <v>Ca.1,2/lần</v>
          </cell>
          <cell r="M123" t="str">
            <v>Ca.1,2/lần</v>
          </cell>
          <cell r="N123" t="str">
            <v>Ca.1,2/lần</v>
          </cell>
          <cell r="O123" t="str">
            <v>Ca.1,2/lần</v>
          </cell>
          <cell r="P123"/>
          <cell r="Q123"/>
          <cell r="R123"/>
          <cell r="S123"/>
        </row>
        <row r="124">
          <cell r="E124" t="str">
            <v>307-B7</v>
          </cell>
          <cell r="F124" t="str">
            <v>B7</v>
          </cell>
          <cell r="G124" t="str">
            <v>TK</v>
          </cell>
          <cell r="H124"/>
          <cell r="I124">
            <v>2</v>
          </cell>
          <cell r="J124">
            <v>0</v>
          </cell>
          <cell r="K124">
            <v>2</v>
          </cell>
          <cell r="L124">
            <v>2</v>
          </cell>
          <cell r="M124">
            <v>2</v>
          </cell>
          <cell r="N124">
            <v>2</v>
          </cell>
          <cell r="O124">
            <v>0</v>
          </cell>
          <cell r="P124">
            <v>10</v>
          </cell>
          <cell r="Q124">
            <v>0.83333333333333337</v>
          </cell>
          <cell r="R124"/>
          <cell r="S124"/>
        </row>
        <row r="125">
          <cell r="E125" t="str">
            <v>308-B7</v>
          </cell>
          <cell r="F125" t="str">
            <v>B7</v>
          </cell>
          <cell r="G125" t="str">
            <v>TK</v>
          </cell>
          <cell r="H125"/>
          <cell r="I125">
            <v>2</v>
          </cell>
          <cell r="J125">
            <v>2</v>
          </cell>
          <cell r="K125">
            <v>1</v>
          </cell>
          <cell r="L125">
            <v>2</v>
          </cell>
          <cell r="M125">
            <v>1</v>
          </cell>
          <cell r="N125">
            <v>1</v>
          </cell>
          <cell r="O125">
            <v>0</v>
          </cell>
          <cell r="P125">
            <v>9</v>
          </cell>
          <cell r="Q125">
            <v>0.75</v>
          </cell>
          <cell r="R125"/>
          <cell r="S125"/>
        </row>
        <row r="126">
          <cell r="E126" t="str">
            <v>309-B7</v>
          </cell>
          <cell r="F126" t="str">
            <v>B7</v>
          </cell>
          <cell r="G126" t="str">
            <v>KT SP DM</v>
          </cell>
          <cell r="H126"/>
          <cell r="I126">
            <v>0</v>
          </cell>
          <cell r="J126">
            <v>2</v>
          </cell>
          <cell r="K126">
            <v>2</v>
          </cell>
          <cell r="L126">
            <v>0</v>
          </cell>
          <cell r="M126">
            <v>1</v>
          </cell>
          <cell r="N126">
            <v>1</v>
          </cell>
          <cell r="O126">
            <v>0</v>
          </cell>
          <cell r="P126">
            <v>6</v>
          </cell>
          <cell r="Q126">
            <v>0.5</v>
          </cell>
          <cell r="R126"/>
          <cell r="S126"/>
        </row>
        <row r="127">
          <cell r="E127" t="str">
            <v>312-B7</v>
          </cell>
          <cell r="F127" t="str">
            <v>B7</v>
          </cell>
          <cell r="G127" t="str">
            <v>PM1</v>
          </cell>
          <cell r="H127"/>
          <cell r="I127">
            <v>0</v>
          </cell>
          <cell r="J127">
            <v>0</v>
          </cell>
          <cell r="K127">
            <v>0</v>
          </cell>
          <cell r="L127">
            <v>0</v>
          </cell>
          <cell r="M127">
            <v>0</v>
          </cell>
          <cell r="N127">
            <v>0</v>
          </cell>
          <cell r="O127">
            <v>0</v>
          </cell>
          <cell r="P127">
            <v>0</v>
          </cell>
          <cell r="Q127">
            <v>0</v>
          </cell>
          <cell r="R127"/>
          <cell r="S127"/>
        </row>
        <row r="128">
          <cell r="E128" t="str">
            <v>313-B7</v>
          </cell>
          <cell r="F128" t="str">
            <v>B7</v>
          </cell>
          <cell r="G128" t="str">
            <v>PM2</v>
          </cell>
          <cell r="H128"/>
          <cell r="I128">
            <v>0</v>
          </cell>
          <cell r="J128">
            <v>0</v>
          </cell>
          <cell r="K128">
            <v>0</v>
          </cell>
          <cell r="L128">
            <v>0</v>
          </cell>
          <cell r="M128">
            <v>2</v>
          </cell>
          <cell r="N128">
            <v>0</v>
          </cell>
          <cell r="O128">
            <v>0</v>
          </cell>
          <cell r="P128">
            <v>2</v>
          </cell>
          <cell r="Q128">
            <v>0.16666666666666666</v>
          </cell>
          <cell r="R128"/>
          <cell r="S128"/>
        </row>
        <row r="129">
          <cell r="E129" t="str">
            <v>314-B7</v>
          </cell>
          <cell r="F129" t="str">
            <v>B7</v>
          </cell>
          <cell r="G129" t="str">
            <v>PM3</v>
          </cell>
          <cell r="H129"/>
          <cell r="I129">
            <v>2</v>
          </cell>
          <cell r="J129">
            <v>1</v>
          </cell>
          <cell r="K129">
            <v>1</v>
          </cell>
          <cell r="L129">
            <v>0</v>
          </cell>
          <cell r="M129">
            <v>2</v>
          </cell>
          <cell r="N129">
            <v>1</v>
          </cell>
          <cell r="O129">
            <v>2</v>
          </cell>
          <cell r="P129">
            <v>9</v>
          </cell>
          <cell r="Q129">
            <v>0.75</v>
          </cell>
          <cell r="R129"/>
          <cell r="S129"/>
        </row>
        <row r="130">
          <cell r="E130" t="str">
            <v>316-B7</v>
          </cell>
          <cell r="F130" t="str">
            <v>B7</v>
          </cell>
          <cell r="G130" t="str">
            <v xml:space="preserve">VẬT LIỆU </v>
          </cell>
          <cell r="H130"/>
          <cell r="I130">
            <v>0</v>
          </cell>
          <cell r="J130">
            <v>0</v>
          </cell>
          <cell r="K130">
            <v>1</v>
          </cell>
          <cell r="L130">
            <v>1</v>
          </cell>
          <cell r="M130">
            <v>1</v>
          </cell>
          <cell r="N130">
            <v>1</v>
          </cell>
          <cell r="O130">
            <v>0</v>
          </cell>
          <cell r="P130">
            <v>4</v>
          </cell>
          <cell r="Q130">
            <v>0.33333333333333331</v>
          </cell>
          <cell r="R130"/>
          <cell r="S130"/>
        </row>
        <row r="131">
          <cell r="E131" t="str">
            <v>403-B7</v>
          </cell>
          <cell r="F131" t="str">
            <v>B7</v>
          </cell>
          <cell r="G131" t="str">
            <v>XM1</v>
          </cell>
          <cell r="H131"/>
          <cell r="I131">
            <v>1</v>
          </cell>
          <cell r="J131">
            <v>2</v>
          </cell>
          <cell r="K131">
            <v>2</v>
          </cell>
          <cell r="L131">
            <v>2</v>
          </cell>
          <cell r="M131">
            <v>2</v>
          </cell>
          <cell r="N131">
            <v>1</v>
          </cell>
          <cell r="O131">
            <v>2</v>
          </cell>
          <cell r="P131">
            <v>12</v>
          </cell>
          <cell r="Q131">
            <v>1</v>
          </cell>
          <cell r="R131"/>
          <cell r="S131"/>
        </row>
        <row r="132">
          <cell r="E132" t="str">
            <v>404-B7</v>
          </cell>
          <cell r="F132" t="str">
            <v>B7</v>
          </cell>
          <cell r="G132" t="str">
            <v>XM2</v>
          </cell>
          <cell r="H132"/>
          <cell r="I132">
            <v>0</v>
          </cell>
          <cell r="J132">
            <v>2</v>
          </cell>
          <cell r="K132">
            <v>1</v>
          </cell>
          <cell r="L132">
            <v>0</v>
          </cell>
          <cell r="M132">
            <v>2</v>
          </cell>
          <cell r="N132">
            <v>0</v>
          </cell>
          <cell r="O132">
            <v>0</v>
          </cell>
          <cell r="P132">
            <v>5</v>
          </cell>
          <cell r="Q132">
            <v>0.41666666666666669</v>
          </cell>
          <cell r="R132"/>
          <cell r="S132"/>
        </row>
        <row r="133">
          <cell r="E133" t="str">
            <v>405-B7</v>
          </cell>
          <cell r="F133" t="str">
            <v>B7</v>
          </cell>
          <cell r="G133" t="str">
            <v>XM3</v>
          </cell>
          <cell r="H133"/>
          <cell r="I133">
            <v>0</v>
          </cell>
          <cell r="J133">
            <v>2</v>
          </cell>
          <cell r="K133">
            <v>2</v>
          </cell>
          <cell r="L133">
            <v>1</v>
          </cell>
          <cell r="M133">
            <v>2</v>
          </cell>
          <cell r="N133">
            <v>2</v>
          </cell>
          <cell r="O133">
            <v>2</v>
          </cell>
          <cell r="P133">
            <v>11</v>
          </cell>
          <cell r="Q133">
            <v>0.91666666666666663</v>
          </cell>
          <cell r="R133"/>
          <cell r="S133"/>
        </row>
        <row r="134">
          <cell r="E134" t="str">
            <v>406-B7</v>
          </cell>
          <cell r="F134" t="str">
            <v>B7</v>
          </cell>
          <cell r="G134" t="str">
            <v>XM4</v>
          </cell>
          <cell r="H134"/>
          <cell r="I134">
            <v>0</v>
          </cell>
          <cell r="J134">
            <v>2</v>
          </cell>
          <cell r="K134">
            <v>2</v>
          </cell>
          <cell r="L134">
            <v>2</v>
          </cell>
          <cell r="M134">
            <v>2</v>
          </cell>
          <cell r="N134">
            <v>2</v>
          </cell>
          <cell r="O134">
            <v>0</v>
          </cell>
          <cell r="P134">
            <v>10</v>
          </cell>
          <cell r="Q134">
            <v>0.83333333333333337</v>
          </cell>
          <cell r="R134"/>
          <cell r="S134"/>
        </row>
        <row r="135">
          <cell r="E135" t="str">
            <v>409-B7</v>
          </cell>
          <cell r="F135" t="str">
            <v>B7</v>
          </cell>
          <cell r="G135" t="str">
            <v>TK3</v>
          </cell>
          <cell r="H135"/>
          <cell r="I135">
            <v>0</v>
          </cell>
          <cell r="J135">
            <v>0</v>
          </cell>
          <cell r="K135">
            <v>0</v>
          </cell>
          <cell r="L135">
            <v>0</v>
          </cell>
          <cell r="M135">
            <v>1</v>
          </cell>
          <cell r="N135">
            <v>0</v>
          </cell>
          <cell r="O135">
            <v>0</v>
          </cell>
          <cell r="P135">
            <v>1</v>
          </cell>
          <cell r="Q135">
            <v>8.3333333333333329E-2</v>
          </cell>
          <cell r="R135"/>
          <cell r="S135"/>
        </row>
        <row r="136">
          <cell r="E136" t="str">
            <v>410-B7</v>
          </cell>
          <cell r="F136" t="str">
            <v>B7</v>
          </cell>
          <cell r="G136" t="str">
            <v>XM5</v>
          </cell>
          <cell r="H136"/>
          <cell r="I136">
            <v>0</v>
          </cell>
          <cell r="J136">
            <v>0</v>
          </cell>
          <cell r="K136">
            <v>0</v>
          </cell>
          <cell r="L136">
            <v>2</v>
          </cell>
          <cell r="M136">
            <v>1</v>
          </cell>
          <cell r="N136">
            <v>0</v>
          </cell>
          <cell r="O136">
            <v>0</v>
          </cell>
          <cell r="P136">
            <v>3</v>
          </cell>
          <cell r="Q136">
            <v>0.25</v>
          </cell>
          <cell r="R136"/>
          <cell r="S136"/>
        </row>
        <row r="137">
          <cell r="E137" t="str">
            <v>411-B7</v>
          </cell>
          <cell r="F137" t="str">
            <v>B7</v>
          </cell>
          <cell r="G137" t="str">
            <v>XM6</v>
          </cell>
          <cell r="H137"/>
          <cell r="I137">
            <v>2</v>
          </cell>
          <cell r="J137">
            <v>2</v>
          </cell>
          <cell r="K137">
            <v>2</v>
          </cell>
          <cell r="L137">
            <v>2</v>
          </cell>
          <cell r="M137">
            <v>2</v>
          </cell>
          <cell r="N137">
            <v>1</v>
          </cell>
          <cell r="O137">
            <v>0</v>
          </cell>
          <cell r="P137">
            <v>11</v>
          </cell>
          <cell r="Q137">
            <v>0.91666666666666663</v>
          </cell>
          <cell r="R137"/>
          <cell r="S137"/>
        </row>
        <row r="138">
          <cell r="E138" t="str">
            <v>412-B7</v>
          </cell>
          <cell r="F138" t="str">
            <v>B7</v>
          </cell>
          <cell r="G138" t="str">
            <v>XM7</v>
          </cell>
          <cell r="H138"/>
          <cell r="I138">
            <v>2</v>
          </cell>
          <cell r="J138">
            <v>2</v>
          </cell>
          <cell r="K138">
            <v>2</v>
          </cell>
          <cell r="L138">
            <v>2</v>
          </cell>
          <cell r="M138">
            <v>1</v>
          </cell>
          <cell r="N138">
            <v>1</v>
          </cell>
          <cell r="O138">
            <v>2</v>
          </cell>
          <cell r="P138">
            <v>12</v>
          </cell>
          <cell r="Q138">
            <v>1</v>
          </cell>
          <cell r="R138"/>
          <cell r="S138"/>
        </row>
        <row r="139">
          <cell r="E139" t="str">
            <v>102-B4</v>
          </cell>
          <cell r="F139" t="str">
            <v>B4</v>
          </cell>
          <cell r="G139"/>
          <cell r="H139"/>
          <cell r="I139">
            <v>0</v>
          </cell>
          <cell r="J139">
            <v>0</v>
          </cell>
          <cell r="K139">
            <v>0</v>
          </cell>
          <cell r="L139">
            <v>0</v>
          </cell>
          <cell r="M139">
            <v>0</v>
          </cell>
          <cell r="N139">
            <v>0</v>
          </cell>
          <cell r="O139">
            <v>0</v>
          </cell>
          <cell r="P139">
            <v>0</v>
          </cell>
          <cell r="Q139">
            <v>0</v>
          </cell>
          <cell r="R139"/>
          <cell r="S139"/>
        </row>
        <row r="140">
          <cell r="E140" t="str">
            <v>103-B4</v>
          </cell>
          <cell r="F140" t="str">
            <v>B4</v>
          </cell>
          <cell r="G140"/>
          <cell r="H140"/>
          <cell r="I140">
            <v>0</v>
          </cell>
          <cell r="J140">
            <v>0</v>
          </cell>
          <cell r="K140">
            <v>0</v>
          </cell>
          <cell r="L140">
            <v>0</v>
          </cell>
          <cell r="M140">
            <v>0</v>
          </cell>
          <cell r="N140">
            <v>0</v>
          </cell>
          <cell r="O140">
            <v>0</v>
          </cell>
          <cell r="P140">
            <v>0</v>
          </cell>
          <cell r="Q140">
            <v>0</v>
          </cell>
          <cell r="R140"/>
          <cell r="S140"/>
        </row>
        <row r="141">
          <cell r="E141" t="str">
            <v>104-B4</v>
          </cell>
          <cell r="F141" t="str">
            <v>B4</v>
          </cell>
          <cell r="G141"/>
          <cell r="H141"/>
          <cell r="I141">
            <v>0</v>
          </cell>
          <cell r="J141">
            <v>0</v>
          </cell>
          <cell r="K141">
            <v>0</v>
          </cell>
          <cell r="L141">
            <v>0</v>
          </cell>
          <cell r="M141">
            <v>0</v>
          </cell>
          <cell r="N141">
            <v>0</v>
          </cell>
          <cell r="O141">
            <v>0</v>
          </cell>
          <cell r="P141">
            <v>0</v>
          </cell>
          <cell r="Q141">
            <v>0</v>
          </cell>
          <cell r="R141"/>
          <cell r="S141"/>
        </row>
        <row r="142">
          <cell r="E142" t="str">
            <v>206-B4</v>
          </cell>
          <cell r="F142" t="str">
            <v>B4</v>
          </cell>
          <cell r="G142"/>
          <cell r="H142"/>
          <cell r="I142">
            <v>0</v>
          </cell>
          <cell r="J142">
            <v>0</v>
          </cell>
          <cell r="K142">
            <v>0</v>
          </cell>
          <cell r="L142">
            <v>0</v>
          </cell>
          <cell r="M142">
            <v>0</v>
          </cell>
          <cell r="N142">
            <v>0</v>
          </cell>
          <cell r="O142">
            <v>0</v>
          </cell>
          <cell r="P142">
            <v>0</v>
          </cell>
          <cell r="Q142">
            <v>0</v>
          </cell>
          <cell r="R142"/>
          <cell r="S142"/>
        </row>
        <row r="143">
          <cell r="E143" t="str">
            <v>204-B4</v>
          </cell>
          <cell r="F143" t="str">
            <v>B4</v>
          </cell>
          <cell r="G143"/>
          <cell r="H143"/>
          <cell r="I143">
            <v>0</v>
          </cell>
          <cell r="J143">
            <v>0</v>
          </cell>
          <cell r="K143">
            <v>0</v>
          </cell>
          <cell r="L143">
            <v>0</v>
          </cell>
          <cell r="M143">
            <v>0</v>
          </cell>
          <cell r="N143">
            <v>0</v>
          </cell>
          <cell r="O143">
            <v>0</v>
          </cell>
          <cell r="P143">
            <v>0</v>
          </cell>
          <cell r="Q143">
            <v>0</v>
          </cell>
          <cell r="R143"/>
          <cell r="S143"/>
        </row>
        <row r="144">
          <cell r="E144" t="str">
            <v>303-B4</v>
          </cell>
          <cell r="F144" t="str">
            <v>B4</v>
          </cell>
          <cell r="G144"/>
          <cell r="H144"/>
          <cell r="I144">
            <v>0</v>
          </cell>
          <cell r="J144">
            <v>0</v>
          </cell>
          <cell r="K144">
            <v>0</v>
          </cell>
          <cell r="L144">
            <v>0</v>
          </cell>
          <cell r="M144">
            <v>0</v>
          </cell>
          <cell r="N144">
            <v>0</v>
          </cell>
          <cell r="O144">
            <v>0</v>
          </cell>
          <cell r="P144">
            <v>0</v>
          </cell>
          <cell r="Q144">
            <v>0</v>
          </cell>
          <cell r="R144"/>
          <cell r="S144"/>
        </row>
        <row r="145">
          <cell r="E145" t="str">
            <v>302-B4</v>
          </cell>
          <cell r="F145" t="str">
            <v>B4</v>
          </cell>
          <cell r="G145"/>
          <cell r="H145"/>
          <cell r="I145">
            <v>0</v>
          </cell>
          <cell r="J145">
            <v>0</v>
          </cell>
          <cell r="K145">
            <v>0</v>
          </cell>
          <cell r="L145">
            <v>0</v>
          </cell>
          <cell r="M145">
            <v>0</v>
          </cell>
          <cell r="N145">
            <v>0</v>
          </cell>
          <cell r="O145">
            <v>0</v>
          </cell>
          <cell r="P145">
            <v>0</v>
          </cell>
          <cell r="Q145">
            <v>0</v>
          </cell>
          <cell r="R145"/>
          <cell r="S145"/>
        </row>
        <row r="146">
          <cell r="E146" t="str">
            <v>304-B4</v>
          </cell>
          <cell r="F146" t="str">
            <v>B4</v>
          </cell>
          <cell r="G146"/>
          <cell r="H146"/>
          <cell r="I146">
            <v>0</v>
          </cell>
          <cell r="J146">
            <v>0</v>
          </cell>
          <cell r="K146">
            <v>0</v>
          </cell>
          <cell r="L146">
            <v>0</v>
          </cell>
          <cell r="M146">
            <v>0</v>
          </cell>
          <cell r="N146">
            <v>0</v>
          </cell>
          <cell r="O146">
            <v>0</v>
          </cell>
          <cell r="P146">
            <v>0</v>
          </cell>
          <cell r="Q146">
            <v>0</v>
          </cell>
          <cell r="R146"/>
          <cell r="S146"/>
        </row>
        <row r="147">
          <cell r="E147" t="str">
            <v>305-B4</v>
          </cell>
          <cell r="F147" t="str">
            <v>B4</v>
          </cell>
          <cell r="G147"/>
          <cell r="H147"/>
          <cell r="I147">
            <v>0</v>
          </cell>
          <cell r="J147">
            <v>0</v>
          </cell>
          <cell r="K147">
            <v>0</v>
          </cell>
          <cell r="L147">
            <v>0</v>
          </cell>
          <cell r="M147">
            <v>0</v>
          </cell>
          <cell r="N147">
            <v>0</v>
          </cell>
          <cell r="O147">
            <v>0</v>
          </cell>
          <cell r="P147">
            <v>0</v>
          </cell>
          <cell r="Q147">
            <v>0</v>
          </cell>
          <cell r="R147"/>
          <cell r="S147"/>
        </row>
        <row r="148">
          <cell r="E148" t="str">
            <v>401-B4</v>
          </cell>
          <cell r="F148" t="str">
            <v>B4</v>
          </cell>
          <cell r="G148" t="str">
            <v>Studio</v>
          </cell>
          <cell r="H148"/>
          <cell r="I148">
            <v>0</v>
          </cell>
          <cell r="J148">
            <v>0</v>
          </cell>
          <cell r="K148">
            <v>0</v>
          </cell>
          <cell r="L148">
            <v>0</v>
          </cell>
          <cell r="M148">
            <v>0</v>
          </cell>
          <cell r="N148">
            <v>0</v>
          </cell>
          <cell r="O148">
            <v>0</v>
          </cell>
          <cell r="P148">
            <v>0</v>
          </cell>
          <cell r="Q148">
            <v>0</v>
          </cell>
          <cell r="R148"/>
          <cell r="S148"/>
        </row>
        <row r="149">
          <cell r="E149" t="str">
            <v>402-B4</v>
          </cell>
          <cell r="F149" t="str">
            <v>B4</v>
          </cell>
          <cell r="G149" t="str">
            <v>TK</v>
          </cell>
          <cell r="H149"/>
          <cell r="I149">
            <v>0</v>
          </cell>
          <cell r="J149">
            <v>1</v>
          </cell>
          <cell r="K149">
            <v>0</v>
          </cell>
          <cell r="L149">
            <v>3</v>
          </cell>
          <cell r="M149">
            <v>0</v>
          </cell>
          <cell r="N149">
            <v>0</v>
          </cell>
          <cell r="O149">
            <v>0</v>
          </cell>
          <cell r="P149">
            <v>4</v>
          </cell>
          <cell r="Q149">
            <v>0.33333333333333331</v>
          </cell>
          <cell r="R149"/>
          <cell r="S149"/>
        </row>
        <row r="150">
          <cell r="E150" t="str">
            <v>403-B4</v>
          </cell>
          <cell r="F150" t="str">
            <v>B4</v>
          </cell>
          <cell r="G150" t="str">
            <v>TK</v>
          </cell>
          <cell r="H150"/>
          <cell r="I150">
            <v>0</v>
          </cell>
          <cell r="J150">
            <v>0</v>
          </cell>
          <cell r="K150">
            <v>0</v>
          </cell>
          <cell r="L150">
            <v>1</v>
          </cell>
          <cell r="M150">
            <v>0</v>
          </cell>
          <cell r="N150">
            <v>0</v>
          </cell>
          <cell r="O150">
            <v>0</v>
          </cell>
          <cell r="P150">
            <v>1</v>
          </cell>
          <cell r="Q150">
            <v>8.3333333333333329E-2</v>
          </cell>
          <cell r="R150"/>
          <cell r="S150"/>
        </row>
        <row r="151">
          <cell r="E151" t="str">
            <v>404-B4</v>
          </cell>
          <cell r="F151" t="str">
            <v>B4</v>
          </cell>
          <cell r="G151" t="str">
            <v>TK</v>
          </cell>
          <cell r="H151"/>
          <cell r="I151">
            <v>2</v>
          </cell>
          <cell r="J151">
            <v>0</v>
          </cell>
          <cell r="K151">
            <v>0</v>
          </cell>
          <cell r="L151">
            <v>2</v>
          </cell>
          <cell r="M151">
            <v>0</v>
          </cell>
          <cell r="N151">
            <v>0</v>
          </cell>
          <cell r="O151">
            <v>0</v>
          </cell>
          <cell r="P151">
            <v>4</v>
          </cell>
          <cell r="Q151">
            <v>0.33333333333333331</v>
          </cell>
          <cell r="R151"/>
          <cell r="S151"/>
        </row>
        <row r="152">
          <cell r="E152" t="str">
            <v>405-B4</v>
          </cell>
          <cell r="F152" t="str">
            <v>B4</v>
          </cell>
          <cell r="G152" t="str">
            <v>TK</v>
          </cell>
          <cell r="H152"/>
          <cell r="I152">
            <v>0</v>
          </cell>
          <cell r="J152">
            <v>1</v>
          </cell>
          <cell r="K152">
            <v>1</v>
          </cell>
          <cell r="L152">
            <v>2</v>
          </cell>
          <cell r="M152">
            <v>0</v>
          </cell>
          <cell r="N152">
            <v>0</v>
          </cell>
          <cell r="O152">
            <v>0</v>
          </cell>
          <cell r="P152">
            <v>4</v>
          </cell>
          <cell r="Q152">
            <v>0.33333333333333331</v>
          </cell>
          <cell r="R152"/>
          <cell r="S152"/>
        </row>
        <row r="153">
          <cell r="E153" t="str">
            <v>502-B4</v>
          </cell>
          <cell r="F153" t="str">
            <v>B4</v>
          </cell>
          <cell r="G153"/>
          <cell r="H153"/>
          <cell r="I153">
            <v>0</v>
          </cell>
          <cell r="J153">
            <v>0</v>
          </cell>
          <cell r="K153">
            <v>0</v>
          </cell>
          <cell r="L153">
            <v>0</v>
          </cell>
          <cell r="M153">
            <v>0</v>
          </cell>
          <cell r="N153">
            <v>0</v>
          </cell>
          <cell r="O153">
            <v>0</v>
          </cell>
          <cell r="P153">
            <v>0</v>
          </cell>
          <cell r="Q153">
            <v>0</v>
          </cell>
          <cell r="R153"/>
          <cell r="S153"/>
        </row>
        <row r="154">
          <cell r="E154" t="str">
            <v>503-B4</v>
          </cell>
          <cell r="F154" t="str">
            <v>B4</v>
          </cell>
          <cell r="G154"/>
          <cell r="H154"/>
          <cell r="I154">
            <v>0</v>
          </cell>
          <cell r="J154">
            <v>0</v>
          </cell>
          <cell r="K154">
            <v>0</v>
          </cell>
          <cell r="L154">
            <v>0</v>
          </cell>
          <cell r="M154">
            <v>0</v>
          </cell>
          <cell r="N154">
            <v>0</v>
          </cell>
          <cell r="O154">
            <v>0</v>
          </cell>
          <cell r="P154">
            <v>0</v>
          </cell>
          <cell r="Q154">
            <v>0</v>
          </cell>
          <cell r="R154"/>
          <cell r="S154"/>
        </row>
        <row r="155">
          <cell r="E155" t="str">
            <v>505-B4</v>
          </cell>
          <cell r="F155" t="str">
            <v>B4</v>
          </cell>
          <cell r="G155"/>
          <cell r="H155"/>
          <cell r="I155">
            <v>0</v>
          </cell>
          <cell r="J155">
            <v>0</v>
          </cell>
          <cell r="K155">
            <v>0</v>
          </cell>
          <cell r="L155">
            <v>0</v>
          </cell>
          <cell r="M155">
            <v>0</v>
          </cell>
          <cell r="N155">
            <v>0</v>
          </cell>
          <cell r="O155">
            <v>0</v>
          </cell>
          <cell r="P155">
            <v>0</v>
          </cell>
          <cell r="Q155">
            <v>0</v>
          </cell>
          <cell r="R155"/>
          <cell r="S155"/>
        </row>
        <row r="156">
          <cell r="E156" t="str">
            <v>Tổng cộng</v>
          </cell>
          <cell r="F156"/>
          <cell r="G156"/>
          <cell r="H156">
            <v>0</v>
          </cell>
          <cell r="I156">
            <v>13</v>
          </cell>
          <cell r="J156">
            <v>19</v>
          </cell>
          <cell r="K156">
            <v>19</v>
          </cell>
          <cell r="L156">
            <v>24</v>
          </cell>
          <cell r="M156">
            <v>22</v>
          </cell>
          <cell r="N156">
            <v>13</v>
          </cell>
          <cell r="O156">
            <v>8</v>
          </cell>
          <cell r="P156">
            <v>118</v>
          </cell>
          <cell r="Q156"/>
          <cell r="R156"/>
          <cell r="S156"/>
        </row>
        <row r="157">
          <cell r="E157"/>
          <cell r="F157"/>
          <cell r="G157"/>
          <cell r="H157"/>
          <cell r="I157"/>
          <cell r="J157"/>
          <cell r="K157"/>
          <cell r="L157"/>
          <cell r="M157"/>
          <cell r="N157"/>
          <cell r="O157"/>
          <cell r="P157"/>
        </row>
        <row r="158">
          <cell r="E158"/>
          <cell r="F158"/>
          <cell r="G158"/>
          <cell r="H158"/>
          <cell r="I158"/>
          <cell r="J158"/>
          <cell r="K158"/>
          <cell r="L158"/>
          <cell r="M158"/>
          <cell r="N158"/>
          <cell r="O158"/>
          <cell r="P158"/>
          <cell r="Q158"/>
          <cell r="R158"/>
          <cell r="S158"/>
          <cell r="T158"/>
        </row>
        <row r="159">
          <cell r="E159"/>
          <cell r="F159"/>
          <cell r="G159"/>
          <cell r="H159"/>
          <cell r="I159"/>
          <cell r="J159"/>
          <cell r="K159"/>
          <cell r="L159"/>
          <cell r="M159"/>
          <cell r="N159"/>
          <cell r="O159"/>
          <cell r="P159"/>
          <cell r="Q159"/>
          <cell r="R159"/>
          <cell r="S159"/>
          <cell r="T159"/>
        </row>
        <row r="160">
          <cell r="E160"/>
          <cell r="F160"/>
          <cell r="G160"/>
          <cell r="H160"/>
          <cell r="I160"/>
          <cell r="J160"/>
          <cell r="K160"/>
          <cell r="L160"/>
          <cell r="M160"/>
          <cell r="N160"/>
          <cell r="O160"/>
          <cell r="P160"/>
          <cell r="Q160"/>
          <cell r="R160"/>
          <cell r="S160"/>
          <cell r="T160"/>
        </row>
        <row r="161">
          <cell r="E161"/>
          <cell r="F161"/>
          <cell r="G161"/>
          <cell r="H161"/>
          <cell r="I161"/>
          <cell r="J161"/>
          <cell r="K161"/>
          <cell r="L161"/>
          <cell r="M161"/>
          <cell r="N161"/>
          <cell r="O161"/>
          <cell r="P161"/>
          <cell r="Q161"/>
          <cell r="R161"/>
          <cell r="S161"/>
          <cell r="T161"/>
        </row>
      </sheetData>
      <sheetData sheetId="9">
        <row r="101">
          <cell r="E101"/>
          <cell r="F101"/>
          <cell r="G101"/>
          <cell r="H101"/>
          <cell r="I101" t="str">
            <v>Ca.1,2/lần</v>
          </cell>
          <cell r="J101" t="str">
            <v>Ca.1,2/lần</v>
          </cell>
          <cell r="K101" t="str">
            <v>Ca.1,2/lần</v>
          </cell>
          <cell r="L101" t="str">
            <v>Ca.1,2/lần</v>
          </cell>
          <cell r="M101" t="str">
            <v>Ca.1,2/lần</v>
          </cell>
          <cell r="N101" t="str">
            <v>Ca.1,2/lần</v>
          </cell>
          <cell r="O101" t="str">
            <v>Ca.1,2/lần</v>
          </cell>
          <cell r="P101"/>
          <cell r="Q101"/>
          <cell r="R101"/>
          <cell r="S101"/>
        </row>
        <row r="102">
          <cell r="E102" t="str">
            <v>307-B7</v>
          </cell>
          <cell r="F102" t="str">
            <v>B7</v>
          </cell>
          <cell r="G102" t="str">
            <v>TK</v>
          </cell>
          <cell r="H102"/>
          <cell r="I102">
            <v>0</v>
          </cell>
          <cell r="J102">
            <v>0</v>
          </cell>
          <cell r="K102">
            <v>0</v>
          </cell>
          <cell r="L102">
            <v>0</v>
          </cell>
          <cell r="M102">
            <v>2</v>
          </cell>
          <cell r="N102">
            <v>2</v>
          </cell>
          <cell r="O102">
            <v>0</v>
          </cell>
          <cell r="P102">
            <v>4</v>
          </cell>
          <cell r="Q102">
            <v>0.33333333333333331</v>
          </cell>
          <cell r="R102"/>
          <cell r="S102"/>
        </row>
        <row r="103">
          <cell r="E103" t="str">
            <v>308-B7</v>
          </cell>
          <cell r="F103" t="str">
            <v>B7</v>
          </cell>
          <cell r="G103" t="str">
            <v>TK</v>
          </cell>
          <cell r="H103"/>
          <cell r="I103">
            <v>0</v>
          </cell>
          <cell r="J103">
            <v>0</v>
          </cell>
          <cell r="K103">
            <v>1</v>
          </cell>
          <cell r="L103">
            <v>2</v>
          </cell>
          <cell r="M103">
            <v>1</v>
          </cell>
          <cell r="N103">
            <v>1</v>
          </cell>
          <cell r="O103">
            <v>0</v>
          </cell>
          <cell r="P103">
            <v>5</v>
          </cell>
          <cell r="Q103">
            <v>0.41666666666666669</v>
          </cell>
          <cell r="R103"/>
          <cell r="S103"/>
        </row>
        <row r="104">
          <cell r="E104" t="str">
            <v>309-B7</v>
          </cell>
          <cell r="F104" t="str">
            <v>B7</v>
          </cell>
          <cell r="G104" t="str">
            <v>KT SP DM</v>
          </cell>
          <cell r="H104"/>
          <cell r="I104">
            <v>0</v>
          </cell>
          <cell r="J104">
            <v>2</v>
          </cell>
          <cell r="K104">
            <v>2</v>
          </cell>
          <cell r="L104">
            <v>0</v>
          </cell>
          <cell r="M104">
            <v>1</v>
          </cell>
          <cell r="N104">
            <v>1</v>
          </cell>
          <cell r="O104">
            <v>0</v>
          </cell>
          <cell r="P104">
            <v>6</v>
          </cell>
          <cell r="Q104">
            <v>0.5</v>
          </cell>
          <cell r="R104"/>
          <cell r="S104"/>
        </row>
        <row r="105">
          <cell r="E105" t="str">
            <v>312-B7</v>
          </cell>
          <cell r="F105" t="str">
            <v>B7</v>
          </cell>
          <cell r="G105" t="str">
            <v>PM1</v>
          </cell>
          <cell r="H105"/>
          <cell r="I105">
            <v>0</v>
          </cell>
          <cell r="J105">
            <v>0</v>
          </cell>
          <cell r="K105">
            <v>0</v>
          </cell>
          <cell r="L105">
            <v>0</v>
          </cell>
          <cell r="M105">
            <v>0</v>
          </cell>
          <cell r="N105">
            <v>0</v>
          </cell>
          <cell r="O105">
            <v>0</v>
          </cell>
          <cell r="P105">
            <v>0</v>
          </cell>
          <cell r="Q105">
            <v>0</v>
          </cell>
          <cell r="R105"/>
          <cell r="S105"/>
        </row>
        <row r="106">
          <cell r="E106" t="str">
            <v>313-B7</v>
          </cell>
          <cell r="F106" t="str">
            <v>B7</v>
          </cell>
          <cell r="G106" t="str">
            <v>PM2</v>
          </cell>
          <cell r="H106"/>
          <cell r="I106">
            <v>0</v>
          </cell>
          <cell r="J106">
            <v>0</v>
          </cell>
          <cell r="K106">
            <v>0</v>
          </cell>
          <cell r="L106">
            <v>0</v>
          </cell>
          <cell r="M106">
            <v>2</v>
          </cell>
          <cell r="N106">
            <v>0</v>
          </cell>
          <cell r="O106">
            <v>0</v>
          </cell>
          <cell r="P106">
            <v>2</v>
          </cell>
          <cell r="Q106">
            <v>0.16666666666666666</v>
          </cell>
          <cell r="R106"/>
          <cell r="S106"/>
        </row>
        <row r="107">
          <cell r="E107" t="str">
            <v>314-B7</v>
          </cell>
          <cell r="F107" t="str">
            <v>B7</v>
          </cell>
          <cell r="G107" t="str">
            <v>PM3</v>
          </cell>
          <cell r="H107"/>
          <cell r="I107">
            <v>2</v>
          </cell>
          <cell r="J107">
            <v>1</v>
          </cell>
          <cell r="K107">
            <v>1</v>
          </cell>
          <cell r="L107">
            <v>2</v>
          </cell>
          <cell r="M107">
            <v>2</v>
          </cell>
          <cell r="N107">
            <v>1</v>
          </cell>
          <cell r="O107">
            <v>0</v>
          </cell>
          <cell r="P107">
            <v>9</v>
          </cell>
          <cell r="Q107">
            <v>0.75</v>
          </cell>
          <cell r="R107"/>
          <cell r="S107"/>
        </row>
        <row r="108">
          <cell r="E108" t="str">
            <v>316-B7</v>
          </cell>
          <cell r="F108" t="str">
            <v>B7</v>
          </cell>
          <cell r="G108" t="str">
            <v xml:space="preserve">VẬT LIỆU </v>
          </cell>
          <cell r="H108"/>
          <cell r="I108">
            <v>0</v>
          </cell>
          <cell r="J108">
            <v>0</v>
          </cell>
          <cell r="K108">
            <v>1</v>
          </cell>
          <cell r="L108">
            <v>1</v>
          </cell>
          <cell r="M108">
            <v>1</v>
          </cell>
          <cell r="N108">
            <v>1</v>
          </cell>
          <cell r="O108">
            <v>0</v>
          </cell>
          <cell r="P108">
            <v>4</v>
          </cell>
          <cell r="Q108">
            <v>0.33333333333333331</v>
          </cell>
          <cell r="R108"/>
          <cell r="S108"/>
        </row>
        <row r="109">
          <cell r="E109" t="str">
            <v>403-B7</v>
          </cell>
          <cell r="F109" t="str">
            <v>B7</v>
          </cell>
          <cell r="G109" t="str">
            <v>XM1</v>
          </cell>
          <cell r="H109"/>
          <cell r="I109">
            <v>1</v>
          </cell>
          <cell r="J109">
            <v>2</v>
          </cell>
          <cell r="K109">
            <v>2</v>
          </cell>
          <cell r="L109">
            <v>2</v>
          </cell>
          <cell r="M109">
            <v>2</v>
          </cell>
          <cell r="N109">
            <v>1</v>
          </cell>
          <cell r="O109">
            <v>2</v>
          </cell>
          <cell r="P109">
            <v>12</v>
          </cell>
          <cell r="Q109">
            <v>1</v>
          </cell>
          <cell r="R109"/>
          <cell r="S109"/>
        </row>
        <row r="110">
          <cell r="E110" t="str">
            <v>404-B7</v>
          </cell>
          <cell r="F110" t="str">
            <v>B7</v>
          </cell>
          <cell r="G110" t="str">
            <v>XM2</v>
          </cell>
          <cell r="H110"/>
          <cell r="I110">
            <v>0</v>
          </cell>
          <cell r="J110">
            <v>1</v>
          </cell>
          <cell r="K110">
            <v>1</v>
          </cell>
          <cell r="L110">
            <v>0</v>
          </cell>
          <cell r="M110">
            <v>0</v>
          </cell>
          <cell r="N110">
            <v>0</v>
          </cell>
          <cell r="O110">
            <v>0</v>
          </cell>
          <cell r="P110">
            <v>2</v>
          </cell>
          <cell r="Q110">
            <v>0.16666666666666666</v>
          </cell>
          <cell r="R110"/>
          <cell r="S110"/>
        </row>
        <row r="111">
          <cell r="E111" t="str">
            <v>405-B7</v>
          </cell>
          <cell r="F111" t="str">
            <v>B7</v>
          </cell>
          <cell r="G111" t="str">
            <v>XM3</v>
          </cell>
          <cell r="H111"/>
          <cell r="I111">
            <v>2</v>
          </cell>
          <cell r="J111">
            <v>1</v>
          </cell>
          <cell r="K111">
            <v>2</v>
          </cell>
          <cell r="L111">
            <v>1</v>
          </cell>
          <cell r="M111">
            <v>2</v>
          </cell>
          <cell r="N111">
            <v>1</v>
          </cell>
          <cell r="O111">
            <v>2</v>
          </cell>
          <cell r="P111">
            <v>11</v>
          </cell>
          <cell r="Q111">
            <v>0.91666666666666663</v>
          </cell>
          <cell r="R111"/>
          <cell r="S111"/>
        </row>
        <row r="112">
          <cell r="E112" t="str">
            <v>406-B7</v>
          </cell>
          <cell r="F112" t="str">
            <v>B7</v>
          </cell>
          <cell r="G112" t="str">
            <v>XM4</v>
          </cell>
          <cell r="H112"/>
          <cell r="I112">
            <v>0</v>
          </cell>
          <cell r="J112">
            <v>2</v>
          </cell>
          <cell r="K112">
            <v>2</v>
          </cell>
          <cell r="L112">
            <v>2</v>
          </cell>
          <cell r="M112">
            <v>1</v>
          </cell>
          <cell r="N112">
            <v>2</v>
          </cell>
          <cell r="O112">
            <v>2</v>
          </cell>
          <cell r="P112">
            <v>11</v>
          </cell>
          <cell r="Q112">
            <v>0.91666666666666663</v>
          </cell>
          <cell r="R112"/>
          <cell r="S112"/>
        </row>
        <row r="113">
          <cell r="E113" t="str">
            <v>409-B7</v>
          </cell>
          <cell r="F113" t="str">
            <v>B7</v>
          </cell>
          <cell r="G113" t="str">
            <v>TK3</v>
          </cell>
          <cell r="H113"/>
          <cell r="I113">
            <v>0</v>
          </cell>
          <cell r="J113">
            <v>0</v>
          </cell>
          <cell r="K113">
            <v>0</v>
          </cell>
          <cell r="L113">
            <v>0</v>
          </cell>
          <cell r="M113">
            <v>1</v>
          </cell>
          <cell r="N113">
            <v>0</v>
          </cell>
          <cell r="O113">
            <v>0</v>
          </cell>
          <cell r="P113">
            <v>1</v>
          </cell>
          <cell r="Q113">
            <v>8.3333333333333329E-2</v>
          </cell>
          <cell r="R113"/>
          <cell r="S113"/>
        </row>
        <row r="114">
          <cell r="E114" t="str">
            <v>410-B7</v>
          </cell>
          <cell r="F114" t="str">
            <v>B7</v>
          </cell>
          <cell r="G114" t="str">
            <v>XM5</v>
          </cell>
          <cell r="H114"/>
          <cell r="I114">
            <v>0</v>
          </cell>
          <cell r="J114">
            <v>2</v>
          </cell>
          <cell r="K114">
            <v>2</v>
          </cell>
          <cell r="L114">
            <v>2</v>
          </cell>
          <cell r="M114">
            <v>1</v>
          </cell>
          <cell r="N114">
            <v>0</v>
          </cell>
          <cell r="O114">
            <v>0</v>
          </cell>
          <cell r="P114">
            <v>7</v>
          </cell>
          <cell r="Q114">
            <v>0.58333333333333337</v>
          </cell>
          <cell r="R114"/>
          <cell r="S114"/>
        </row>
        <row r="115">
          <cell r="E115" t="str">
            <v>411-B7</v>
          </cell>
          <cell r="F115" t="str">
            <v>B7</v>
          </cell>
          <cell r="G115" t="str">
            <v>XM6</v>
          </cell>
          <cell r="H115"/>
          <cell r="I115">
            <v>0</v>
          </cell>
          <cell r="J115">
            <v>2</v>
          </cell>
          <cell r="K115">
            <v>2</v>
          </cell>
          <cell r="L115">
            <v>2</v>
          </cell>
          <cell r="M115">
            <v>2</v>
          </cell>
          <cell r="N115">
            <v>1</v>
          </cell>
          <cell r="O115">
            <v>0</v>
          </cell>
          <cell r="P115">
            <v>9</v>
          </cell>
          <cell r="Q115">
            <v>0.75</v>
          </cell>
          <cell r="R115"/>
          <cell r="S115"/>
        </row>
        <row r="116">
          <cell r="E116" t="str">
            <v>412-B7</v>
          </cell>
          <cell r="F116" t="str">
            <v>B7</v>
          </cell>
          <cell r="G116" t="str">
            <v>XM7</v>
          </cell>
          <cell r="H116"/>
          <cell r="I116">
            <v>2</v>
          </cell>
          <cell r="J116">
            <v>1</v>
          </cell>
          <cell r="K116">
            <v>1</v>
          </cell>
          <cell r="L116">
            <v>2</v>
          </cell>
          <cell r="M116">
            <v>2</v>
          </cell>
          <cell r="N116">
            <v>2</v>
          </cell>
          <cell r="O116">
            <v>2</v>
          </cell>
          <cell r="P116">
            <v>12</v>
          </cell>
          <cell r="Q116">
            <v>1</v>
          </cell>
          <cell r="R116"/>
          <cell r="S116"/>
        </row>
        <row r="117">
          <cell r="E117" t="str">
            <v>102-B4</v>
          </cell>
          <cell r="F117" t="str">
            <v>B4</v>
          </cell>
          <cell r="G117"/>
          <cell r="H117"/>
          <cell r="I117">
            <v>0</v>
          </cell>
          <cell r="J117">
            <v>0</v>
          </cell>
          <cell r="K117">
            <v>0</v>
          </cell>
          <cell r="L117">
            <v>0</v>
          </cell>
          <cell r="M117">
            <v>0</v>
          </cell>
          <cell r="N117">
            <v>0</v>
          </cell>
          <cell r="O117">
            <v>0</v>
          </cell>
          <cell r="P117">
            <v>0</v>
          </cell>
          <cell r="Q117">
            <v>0</v>
          </cell>
          <cell r="R117"/>
          <cell r="S117"/>
        </row>
        <row r="118">
          <cell r="E118" t="str">
            <v>103-B4</v>
          </cell>
          <cell r="F118" t="str">
            <v>B4</v>
          </cell>
          <cell r="G118"/>
          <cell r="H118"/>
          <cell r="I118">
            <v>0</v>
          </cell>
          <cell r="J118">
            <v>0</v>
          </cell>
          <cell r="K118">
            <v>0</v>
          </cell>
          <cell r="L118">
            <v>0</v>
          </cell>
          <cell r="M118">
            <v>0</v>
          </cell>
          <cell r="N118">
            <v>0</v>
          </cell>
          <cell r="O118">
            <v>0</v>
          </cell>
          <cell r="P118">
            <v>0</v>
          </cell>
          <cell r="Q118">
            <v>0</v>
          </cell>
          <cell r="R118"/>
          <cell r="S118"/>
        </row>
        <row r="119">
          <cell r="E119" t="str">
            <v>104-B4</v>
          </cell>
          <cell r="F119" t="str">
            <v>B4</v>
          </cell>
          <cell r="G119"/>
          <cell r="H119"/>
          <cell r="I119">
            <v>0</v>
          </cell>
          <cell r="J119">
            <v>0</v>
          </cell>
          <cell r="K119">
            <v>0</v>
          </cell>
          <cell r="L119">
            <v>0</v>
          </cell>
          <cell r="M119">
            <v>0</v>
          </cell>
          <cell r="N119">
            <v>0</v>
          </cell>
          <cell r="O119">
            <v>0</v>
          </cell>
          <cell r="P119">
            <v>0</v>
          </cell>
          <cell r="Q119">
            <v>0</v>
          </cell>
          <cell r="R119"/>
          <cell r="S119"/>
        </row>
        <row r="120">
          <cell r="E120" t="str">
            <v>206-B4</v>
          </cell>
          <cell r="F120" t="str">
            <v>B4</v>
          </cell>
          <cell r="G120"/>
          <cell r="H120"/>
          <cell r="I120">
            <v>0</v>
          </cell>
          <cell r="J120">
            <v>0</v>
          </cell>
          <cell r="K120">
            <v>0</v>
          </cell>
          <cell r="L120">
            <v>0</v>
          </cell>
          <cell r="M120">
            <v>0</v>
          </cell>
          <cell r="N120">
            <v>0</v>
          </cell>
          <cell r="O120">
            <v>0</v>
          </cell>
          <cell r="P120">
            <v>0</v>
          </cell>
          <cell r="Q120">
            <v>0</v>
          </cell>
          <cell r="R120"/>
          <cell r="S120"/>
        </row>
        <row r="121">
          <cell r="E121" t="str">
            <v>204-B4</v>
          </cell>
          <cell r="F121" t="str">
            <v>B4</v>
          </cell>
          <cell r="G121"/>
          <cell r="H121"/>
          <cell r="I121">
            <v>0</v>
          </cell>
          <cell r="J121">
            <v>0</v>
          </cell>
          <cell r="K121">
            <v>0</v>
          </cell>
          <cell r="L121">
            <v>0</v>
          </cell>
          <cell r="M121">
            <v>0</v>
          </cell>
          <cell r="N121">
            <v>0</v>
          </cell>
          <cell r="O121">
            <v>0</v>
          </cell>
          <cell r="P121">
            <v>0</v>
          </cell>
          <cell r="Q121">
            <v>0</v>
          </cell>
          <cell r="R121"/>
          <cell r="S121"/>
        </row>
        <row r="122">
          <cell r="E122" t="str">
            <v>303-B4</v>
          </cell>
          <cell r="F122" t="str">
            <v>B4</v>
          </cell>
          <cell r="G122"/>
          <cell r="H122"/>
          <cell r="I122">
            <v>0</v>
          </cell>
          <cell r="J122">
            <v>0</v>
          </cell>
          <cell r="K122">
            <v>0</v>
          </cell>
          <cell r="L122">
            <v>0</v>
          </cell>
          <cell r="M122">
            <v>0</v>
          </cell>
          <cell r="N122">
            <v>0</v>
          </cell>
          <cell r="O122">
            <v>0</v>
          </cell>
          <cell r="P122">
            <v>0</v>
          </cell>
          <cell r="Q122">
            <v>0</v>
          </cell>
          <cell r="R122"/>
          <cell r="S122"/>
        </row>
        <row r="123">
          <cell r="E123" t="str">
            <v>302-B4</v>
          </cell>
          <cell r="F123" t="str">
            <v>B4</v>
          </cell>
          <cell r="G123"/>
          <cell r="H123"/>
          <cell r="I123">
            <v>0</v>
          </cell>
          <cell r="J123">
            <v>0</v>
          </cell>
          <cell r="K123">
            <v>0</v>
          </cell>
          <cell r="L123">
            <v>0</v>
          </cell>
          <cell r="M123">
            <v>0</v>
          </cell>
          <cell r="N123">
            <v>0</v>
          </cell>
          <cell r="O123">
            <v>0</v>
          </cell>
          <cell r="P123">
            <v>0</v>
          </cell>
          <cell r="Q123">
            <v>0</v>
          </cell>
          <cell r="R123"/>
          <cell r="S123"/>
        </row>
        <row r="124">
          <cell r="E124" t="str">
            <v>304-B4</v>
          </cell>
          <cell r="F124" t="str">
            <v>B4</v>
          </cell>
          <cell r="G124"/>
          <cell r="H124"/>
          <cell r="I124">
            <v>0</v>
          </cell>
          <cell r="J124">
            <v>0</v>
          </cell>
          <cell r="K124">
            <v>0</v>
          </cell>
          <cell r="L124">
            <v>0</v>
          </cell>
          <cell r="M124">
            <v>0</v>
          </cell>
          <cell r="N124">
            <v>0</v>
          </cell>
          <cell r="O124">
            <v>0</v>
          </cell>
          <cell r="P124">
            <v>0</v>
          </cell>
          <cell r="Q124">
            <v>0</v>
          </cell>
          <cell r="R124"/>
          <cell r="S124"/>
        </row>
        <row r="125">
          <cell r="E125" t="str">
            <v>305-B4</v>
          </cell>
          <cell r="F125" t="str">
            <v>B4</v>
          </cell>
          <cell r="G125"/>
          <cell r="H125"/>
          <cell r="I125">
            <v>0</v>
          </cell>
          <cell r="J125">
            <v>0</v>
          </cell>
          <cell r="K125">
            <v>0</v>
          </cell>
          <cell r="L125">
            <v>0</v>
          </cell>
          <cell r="M125">
            <v>0</v>
          </cell>
          <cell r="N125">
            <v>0</v>
          </cell>
          <cell r="O125">
            <v>0</v>
          </cell>
          <cell r="P125">
            <v>0</v>
          </cell>
          <cell r="Q125">
            <v>0</v>
          </cell>
          <cell r="R125"/>
          <cell r="S125"/>
        </row>
        <row r="126">
          <cell r="E126" t="str">
            <v>401-B4</v>
          </cell>
          <cell r="F126" t="str">
            <v>B4</v>
          </cell>
          <cell r="G126" t="str">
            <v>Studio</v>
          </cell>
          <cell r="H126"/>
          <cell r="I126">
            <v>0</v>
          </cell>
          <cell r="J126">
            <v>0</v>
          </cell>
          <cell r="K126">
            <v>0</v>
          </cell>
          <cell r="L126">
            <v>0</v>
          </cell>
          <cell r="M126">
            <v>1</v>
          </cell>
          <cell r="N126">
            <v>1</v>
          </cell>
          <cell r="O126">
            <v>0</v>
          </cell>
          <cell r="P126">
            <v>2</v>
          </cell>
          <cell r="Q126">
            <v>0.16666666666666666</v>
          </cell>
          <cell r="R126"/>
          <cell r="S126"/>
        </row>
        <row r="127">
          <cell r="E127" t="str">
            <v>402-B4</v>
          </cell>
          <cell r="F127" t="str">
            <v>B4</v>
          </cell>
          <cell r="G127" t="str">
            <v>TK</v>
          </cell>
          <cell r="H127"/>
          <cell r="I127">
            <v>0</v>
          </cell>
          <cell r="J127">
            <v>1</v>
          </cell>
          <cell r="K127">
            <v>0</v>
          </cell>
          <cell r="L127">
            <v>2</v>
          </cell>
          <cell r="M127">
            <v>0</v>
          </cell>
          <cell r="N127">
            <v>0</v>
          </cell>
          <cell r="O127">
            <v>0</v>
          </cell>
          <cell r="P127">
            <v>3</v>
          </cell>
          <cell r="Q127">
            <v>0.25</v>
          </cell>
          <cell r="R127"/>
          <cell r="S127"/>
        </row>
        <row r="128">
          <cell r="E128" t="str">
            <v>403-B4</v>
          </cell>
          <cell r="F128" t="str">
            <v>B4</v>
          </cell>
          <cell r="G128" t="str">
            <v>TK</v>
          </cell>
          <cell r="H128"/>
          <cell r="I128">
            <v>0</v>
          </cell>
          <cell r="J128">
            <v>0</v>
          </cell>
          <cell r="K128">
            <v>0</v>
          </cell>
          <cell r="L128">
            <v>2</v>
          </cell>
          <cell r="M128">
            <v>0</v>
          </cell>
          <cell r="N128">
            <v>0</v>
          </cell>
          <cell r="O128">
            <v>0</v>
          </cell>
          <cell r="P128">
            <v>2</v>
          </cell>
          <cell r="Q128">
            <v>0.16666666666666666</v>
          </cell>
          <cell r="R128"/>
          <cell r="S128"/>
        </row>
        <row r="129">
          <cell r="E129" t="str">
            <v>404-B4</v>
          </cell>
          <cell r="F129" t="str">
            <v>B4</v>
          </cell>
          <cell r="G129" t="str">
            <v>TK</v>
          </cell>
          <cell r="H129"/>
          <cell r="I129">
            <v>2</v>
          </cell>
          <cell r="J129">
            <v>1</v>
          </cell>
          <cell r="K129">
            <v>0</v>
          </cell>
          <cell r="L129">
            <v>2</v>
          </cell>
          <cell r="M129">
            <v>0</v>
          </cell>
          <cell r="N129">
            <v>0</v>
          </cell>
          <cell r="O129">
            <v>0</v>
          </cell>
          <cell r="P129">
            <v>5</v>
          </cell>
          <cell r="Q129">
            <v>0.41666666666666669</v>
          </cell>
          <cell r="R129"/>
          <cell r="S129"/>
        </row>
        <row r="130">
          <cell r="E130" t="str">
            <v>405-B4</v>
          </cell>
          <cell r="F130" t="str">
            <v>B4</v>
          </cell>
          <cell r="G130" t="str">
            <v>TK</v>
          </cell>
          <cell r="H130"/>
          <cell r="I130">
            <v>0</v>
          </cell>
          <cell r="J130">
            <v>0</v>
          </cell>
          <cell r="K130">
            <v>1</v>
          </cell>
          <cell r="L130">
            <v>2</v>
          </cell>
          <cell r="M130">
            <v>0</v>
          </cell>
          <cell r="N130">
            <v>0</v>
          </cell>
          <cell r="O130">
            <v>0</v>
          </cell>
          <cell r="P130">
            <v>3</v>
          </cell>
          <cell r="Q130">
            <v>0.25</v>
          </cell>
          <cell r="R130"/>
          <cell r="S130"/>
        </row>
        <row r="131">
          <cell r="E131" t="str">
            <v>502-B4</v>
          </cell>
          <cell r="F131" t="str">
            <v>B4</v>
          </cell>
          <cell r="G131"/>
          <cell r="H131"/>
          <cell r="I131">
            <v>0</v>
          </cell>
          <cell r="J131">
            <v>0</v>
          </cell>
          <cell r="K131">
            <v>0</v>
          </cell>
          <cell r="L131">
            <v>0</v>
          </cell>
          <cell r="M131">
            <v>0</v>
          </cell>
          <cell r="N131">
            <v>0</v>
          </cell>
          <cell r="O131">
            <v>0</v>
          </cell>
          <cell r="P131">
            <v>0</v>
          </cell>
          <cell r="Q131">
            <v>0</v>
          </cell>
          <cell r="R131"/>
          <cell r="S131"/>
        </row>
        <row r="132">
          <cell r="E132" t="str">
            <v>503-B4</v>
          </cell>
          <cell r="F132" t="str">
            <v>B4</v>
          </cell>
          <cell r="G132"/>
          <cell r="H132"/>
          <cell r="I132">
            <v>0</v>
          </cell>
          <cell r="J132">
            <v>0</v>
          </cell>
          <cell r="K132">
            <v>0</v>
          </cell>
          <cell r="L132">
            <v>0</v>
          </cell>
          <cell r="M132">
            <v>0</v>
          </cell>
          <cell r="N132">
            <v>0</v>
          </cell>
          <cell r="O132">
            <v>0</v>
          </cell>
          <cell r="P132">
            <v>0</v>
          </cell>
          <cell r="Q132">
            <v>0</v>
          </cell>
          <cell r="R132"/>
          <cell r="S132"/>
        </row>
        <row r="133">
          <cell r="E133" t="str">
            <v>505-B4</v>
          </cell>
          <cell r="F133" t="str">
            <v>B4</v>
          </cell>
          <cell r="G133"/>
          <cell r="H133"/>
          <cell r="I133">
            <v>0</v>
          </cell>
          <cell r="J133">
            <v>0</v>
          </cell>
          <cell r="K133">
            <v>0</v>
          </cell>
          <cell r="L133">
            <v>0</v>
          </cell>
          <cell r="M133">
            <v>0</v>
          </cell>
          <cell r="N133">
            <v>0</v>
          </cell>
          <cell r="O133">
            <v>0</v>
          </cell>
          <cell r="P133">
            <v>0</v>
          </cell>
          <cell r="Q133">
            <v>0</v>
          </cell>
          <cell r="R133"/>
          <cell r="S133"/>
        </row>
        <row r="134">
          <cell r="E134" t="str">
            <v>Tổng cộng</v>
          </cell>
          <cell r="F134"/>
          <cell r="G134"/>
          <cell r="H134">
            <v>0</v>
          </cell>
          <cell r="I134">
            <v>9</v>
          </cell>
          <cell r="J134">
            <v>16</v>
          </cell>
          <cell r="K134">
            <v>18</v>
          </cell>
          <cell r="L134">
            <v>24</v>
          </cell>
          <cell r="M134">
            <v>21</v>
          </cell>
          <cell r="N134">
            <v>14</v>
          </cell>
          <cell r="O134">
            <v>8</v>
          </cell>
          <cell r="P134">
            <v>110</v>
          </cell>
          <cell r="Q134"/>
          <cell r="R134"/>
          <cell r="S134"/>
        </row>
        <row r="137">
          <cell r="E137" t="str">
            <v>DANH MỤC PHÒNG THỰC HÀNH NHÀ B4 ; B7</v>
          </cell>
          <cell r="F137"/>
          <cell r="G137"/>
          <cell r="H137"/>
          <cell r="I137"/>
          <cell r="J137"/>
          <cell r="K137"/>
          <cell r="L137"/>
          <cell r="M137"/>
          <cell r="N137"/>
          <cell r="O137"/>
          <cell r="P137"/>
          <cell r="Q137"/>
          <cell r="R137"/>
          <cell r="S137"/>
          <cell r="T137"/>
          <cell r="U137"/>
        </row>
        <row r="138">
          <cell r="E138"/>
          <cell r="F138"/>
          <cell r="G138"/>
          <cell r="H138"/>
          <cell r="I138"/>
          <cell r="J138"/>
          <cell r="K138"/>
          <cell r="L138"/>
          <cell r="M138"/>
          <cell r="N138"/>
          <cell r="O138"/>
          <cell r="P138"/>
          <cell r="Q138"/>
          <cell r="R138"/>
          <cell r="S138"/>
          <cell r="T138"/>
          <cell r="U138"/>
        </row>
        <row r="139">
          <cell r="E139"/>
          <cell r="F139" t="str">
            <v>PHÒNG CŨ</v>
          </cell>
          <cell r="G139" t="str">
            <v>TÊN PHÒNG MỚI</v>
          </cell>
          <cell r="H139"/>
          <cell r="I139"/>
          <cell r="J139"/>
          <cell r="K139" t="str">
            <v>TÊN PHÒNG CŨ</v>
          </cell>
          <cell r="L139"/>
          <cell r="M139"/>
          <cell r="N139"/>
          <cell r="O139"/>
          <cell r="P139" t="str">
            <v>TÊN PHÒNG MỚI</v>
          </cell>
          <cell r="Q139"/>
          <cell r="R139"/>
          <cell r="S139"/>
          <cell r="T139"/>
          <cell r="U139"/>
        </row>
        <row r="140">
          <cell r="E140" t="str">
            <v>402-B4</v>
          </cell>
          <cell r="F140"/>
          <cell r="G140" t="str">
            <v>B7</v>
          </cell>
          <cell r="H140">
            <v>307</v>
          </cell>
          <cell r="I140" t="str">
            <v>TK1</v>
          </cell>
          <cell r="J140"/>
          <cell r="K140">
            <v>11</v>
          </cell>
          <cell r="L140" t="str">
            <v>B4</v>
          </cell>
          <cell r="M140">
            <v>405</v>
          </cell>
          <cell r="N140" t="str">
            <v>TK4</v>
          </cell>
          <cell r="O140"/>
          <cell r="P140" t="str">
            <v>B4</v>
          </cell>
          <cell r="Q140">
            <v>405</v>
          </cell>
          <cell r="R140" t="str">
            <v>TK4</v>
          </cell>
          <cell r="S140"/>
          <cell r="T140"/>
          <cell r="U140"/>
        </row>
        <row r="141">
          <cell r="E141" t="str">
            <v>404-B4</v>
          </cell>
          <cell r="F141"/>
          <cell r="G141" t="str">
            <v>B7</v>
          </cell>
          <cell r="H141">
            <v>308</v>
          </cell>
          <cell r="I141" t="str">
            <v>TK2</v>
          </cell>
          <cell r="J141"/>
          <cell r="K141">
            <v>12</v>
          </cell>
          <cell r="L141" t="str">
            <v>B4</v>
          </cell>
          <cell r="M141">
            <v>502</v>
          </cell>
          <cell r="N141" t="str">
            <v>TK5</v>
          </cell>
          <cell r="O141"/>
          <cell r="P141" t="str">
            <v>B4</v>
          </cell>
          <cell r="Q141">
            <v>402</v>
          </cell>
          <cell r="R141" t="str">
            <v>TK5</v>
          </cell>
          <cell r="S141"/>
          <cell r="T141"/>
          <cell r="U141"/>
        </row>
        <row r="142">
          <cell r="E142" t="str">
            <v>102-B4</v>
          </cell>
          <cell r="F142"/>
          <cell r="G142" t="str">
            <v>B7</v>
          </cell>
          <cell r="H142">
            <v>403</v>
          </cell>
          <cell r="I142" t="str">
            <v>XM1</v>
          </cell>
          <cell r="J142"/>
          <cell r="K142">
            <v>13</v>
          </cell>
          <cell r="L142" t="str">
            <v>B4</v>
          </cell>
          <cell r="M142">
            <v>503</v>
          </cell>
          <cell r="N142" t="str">
            <v>TK6</v>
          </cell>
          <cell r="O142"/>
          <cell r="P142" t="str">
            <v>B4</v>
          </cell>
          <cell r="Q142">
            <v>403</v>
          </cell>
          <cell r="R142" t="str">
            <v>TK6</v>
          </cell>
          <cell r="S142"/>
          <cell r="T142"/>
          <cell r="U142"/>
        </row>
        <row r="143">
          <cell r="E143" t="str">
            <v>103-B4</v>
          </cell>
          <cell r="F143"/>
          <cell r="G143" t="str">
            <v>B7</v>
          </cell>
          <cell r="H143">
            <v>404</v>
          </cell>
          <cell r="I143" t="str">
            <v>XM2</v>
          </cell>
          <cell r="J143"/>
          <cell r="K143">
            <v>14</v>
          </cell>
          <cell r="L143" t="str">
            <v>B4</v>
          </cell>
          <cell r="M143">
            <v>505</v>
          </cell>
          <cell r="N143" t="str">
            <v>TK7</v>
          </cell>
          <cell r="O143"/>
          <cell r="P143" t="str">
            <v>B4</v>
          </cell>
          <cell r="Q143">
            <v>404</v>
          </cell>
          <cell r="R143" t="str">
            <v>TK7</v>
          </cell>
          <cell r="S143"/>
          <cell r="T143"/>
          <cell r="U143"/>
        </row>
        <row r="144">
          <cell r="E144" t="str">
            <v>104-B4</v>
          </cell>
          <cell r="F144"/>
          <cell r="G144" t="str">
            <v>B7</v>
          </cell>
          <cell r="H144">
            <v>405</v>
          </cell>
          <cell r="I144" t="str">
            <v>XM3</v>
          </cell>
          <cell r="J144"/>
          <cell r="K144">
            <v>15</v>
          </cell>
          <cell r="L144" t="str">
            <v>B4</v>
          </cell>
          <cell r="M144">
            <v>302</v>
          </cell>
          <cell r="N144" t="str">
            <v>PM3</v>
          </cell>
          <cell r="O144"/>
          <cell r="P144" t="str">
            <v>B7</v>
          </cell>
          <cell r="Q144">
            <v>314</v>
          </cell>
          <cell r="R144" t="str">
            <v>PM3</v>
          </cell>
          <cell r="S144" t="str">
            <v>VỪA</v>
          </cell>
          <cell r="T144"/>
          <cell r="U144"/>
        </row>
        <row r="145">
          <cell r="E145" t="str">
            <v>403-B4</v>
          </cell>
          <cell r="F145"/>
          <cell r="G145" t="str">
            <v>B7</v>
          </cell>
          <cell r="H145">
            <v>406</v>
          </cell>
          <cell r="I145" t="str">
            <v>XM4</v>
          </cell>
          <cell r="J145" t="str">
            <v>22 MÁY</v>
          </cell>
          <cell r="K145">
            <v>16</v>
          </cell>
          <cell r="L145" t="str">
            <v>B4</v>
          </cell>
          <cell r="M145">
            <v>304</v>
          </cell>
          <cell r="N145" t="str">
            <v>PM1</v>
          </cell>
          <cell r="O145"/>
          <cell r="P145" t="str">
            <v>B7</v>
          </cell>
          <cell r="Q145">
            <v>312</v>
          </cell>
          <cell r="R145" t="str">
            <v>PM1</v>
          </cell>
          <cell r="S145" t="str">
            <v>CŨ, ÍT</v>
          </cell>
          <cell r="T145" t="str">
            <v>PHẦN MỀM KHÓA</v>
          </cell>
          <cell r="U145"/>
        </row>
        <row r="146">
          <cell r="E146"/>
          <cell r="F146"/>
          <cell r="G146" t="str">
            <v>B7</v>
          </cell>
          <cell r="H146">
            <v>409</v>
          </cell>
          <cell r="I146" t="str">
            <v>TK3</v>
          </cell>
          <cell r="J146"/>
          <cell r="K146">
            <v>17</v>
          </cell>
          <cell r="L146" t="str">
            <v>B4</v>
          </cell>
          <cell r="M146">
            <v>305</v>
          </cell>
          <cell r="N146" t="str">
            <v>PM2</v>
          </cell>
          <cell r="O146"/>
          <cell r="P146" t="str">
            <v>B7</v>
          </cell>
          <cell r="Q146">
            <v>313</v>
          </cell>
          <cell r="R146" t="str">
            <v>PM2</v>
          </cell>
          <cell r="S146" t="str">
            <v>NHIỀU</v>
          </cell>
          <cell r="T146"/>
          <cell r="U146"/>
        </row>
        <row r="147">
          <cell r="E147" t="str">
            <v>206-B4</v>
          </cell>
          <cell r="F147"/>
          <cell r="G147" t="str">
            <v>B7</v>
          </cell>
          <cell r="H147">
            <v>410</v>
          </cell>
          <cell r="I147" t="str">
            <v>XM5</v>
          </cell>
          <cell r="J147"/>
          <cell r="K147"/>
          <cell r="L147"/>
          <cell r="M147"/>
          <cell r="N147"/>
          <cell r="O147"/>
          <cell r="P147"/>
          <cell r="Q147"/>
          <cell r="R147"/>
          <cell r="U147"/>
        </row>
        <row r="148">
          <cell r="E148" t="str">
            <v>204-B4</v>
          </cell>
          <cell r="F148"/>
          <cell r="G148" t="str">
            <v>B7</v>
          </cell>
          <cell r="H148">
            <v>411</v>
          </cell>
          <cell r="I148" t="str">
            <v>XM6</v>
          </cell>
          <cell r="J148"/>
          <cell r="K148"/>
          <cell r="L148"/>
          <cell r="M148"/>
          <cell r="N148"/>
          <cell r="O148"/>
          <cell r="P148"/>
          <cell r="Q148"/>
          <cell r="R148"/>
          <cell r="U148"/>
        </row>
        <row r="149">
          <cell r="E149" t="str">
            <v>303-B4</v>
          </cell>
          <cell r="F149"/>
          <cell r="G149" t="str">
            <v>B7</v>
          </cell>
          <cell r="H149">
            <v>412</v>
          </cell>
          <cell r="I149" t="str">
            <v>XM7</v>
          </cell>
          <cell r="J149"/>
          <cell r="K149"/>
          <cell r="L149"/>
          <cell r="M149"/>
          <cell r="N149"/>
          <cell r="O149"/>
          <cell r="P149"/>
          <cell r="Q149"/>
          <cell r="R149"/>
          <cell r="U149"/>
        </row>
        <row r="150">
          <cell r="E150"/>
          <cell r="F150"/>
          <cell r="G150"/>
          <cell r="H150"/>
          <cell r="I150"/>
          <cell r="J150"/>
          <cell r="K150"/>
          <cell r="L150"/>
          <cell r="M150"/>
          <cell r="N150"/>
          <cell r="O150"/>
          <cell r="P150"/>
          <cell r="Q150"/>
          <cell r="R150"/>
          <cell r="S150"/>
          <cell r="T150"/>
          <cell r="U150"/>
        </row>
        <row r="151">
          <cell r="E151"/>
          <cell r="F151"/>
          <cell r="G151" t="str">
            <v xml:space="preserve">VẼ MỸ THUẬT : </v>
          </cell>
          <cell r="H151"/>
          <cell r="I151"/>
          <cell r="J151"/>
          <cell r="K151"/>
          <cell r="L151" t="str">
            <v>PHÒNG : 405; 404;</v>
          </cell>
          <cell r="M151"/>
          <cell r="N151"/>
          <cell r="O151"/>
          <cell r="P151"/>
          <cell r="Q151"/>
          <cell r="R151"/>
          <cell r="S151"/>
          <cell r="T151"/>
          <cell r="U151"/>
        </row>
        <row r="152">
          <cell r="E152"/>
          <cell r="F152"/>
          <cell r="G152" t="str">
            <v>HÌNH HỌA</v>
          </cell>
          <cell r="H152"/>
          <cell r="I152"/>
          <cell r="J152"/>
          <cell r="K152"/>
          <cell r="L152" t="str">
            <v>PHÒNG : 402; 403</v>
          </cell>
          <cell r="M152"/>
          <cell r="N152"/>
          <cell r="O152"/>
          <cell r="P152"/>
          <cell r="Q152"/>
          <cell r="R152"/>
          <cell r="S152"/>
          <cell r="T152"/>
          <cell r="U152"/>
        </row>
        <row r="153">
          <cell r="E153"/>
          <cell r="F153"/>
          <cell r="G153"/>
          <cell r="H153"/>
          <cell r="I153"/>
          <cell r="J153"/>
          <cell r="K153"/>
          <cell r="L153"/>
          <cell r="M153"/>
          <cell r="N153"/>
          <cell r="O153"/>
          <cell r="P153"/>
          <cell r="U153"/>
        </row>
        <row r="154">
          <cell r="E154"/>
          <cell r="F154"/>
          <cell r="G154"/>
          <cell r="H154"/>
          <cell r="I154"/>
          <cell r="J154"/>
          <cell r="K154"/>
          <cell r="L154"/>
          <cell r="M154"/>
          <cell r="N154"/>
          <cell r="O154"/>
          <cell r="P154"/>
          <cell r="Q154"/>
          <cell r="R154"/>
          <cell r="S154"/>
          <cell r="T154"/>
          <cell r="U154"/>
        </row>
        <row r="155">
          <cell r="E155"/>
          <cell r="F155"/>
          <cell r="G155"/>
          <cell r="H155"/>
          <cell r="I155"/>
          <cell r="J155"/>
          <cell r="K155"/>
          <cell r="L155"/>
          <cell r="M155"/>
          <cell r="N155"/>
          <cell r="O155"/>
          <cell r="P155"/>
          <cell r="Q155"/>
          <cell r="R155"/>
          <cell r="S155"/>
          <cell r="T155"/>
          <cell r="U155"/>
        </row>
        <row r="156">
          <cell r="E156"/>
          <cell r="F156"/>
          <cell r="G156"/>
          <cell r="H156"/>
          <cell r="I156"/>
          <cell r="J156"/>
          <cell r="K156"/>
          <cell r="L156"/>
          <cell r="M156"/>
          <cell r="N156"/>
          <cell r="O156"/>
          <cell r="P156"/>
          <cell r="Q156"/>
          <cell r="R156"/>
          <cell r="S156"/>
          <cell r="T156"/>
          <cell r="U156"/>
        </row>
        <row r="157">
          <cell r="E157"/>
          <cell r="F157"/>
          <cell r="G157"/>
          <cell r="H157"/>
          <cell r="I157"/>
          <cell r="J157"/>
          <cell r="K157"/>
          <cell r="L157"/>
          <cell r="M157"/>
          <cell r="N157"/>
          <cell r="O157"/>
          <cell r="P157"/>
          <cell r="Q157"/>
          <cell r="R157"/>
          <cell r="S157"/>
          <cell r="T157"/>
          <cell r="U157"/>
        </row>
      </sheetData>
      <sheetData sheetId="10">
        <row r="101">
          <cell r="E101"/>
          <cell r="G101"/>
          <cell r="I101"/>
          <cell r="J101"/>
          <cell r="K101"/>
          <cell r="L101"/>
          <cell r="M101"/>
          <cell r="N101"/>
          <cell r="O101"/>
          <cell r="S101"/>
          <cell r="T101"/>
          <cell r="U101" t="str">
            <v xml:space="preserve">Người lập </v>
          </cell>
          <cell r="V101"/>
        </row>
        <row r="102">
          <cell r="E102"/>
          <cell r="G102"/>
          <cell r="I102"/>
          <cell r="J102"/>
          <cell r="K102"/>
          <cell r="L102"/>
          <cell r="M102"/>
          <cell r="N102"/>
          <cell r="O102"/>
          <cell r="S102"/>
          <cell r="T102"/>
          <cell r="U102"/>
          <cell r="V102"/>
        </row>
        <row r="103">
          <cell r="E103"/>
          <cell r="G103"/>
          <cell r="I103"/>
          <cell r="J103"/>
          <cell r="K103"/>
          <cell r="L103"/>
          <cell r="M103"/>
          <cell r="N103"/>
          <cell r="O103"/>
          <cell r="S103"/>
          <cell r="T103"/>
          <cell r="U103"/>
          <cell r="V103"/>
        </row>
        <row r="104">
          <cell r="E104"/>
          <cell r="G104"/>
          <cell r="I104"/>
          <cell r="J104"/>
          <cell r="K104"/>
          <cell r="L104"/>
          <cell r="M104"/>
          <cell r="N104"/>
          <cell r="O104"/>
          <cell r="S104"/>
          <cell r="T104"/>
          <cell r="U104"/>
          <cell r="V104"/>
        </row>
        <row r="105">
          <cell r="E105"/>
          <cell r="G105"/>
          <cell r="I105"/>
          <cell r="J105"/>
          <cell r="K105"/>
          <cell r="L105"/>
          <cell r="M105"/>
          <cell r="N105"/>
          <cell r="O105"/>
          <cell r="S105"/>
          <cell r="T105"/>
          <cell r="U105"/>
          <cell r="V105"/>
        </row>
        <row r="106">
          <cell r="E106"/>
          <cell r="G106"/>
          <cell r="I106"/>
          <cell r="J106"/>
          <cell r="K106"/>
          <cell r="L106"/>
          <cell r="M106"/>
          <cell r="N106"/>
          <cell r="O106"/>
          <cell r="S106"/>
          <cell r="T106"/>
          <cell r="U106"/>
          <cell r="V106"/>
        </row>
        <row r="107">
          <cell r="E107"/>
          <cell r="G107"/>
          <cell r="I107"/>
          <cell r="J107"/>
          <cell r="K107"/>
          <cell r="L107"/>
          <cell r="M107"/>
          <cell r="N107"/>
          <cell r="O107"/>
          <cell r="S107"/>
          <cell r="T107"/>
          <cell r="U107"/>
          <cell r="V107"/>
        </row>
        <row r="108">
          <cell r="E108"/>
          <cell r="F108"/>
          <cell r="G108"/>
          <cell r="U108" t="str">
            <v xml:space="preserve">Trần Thúy Hằng </v>
          </cell>
          <cell r="V108"/>
        </row>
        <row r="109">
          <cell r="E109"/>
          <cell r="F109"/>
          <cell r="G109"/>
          <cell r="U109"/>
          <cell r="V109"/>
        </row>
        <row r="110">
          <cell r="E110"/>
          <cell r="F110"/>
          <cell r="G110"/>
          <cell r="U110"/>
          <cell r="V110"/>
        </row>
        <row r="111">
          <cell r="E111"/>
          <cell r="F111"/>
          <cell r="G111"/>
          <cell r="U111"/>
          <cell r="V111"/>
        </row>
        <row r="112">
          <cell r="E112"/>
          <cell r="F112"/>
          <cell r="G112"/>
          <cell r="U112"/>
          <cell r="V112"/>
        </row>
        <row r="113">
          <cell r="E113"/>
          <cell r="F113"/>
          <cell r="G113"/>
          <cell r="U113"/>
          <cell r="V113"/>
        </row>
        <row r="114">
          <cell r="E114"/>
          <cell r="F114"/>
          <cell r="G114" t="str">
            <v xml:space="preserve">TỔNG HỢP TẦN SUẤT SỬ DỤNG CÁC PHÒNG HỌC </v>
          </cell>
          <cell r="H114"/>
          <cell r="I114"/>
          <cell r="J114"/>
          <cell r="K114"/>
          <cell r="L114"/>
          <cell r="M114"/>
          <cell r="N114"/>
          <cell r="O114"/>
          <cell r="P114"/>
          <cell r="Q114" t="str">
            <v>TUAN 10</v>
          </cell>
          <cell r="R114"/>
          <cell r="S114"/>
          <cell r="U114"/>
          <cell r="V114"/>
        </row>
        <row r="115">
          <cell r="E115" t="str">
            <v>DM Phòng QL</v>
          </cell>
          <cell r="F115"/>
          <cell r="G115"/>
          <cell r="H115" t="str">
            <v>Tổng</v>
          </cell>
          <cell r="I115" t="str">
            <v>Số phòng học / thứ</v>
          </cell>
          <cell r="J115"/>
          <cell r="K115"/>
          <cell r="L115"/>
          <cell r="M115"/>
          <cell r="N115"/>
          <cell r="O115"/>
          <cell r="P115" t="str">
            <v>Tổng</v>
          </cell>
          <cell r="Q115" t="str">
            <v>Tần suất SD đạt tỷ lệ % /2ca/6b=12</v>
          </cell>
          <cell r="R115" t="str">
            <v>Ghi chú</v>
          </cell>
          <cell r="S115"/>
          <cell r="V115"/>
        </row>
        <row r="116">
          <cell r="E116" t="str">
            <v>Số phòng QL</v>
          </cell>
          <cell r="F116" t="str">
            <v>Tòa nhà</v>
          </cell>
          <cell r="G116" t="str">
            <v>BP QL</v>
          </cell>
          <cell r="H116"/>
          <cell r="I116" t="str">
            <v>Thứ 2</v>
          </cell>
          <cell r="J116" t="str">
            <v>Thứ 3</v>
          </cell>
          <cell r="K116" t="str">
            <v>Thứ 4</v>
          </cell>
          <cell r="L116" t="str">
            <v>Thứ 5</v>
          </cell>
          <cell r="M116" t="str">
            <v>Thứ 6</v>
          </cell>
          <cell r="N116" t="str">
            <v>Thứ 7</v>
          </cell>
          <cell r="O116" t="str">
            <v>CN</v>
          </cell>
          <cell r="P116"/>
          <cell r="Q116"/>
          <cell r="R116"/>
          <cell r="S116"/>
          <cell r="V116"/>
        </row>
        <row r="117">
          <cell r="E117"/>
          <cell r="F117"/>
          <cell r="G117"/>
          <cell r="H117"/>
          <cell r="I117" t="str">
            <v>Ca.1,2/lần</v>
          </cell>
          <cell r="J117" t="str">
            <v>Ca.1,2/lần</v>
          </cell>
          <cell r="K117" t="str">
            <v>Ca.1,2/lần</v>
          </cell>
          <cell r="L117" t="str">
            <v>Ca.1,2/lần</v>
          </cell>
          <cell r="M117" t="str">
            <v>Ca.1,2/lần</v>
          </cell>
          <cell r="N117" t="str">
            <v>Ca.1,2/lần</v>
          </cell>
          <cell r="O117" t="str">
            <v>Ca.1,2/lần</v>
          </cell>
          <cell r="P117"/>
          <cell r="Q117"/>
          <cell r="R117"/>
          <cell r="S117"/>
          <cell r="V117"/>
        </row>
        <row r="118">
          <cell r="E118" t="str">
            <v>307-B7</v>
          </cell>
          <cell r="F118" t="str">
            <v>B7</v>
          </cell>
          <cell r="G118" t="str">
            <v>TK</v>
          </cell>
          <cell r="H118"/>
          <cell r="I118">
            <v>2</v>
          </cell>
          <cell r="J118">
            <v>0</v>
          </cell>
          <cell r="K118">
            <v>0</v>
          </cell>
          <cell r="L118">
            <v>0</v>
          </cell>
          <cell r="M118">
            <v>2</v>
          </cell>
          <cell r="N118">
            <v>2</v>
          </cell>
          <cell r="O118">
            <v>0</v>
          </cell>
          <cell r="P118">
            <v>6</v>
          </cell>
          <cell r="Q118">
            <v>0.5</v>
          </cell>
          <cell r="R118"/>
          <cell r="S118"/>
          <cell r="V118"/>
        </row>
        <row r="119">
          <cell r="E119" t="str">
            <v>308-B7</v>
          </cell>
          <cell r="F119" t="str">
            <v>B7</v>
          </cell>
          <cell r="G119" t="str">
            <v>TK</v>
          </cell>
          <cell r="H119"/>
          <cell r="I119">
            <v>2</v>
          </cell>
          <cell r="J119">
            <v>0</v>
          </cell>
          <cell r="K119">
            <v>1</v>
          </cell>
          <cell r="L119">
            <v>2</v>
          </cell>
          <cell r="M119">
            <v>1</v>
          </cell>
          <cell r="N119">
            <v>1</v>
          </cell>
          <cell r="O119">
            <v>0</v>
          </cell>
          <cell r="P119">
            <v>7</v>
          </cell>
          <cell r="Q119">
            <v>0.58333333333333337</v>
          </cell>
          <cell r="R119"/>
          <cell r="S119"/>
          <cell r="V119"/>
        </row>
        <row r="120">
          <cell r="E120" t="str">
            <v>309-B7</v>
          </cell>
          <cell r="F120" t="str">
            <v>B7</v>
          </cell>
          <cell r="G120" t="str">
            <v>KT SP DM</v>
          </cell>
          <cell r="H120"/>
          <cell r="I120">
            <v>0</v>
          </cell>
          <cell r="J120">
            <v>2</v>
          </cell>
          <cell r="K120">
            <v>2</v>
          </cell>
          <cell r="L120">
            <v>0</v>
          </cell>
          <cell r="M120">
            <v>1</v>
          </cell>
          <cell r="N120">
            <v>1</v>
          </cell>
          <cell r="O120">
            <v>0</v>
          </cell>
          <cell r="P120">
            <v>6</v>
          </cell>
          <cell r="Q120">
            <v>0.5</v>
          </cell>
          <cell r="R120"/>
          <cell r="S120"/>
          <cell r="V120"/>
        </row>
        <row r="121">
          <cell r="E121" t="str">
            <v>312-B7</v>
          </cell>
          <cell r="F121" t="str">
            <v>B7</v>
          </cell>
          <cell r="G121" t="str">
            <v>PM1</v>
          </cell>
          <cell r="H121"/>
          <cell r="I121">
            <v>0</v>
          </cell>
          <cell r="J121">
            <v>0</v>
          </cell>
          <cell r="K121">
            <v>0</v>
          </cell>
          <cell r="L121">
            <v>0</v>
          </cell>
          <cell r="M121">
            <v>0</v>
          </cell>
          <cell r="N121">
            <v>0</v>
          </cell>
          <cell r="O121">
            <v>0</v>
          </cell>
          <cell r="P121">
            <v>0</v>
          </cell>
          <cell r="Q121">
            <v>0</v>
          </cell>
          <cell r="R121"/>
          <cell r="S121"/>
          <cell r="V121"/>
        </row>
        <row r="122">
          <cell r="E122" t="str">
            <v>313-B7</v>
          </cell>
          <cell r="F122" t="str">
            <v>B7</v>
          </cell>
          <cell r="G122" t="str">
            <v>PM2</v>
          </cell>
          <cell r="H122"/>
          <cell r="I122">
            <v>0</v>
          </cell>
          <cell r="J122">
            <v>0</v>
          </cell>
          <cell r="K122">
            <v>0</v>
          </cell>
          <cell r="L122">
            <v>0</v>
          </cell>
          <cell r="M122">
            <v>2</v>
          </cell>
          <cell r="N122">
            <v>0</v>
          </cell>
          <cell r="O122">
            <v>0</v>
          </cell>
          <cell r="P122">
            <v>2</v>
          </cell>
          <cell r="Q122">
            <v>0.16666666666666666</v>
          </cell>
          <cell r="R122"/>
          <cell r="S122"/>
          <cell r="V122"/>
        </row>
        <row r="123">
          <cell r="E123" t="str">
            <v>314-B7</v>
          </cell>
          <cell r="F123" t="str">
            <v>B7</v>
          </cell>
          <cell r="G123" t="str">
            <v>PM3</v>
          </cell>
          <cell r="H123"/>
          <cell r="I123">
            <v>2</v>
          </cell>
          <cell r="J123">
            <v>0</v>
          </cell>
          <cell r="K123">
            <v>1</v>
          </cell>
          <cell r="L123">
            <v>2</v>
          </cell>
          <cell r="M123">
            <v>2</v>
          </cell>
          <cell r="N123">
            <v>0</v>
          </cell>
          <cell r="O123">
            <v>1</v>
          </cell>
          <cell r="P123">
            <v>8</v>
          </cell>
          <cell r="Q123">
            <v>0.66666666666666663</v>
          </cell>
          <cell r="R123"/>
          <cell r="S123"/>
          <cell r="V123"/>
        </row>
        <row r="124">
          <cell r="E124" t="str">
            <v>316-B7</v>
          </cell>
          <cell r="F124" t="str">
            <v>B7</v>
          </cell>
          <cell r="G124" t="str">
            <v xml:space="preserve">VẬT LIỆU </v>
          </cell>
          <cell r="H124"/>
          <cell r="I124">
            <v>0</v>
          </cell>
          <cell r="J124">
            <v>0</v>
          </cell>
          <cell r="K124">
            <v>1</v>
          </cell>
          <cell r="L124">
            <v>1</v>
          </cell>
          <cell r="M124">
            <v>1</v>
          </cell>
          <cell r="N124">
            <v>1</v>
          </cell>
          <cell r="O124">
            <v>0</v>
          </cell>
          <cell r="P124">
            <v>4</v>
          </cell>
          <cell r="Q124">
            <v>0.33333333333333331</v>
          </cell>
          <cell r="R124"/>
          <cell r="S124"/>
          <cell r="V124"/>
        </row>
        <row r="125">
          <cell r="E125" t="str">
            <v>403-B7</v>
          </cell>
          <cell r="F125" t="str">
            <v>B7</v>
          </cell>
          <cell r="G125" t="str">
            <v>XM1</v>
          </cell>
          <cell r="H125"/>
          <cell r="I125">
            <v>2</v>
          </cell>
          <cell r="J125">
            <v>2</v>
          </cell>
          <cell r="K125">
            <v>1</v>
          </cell>
          <cell r="L125">
            <v>2</v>
          </cell>
          <cell r="M125">
            <v>2</v>
          </cell>
          <cell r="N125">
            <v>0</v>
          </cell>
          <cell r="O125">
            <v>2</v>
          </cell>
          <cell r="P125">
            <v>11</v>
          </cell>
          <cell r="Q125">
            <v>0.91666666666666663</v>
          </cell>
          <cell r="R125"/>
          <cell r="S125"/>
          <cell r="V125"/>
        </row>
        <row r="126">
          <cell r="E126" t="str">
            <v>404-B7</v>
          </cell>
          <cell r="F126" t="str">
            <v>B7</v>
          </cell>
          <cell r="G126" t="str">
            <v>XM2</v>
          </cell>
          <cell r="H126"/>
          <cell r="I126">
            <v>2</v>
          </cell>
          <cell r="J126">
            <v>2</v>
          </cell>
          <cell r="K126">
            <v>2</v>
          </cell>
          <cell r="L126">
            <v>0</v>
          </cell>
          <cell r="M126">
            <v>2</v>
          </cell>
          <cell r="N126">
            <v>0</v>
          </cell>
          <cell r="O126">
            <v>0</v>
          </cell>
          <cell r="P126">
            <v>8</v>
          </cell>
          <cell r="Q126">
            <v>0.66666666666666663</v>
          </cell>
          <cell r="R126"/>
          <cell r="S126"/>
          <cell r="V126"/>
        </row>
        <row r="127">
          <cell r="E127" t="str">
            <v>405-B7</v>
          </cell>
          <cell r="F127" t="str">
            <v>B7</v>
          </cell>
          <cell r="G127" t="str">
            <v>XM3</v>
          </cell>
          <cell r="H127"/>
          <cell r="I127">
            <v>2</v>
          </cell>
          <cell r="J127">
            <v>2</v>
          </cell>
          <cell r="K127">
            <v>1</v>
          </cell>
          <cell r="L127">
            <v>1</v>
          </cell>
          <cell r="M127">
            <v>2</v>
          </cell>
          <cell r="N127">
            <v>1</v>
          </cell>
          <cell r="O127">
            <v>2</v>
          </cell>
          <cell r="P127">
            <v>11</v>
          </cell>
          <cell r="Q127">
            <v>0.91666666666666663</v>
          </cell>
          <cell r="R127"/>
          <cell r="S127"/>
          <cell r="V127"/>
        </row>
        <row r="128">
          <cell r="E128" t="str">
            <v>406-B7</v>
          </cell>
          <cell r="F128" t="str">
            <v>B7</v>
          </cell>
          <cell r="G128" t="str">
            <v>XM4</v>
          </cell>
          <cell r="H128"/>
          <cell r="I128">
            <v>2</v>
          </cell>
          <cell r="J128">
            <v>2</v>
          </cell>
          <cell r="K128">
            <v>2</v>
          </cell>
          <cell r="L128">
            <v>2</v>
          </cell>
          <cell r="M128">
            <v>1</v>
          </cell>
          <cell r="N128">
            <v>2</v>
          </cell>
          <cell r="O128">
            <v>1</v>
          </cell>
          <cell r="P128">
            <v>12</v>
          </cell>
          <cell r="Q128">
            <v>1</v>
          </cell>
          <cell r="R128"/>
          <cell r="S128"/>
          <cell r="V128"/>
        </row>
        <row r="129">
          <cell r="E129" t="str">
            <v>409-B7</v>
          </cell>
          <cell r="F129" t="str">
            <v>B7</v>
          </cell>
          <cell r="G129" t="str">
            <v>TK3</v>
          </cell>
          <cell r="H129"/>
          <cell r="I129">
            <v>2</v>
          </cell>
          <cell r="J129">
            <v>0</v>
          </cell>
          <cell r="K129">
            <v>0</v>
          </cell>
          <cell r="L129">
            <v>1</v>
          </cell>
          <cell r="M129">
            <v>1</v>
          </cell>
          <cell r="N129">
            <v>0</v>
          </cell>
          <cell r="O129">
            <v>0</v>
          </cell>
          <cell r="P129">
            <v>4</v>
          </cell>
          <cell r="Q129">
            <v>0.33333333333333331</v>
          </cell>
          <cell r="R129"/>
          <cell r="S129"/>
          <cell r="V129"/>
        </row>
        <row r="130">
          <cell r="E130" t="str">
            <v>410-B7</v>
          </cell>
          <cell r="F130" t="str">
            <v>B7</v>
          </cell>
          <cell r="G130" t="str">
            <v>XM5</v>
          </cell>
          <cell r="H130"/>
          <cell r="I130">
            <v>0</v>
          </cell>
          <cell r="J130">
            <v>2</v>
          </cell>
          <cell r="K130">
            <v>2</v>
          </cell>
          <cell r="L130">
            <v>2</v>
          </cell>
          <cell r="M130">
            <v>1</v>
          </cell>
          <cell r="N130">
            <v>0</v>
          </cell>
          <cell r="O130">
            <v>0</v>
          </cell>
          <cell r="P130">
            <v>7</v>
          </cell>
          <cell r="Q130">
            <v>0.58333333333333337</v>
          </cell>
          <cell r="R130"/>
          <cell r="S130"/>
          <cell r="V130"/>
        </row>
        <row r="131">
          <cell r="E131" t="str">
            <v>411-B7</v>
          </cell>
          <cell r="F131" t="str">
            <v>B7</v>
          </cell>
          <cell r="G131" t="str">
            <v>XM6</v>
          </cell>
          <cell r="H131"/>
          <cell r="I131">
            <v>0</v>
          </cell>
          <cell r="J131">
            <v>2</v>
          </cell>
          <cell r="K131">
            <v>2</v>
          </cell>
          <cell r="L131">
            <v>2</v>
          </cell>
          <cell r="M131">
            <v>2</v>
          </cell>
          <cell r="N131">
            <v>1</v>
          </cell>
          <cell r="O131">
            <v>0</v>
          </cell>
          <cell r="P131">
            <v>9</v>
          </cell>
          <cell r="Q131">
            <v>0.75</v>
          </cell>
          <cell r="R131"/>
          <cell r="S131"/>
          <cell r="V131"/>
        </row>
        <row r="132">
          <cell r="E132" t="str">
            <v>412-B7</v>
          </cell>
          <cell r="F132" t="str">
            <v>B7</v>
          </cell>
          <cell r="G132" t="str">
            <v>XM7</v>
          </cell>
          <cell r="H132"/>
          <cell r="I132">
            <v>2</v>
          </cell>
          <cell r="J132">
            <v>2</v>
          </cell>
          <cell r="K132">
            <v>1</v>
          </cell>
          <cell r="L132">
            <v>2</v>
          </cell>
          <cell r="M132">
            <v>2</v>
          </cell>
          <cell r="N132">
            <v>0</v>
          </cell>
          <cell r="O132">
            <v>0</v>
          </cell>
          <cell r="P132">
            <v>9</v>
          </cell>
          <cell r="Q132">
            <v>0.75</v>
          </cell>
          <cell r="R132"/>
          <cell r="S132"/>
          <cell r="V132"/>
        </row>
        <row r="133">
          <cell r="E133" t="str">
            <v>102-B4</v>
          </cell>
          <cell r="F133" t="str">
            <v>B4</v>
          </cell>
          <cell r="G133"/>
          <cell r="H133"/>
          <cell r="I133">
            <v>0</v>
          </cell>
          <cell r="J133">
            <v>0</v>
          </cell>
          <cell r="K133">
            <v>0</v>
          </cell>
          <cell r="L133">
            <v>0</v>
          </cell>
          <cell r="M133">
            <v>0</v>
          </cell>
          <cell r="N133">
            <v>0</v>
          </cell>
          <cell r="O133">
            <v>0</v>
          </cell>
          <cell r="P133">
            <v>0</v>
          </cell>
          <cell r="Q133">
            <v>0</v>
          </cell>
          <cell r="R133"/>
          <cell r="S133"/>
          <cell r="V133"/>
        </row>
        <row r="134">
          <cell r="E134" t="str">
            <v>103-B4</v>
          </cell>
          <cell r="F134" t="str">
            <v>B4</v>
          </cell>
          <cell r="G134"/>
          <cell r="H134"/>
          <cell r="I134">
            <v>0</v>
          </cell>
          <cell r="J134">
            <v>0</v>
          </cell>
          <cell r="K134">
            <v>0</v>
          </cell>
          <cell r="L134">
            <v>0</v>
          </cell>
          <cell r="M134">
            <v>0</v>
          </cell>
          <cell r="N134">
            <v>0</v>
          </cell>
          <cell r="O134">
            <v>0</v>
          </cell>
          <cell r="P134">
            <v>0</v>
          </cell>
          <cell r="Q134">
            <v>0</v>
          </cell>
          <cell r="R134"/>
          <cell r="S134"/>
          <cell r="V134"/>
        </row>
        <row r="135">
          <cell r="E135" t="str">
            <v>104-B4</v>
          </cell>
          <cell r="F135" t="str">
            <v>B4</v>
          </cell>
          <cell r="G135"/>
          <cell r="H135"/>
          <cell r="I135">
            <v>0</v>
          </cell>
          <cell r="J135">
            <v>0</v>
          </cell>
          <cell r="K135">
            <v>0</v>
          </cell>
          <cell r="L135">
            <v>0</v>
          </cell>
          <cell r="M135">
            <v>0</v>
          </cell>
          <cell r="N135">
            <v>0</v>
          </cell>
          <cell r="O135">
            <v>0</v>
          </cell>
          <cell r="P135">
            <v>0</v>
          </cell>
          <cell r="Q135">
            <v>0</v>
          </cell>
          <cell r="R135"/>
          <cell r="S135"/>
          <cell r="V135"/>
        </row>
        <row r="136">
          <cell r="E136" t="str">
            <v>206-B4</v>
          </cell>
          <cell r="F136" t="str">
            <v>B4</v>
          </cell>
          <cell r="G136"/>
          <cell r="H136"/>
          <cell r="I136">
            <v>0</v>
          </cell>
          <cell r="J136">
            <v>0</v>
          </cell>
          <cell r="K136">
            <v>0</v>
          </cell>
          <cell r="L136">
            <v>0</v>
          </cell>
          <cell r="M136">
            <v>0</v>
          </cell>
          <cell r="N136">
            <v>0</v>
          </cell>
          <cell r="O136">
            <v>0</v>
          </cell>
          <cell r="P136">
            <v>0</v>
          </cell>
          <cell r="Q136">
            <v>0</v>
          </cell>
          <cell r="R136"/>
          <cell r="S136"/>
          <cell r="V136"/>
        </row>
        <row r="137">
          <cell r="E137" t="str">
            <v>204-B4</v>
          </cell>
          <cell r="F137" t="str">
            <v>B4</v>
          </cell>
          <cell r="G137"/>
          <cell r="H137"/>
          <cell r="I137">
            <v>0</v>
          </cell>
          <cell r="J137">
            <v>0</v>
          </cell>
          <cell r="K137">
            <v>0</v>
          </cell>
          <cell r="L137">
            <v>0</v>
          </cell>
          <cell r="M137">
            <v>0</v>
          </cell>
          <cell r="N137">
            <v>0</v>
          </cell>
          <cell r="O137">
            <v>0</v>
          </cell>
          <cell r="P137">
            <v>0</v>
          </cell>
          <cell r="Q137">
            <v>0</v>
          </cell>
          <cell r="R137"/>
          <cell r="S137"/>
          <cell r="V137"/>
        </row>
        <row r="138">
          <cell r="E138" t="str">
            <v>303-B4</v>
          </cell>
          <cell r="F138" t="str">
            <v>B4</v>
          </cell>
          <cell r="G138"/>
          <cell r="H138"/>
          <cell r="I138">
            <v>0</v>
          </cell>
          <cell r="J138">
            <v>0</v>
          </cell>
          <cell r="K138">
            <v>0</v>
          </cell>
          <cell r="L138">
            <v>0</v>
          </cell>
          <cell r="M138">
            <v>0</v>
          </cell>
          <cell r="N138">
            <v>0</v>
          </cell>
          <cell r="O138">
            <v>0</v>
          </cell>
          <cell r="P138">
            <v>0</v>
          </cell>
          <cell r="Q138">
            <v>0</v>
          </cell>
          <cell r="R138"/>
          <cell r="S138"/>
          <cell r="V138"/>
        </row>
        <row r="139">
          <cell r="E139" t="str">
            <v>302-B4</v>
          </cell>
          <cell r="F139" t="str">
            <v>B4</v>
          </cell>
          <cell r="G139"/>
          <cell r="H139"/>
          <cell r="I139">
            <v>0</v>
          </cell>
          <cell r="J139">
            <v>0</v>
          </cell>
          <cell r="K139">
            <v>0</v>
          </cell>
          <cell r="L139">
            <v>0</v>
          </cell>
          <cell r="M139">
            <v>0</v>
          </cell>
          <cell r="N139">
            <v>0</v>
          </cell>
          <cell r="O139">
            <v>0</v>
          </cell>
          <cell r="P139">
            <v>0</v>
          </cell>
          <cell r="Q139">
            <v>0</v>
          </cell>
          <cell r="R139"/>
          <cell r="S139"/>
          <cell r="V139"/>
        </row>
        <row r="140">
          <cell r="E140" t="str">
            <v>304-B4</v>
          </cell>
          <cell r="F140" t="str">
            <v>B4</v>
          </cell>
          <cell r="G140"/>
          <cell r="H140"/>
          <cell r="I140">
            <v>0</v>
          </cell>
          <cell r="J140">
            <v>0</v>
          </cell>
          <cell r="K140">
            <v>0</v>
          </cell>
          <cell r="L140">
            <v>0</v>
          </cell>
          <cell r="M140">
            <v>0</v>
          </cell>
          <cell r="N140">
            <v>0</v>
          </cell>
          <cell r="O140">
            <v>0</v>
          </cell>
          <cell r="P140">
            <v>0</v>
          </cell>
          <cell r="Q140">
            <v>0</v>
          </cell>
          <cell r="R140"/>
          <cell r="S140"/>
          <cell r="V140"/>
        </row>
        <row r="141">
          <cell r="E141" t="str">
            <v>305-B4</v>
          </cell>
          <cell r="F141" t="str">
            <v>B4</v>
          </cell>
          <cell r="G141"/>
          <cell r="H141"/>
          <cell r="I141">
            <v>0</v>
          </cell>
          <cell r="J141">
            <v>0</v>
          </cell>
          <cell r="K141">
            <v>0</v>
          </cell>
          <cell r="L141">
            <v>0</v>
          </cell>
          <cell r="M141">
            <v>0</v>
          </cell>
          <cell r="N141">
            <v>0</v>
          </cell>
          <cell r="O141">
            <v>0</v>
          </cell>
          <cell r="P141">
            <v>0</v>
          </cell>
          <cell r="Q141">
            <v>0</v>
          </cell>
          <cell r="R141"/>
          <cell r="S141"/>
          <cell r="V141"/>
        </row>
        <row r="142">
          <cell r="E142" t="str">
            <v>401-B4</v>
          </cell>
          <cell r="F142" t="str">
            <v>B4</v>
          </cell>
          <cell r="G142" t="str">
            <v>Studio</v>
          </cell>
          <cell r="H142"/>
          <cell r="I142">
            <v>0</v>
          </cell>
          <cell r="J142">
            <v>0</v>
          </cell>
          <cell r="K142">
            <v>0</v>
          </cell>
          <cell r="L142">
            <v>0</v>
          </cell>
          <cell r="M142">
            <v>1</v>
          </cell>
          <cell r="N142">
            <v>0</v>
          </cell>
          <cell r="O142">
            <v>0</v>
          </cell>
          <cell r="P142">
            <v>1</v>
          </cell>
          <cell r="Q142">
            <v>8.3333333333333329E-2</v>
          </cell>
          <cell r="R142"/>
          <cell r="S142"/>
          <cell r="V142"/>
        </row>
        <row r="143">
          <cell r="E143" t="str">
            <v>402-B4</v>
          </cell>
          <cell r="F143" t="str">
            <v>B4</v>
          </cell>
          <cell r="G143" t="str">
            <v>TK</v>
          </cell>
          <cell r="H143"/>
          <cell r="I143">
            <v>0</v>
          </cell>
          <cell r="J143">
            <v>1</v>
          </cell>
          <cell r="K143">
            <v>0</v>
          </cell>
          <cell r="L143">
            <v>0</v>
          </cell>
          <cell r="M143">
            <v>0</v>
          </cell>
          <cell r="N143">
            <v>0</v>
          </cell>
          <cell r="O143">
            <v>0</v>
          </cell>
          <cell r="P143">
            <v>1</v>
          </cell>
          <cell r="Q143">
            <v>8.3333333333333329E-2</v>
          </cell>
          <cell r="R143"/>
          <cell r="S143"/>
          <cell r="V143"/>
        </row>
        <row r="144">
          <cell r="E144" t="str">
            <v>403-B4</v>
          </cell>
          <cell r="F144" t="str">
            <v>B4</v>
          </cell>
          <cell r="G144" t="str">
            <v>TK</v>
          </cell>
          <cell r="H144"/>
          <cell r="I144">
            <v>0</v>
          </cell>
          <cell r="J144">
            <v>0</v>
          </cell>
          <cell r="K144">
            <v>0</v>
          </cell>
          <cell r="L144">
            <v>0</v>
          </cell>
          <cell r="M144">
            <v>0</v>
          </cell>
          <cell r="N144">
            <v>0</v>
          </cell>
          <cell r="O144">
            <v>0</v>
          </cell>
          <cell r="P144">
            <v>0</v>
          </cell>
          <cell r="Q144">
            <v>0</v>
          </cell>
          <cell r="R144"/>
          <cell r="S144"/>
          <cell r="V144"/>
        </row>
        <row r="145">
          <cell r="E145" t="str">
            <v>404-B4</v>
          </cell>
          <cell r="F145" t="str">
            <v>B4</v>
          </cell>
          <cell r="G145" t="str">
            <v>TK</v>
          </cell>
          <cell r="H145"/>
          <cell r="I145">
            <v>0</v>
          </cell>
          <cell r="J145">
            <v>0</v>
          </cell>
          <cell r="K145">
            <v>0</v>
          </cell>
          <cell r="L145">
            <v>0</v>
          </cell>
          <cell r="M145">
            <v>0</v>
          </cell>
          <cell r="N145">
            <v>0</v>
          </cell>
          <cell r="O145">
            <v>0</v>
          </cell>
          <cell r="P145">
            <v>0</v>
          </cell>
          <cell r="Q145">
            <v>0</v>
          </cell>
          <cell r="R145"/>
          <cell r="S145"/>
          <cell r="V145"/>
        </row>
        <row r="146">
          <cell r="E146" t="str">
            <v>405-B4</v>
          </cell>
          <cell r="F146" t="str">
            <v>B4</v>
          </cell>
          <cell r="G146" t="str">
            <v>TK</v>
          </cell>
          <cell r="H146"/>
          <cell r="I146">
            <v>0</v>
          </cell>
          <cell r="J146">
            <v>0</v>
          </cell>
          <cell r="K146">
            <v>1</v>
          </cell>
          <cell r="L146">
            <v>2</v>
          </cell>
          <cell r="M146">
            <v>0</v>
          </cell>
          <cell r="N146">
            <v>0</v>
          </cell>
          <cell r="O146">
            <v>0</v>
          </cell>
          <cell r="P146">
            <v>3</v>
          </cell>
          <cell r="Q146">
            <v>0.25</v>
          </cell>
          <cell r="R146"/>
          <cell r="S146"/>
          <cell r="V146"/>
        </row>
        <row r="147">
          <cell r="E147" t="str">
            <v>502-B4</v>
          </cell>
          <cell r="F147" t="str">
            <v>B4</v>
          </cell>
          <cell r="G147"/>
          <cell r="H147"/>
          <cell r="I147">
            <v>0</v>
          </cell>
          <cell r="J147">
            <v>0</v>
          </cell>
          <cell r="K147">
            <v>0</v>
          </cell>
          <cell r="L147">
            <v>0</v>
          </cell>
          <cell r="M147">
            <v>0</v>
          </cell>
          <cell r="N147">
            <v>0</v>
          </cell>
          <cell r="O147">
            <v>0</v>
          </cell>
          <cell r="P147">
            <v>0</v>
          </cell>
          <cell r="Q147">
            <v>0</v>
          </cell>
          <cell r="R147"/>
          <cell r="S147"/>
          <cell r="V147"/>
        </row>
        <row r="148">
          <cell r="E148" t="str">
            <v>503-B4</v>
          </cell>
          <cell r="F148" t="str">
            <v>B4</v>
          </cell>
          <cell r="G148"/>
          <cell r="H148"/>
          <cell r="I148">
            <v>0</v>
          </cell>
          <cell r="J148">
            <v>0</v>
          </cell>
          <cell r="K148">
            <v>0</v>
          </cell>
          <cell r="L148">
            <v>0</v>
          </cell>
          <cell r="M148">
            <v>0</v>
          </cell>
          <cell r="N148">
            <v>0</v>
          </cell>
          <cell r="O148">
            <v>0</v>
          </cell>
          <cell r="P148">
            <v>0</v>
          </cell>
          <cell r="Q148">
            <v>0</v>
          </cell>
          <cell r="R148"/>
          <cell r="S148"/>
          <cell r="V148"/>
        </row>
        <row r="149">
          <cell r="E149" t="str">
            <v>505-B4</v>
          </cell>
          <cell r="F149" t="str">
            <v>B4</v>
          </cell>
          <cell r="G149"/>
          <cell r="H149"/>
          <cell r="I149">
            <v>0</v>
          </cell>
          <cell r="J149">
            <v>0</v>
          </cell>
          <cell r="K149">
            <v>0</v>
          </cell>
          <cell r="L149">
            <v>0</v>
          </cell>
          <cell r="M149">
            <v>0</v>
          </cell>
          <cell r="N149">
            <v>0</v>
          </cell>
          <cell r="O149">
            <v>0</v>
          </cell>
          <cell r="P149">
            <v>0</v>
          </cell>
          <cell r="Q149">
            <v>0</v>
          </cell>
          <cell r="R149"/>
          <cell r="S149"/>
          <cell r="V149"/>
        </row>
        <row r="150">
          <cell r="E150" t="str">
            <v>Tổng cộng</v>
          </cell>
          <cell r="F150"/>
          <cell r="G150"/>
          <cell r="H150">
            <v>0</v>
          </cell>
          <cell r="I150">
            <v>18</v>
          </cell>
          <cell r="J150">
            <v>17</v>
          </cell>
          <cell r="K150">
            <v>17</v>
          </cell>
          <cell r="L150">
            <v>19</v>
          </cell>
          <cell r="M150">
            <v>23</v>
          </cell>
          <cell r="N150">
            <v>9</v>
          </cell>
          <cell r="O150">
            <v>6</v>
          </cell>
          <cell r="P150">
            <v>109</v>
          </cell>
          <cell r="Q150"/>
          <cell r="R150"/>
          <cell r="S150"/>
          <cell r="V150"/>
        </row>
      </sheetData>
      <sheetData sheetId="11">
        <row r="89">
          <cell r="E89"/>
          <cell r="F89">
            <v>1</v>
          </cell>
          <cell r="G89" t="str">
            <v xml:space="preserve">TT Thiết bị may </v>
          </cell>
          <cell r="H89"/>
          <cell r="I89"/>
          <cell r="J89"/>
          <cell r="K89"/>
          <cell r="L89"/>
          <cell r="M89"/>
          <cell r="N89"/>
          <cell r="O89"/>
          <cell r="P89" t="str">
            <v>1</v>
          </cell>
          <cell r="Q89" t="str">
            <v>410, 411-B7</v>
          </cell>
          <cell r="R89"/>
          <cell r="S89"/>
          <cell r="T89"/>
          <cell r="U89"/>
          <cell r="V89" t="str">
            <v>Nguyễn Hoa Trung</v>
          </cell>
          <cell r="W89" t="str">
            <v>XM</v>
          </cell>
        </row>
        <row r="90">
          <cell r="E90"/>
          <cell r="F90">
            <v>2</v>
          </cell>
          <cell r="G90" t="str">
            <v xml:space="preserve">TT Thiết bị may </v>
          </cell>
          <cell r="H90"/>
          <cell r="I90"/>
          <cell r="J90"/>
          <cell r="K90"/>
          <cell r="L90"/>
          <cell r="M90"/>
          <cell r="N90"/>
          <cell r="O90"/>
          <cell r="P90" t="str">
            <v>2</v>
          </cell>
          <cell r="Q90" t="str">
            <v>410, 411-B7</v>
          </cell>
          <cell r="R90"/>
          <cell r="S90"/>
          <cell r="T90"/>
          <cell r="U90"/>
          <cell r="V90" t="str">
            <v>Nguyễn Hoa Trung</v>
          </cell>
          <cell r="W90" t="str">
            <v>XM</v>
          </cell>
        </row>
        <row r="91">
          <cell r="E91"/>
          <cell r="F91">
            <v>1</v>
          </cell>
          <cell r="G91" t="str">
            <v xml:space="preserve">TT Thiết bị may </v>
          </cell>
          <cell r="H91"/>
          <cell r="I91"/>
          <cell r="J91" t="str">
            <v>1</v>
          </cell>
          <cell r="K91" t="str">
            <v>410, 411-B7</v>
          </cell>
          <cell r="L91"/>
          <cell r="M91"/>
          <cell r="N91"/>
          <cell r="O91"/>
          <cell r="P91"/>
          <cell r="Q91"/>
          <cell r="R91"/>
          <cell r="S91"/>
          <cell r="T91"/>
          <cell r="U91"/>
          <cell r="V91" t="str">
            <v>Nguyễn Hoa Trung</v>
          </cell>
          <cell r="W91" t="str">
            <v>XM</v>
          </cell>
        </row>
        <row r="92">
          <cell r="E92"/>
          <cell r="F92">
            <v>2</v>
          </cell>
          <cell r="G92" t="str">
            <v xml:space="preserve">TT Thiết bị may </v>
          </cell>
          <cell r="H92"/>
          <cell r="I92"/>
          <cell r="J92" t="str">
            <v>2</v>
          </cell>
          <cell r="K92" t="str">
            <v>410, 411-B7</v>
          </cell>
          <cell r="L92"/>
          <cell r="M92"/>
          <cell r="N92"/>
          <cell r="O92"/>
          <cell r="P92"/>
          <cell r="Q92"/>
          <cell r="R92"/>
          <cell r="S92"/>
          <cell r="T92"/>
          <cell r="U92"/>
          <cell r="V92" t="str">
            <v>Nguyễn Hoa Trung</v>
          </cell>
          <cell r="W92" t="str">
            <v>XM</v>
          </cell>
        </row>
        <row r="93">
          <cell r="E93"/>
          <cell r="F93"/>
          <cell r="G93" t="str">
            <v>Đồ án môn học Công nghệ may - GF6009</v>
          </cell>
          <cell r="H93">
            <v>1</v>
          </cell>
          <cell r="I93" t="str">
            <v>307-B7</v>
          </cell>
          <cell r="J93">
            <v>1</v>
          </cell>
          <cell r="K93" t="str">
            <v>410-B7</v>
          </cell>
          <cell r="L93">
            <v>1</v>
          </cell>
          <cell r="M93" t="str">
            <v>410-B7</v>
          </cell>
          <cell r="N93">
            <v>1</v>
          </cell>
          <cell r="O93" t="str">
            <v>410-B7</v>
          </cell>
          <cell r="P93">
            <v>1</v>
          </cell>
          <cell r="Q93" t="str">
            <v>410-B7</v>
          </cell>
          <cell r="R93">
            <v>1</v>
          </cell>
          <cell r="S93" t="str">
            <v>406-B7</v>
          </cell>
          <cell r="T93"/>
          <cell r="U93"/>
          <cell r="V93" t="str">
            <v>Đỗ Thị Thủy (CN M&amp;TKTT), Nguyễn Thị Lệ (CN M&amp;TKTT), Nguyễn Thị Sinh (CN M&amp;TKTT), Nguyễn Thị Kim Hòa (CN M&amp;TKTT), Phạm Thị Quỳnh Hương (CN M&amp;TKTT)</v>
          </cell>
          <cell r="W93" t="str">
            <v xml:space="preserve">Sinh viên lên lớp tự học - May bài tập </v>
          </cell>
        </row>
        <row r="94">
          <cell r="E94"/>
          <cell r="F94"/>
          <cell r="G94" t="str">
            <v>Đồ án môn học Công nghệ may - GF6009</v>
          </cell>
          <cell r="H94">
            <v>2</v>
          </cell>
          <cell r="I94" t="str">
            <v>307-B7</v>
          </cell>
          <cell r="J94">
            <v>2</v>
          </cell>
          <cell r="K94" t="str">
            <v>410-B7</v>
          </cell>
          <cell r="L94">
            <v>2</v>
          </cell>
          <cell r="M94" t="str">
            <v>410-B7</v>
          </cell>
          <cell r="N94">
            <v>2</v>
          </cell>
          <cell r="O94" t="str">
            <v>410-B7</v>
          </cell>
          <cell r="P94">
            <v>2</v>
          </cell>
          <cell r="Q94" t="str">
            <v>409-B7</v>
          </cell>
          <cell r="R94">
            <v>2</v>
          </cell>
          <cell r="S94" t="str">
            <v>406-B7</v>
          </cell>
          <cell r="T94"/>
          <cell r="U94"/>
          <cell r="V94" t="str">
            <v>Đỗ Thị Thủy (CN M&amp;TKTT), Nguyễn Thị Lệ (CN M&amp;TKTT), Nguyễn Thị Sinh (CN M&amp;TKTT), Nguyễn Thị Kim Hòa (CN M&amp;TKTT), Phạm Thị Quỳnh Hương (CN M&amp;TKTT)</v>
          </cell>
          <cell r="W94" t="str">
            <v xml:space="preserve">Sinh viên lên lớp tự học - May bài tập </v>
          </cell>
        </row>
        <row r="95">
          <cell r="E95"/>
          <cell r="F95"/>
          <cell r="G95" t="str">
            <v>Đồ án môn học Công nghệ may - GF6009</v>
          </cell>
          <cell r="H95">
            <v>1</v>
          </cell>
          <cell r="I95" t="str">
            <v>308-B7</v>
          </cell>
          <cell r="J95">
            <v>1</v>
          </cell>
          <cell r="K95" t="str">
            <v>307-B7</v>
          </cell>
          <cell r="L95">
            <v>1</v>
          </cell>
          <cell r="M95" t="str">
            <v>307-B7</v>
          </cell>
          <cell r="N95">
            <v>1</v>
          </cell>
          <cell r="O95" t="str">
            <v>411-B7</v>
          </cell>
          <cell r="P95">
            <v>1</v>
          </cell>
          <cell r="Q95" t="str">
            <v>307-B7</v>
          </cell>
          <cell r="R95">
            <v>1</v>
          </cell>
          <cell r="S95" t="str">
            <v>411-B7</v>
          </cell>
          <cell r="T95"/>
          <cell r="U95"/>
          <cell r="V95" t="str">
            <v>Đinh Mai Hương (CN M&amp;TKTT), Đoàn Thị Thu Thủy (CN M&amp;TKTT), Nguyễn Thị Y Ngọc (CN M&amp;TKTT), Phạm Thị Thắm (CN M&amp;TKTT)</v>
          </cell>
          <cell r="W95" t="str">
            <v xml:space="preserve">Sinh viên lên lớp tự học - May bài tập </v>
          </cell>
        </row>
        <row r="96">
          <cell r="E96"/>
          <cell r="F96"/>
          <cell r="G96" t="str">
            <v>Đồ án môn học Công nghệ may - GF6009</v>
          </cell>
          <cell r="H96">
            <v>2</v>
          </cell>
          <cell r="I96" t="str">
            <v>308-B7</v>
          </cell>
          <cell r="J96">
            <v>2</v>
          </cell>
          <cell r="K96" t="str">
            <v>307-B7</v>
          </cell>
          <cell r="L96">
            <v>2</v>
          </cell>
          <cell r="M96" t="str">
            <v>307-B7</v>
          </cell>
          <cell r="N96">
            <v>2</v>
          </cell>
          <cell r="O96" t="str">
            <v>411-B7</v>
          </cell>
          <cell r="P96">
            <v>2</v>
          </cell>
          <cell r="Q96" t="str">
            <v>309-B7</v>
          </cell>
          <cell r="R96">
            <v>2</v>
          </cell>
          <cell r="S96" t="str">
            <v>307-B7</v>
          </cell>
          <cell r="T96"/>
          <cell r="U96"/>
          <cell r="V96" t="str">
            <v>Đỗ Thị Thủy (CN M&amp;TKTT), Nguyễn Thị Lệ (CN M&amp;TKTT), Nguyễn Thị Sinh (CN M&amp;TKTT), Nguyễn Thị Kim Hòa (CN M&amp;TKTT), Phạm Thị Quỳnh Hương (CN M&amp;TKTT)</v>
          </cell>
          <cell r="W96" t="str">
            <v xml:space="preserve">Sinh viên lên lớp tự học - May bài tập </v>
          </cell>
        </row>
        <row r="97">
          <cell r="E97"/>
          <cell r="F97"/>
          <cell r="G97" t="str">
            <v>Đồ án môn học Công nghệ may - GF6009</v>
          </cell>
          <cell r="H97">
            <v>1</v>
          </cell>
          <cell r="I97" t="str">
            <v>409-B7</v>
          </cell>
          <cell r="J97">
            <v>1</v>
          </cell>
          <cell r="K97" t="str">
            <v>309-B7</v>
          </cell>
          <cell r="L97">
            <v>1</v>
          </cell>
          <cell r="M97" t="str">
            <v>309-B7</v>
          </cell>
          <cell r="N97">
            <v>1</v>
          </cell>
          <cell r="O97" t="str">
            <v>308-B7</v>
          </cell>
          <cell r="P97">
            <v>1</v>
          </cell>
          <cell r="Q97" t="str">
            <v>411-B7</v>
          </cell>
          <cell r="R97">
            <v>1</v>
          </cell>
          <cell r="S97" t="str">
            <v>307-B7</v>
          </cell>
          <cell r="T97"/>
          <cell r="U97"/>
          <cell r="V97" t="str">
            <v>Hoàng Thị Thanh Luyến (CN M&amp;TKTT), Nguyễn Thanh Tùng (CN M&amp;TKTT), Nguyễn Thị Thắm (CN M&amp;TKTT), Nguyễn Thị Mai Hoa (CN M&amp;TKTT), Phạm Thị Huyền (CN M&amp;TKTT)</v>
          </cell>
          <cell r="W97" t="str">
            <v xml:space="preserve">Sinh viên lên lớp tự học - May bài tập </v>
          </cell>
        </row>
        <row r="98">
          <cell r="E98"/>
          <cell r="F98"/>
          <cell r="G98" t="str">
            <v>Đồ án môn học Công nghệ may - GF6009</v>
          </cell>
          <cell r="H98">
            <v>2</v>
          </cell>
          <cell r="I98" t="str">
            <v>409-B7</v>
          </cell>
          <cell r="J98">
            <v>2</v>
          </cell>
          <cell r="K98" t="str">
            <v>309-B7</v>
          </cell>
          <cell r="L98">
            <v>2</v>
          </cell>
          <cell r="M98" t="str">
            <v>309-B7</v>
          </cell>
          <cell r="N98">
            <v>2</v>
          </cell>
          <cell r="O98" t="str">
            <v>308-B7</v>
          </cell>
          <cell r="P98">
            <v>2</v>
          </cell>
          <cell r="Q98" t="str">
            <v>411-B7</v>
          </cell>
          <cell r="R98">
            <v>2</v>
          </cell>
          <cell r="S98" t="str">
            <v>309-B7</v>
          </cell>
          <cell r="T98"/>
          <cell r="U98"/>
          <cell r="V98" t="str">
            <v>Đỗ Thị Thủy (CN M&amp;TKTT), Nguyễn Thị Lệ (CN M&amp;TKTT), Nguyễn Thị Sinh (CN M&amp;TKTT), Nguyễn Thị Kim Hòa (CN M&amp;TKTT), Phạm Thị Quỳnh Hương (CN M&amp;TKTT)</v>
          </cell>
          <cell r="W98" t="str">
            <v xml:space="preserve">Sinh viên lên lớp tự học - May bài tập </v>
          </cell>
        </row>
        <row r="99">
          <cell r="E99"/>
          <cell r="F99"/>
          <cell r="G99" t="str">
            <v>Đồ án chuyên ngành Thiết kế thời trang - GF6008</v>
          </cell>
          <cell r="H99">
            <v>1</v>
          </cell>
          <cell r="I99" t="str">
            <v>404-B7</v>
          </cell>
          <cell r="J99" t="str">
            <v>1</v>
          </cell>
          <cell r="K99" t="str">
            <v>402-B4</v>
          </cell>
          <cell r="L99" t="str">
            <v>1</v>
          </cell>
          <cell r="M99" t="str">
            <v>308-B7</v>
          </cell>
          <cell r="N99" t="str">
            <v>1</v>
          </cell>
          <cell r="O99" t="str">
            <v>307-B7</v>
          </cell>
          <cell r="P99" t="str">
            <v>1</v>
          </cell>
          <cell r="Q99" t="str">
            <v>308-B7</v>
          </cell>
          <cell r="R99" t="str">
            <v>1</v>
          </cell>
          <cell r="S99" t="str">
            <v>308-B7</v>
          </cell>
          <cell r="T99"/>
          <cell r="U99"/>
          <cell r="V99" t="str">
            <v>Vũ Thu Huyền (CN M&amp;TKTT)</v>
          </cell>
          <cell r="W99" t="str">
            <v xml:space="preserve">Sinh viên lên lớp tự học - May bài tập </v>
          </cell>
        </row>
        <row r="100">
          <cell r="E100"/>
          <cell r="F100"/>
          <cell r="G100" t="str">
            <v>Đồ án chuyên ngành Thiết kế thời trang - GF6008</v>
          </cell>
          <cell r="H100">
            <v>2</v>
          </cell>
          <cell r="I100" t="str">
            <v>404-B7</v>
          </cell>
          <cell r="J100" t="str">
            <v>2</v>
          </cell>
          <cell r="K100" t="str">
            <v>403-B7</v>
          </cell>
          <cell r="L100" t="str">
            <v>2</v>
          </cell>
          <cell r="M100" t="str">
            <v>402-B4</v>
          </cell>
          <cell r="N100" t="str">
            <v>2</v>
          </cell>
          <cell r="O100" t="str">
            <v>307-B7</v>
          </cell>
          <cell r="P100" t="str">
            <v>2</v>
          </cell>
          <cell r="Q100" t="str">
            <v>307-B7</v>
          </cell>
          <cell r="R100" t="str">
            <v>2</v>
          </cell>
          <cell r="S100" t="str">
            <v>405-B7</v>
          </cell>
          <cell r="T100"/>
          <cell r="U100"/>
          <cell r="V100" t="str">
            <v>Phạm Thu Cát (CN M&amp;TKTT)</v>
          </cell>
          <cell r="W100" t="str">
            <v xml:space="preserve">Sinh viên lên lớp tự học - May bài tập </v>
          </cell>
        </row>
        <row r="101">
          <cell r="E101"/>
          <cell r="F101"/>
          <cell r="G101" t="str">
            <v>Đồ án thiết kế dây chuyền nhuộm, in hoa và xử lý hoàn tất sản phẩm dệt may - GF6086</v>
          </cell>
          <cell r="H101"/>
          <cell r="I101"/>
          <cell r="J101"/>
          <cell r="K101"/>
          <cell r="L101" t="str">
            <v>1</v>
          </cell>
          <cell r="M101" t="str">
            <v>316-B7</v>
          </cell>
          <cell r="N101"/>
          <cell r="O101"/>
          <cell r="P101" t="str">
            <v>1</v>
          </cell>
          <cell r="Q101" t="str">
            <v>316-B7</v>
          </cell>
          <cell r="R101"/>
          <cell r="S101"/>
          <cell r="T101"/>
          <cell r="U101"/>
          <cell r="V101" t="str">
            <v>Nguyễn Văn Hải (CN M&amp;TKTT)</v>
          </cell>
          <cell r="W101" t="str">
            <v xml:space="preserve">Sinh viên lên lớp tự học - May bài tập </v>
          </cell>
        </row>
        <row r="102">
          <cell r="E102"/>
          <cell r="F102"/>
          <cell r="G102" t="str">
            <v>Đồ án thiết kế dây chuyền vải dệt kim - GF6085</v>
          </cell>
          <cell r="H102"/>
          <cell r="I102"/>
          <cell r="J102"/>
          <cell r="K102"/>
          <cell r="L102"/>
          <cell r="M102"/>
          <cell r="N102" t="str">
            <v>1</v>
          </cell>
          <cell r="O102" t="str">
            <v>316-B7</v>
          </cell>
          <cell r="P102"/>
          <cell r="Q102"/>
          <cell r="R102" t="str">
            <v>1</v>
          </cell>
          <cell r="S102" t="str">
            <v>316-B7</v>
          </cell>
          <cell r="T102"/>
          <cell r="U102"/>
          <cell r="V102" t="str">
            <v>Nguyễn Văn Hải (CN M&amp;TKTT)</v>
          </cell>
          <cell r="W102" t="str">
            <v xml:space="preserve">Sinh viên lên lớp tự học - May bài tập </v>
          </cell>
        </row>
        <row r="103">
          <cell r="E103"/>
          <cell r="F103"/>
          <cell r="G103"/>
          <cell r="H103"/>
          <cell r="I103"/>
          <cell r="J103"/>
          <cell r="K103"/>
          <cell r="L103"/>
          <cell r="M103"/>
          <cell r="N103"/>
          <cell r="O103"/>
          <cell r="P103"/>
          <cell r="Q103"/>
          <cell r="R103"/>
          <cell r="S103"/>
          <cell r="T103"/>
          <cell r="U103"/>
          <cell r="V103"/>
          <cell r="W103"/>
        </row>
        <row r="104">
          <cell r="E104"/>
          <cell r="F104"/>
          <cell r="G104"/>
          <cell r="H104"/>
          <cell r="I104"/>
          <cell r="J104"/>
          <cell r="K104"/>
          <cell r="L104"/>
          <cell r="M104"/>
          <cell r="N104"/>
          <cell r="O104"/>
          <cell r="P104"/>
          <cell r="Q104"/>
          <cell r="R104"/>
          <cell r="S104"/>
          <cell r="T104"/>
          <cell r="U104"/>
          <cell r="V104"/>
          <cell r="W104"/>
        </row>
        <row r="105">
          <cell r="E105"/>
          <cell r="F105"/>
          <cell r="G105"/>
          <cell r="H105"/>
          <cell r="I105"/>
          <cell r="J105"/>
          <cell r="K105"/>
          <cell r="L105"/>
          <cell r="M105"/>
          <cell r="N105"/>
          <cell r="O105"/>
          <cell r="P105"/>
          <cell r="Q105"/>
          <cell r="R105"/>
          <cell r="S105"/>
          <cell r="T105"/>
          <cell r="U105"/>
          <cell r="V105"/>
          <cell r="W105"/>
        </row>
        <row r="106">
          <cell r="E106"/>
          <cell r="F106"/>
          <cell r="G106"/>
          <cell r="H106"/>
          <cell r="I106"/>
          <cell r="J106"/>
          <cell r="K106"/>
          <cell r="L106"/>
          <cell r="M106"/>
          <cell r="N106"/>
          <cell r="O106"/>
          <cell r="P106"/>
          <cell r="Q106"/>
          <cell r="R106"/>
          <cell r="S106"/>
          <cell r="T106"/>
          <cell r="U106"/>
          <cell r="V106"/>
          <cell r="W106"/>
        </row>
        <row r="107">
          <cell r="E107"/>
          <cell r="F107"/>
          <cell r="G107"/>
          <cell r="H107"/>
          <cell r="I107"/>
          <cell r="J107"/>
          <cell r="K107"/>
          <cell r="L107"/>
          <cell r="M107"/>
          <cell r="N107"/>
          <cell r="O107"/>
          <cell r="P107"/>
          <cell r="Q107"/>
          <cell r="R107"/>
          <cell r="S107"/>
          <cell r="T107"/>
          <cell r="U107"/>
          <cell r="V107"/>
          <cell r="W107"/>
        </row>
        <row r="108">
          <cell r="E108"/>
          <cell r="F108"/>
          <cell r="G108"/>
          <cell r="H108"/>
          <cell r="I108"/>
          <cell r="J108"/>
          <cell r="K108"/>
          <cell r="L108"/>
          <cell r="M108"/>
          <cell r="N108"/>
          <cell r="O108"/>
          <cell r="P108"/>
          <cell r="Q108"/>
          <cell r="R108"/>
          <cell r="S108"/>
          <cell r="T108"/>
          <cell r="U108"/>
          <cell r="V108"/>
          <cell r="W108"/>
        </row>
        <row r="109">
          <cell r="E109"/>
          <cell r="F109"/>
          <cell r="G109"/>
          <cell r="H109"/>
          <cell r="I109"/>
          <cell r="J109"/>
          <cell r="K109"/>
          <cell r="L109"/>
          <cell r="M109"/>
          <cell r="N109"/>
          <cell r="O109"/>
          <cell r="P109"/>
          <cell r="Q109"/>
          <cell r="R109"/>
          <cell r="S109"/>
          <cell r="T109"/>
          <cell r="U109"/>
          <cell r="V109"/>
          <cell r="W109"/>
        </row>
        <row r="110">
          <cell r="E110"/>
          <cell r="F110"/>
          <cell r="G110"/>
          <cell r="H110"/>
          <cell r="I110"/>
          <cell r="J110"/>
          <cell r="K110"/>
          <cell r="L110"/>
          <cell r="M110"/>
          <cell r="N110"/>
          <cell r="O110"/>
          <cell r="P110"/>
          <cell r="Q110"/>
          <cell r="R110"/>
          <cell r="S110"/>
          <cell r="T110"/>
          <cell r="U110"/>
          <cell r="V110"/>
          <cell r="W110"/>
        </row>
        <row r="111">
          <cell r="E111"/>
          <cell r="F111"/>
          <cell r="G111"/>
          <cell r="H111"/>
          <cell r="I111"/>
          <cell r="J111"/>
          <cell r="K111"/>
          <cell r="L111"/>
          <cell r="M111"/>
          <cell r="N111"/>
          <cell r="O111"/>
          <cell r="P111"/>
          <cell r="Q111"/>
          <cell r="R111"/>
          <cell r="S111"/>
          <cell r="T111"/>
          <cell r="U111"/>
          <cell r="V111"/>
          <cell r="W111"/>
        </row>
        <row r="112">
          <cell r="E112"/>
          <cell r="F112"/>
          <cell r="G112"/>
          <cell r="H112"/>
          <cell r="I112"/>
          <cell r="J112"/>
          <cell r="K112"/>
          <cell r="L112"/>
          <cell r="M112"/>
          <cell r="N112"/>
          <cell r="O112"/>
          <cell r="P112"/>
          <cell r="Q112"/>
          <cell r="R112"/>
          <cell r="S112"/>
          <cell r="T112"/>
          <cell r="U112"/>
          <cell r="V112"/>
          <cell r="W112"/>
        </row>
        <row r="113">
          <cell r="E113"/>
          <cell r="F113"/>
          <cell r="G113"/>
          <cell r="H113"/>
          <cell r="I113"/>
          <cell r="J113"/>
          <cell r="K113"/>
          <cell r="L113"/>
          <cell r="M113"/>
          <cell r="N113"/>
          <cell r="O113"/>
          <cell r="P113"/>
          <cell r="Q113"/>
          <cell r="R113"/>
          <cell r="S113"/>
          <cell r="T113"/>
          <cell r="U113"/>
          <cell r="V113"/>
          <cell r="W113"/>
        </row>
        <row r="114">
          <cell r="E114"/>
          <cell r="F114"/>
          <cell r="G114" t="str">
            <v xml:space="preserve">TỔNG HỢP TẦN SUẤT SỬ DỤNG CÁC PHÒNG HỌC </v>
          </cell>
          <cell r="H114"/>
          <cell r="I114"/>
          <cell r="J114"/>
          <cell r="K114"/>
          <cell r="L114"/>
          <cell r="M114"/>
          <cell r="N114"/>
          <cell r="O114"/>
          <cell r="P114"/>
          <cell r="Q114"/>
          <cell r="R114" t="str">
            <v>TUẦN 11</v>
          </cell>
          <cell r="S114"/>
          <cell r="T114"/>
          <cell r="U114"/>
          <cell r="V114"/>
          <cell r="W114"/>
        </row>
        <row r="115">
          <cell r="E115" t="str">
            <v>DM Phòng QL</v>
          </cell>
          <cell r="F115"/>
          <cell r="G115"/>
          <cell r="H115" t="str">
            <v>Tổng</v>
          </cell>
          <cell r="I115" t="str">
            <v>Số phòng học / thứ</v>
          </cell>
          <cell r="J115"/>
          <cell r="K115"/>
          <cell r="L115"/>
          <cell r="M115"/>
          <cell r="N115"/>
          <cell r="O115"/>
          <cell r="P115" t="str">
            <v>Tổng</v>
          </cell>
          <cell r="Q115" t="str">
            <v>Tần suất SD đạt tỷ lệ % /2ca/6b=12</v>
          </cell>
          <cell r="R115" t="str">
            <v>Ghi chú</v>
          </cell>
          <cell r="S115"/>
          <cell r="T115"/>
          <cell r="U115"/>
          <cell r="V115"/>
          <cell r="W115"/>
        </row>
        <row r="116">
          <cell r="E116" t="str">
            <v>Số phòng QL</v>
          </cell>
          <cell r="F116" t="str">
            <v>Tòa nhà</v>
          </cell>
          <cell r="G116" t="str">
            <v>BP QL</v>
          </cell>
          <cell r="H116"/>
          <cell r="I116" t="str">
            <v>Thứ 2</v>
          </cell>
          <cell r="J116" t="str">
            <v>Thứ 3</v>
          </cell>
          <cell r="K116" t="str">
            <v>Thứ 4</v>
          </cell>
          <cell r="L116" t="str">
            <v>Thứ 5</v>
          </cell>
          <cell r="M116" t="str">
            <v>Thứ 6</v>
          </cell>
          <cell r="N116" t="str">
            <v>Thứ 7</v>
          </cell>
          <cell r="O116" t="str">
            <v>CN</v>
          </cell>
          <cell r="P116"/>
          <cell r="Q116"/>
          <cell r="R116"/>
          <cell r="S116"/>
          <cell r="T116"/>
          <cell r="U116"/>
          <cell r="V116"/>
          <cell r="W116"/>
        </row>
        <row r="117">
          <cell r="E117"/>
          <cell r="F117"/>
          <cell r="G117"/>
          <cell r="H117"/>
          <cell r="I117" t="str">
            <v>Ca.1,2/lần</v>
          </cell>
          <cell r="J117" t="str">
            <v>Ca.1,2/lần</v>
          </cell>
          <cell r="K117" t="str">
            <v>Ca.1,2/lần</v>
          </cell>
          <cell r="L117" t="str">
            <v>Ca.1,2/lần</v>
          </cell>
          <cell r="M117" t="str">
            <v>Ca.1,2/lần</v>
          </cell>
          <cell r="N117" t="str">
            <v>Ca.1,2/lần</v>
          </cell>
          <cell r="O117" t="str">
            <v>Ca.1,2/lần</v>
          </cell>
          <cell r="P117"/>
          <cell r="Q117"/>
          <cell r="R117"/>
          <cell r="S117"/>
          <cell r="T117"/>
          <cell r="U117"/>
          <cell r="V117"/>
          <cell r="W117"/>
        </row>
        <row r="118">
          <cell r="E118" t="str">
            <v>307-B7</v>
          </cell>
          <cell r="F118" t="str">
            <v>B7</v>
          </cell>
          <cell r="G118" t="str">
            <v>TK</v>
          </cell>
          <cell r="H118"/>
          <cell r="I118">
            <v>2</v>
          </cell>
          <cell r="J118">
            <v>2</v>
          </cell>
          <cell r="K118">
            <v>2</v>
          </cell>
          <cell r="L118">
            <v>1</v>
          </cell>
          <cell r="M118">
            <v>1</v>
          </cell>
          <cell r="N118">
            <v>2</v>
          </cell>
          <cell r="O118">
            <v>0</v>
          </cell>
          <cell r="P118">
            <v>10</v>
          </cell>
          <cell r="Q118">
            <v>0.83333333333333337</v>
          </cell>
          <cell r="R118"/>
          <cell r="S118"/>
          <cell r="T118"/>
          <cell r="U118"/>
          <cell r="V118"/>
          <cell r="W118"/>
        </row>
        <row r="119">
          <cell r="E119" t="str">
            <v>308-B7</v>
          </cell>
          <cell r="F119" t="str">
            <v>B7</v>
          </cell>
          <cell r="G119" t="str">
            <v>TK</v>
          </cell>
          <cell r="H119"/>
          <cell r="I119">
            <v>2</v>
          </cell>
          <cell r="J119">
            <v>0</v>
          </cell>
          <cell r="K119">
            <v>1</v>
          </cell>
          <cell r="L119">
            <v>2</v>
          </cell>
          <cell r="M119">
            <v>1</v>
          </cell>
          <cell r="N119">
            <v>1</v>
          </cell>
          <cell r="O119">
            <v>0</v>
          </cell>
          <cell r="P119">
            <v>7</v>
          </cell>
          <cell r="Q119">
            <v>0.58333333333333337</v>
          </cell>
          <cell r="R119"/>
          <cell r="S119"/>
          <cell r="T119"/>
          <cell r="U119"/>
          <cell r="V119"/>
          <cell r="W119"/>
        </row>
        <row r="120">
          <cell r="E120" t="str">
            <v>309-B7</v>
          </cell>
          <cell r="F120" t="str">
            <v>B7</v>
          </cell>
          <cell r="G120" t="str">
            <v>KT SP DM</v>
          </cell>
          <cell r="H120"/>
          <cell r="I120">
            <v>0</v>
          </cell>
          <cell r="J120">
            <v>2</v>
          </cell>
          <cell r="K120">
            <v>2</v>
          </cell>
          <cell r="L120">
            <v>0</v>
          </cell>
          <cell r="M120">
            <v>1</v>
          </cell>
          <cell r="N120">
            <v>1</v>
          </cell>
          <cell r="O120">
            <v>0</v>
          </cell>
          <cell r="P120">
            <v>6</v>
          </cell>
          <cell r="Q120">
            <v>0.5</v>
          </cell>
          <cell r="R120"/>
          <cell r="S120"/>
          <cell r="T120"/>
          <cell r="U120"/>
          <cell r="V120"/>
          <cell r="W120"/>
        </row>
        <row r="121">
          <cell r="E121" t="str">
            <v>312-B7</v>
          </cell>
          <cell r="F121" t="str">
            <v>B7</v>
          </cell>
          <cell r="G121" t="str">
            <v>PM1</v>
          </cell>
          <cell r="H121"/>
          <cell r="I121">
            <v>0</v>
          </cell>
          <cell r="J121">
            <v>0</v>
          </cell>
          <cell r="K121">
            <v>0</v>
          </cell>
          <cell r="L121">
            <v>0</v>
          </cell>
          <cell r="M121">
            <v>0</v>
          </cell>
          <cell r="N121">
            <v>0</v>
          </cell>
          <cell r="O121">
            <v>0</v>
          </cell>
          <cell r="P121">
            <v>0</v>
          </cell>
          <cell r="Q121">
            <v>0</v>
          </cell>
          <cell r="R121"/>
          <cell r="S121"/>
          <cell r="T121"/>
          <cell r="U121"/>
          <cell r="V121"/>
          <cell r="W121"/>
        </row>
        <row r="122">
          <cell r="E122" t="str">
            <v>313-B7</v>
          </cell>
          <cell r="F122" t="str">
            <v>B7</v>
          </cell>
          <cell r="G122" t="str">
            <v>PM2</v>
          </cell>
          <cell r="H122"/>
          <cell r="I122">
            <v>0</v>
          </cell>
          <cell r="J122">
            <v>0</v>
          </cell>
          <cell r="K122">
            <v>0</v>
          </cell>
          <cell r="L122">
            <v>0</v>
          </cell>
          <cell r="M122">
            <v>2</v>
          </cell>
          <cell r="N122">
            <v>0</v>
          </cell>
          <cell r="O122">
            <v>0</v>
          </cell>
          <cell r="P122">
            <v>2</v>
          </cell>
          <cell r="Q122">
            <v>0.16666666666666666</v>
          </cell>
          <cell r="R122"/>
          <cell r="S122"/>
          <cell r="T122"/>
          <cell r="U122"/>
          <cell r="V122"/>
          <cell r="W122"/>
        </row>
        <row r="123">
          <cell r="E123" t="str">
            <v>314-B7</v>
          </cell>
          <cell r="F123" t="str">
            <v>B7</v>
          </cell>
          <cell r="G123" t="str">
            <v>PM3</v>
          </cell>
          <cell r="H123"/>
          <cell r="I123">
            <v>2</v>
          </cell>
          <cell r="J123">
            <v>1</v>
          </cell>
          <cell r="K123">
            <v>1</v>
          </cell>
          <cell r="L123">
            <v>2</v>
          </cell>
          <cell r="M123">
            <v>1</v>
          </cell>
          <cell r="N123">
            <v>0</v>
          </cell>
          <cell r="O123">
            <v>2</v>
          </cell>
          <cell r="P123">
            <v>9</v>
          </cell>
          <cell r="Q123">
            <v>0.75</v>
          </cell>
          <cell r="R123"/>
          <cell r="S123"/>
          <cell r="T123"/>
          <cell r="U123"/>
          <cell r="V123"/>
          <cell r="W123"/>
        </row>
        <row r="124">
          <cell r="E124" t="str">
            <v>316-B7</v>
          </cell>
          <cell r="F124" t="str">
            <v>B7</v>
          </cell>
          <cell r="G124" t="str">
            <v xml:space="preserve">VẬT LIỆU </v>
          </cell>
          <cell r="H124"/>
          <cell r="I124">
            <v>0</v>
          </cell>
          <cell r="J124">
            <v>0</v>
          </cell>
          <cell r="K124">
            <v>0</v>
          </cell>
          <cell r="L124">
            <v>0</v>
          </cell>
          <cell r="M124">
            <v>0</v>
          </cell>
          <cell r="N124">
            <v>0</v>
          </cell>
          <cell r="O124">
            <v>0</v>
          </cell>
          <cell r="P124">
            <v>0</v>
          </cell>
          <cell r="Q124">
            <v>0</v>
          </cell>
          <cell r="R124"/>
          <cell r="S124"/>
          <cell r="T124"/>
          <cell r="U124"/>
          <cell r="V124"/>
          <cell r="W124"/>
        </row>
        <row r="125">
          <cell r="E125" t="str">
            <v>403-B7</v>
          </cell>
          <cell r="F125" t="str">
            <v>B7</v>
          </cell>
          <cell r="G125" t="str">
            <v>XM1</v>
          </cell>
          <cell r="H125"/>
          <cell r="I125">
            <v>1</v>
          </cell>
          <cell r="J125">
            <v>2</v>
          </cell>
          <cell r="K125">
            <v>2</v>
          </cell>
          <cell r="L125">
            <v>2</v>
          </cell>
          <cell r="M125">
            <v>2</v>
          </cell>
          <cell r="N125">
            <v>0</v>
          </cell>
          <cell r="O125">
            <v>1</v>
          </cell>
          <cell r="P125">
            <v>10</v>
          </cell>
          <cell r="Q125">
            <v>0.83333333333333337</v>
          </cell>
          <cell r="R125"/>
          <cell r="S125"/>
          <cell r="T125"/>
          <cell r="U125"/>
          <cell r="V125"/>
          <cell r="W125"/>
        </row>
        <row r="126">
          <cell r="E126" t="str">
            <v>404-B7</v>
          </cell>
          <cell r="F126" t="str">
            <v>B7</v>
          </cell>
          <cell r="G126" t="str">
            <v>XM2</v>
          </cell>
          <cell r="H126"/>
          <cell r="I126">
            <v>1</v>
          </cell>
          <cell r="J126">
            <v>1</v>
          </cell>
          <cell r="K126">
            <v>1</v>
          </cell>
          <cell r="L126">
            <v>0</v>
          </cell>
          <cell r="M126">
            <v>0</v>
          </cell>
          <cell r="N126">
            <v>0</v>
          </cell>
          <cell r="O126">
            <v>0</v>
          </cell>
          <cell r="P126">
            <v>3</v>
          </cell>
          <cell r="Q126">
            <v>0.25</v>
          </cell>
          <cell r="R126"/>
          <cell r="S126"/>
          <cell r="T126"/>
          <cell r="U126"/>
          <cell r="V126"/>
          <cell r="W126"/>
        </row>
        <row r="127">
          <cell r="E127" t="str">
            <v>405-B7</v>
          </cell>
          <cell r="F127" t="str">
            <v>B7</v>
          </cell>
          <cell r="G127" t="str">
            <v>XM3</v>
          </cell>
          <cell r="H127"/>
          <cell r="I127">
            <v>1</v>
          </cell>
          <cell r="J127">
            <v>1</v>
          </cell>
          <cell r="K127">
            <v>2</v>
          </cell>
          <cell r="L127">
            <v>1</v>
          </cell>
          <cell r="M127">
            <v>2</v>
          </cell>
          <cell r="N127">
            <v>1</v>
          </cell>
          <cell r="O127">
            <v>2</v>
          </cell>
          <cell r="P127">
            <v>10</v>
          </cell>
          <cell r="Q127">
            <v>0.83333333333333337</v>
          </cell>
          <cell r="R127"/>
          <cell r="S127"/>
          <cell r="T127"/>
          <cell r="U127"/>
          <cell r="V127"/>
          <cell r="W127"/>
        </row>
        <row r="128">
          <cell r="E128" t="str">
            <v>406-B7</v>
          </cell>
          <cell r="F128" t="str">
            <v>B7</v>
          </cell>
          <cell r="G128" t="str">
            <v>XM4</v>
          </cell>
          <cell r="H128"/>
          <cell r="I128">
            <v>2</v>
          </cell>
          <cell r="J128">
            <v>2</v>
          </cell>
          <cell r="K128">
            <v>1</v>
          </cell>
          <cell r="L128">
            <v>1</v>
          </cell>
          <cell r="M128">
            <v>0</v>
          </cell>
          <cell r="N128">
            <v>2</v>
          </cell>
          <cell r="O128">
            <v>0</v>
          </cell>
          <cell r="P128">
            <v>8</v>
          </cell>
          <cell r="Q128">
            <v>0.66666666666666663</v>
          </cell>
          <cell r="R128"/>
          <cell r="S128"/>
          <cell r="T128"/>
          <cell r="U128"/>
          <cell r="V128"/>
          <cell r="W128"/>
        </row>
        <row r="129">
          <cell r="E129" t="str">
            <v>409-B7</v>
          </cell>
          <cell r="F129" t="str">
            <v>B7</v>
          </cell>
          <cell r="G129" t="str">
            <v>TK3</v>
          </cell>
          <cell r="H129"/>
          <cell r="I129">
            <v>4</v>
          </cell>
          <cell r="J129">
            <v>0</v>
          </cell>
          <cell r="K129">
            <v>0</v>
          </cell>
          <cell r="L129">
            <v>0</v>
          </cell>
          <cell r="M129">
            <v>1</v>
          </cell>
          <cell r="N129">
            <v>0</v>
          </cell>
          <cell r="O129">
            <v>0</v>
          </cell>
          <cell r="P129">
            <v>5</v>
          </cell>
          <cell r="Q129">
            <v>0.41666666666666669</v>
          </cell>
          <cell r="R129"/>
          <cell r="S129"/>
          <cell r="T129"/>
          <cell r="U129"/>
          <cell r="V129"/>
          <cell r="W129"/>
        </row>
        <row r="130">
          <cell r="E130" t="str">
            <v>410-B7</v>
          </cell>
          <cell r="F130" t="str">
            <v>B7</v>
          </cell>
          <cell r="G130" t="str">
            <v>XM5</v>
          </cell>
          <cell r="H130"/>
          <cell r="I130">
            <v>0</v>
          </cell>
          <cell r="J130">
            <v>2</v>
          </cell>
          <cell r="K130">
            <v>2</v>
          </cell>
          <cell r="L130">
            <v>2</v>
          </cell>
          <cell r="M130">
            <v>1</v>
          </cell>
          <cell r="N130">
            <v>0</v>
          </cell>
          <cell r="O130">
            <v>0</v>
          </cell>
          <cell r="P130">
            <v>7</v>
          </cell>
          <cell r="Q130">
            <v>0.58333333333333337</v>
          </cell>
          <cell r="R130"/>
          <cell r="S130"/>
          <cell r="T130"/>
          <cell r="U130"/>
          <cell r="V130"/>
          <cell r="W130"/>
        </row>
        <row r="131">
          <cell r="E131" t="str">
            <v>411-B7</v>
          </cell>
          <cell r="F131" t="str">
            <v>B7</v>
          </cell>
          <cell r="G131" t="str">
            <v>XM6</v>
          </cell>
          <cell r="H131"/>
          <cell r="I131">
            <v>0</v>
          </cell>
          <cell r="J131">
            <v>1</v>
          </cell>
          <cell r="K131">
            <v>1</v>
          </cell>
          <cell r="L131">
            <v>2</v>
          </cell>
          <cell r="M131">
            <v>2</v>
          </cell>
          <cell r="N131">
            <v>1</v>
          </cell>
          <cell r="O131">
            <v>0</v>
          </cell>
          <cell r="P131">
            <v>7</v>
          </cell>
          <cell r="Q131">
            <v>0.58333333333333337</v>
          </cell>
          <cell r="R131"/>
          <cell r="S131"/>
          <cell r="T131"/>
          <cell r="U131"/>
          <cell r="V131"/>
          <cell r="W131"/>
        </row>
        <row r="132">
          <cell r="E132" t="str">
            <v>412-B7</v>
          </cell>
          <cell r="F132" t="str">
            <v>B7</v>
          </cell>
          <cell r="G132" t="str">
            <v>XM7</v>
          </cell>
          <cell r="H132"/>
          <cell r="I132">
            <v>2</v>
          </cell>
          <cell r="J132">
            <v>2</v>
          </cell>
          <cell r="K132">
            <v>0</v>
          </cell>
          <cell r="L132">
            <v>0</v>
          </cell>
          <cell r="M132">
            <v>1</v>
          </cell>
          <cell r="N132">
            <v>1</v>
          </cell>
          <cell r="O132">
            <v>0</v>
          </cell>
          <cell r="P132">
            <v>6</v>
          </cell>
          <cell r="Q132">
            <v>0.5</v>
          </cell>
          <cell r="R132"/>
          <cell r="S132"/>
          <cell r="T132"/>
          <cell r="U132"/>
          <cell r="V132"/>
          <cell r="W132"/>
        </row>
        <row r="133">
          <cell r="E133" t="str">
            <v>102-B4</v>
          </cell>
          <cell r="F133" t="str">
            <v>B4</v>
          </cell>
          <cell r="G133"/>
          <cell r="H133"/>
          <cell r="I133">
            <v>0</v>
          </cell>
          <cell r="J133">
            <v>0</v>
          </cell>
          <cell r="K133">
            <v>0</v>
          </cell>
          <cell r="L133">
            <v>0</v>
          </cell>
          <cell r="M133">
            <v>0</v>
          </cell>
          <cell r="N133">
            <v>0</v>
          </cell>
          <cell r="O133">
            <v>0</v>
          </cell>
          <cell r="P133">
            <v>0</v>
          </cell>
          <cell r="Q133">
            <v>0</v>
          </cell>
          <cell r="R133"/>
          <cell r="S133"/>
          <cell r="T133"/>
          <cell r="U133"/>
          <cell r="V133"/>
          <cell r="W133"/>
        </row>
        <row r="134">
          <cell r="E134" t="str">
            <v>103-B4</v>
          </cell>
          <cell r="F134" t="str">
            <v>B4</v>
          </cell>
          <cell r="G134"/>
          <cell r="H134"/>
          <cell r="I134">
            <v>0</v>
          </cell>
          <cell r="J134">
            <v>0</v>
          </cell>
          <cell r="K134">
            <v>0</v>
          </cell>
          <cell r="L134">
            <v>0</v>
          </cell>
          <cell r="M134">
            <v>0</v>
          </cell>
          <cell r="N134">
            <v>0</v>
          </cell>
          <cell r="O134">
            <v>0</v>
          </cell>
          <cell r="P134">
            <v>0</v>
          </cell>
          <cell r="Q134">
            <v>0</v>
          </cell>
          <cell r="R134"/>
          <cell r="S134"/>
          <cell r="T134"/>
          <cell r="U134"/>
          <cell r="V134"/>
          <cell r="W134"/>
        </row>
        <row r="135">
          <cell r="E135" t="str">
            <v>104-B4</v>
          </cell>
          <cell r="F135" t="str">
            <v>B4</v>
          </cell>
          <cell r="G135"/>
          <cell r="H135"/>
          <cell r="I135">
            <v>0</v>
          </cell>
          <cell r="J135">
            <v>0</v>
          </cell>
          <cell r="K135">
            <v>0</v>
          </cell>
          <cell r="L135">
            <v>0</v>
          </cell>
          <cell r="M135">
            <v>0</v>
          </cell>
          <cell r="N135">
            <v>0</v>
          </cell>
          <cell r="O135">
            <v>0</v>
          </cell>
          <cell r="P135">
            <v>0</v>
          </cell>
          <cell r="Q135">
            <v>0</v>
          </cell>
          <cell r="R135"/>
          <cell r="S135"/>
          <cell r="T135"/>
          <cell r="U135"/>
          <cell r="V135"/>
          <cell r="W135"/>
        </row>
        <row r="136">
          <cell r="E136" t="str">
            <v>206-B4</v>
          </cell>
          <cell r="F136" t="str">
            <v>B4</v>
          </cell>
          <cell r="G136"/>
          <cell r="H136"/>
          <cell r="I136">
            <v>0</v>
          </cell>
          <cell r="J136">
            <v>0</v>
          </cell>
          <cell r="K136">
            <v>0</v>
          </cell>
          <cell r="L136">
            <v>0</v>
          </cell>
          <cell r="M136">
            <v>0</v>
          </cell>
          <cell r="N136">
            <v>0</v>
          </cell>
          <cell r="O136">
            <v>0</v>
          </cell>
          <cell r="P136">
            <v>0</v>
          </cell>
          <cell r="Q136">
            <v>0</v>
          </cell>
          <cell r="R136"/>
          <cell r="S136"/>
          <cell r="T136"/>
          <cell r="U136"/>
          <cell r="V136"/>
          <cell r="W136"/>
        </row>
        <row r="137">
          <cell r="E137" t="str">
            <v>204-B4</v>
          </cell>
          <cell r="F137" t="str">
            <v>B4</v>
          </cell>
          <cell r="G137"/>
          <cell r="H137"/>
          <cell r="I137">
            <v>0</v>
          </cell>
          <cell r="J137">
            <v>0</v>
          </cell>
          <cell r="K137">
            <v>0</v>
          </cell>
          <cell r="L137">
            <v>0</v>
          </cell>
          <cell r="M137">
            <v>0</v>
          </cell>
          <cell r="N137">
            <v>0</v>
          </cell>
          <cell r="O137">
            <v>0</v>
          </cell>
          <cell r="P137">
            <v>0</v>
          </cell>
          <cell r="Q137">
            <v>0</v>
          </cell>
          <cell r="R137"/>
          <cell r="S137"/>
          <cell r="T137"/>
          <cell r="U137"/>
          <cell r="V137"/>
          <cell r="W137"/>
        </row>
        <row r="138">
          <cell r="E138" t="str">
            <v>303-B4</v>
          </cell>
          <cell r="F138" t="str">
            <v>B4</v>
          </cell>
          <cell r="G138"/>
          <cell r="H138"/>
          <cell r="I138">
            <v>0</v>
          </cell>
          <cell r="J138">
            <v>0</v>
          </cell>
          <cell r="K138">
            <v>0</v>
          </cell>
          <cell r="L138">
            <v>0</v>
          </cell>
          <cell r="M138">
            <v>0</v>
          </cell>
          <cell r="N138">
            <v>0</v>
          </cell>
          <cell r="O138">
            <v>0</v>
          </cell>
          <cell r="P138">
            <v>0</v>
          </cell>
          <cell r="Q138">
            <v>0</v>
          </cell>
          <cell r="R138"/>
          <cell r="S138"/>
          <cell r="T138"/>
          <cell r="U138"/>
          <cell r="V138"/>
          <cell r="W138"/>
        </row>
        <row r="139">
          <cell r="E139" t="str">
            <v>302-B4</v>
          </cell>
          <cell r="F139" t="str">
            <v>B4</v>
          </cell>
          <cell r="G139"/>
          <cell r="H139"/>
          <cell r="I139">
            <v>0</v>
          </cell>
          <cell r="J139">
            <v>0</v>
          </cell>
          <cell r="K139">
            <v>0</v>
          </cell>
          <cell r="L139">
            <v>0</v>
          </cell>
          <cell r="M139">
            <v>0</v>
          </cell>
          <cell r="N139">
            <v>0</v>
          </cell>
          <cell r="O139">
            <v>0</v>
          </cell>
          <cell r="P139">
            <v>0</v>
          </cell>
          <cell r="Q139">
            <v>0</v>
          </cell>
          <cell r="R139"/>
          <cell r="S139"/>
          <cell r="T139"/>
          <cell r="U139"/>
          <cell r="V139"/>
          <cell r="W139"/>
        </row>
        <row r="140">
          <cell r="E140" t="str">
            <v>304-B4</v>
          </cell>
          <cell r="F140" t="str">
            <v>B4</v>
          </cell>
          <cell r="G140"/>
          <cell r="H140"/>
          <cell r="I140">
            <v>0</v>
          </cell>
          <cell r="J140">
            <v>0</v>
          </cell>
          <cell r="K140">
            <v>0</v>
          </cell>
          <cell r="L140">
            <v>0</v>
          </cell>
          <cell r="M140">
            <v>0</v>
          </cell>
          <cell r="N140">
            <v>0</v>
          </cell>
          <cell r="O140">
            <v>0</v>
          </cell>
          <cell r="P140">
            <v>0</v>
          </cell>
          <cell r="Q140">
            <v>0</v>
          </cell>
          <cell r="R140"/>
          <cell r="S140"/>
          <cell r="T140"/>
          <cell r="U140"/>
          <cell r="V140"/>
          <cell r="W140"/>
        </row>
        <row r="141">
          <cell r="E141" t="str">
            <v>305-B4</v>
          </cell>
          <cell r="F141" t="str">
            <v>B4</v>
          </cell>
          <cell r="G141"/>
          <cell r="H141"/>
          <cell r="I141">
            <v>0</v>
          </cell>
          <cell r="J141">
            <v>0</v>
          </cell>
          <cell r="K141">
            <v>0</v>
          </cell>
          <cell r="L141">
            <v>0</v>
          </cell>
          <cell r="M141">
            <v>0</v>
          </cell>
          <cell r="N141">
            <v>0</v>
          </cell>
          <cell r="O141">
            <v>0</v>
          </cell>
          <cell r="P141">
            <v>0</v>
          </cell>
          <cell r="Q141">
            <v>0</v>
          </cell>
          <cell r="R141"/>
          <cell r="S141"/>
          <cell r="T141"/>
          <cell r="U141"/>
          <cell r="V141"/>
          <cell r="W141"/>
        </row>
        <row r="142">
          <cell r="E142" t="str">
            <v>401-B4</v>
          </cell>
          <cell r="F142" t="str">
            <v>B4</v>
          </cell>
          <cell r="G142" t="str">
            <v>Studio</v>
          </cell>
          <cell r="H142"/>
          <cell r="I142">
            <v>0</v>
          </cell>
          <cell r="J142">
            <v>0</v>
          </cell>
          <cell r="K142">
            <v>0</v>
          </cell>
          <cell r="L142">
            <v>0</v>
          </cell>
          <cell r="M142">
            <v>0</v>
          </cell>
          <cell r="N142">
            <v>0</v>
          </cell>
          <cell r="O142">
            <v>0</v>
          </cell>
          <cell r="P142">
            <v>0</v>
          </cell>
          <cell r="Q142">
            <v>0</v>
          </cell>
          <cell r="R142"/>
          <cell r="S142"/>
          <cell r="T142"/>
          <cell r="U142"/>
          <cell r="V142"/>
          <cell r="W142"/>
        </row>
        <row r="143">
          <cell r="E143" t="str">
            <v>402-B4</v>
          </cell>
          <cell r="F143" t="str">
            <v>B4</v>
          </cell>
          <cell r="G143" t="str">
            <v>TK</v>
          </cell>
          <cell r="H143"/>
          <cell r="I143">
            <v>0</v>
          </cell>
          <cell r="J143">
            <v>1</v>
          </cell>
          <cell r="K143">
            <v>0</v>
          </cell>
          <cell r="L143">
            <v>0</v>
          </cell>
          <cell r="M143">
            <v>0</v>
          </cell>
          <cell r="N143">
            <v>0</v>
          </cell>
          <cell r="O143">
            <v>0</v>
          </cell>
          <cell r="P143">
            <v>1</v>
          </cell>
          <cell r="Q143">
            <v>8.3333333333333329E-2</v>
          </cell>
          <cell r="R143"/>
          <cell r="S143"/>
          <cell r="T143"/>
          <cell r="U143"/>
          <cell r="V143"/>
          <cell r="W143"/>
        </row>
        <row r="144">
          <cell r="E144" t="str">
            <v>403-B4</v>
          </cell>
          <cell r="F144" t="str">
            <v>B4</v>
          </cell>
          <cell r="G144" t="str">
            <v>TK</v>
          </cell>
          <cell r="H144"/>
          <cell r="I144">
            <v>0</v>
          </cell>
          <cell r="J144">
            <v>0</v>
          </cell>
          <cell r="K144">
            <v>0</v>
          </cell>
          <cell r="L144">
            <v>0</v>
          </cell>
          <cell r="M144">
            <v>0</v>
          </cell>
          <cell r="N144">
            <v>0</v>
          </cell>
          <cell r="O144">
            <v>0</v>
          </cell>
          <cell r="P144">
            <v>0</v>
          </cell>
          <cell r="Q144">
            <v>0</v>
          </cell>
          <cell r="R144"/>
          <cell r="S144"/>
          <cell r="T144"/>
          <cell r="U144"/>
          <cell r="V144"/>
          <cell r="W144"/>
        </row>
        <row r="145">
          <cell r="E145" t="str">
            <v>404-B4</v>
          </cell>
          <cell r="F145" t="str">
            <v>B4</v>
          </cell>
          <cell r="G145" t="str">
            <v>TK</v>
          </cell>
          <cell r="H145"/>
          <cell r="I145">
            <v>0</v>
          </cell>
          <cell r="J145">
            <v>0</v>
          </cell>
          <cell r="K145">
            <v>0</v>
          </cell>
          <cell r="L145">
            <v>0</v>
          </cell>
          <cell r="M145">
            <v>0</v>
          </cell>
          <cell r="N145">
            <v>0</v>
          </cell>
          <cell r="O145">
            <v>0</v>
          </cell>
          <cell r="P145">
            <v>0</v>
          </cell>
          <cell r="Q145">
            <v>0</v>
          </cell>
          <cell r="R145"/>
          <cell r="S145"/>
          <cell r="T145"/>
          <cell r="U145"/>
          <cell r="V145"/>
          <cell r="W145"/>
        </row>
        <row r="146">
          <cell r="E146" t="str">
            <v>405-B4</v>
          </cell>
          <cell r="F146" t="str">
            <v>B4</v>
          </cell>
          <cell r="G146" t="str">
            <v>TK</v>
          </cell>
          <cell r="H146"/>
          <cell r="I146">
            <v>0</v>
          </cell>
          <cell r="J146">
            <v>0</v>
          </cell>
          <cell r="K146">
            <v>0</v>
          </cell>
          <cell r="L146">
            <v>0</v>
          </cell>
          <cell r="M146">
            <v>0</v>
          </cell>
          <cell r="N146">
            <v>0</v>
          </cell>
          <cell r="O146">
            <v>0</v>
          </cell>
          <cell r="P146">
            <v>0</v>
          </cell>
          <cell r="Q146">
            <v>0</v>
          </cell>
          <cell r="R146"/>
          <cell r="S146"/>
          <cell r="T146"/>
          <cell r="U146"/>
          <cell r="V146"/>
          <cell r="W146"/>
        </row>
        <row r="147">
          <cell r="E147" t="str">
            <v>502-B4</v>
          </cell>
          <cell r="F147" t="str">
            <v>B4</v>
          </cell>
          <cell r="G147"/>
          <cell r="H147"/>
          <cell r="I147">
            <v>0</v>
          </cell>
          <cell r="J147">
            <v>0</v>
          </cell>
          <cell r="K147">
            <v>0</v>
          </cell>
          <cell r="L147">
            <v>0</v>
          </cell>
          <cell r="M147">
            <v>0</v>
          </cell>
          <cell r="N147">
            <v>0</v>
          </cell>
          <cell r="O147">
            <v>0</v>
          </cell>
          <cell r="P147">
            <v>0</v>
          </cell>
          <cell r="Q147">
            <v>0</v>
          </cell>
          <cell r="R147"/>
          <cell r="S147"/>
          <cell r="T147"/>
          <cell r="U147"/>
          <cell r="V147"/>
          <cell r="W147"/>
        </row>
        <row r="148">
          <cell r="E148" t="str">
            <v>503-B4</v>
          </cell>
          <cell r="F148" t="str">
            <v>B4</v>
          </cell>
          <cell r="G148"/>
          <cell r="H148"/>
          <cell r="I148">
            <v>0</v>
          </cell>
          <cell r="J148">
            <v>0</v>
          </cell>
          <cell r="K148">
            <v>0</v>
          </cell>
          <cell r="L148">
            <v>0</v>
          </cell>
          <cell r="M148">
            <v>0</v>
          </cell>
          <cell r="N148">
            <v>0</v>
          </cell>
          <cell r="O148">
            <v>0</v>
          </cell>
          <cell r="P148">
            <v>0</v>
          </cell>
          <cell r="Q148">
            <v>0</v>
          </cell>
          <cell r="R148"/>
          <cell r="S148"/>
          <cell r="T148"/>
          <cell r="U148"/>
          <cell r="V148"/>
          <cell r="W148"/>
        </row>
        <row r="149">
          <cell r="E149" t="str">
            <v>505-B4</v>
          </cell>
          <cell r="F149" t="str">
            <v>B4</v>
          </cell>
          <cell r="G149"/>
          <cell r="H149"/>
          <cell r="I149">
            <v>0</v>
          </cell>
          <cell r="J149">
            <v>0</v>
          </cell>
          <cell r="K149">
            <v>0</v>
          </cell>
          <cell r="L149">
            <v>0</v>
          </cell>
          <cell r="M149">
            <v>0</v>
          </cell>
          <cell r="N149">
            <v>0</v>
          </cell>
          <cell r="O149">
            <v>0</v>
          </cell>
          <cell r="P149">
            <v>0</v>
          </cell>
          <cell r="Q149">
            <v>0</v>
          </cell>
          <cell r="R149"/>
          <cell r="S149"/>
          <cell r="T149"/>
          <cell r="U149"/>
          <cell r="V149"/>
          <cell r="W149"/>
        </row>
        <row r="150">
          <cell r="E150" t="str">
            <v>Tổng cộng</v>
          </cell>
          <cell r="F150"/>
          <cell r="G150"/>
          <cell r="H150">
            <v>0</v>
          </cell>
          <cell r="I150">
            <v>17</v>
          </cell>
          <cell r="J150">
            <v>17</v>
          </cell>
          <cell r="K150">
            <v>15</v>
          </cell>
          <cell r="L150">
            <v>13</v>
          </cell>
          <cell r="M150">
            <v>15</v>
          </cell>
          <cell r="N150">
            <v>9</v>
          </cell>
          <cell r="O150">
            <v>5</v>
          </cell>
          <cell r="P150">
            <v>91</v>
          </cell>
          <cell r="Q150"/>
          <cell r="R150"/>
          <cell r="S150"/>
          <cell r="T150"/>
          <cell r="U150"/>
          <cell r="V150"/>
          <cell r="W150"/>
        </row>
        <row r="152">
          <cell r="E152" t="str">
            <v>DANH MỤC PHÒNG THỰC HÀNH NHÀ B4 ; B7</v>
          </cell>
          <cell r="F152"/>
          <cell r="G152"/>
          <cell r="H152"/>
          <cell r="I152"/>
          <cell r="J152"/>
          <cell r="K152"/>
          <cell r="L152"/>
          <cell r="M152"/>
          <cell r="N152"/>
          <cell r="O152"/>
          <cell r="P152"/>
          <cell r="Q152"/>
          <cell r="R152"/>
          <cell r="S152"/>
          <cell r="T152"/>
          <cell r="U152"/>
          <cell r="V152"/>
          <cell r="W152"/>
        </row>
        <row r="153">
          <cell r="E153"/>
          <cell r="F153"/>
          <cell r="G153"/>
          <cell r="H153"/>
          <cell r="I153"/>
          <cell r="J153"/>
          <cell r="K153"/>
          <cell r="L153"/>
          <cell r="M153"/>
          <cell r="N153"/>
          <cell r="O153"/>
          <cell r="P153"/>
          <cell r="Q153"/>
          <cell r="R153"/>
          <cell r="S153"/>
          <cell r="T153"/>
          <cell r="U153"/>
          <cell r="V153"/>
          <cell r="W153"/>
        </row>
        <row r="154">
          <cell r="E154"/>
          <cell r="F154" t="str">
            <v>PHÒNG CŨ</v>
          </cell>
          <cell r="G154" t="str">
            <v>TÊN PHÒNG MỚI</v>
          </cell>
          <cell r="H154"/>
          <cell r="I154"/>
          <cell r="J154"/>
          <cell r="K154" t="str">
            <v>TÊN PHÒNG CŨ</v>
          </cell>
          <cell r="L154"/>
          <cell r="M154"/>
          <cell r="N154"/>
          <cell r="O154"/>
          <cell r="P154" t="str">
            <v>TÊN PHÒNG MỚI</v>
          </cell>
          <cell r="Q154"/>
          <cell r="R154"/>
          <cell r="S154"/>
          <cell r="T154"/>
          <cell r="U154"/>
          <cell r="V154"/>
          <cell r="W154"/>
        </row>
        <row r="155">
          <cell r="E155" t="str">
            <v>402-B4</v>
          </cell>
          <cell r="F155"/>
          <cell r="G155" t="str">
            <v>B7</v>
          </cell>
          <cell r="H155">
            <v>307</v>
          </cell>
          <cell r="I155" t="str">
            <v>TK1</v>
          </cell>
          <cell r="J155"/>
          <cell r="K155">
            <v>11</v>
          </cell>
          <cell r="L155" t="str">
            <v>B4</v>
          </cell>
          <cell r="M155">
            <v>405</v>
          </cell>
          <cell r="N155" t="str">
            <v>TK4</v>
          </cell>
          <cell r="O155"/>
          <cell r="P155" t="str">
            <v>B4</v>
          </cell>
          <cell r="Q155">
            <v>405</v>
          </cell>
          <cell r="R155" t="str">
            <v>TK4</v>
          </cell>
          <cell r="S155"/>
          <cell r="T155"/>
          <cell r="U155"/>
          <cell r="V155"/>
          <cell r="W155"/>
        </row>
        <row r="156">
          <cell r="E156" t="str">
            <v>404-B4</v>
          </cell>
          <cell r="F156"/>
          <cell r="G156" t="str">
            <v>B7</v>
          </cell>
          <cell r="H156">
            <v>308</v>
          </cell>
          <cell r="I156" t="str">
            <v>TK2</v>
          </cell>
          <cell r="J156"/>
          <cell r="K156">
            <v>12</v>
          </cell>
          <cell r="L156" t="str">
            <v>B4</v>
          </cell>
          <cell r="M156">
            <v>502</v>
          </cell>
          <cell r="N156" t="str">
            <v>TK5</v>
          </cell>
          <cell r="O156"/>
          <cell r="P156" t="str">
            <v>B4</v>
          </cell>
          <cell r="Q156">
            <v>402</v>
          </cell>
          <cell r="R156" t="str">
            <v>TK5</v>
          </cell>
          <cell r="S156"/>
          <cell r="T156"/>
          <cell r="U156"/>
          <cell r="V156"/>
          <cell r="W156"/>
        </row>
        <row r="157">
          <cell r="E157" t="str">
            <v>102-B4</v>
          </cell>
          <cell r="F157"/>
          <cell r="G157" t="str">
            <v>B7</v>
          </cell>
          <cell r="H157">
            <v>403</v>
          </cell>
          <cell r="I157" t="str">
            <v>XM1</v>
          </cell>
          <cell r="J157"/>
          <cell r="K157">
            <v>13</v>
          </cell>
          <cell r="L157" t="str">
            <v>B4</v>
          </cell>
          <cell r="M157">
            <v>503</v>
          </cell>
          <cell r="N157" t="str">
            <v>TK6</v>
          </cell>
          <cell r="O157"/>
          <cell r="P157" t="str">
            <v>B4</v>
          </cell>
          <cell r="Q157">
            <v>403</v>
          </cell>
          <cell r="R157" t="str">
            <v>TK6</v>
          </cell>
          <cell r="S157"/>
          <cell r="T157"/>
          <cell r="U157"/>
          <cell r="V157"/>
          <cell r="W157"/>
        </row>
        <row r="158">
          <cell r="E158" t="str">
            <v>103-B4</v>
          </cell>
          <cell r="F158"/>
          <cell r="G158" t="str">
            <v>B7</v>
          </cell>
          <cell r="H158">
            <v>404</v>
          </cell>
          <cell r="I158" t="str">
            <v>XM2</v>
          </cell>
          <cell r="J158"/>
          <cell r="K158">
            <v>14</v>
          </cell>
          <cell r="L158" t="str">
            <v>B4</v>
          </cell>
          <cell r="M158">
            <v>505</v>
          </cell>
          <cell r="N158" t="str">
            <v>TK7</v>
          </cell>
          <cell r="O158"/>
          <cell r="P158" t="str">
            <v>B4</v>
          </cell>
          <cell r="Q158">
            <v>404</v>
          </cell>
          <cell r="R158" t="str">
            <v>TK7</v>
          </cell>
          <cell r="S158"/>
          <cell r="T158"/>
          <cell r="U158"/>
          <cell r="V158"/>
          <cell r="W158"/>
        </row>
        <row r="159">
          <cell r="E159" t="str">
            <v>104-B4</v>
          </cell>
          <cell r="F159"/>
          <cell r="G159" t="str">
            <v>B7</v>
          </cell>
          <cell r="H159">
            <v>405</v>
          </cell>
          <cell r="I159" t="str">
            <v>XM3</v>
          </cell>
          <cell r="J159"/>
          <cell r="K159">
            <v>15</v>
          </cell>
          <cell r="L159" t="str">
            <v>B4</v>
          </cell>
          <cell r="M159">
            <v>302</v>
          </cell>
          <cell r="N159" t="str">
            <v>PM3</v>
          </cell>
          <cell r="O159"/>
          <cell r="P159" t="str">
            <v>B7</v>
          </cell>
          <cell r="Q159">
            <v>314</v>
          </cell>
          <cell r="R159" t="str">
            <v>PM3</v>
          </cell>
          <cell r="S159" t="str">
            <v>VỪA</v>
          </cell>
          <cell r="T159"/>
          <cell r="U159"/>
          <cell r="V159"/>
          <cell r="W159"/>
        </row>
        <row r="160">
          <cell r="E160" t="str">
            <v>403-B4</v>
          </cell>
          <cell r="F160"/>
          <cell r="G160" t="str">
            <v>B7</v>
          </cell>
          <cell r="H160">
            <v>406</v>
          </cell>
          <cell r="I160" t="str">
            <v>XM4</v>
          </cell>
          <cell r="J160" t="str">
            <v>22 MÁY</v>
          </cell>
          <cell r="K160">
            <v>16</v>
          </cell>
          <cell r="L160" t="str">
            <v>B4</v>
          </cell>
          <cell r="M160">
            <v>304</v>
          </cell>
          <cell r="N160" t="str">
            <v>PM1</v>
          </cell>
          <cell r="O160"/>
          <cell r="P160" t="str">
            <v>B7</v>
          </cell>
          <cell r="Q160">
            <v>312</v>
          </cell>
          <cell r="R160" t="str">
            <v>PM1</v>
          </cell>
          <cell r="S160" t="str">
            <v>CŨ, ÍT</v>
          </cell>
          <cell r="T160" t="str">
            <v>PHẦN MỀM KHÓA</v>
          </cell>
          <cell r="U160"/>
          <cell r="V160"/>
          <cell r="W160"/>
        </row>
        <row r="161">
          <cell r="E161"/>
          <cell r="F161"/>
          <cell r="G161" t="str">
            <v>B7</v>
          </cell>
          <cell r="H161">
            <v>409</v>
          </cell>
          <cell r="I161" t="str">
            <v>TK3</v>
          </cell>
          <cell r="J161"/>
          <cell r="K161">
            <v>17</v>
          </cell>
          <cell r="L161" t="str">
            <v>B4</v>
          </cell>
          <cell r="M161">
            <v>305</v>
          </cell>
          <cell r="N161" t="str">
            <v>PM2</v>
          </cell>
          <cell r="O161"/>
          <cell r="P161" t="str">
            <v>B7</v>
          </cell>
          <cell r="Q161">
            <v>313</v>
          </cell>
          <cell r="R161" t="str">
            <v>PM2</v>
          </cell>
          <cell r="S161" t="str">
            <v>NHIỀU</v>
          </cell>
          <cell r="T161"/>
          <cell r="U161"/>
          <cell r="V161"/>
          <cell r="W161"/>
        </row>
        <row r="162">
          <cell r="E162" t="str">
            <v>206-B4</v>
          </cell>
          <cell r="F162"/>
          <cell r="G162" t="str">
            <v>B7</v>
          </cell>
          <cell r="H162">
            <v>410</v>
          </cell>
          <cell r="I162" t="str">
            <v>XM5</v>
          </cell>
          <cell r="J162"/>
          <cell r="K162"/>
          <cell r="L162"/>
          <cell r="M162"/>
          <cell r="N162"/>
          <cell r="O162"/>
          <cell r="P162"/>
          <cell r="Q162"/>
          <cell r="R162"/>
          <cell r="U162"/>
          <cell r="V162"/>
          <cell r="W162"/>
        </row>
        <row r="163">
          <cell r="E163" t="str">
            <v>204-B4</v>
          </cell>
          <cell r="F163"/>
          <cell r="G163" t="str">
            <v>B7</v>
          </cell>
          <cell r="H163">
            <v>411</v>
          </cell>
          <cell r="I163" t="str">
            <v>XM6</v>
          </cell>
          <cell r="J163"/>
          <cell r="K163"/>
          <cell r="L163"/>
          <cell r="M163"/>
          <cell r="N163"/>
          <cell r="O163"/>
          <cell r="P163"/>
          <cell r="Q163"/>
          <cell r="R163"/>
          <cell r="U163"/>
          <cell r="V163"/>
          <cell r="W163"/>
        </row>
        <row r="164">
          <cell r="E164" t="str">
            <v>303-B4</v>
          </cell>
          <cell r="F164"/>
          <cell r="G164" t="str">
            <v>B7</v>
          </cell>
          <cell r="H164">
            <v>412</v>
          </cell>
          <cell r="I164" t="str">
            <v>XM7</v>
          </cell>
          <cell r="J164"/>
          <cell r="K164"/>
          <cell r="L164"/>
          <cell r="M164"/>
          <cell r="N164"/>
          <cell r="O164"/>
          <cell r="P164"/>
          <cell r="Q164"/>
          <cell r="R164"/>
          <cell r="U164"/>
          <cell r="V164"/>
          <cell r="W164"/>
        </row>
      </sheetData>
      <sheetData sheetId="12">
        <row r="90">
          <cell r="E90"/>
          <cell r="F90">
            <v>3</v>
          </cell>
          <cell r="G90" t="str">
            <v>TK VÀ ĐHCM</v>
          </cell>
          <cell r="H90"/>
          <cell r="I90"/>
          <cell r="J90"/>
          <cell r="K90"/>
          <cell r="L90"/>
          <cell r="M90"/>
          <cell r="N90"/>
          <cell r="O90"/>
          <cell r="P90"/>
          <cell r="Q90"/>
          <cell r="R90" t="str">
            <v>Tiết 1-5; 7-11</v>
          </cell>
          <cell r="S90" t="str">
            <v>412-B7</v>
          </cell>
          <cell r="T90"/>
          <cell r="U90"/>
          <cell r="V90" t="str">
            <v>Phạm Thị Quỳnh Hương (CN M&amp;TKTT)</v>
          </cell>
          <cell r="W90" t="str">
            <v>XM</v>
          </cell>
          <cell r="X90" t="str">
            <v>OK</v>
          </cell>
        </row>
        <row r="91">
          <cell r="E91"/>
          <cell r="F91"/>
          <cell r="G91" t="str">
            <v>Đồ án CN</v>
          </cell>
          <cell r="H91"/>
          <cell r="I91"/>
          <cell r="J91" t="str">
            <v>2</v>
          </cell>
          <cell r="K91" t="str">
            <v>404-B7</v>
          </cell>
          <cell r="L91"/>
          <cell r="M91"/>
          <cell r="N91"/>
          <cell r="O91"/>
          <cell r="P91"/>
          <cell r="Q91"/>
          <cell r="R91"/>
          <cell r="S91"/>
          <cell r="T91"/>
          <cell r="U91"/>
          <cell r="V91" t="str">
            <v>Phạm Thu Cát (CN M&amp;TKTT)</v>
          </cell>
          <cell r="W91" t="str">
            <v>DCXM</v>
          </cell>
          <cell r="X91" t="str">
            <v>OK</v>
          </cell>
        </row>
        <row r="92">
          <cell r="E92"/>
          <cell r="F92">
            <v>1</v>
          </cell>
          <cell r="G92" t="str">
            <v xml:space="preserve">TH Thiết bị may </v>
          </cell>
          <cell r="H92" t="str">
            <v>Tiết 2-6</v>
          </cell>
          <cell r="I92" t="str">
            <v>410-B7</v>
          </cell>
          <cell r="J92"/>
          <cell r="K92"/>
          <cell r="L92"/>
          <cell r="M92"/>
          <cell r="N92" t="str">
            <v>Tiết 2-6</v>
          </cell>
          <cell r="O92" t="str">
            <v>410-B7</v>
          </cell>
          <cell r="P92"/>
          <cell r="Q92"/>
          <cell r="R92"/>
          <cell r="S92"/>
          <cell r="T92"/>
          <cell r="U92"/>
          <cell r="V92" t="str">
            <v>Nguyễn Hoa Trung</v>
          </cell>
          <cell r="W92" t="str">
            <v>XM</v>
          </cell>
          <cell r="X92" t="str">
            <v>OK</v>
          </cell>
        </row>
        <row r="93">
          <cell r="E93"/>
          <cell r="F93">
            <v>1</v>
          </cell>
          <cell r="G93" t="str">
            <v xml:space="preserve">TH Thiết bị may </v>
          </cell>
          <cell r="H93" t="str">
            <v>Tiết 2-6</v>
          </cell>
          <cell r="I93" t="str">
            <v>411-B7</v>
          </cell>
          <cell r="J93"/>
          <cell r="K93"/>
          <cell r="L93"/>
          <cell r="M93"/>
          <cell r="N93" t="str">
            <v>Tiết 2-6</v>
          </cell>
          <cell r="O93" t="str">
            <v>411-B7</v>
          </cell>
          <cell r="P93"/>
          <cell r="Q93"/>
          <cell r="R93"/>
          <cell r="S93"/>
          <cell r="T93"/>
          <cell r="U93"/>
          <cell r="V93" t="str">
            <v>Nguyễn Hoa Trung</v>
          </cell>
          <cell r="W93" t="str">
            <v>XM</v>
          </cell>
          <cell r="X93" t="str">
            <v>OK</v>
          </cell>
        </row>
        <row r="94">
          <cell r="E94"/>
          <cell r="F94">
            <v>2</v>
          </cell>
          <cell r="G94" t="str">
            <v xml:space="preserve">TH Thiết bị may </v>
          </cell>
          <cell r="H94" t="str">
            <v>Tiết 7-11</v>
          </cell>
          <cell r="I94" t="str">
            <v>410-B7</v>
          </cell>
          <cell r="J94"/>
          <cell r="K94"/>
          <cell r="L94"/>
          <cell r="M94"/>
          <cell r="N94"/>
          <cell r="O94"/>
          <cell r="P94"/>
          <cell r="Q94"/>
          <cell r="R94" t="str">
            <v>Tiết 2-6</v>
          </cell>
          <cell r="S94" t="str">
            <v>410-B7</v>
          </cell>
          <cell r="T94"/>
          <cell r="U94"/>
          <cell r="V94" t="str">
            <v>Nguyễn Hoa Trung</v>
          </cell>
          <cell r="W94" t="str">
            <v>XM</v>
          </cell>
          <cell r="X94" t="str">
            <v>OK</v>
          </cell>
        </row>
        <row r="95">
          <cell r="E95"/>
          <cell r="F95">
            <v>2</v>
          </cell>
          <cell r="G95" t="str">
            <v xml:space="preserve">TH Thiết bị may </v>
          </cell>
          <cell r="H95" t="str">
            <v>Tiết 7-11</v>
          </cell>
          <cell r="I95" t="str">
            <v>411-B7</v>
          </cell>
          <cell r="J95"/>
          <cell r="K95"/>
          <cell r="L95"/>
          <cell r="M95"/>
          <cell r="N95"/>
          <cell r="O95"/>
          <cell r="P95"/>
          <cell r="Q95"/>
          <cell r="R95" t="str">
            <v>Tiết 2-6</v>
          </cell>
          <cell r="S95" t="str">
            <v>411-B7</v>
          </cell>
          <cell r="T95"/>
          <cell r="U95"/>
          <cell r="V95" t="str">
            <v>Nguyễn Hoa Trung</v>
          </cell>
          <cell r="W95" t="str">
            <v>XM</v>
          </cell>
          <cell r="X95" t="str">
            <v>OK</v>
          </cell>
        </row>
        <row r="96">
          <cell r="E96"/>
          <cell r="F96">
            <v>1</v>
          </cell>
          <cell r="G96" t="str">
            <v xml:space="preserve">TH Thiết bị may </v>
          </cell>
          <cell r="H96"/>
          <cell r="I96"/>
          <cell r="J96" t="str">
            <v>Tiết 2-6</v>
          </cell>
          <cell r="K96" t="str">
            <v>410-B7</v>
          </cell>
          <cell r="L96"/>
          <cell r="M96"/>
          <cell r="N96" t="str">
            <v>Tiết 7-11</v>
          </cell>
          <cell r="O96" t="str">
            <v>410-B7</v>
          </cell>
          <cell r="P96"/>
          <cell r="Q96"/>
          <cell r="R96"/>
          <cell r="S96"/>
          <cell r="T96"/>
          <cell r="U96"/>
          <cell r="V96" t="str">
            <v>Nguyễn Hoa Trung</v>
          </cell>
          <cell r="W96" t="str">
            <v>XM</v>
          </cell>
          <cell r="X96" t="str">
            <v>OK</v>
          </cell>
        </row>
        <row r="97">
          <cell r="E97"/>
          <cell r="F97">
            <v>1</v>
          </cell>
          <cell r="G97" t="str">
            <v xml:space="preserve">TH Thiết bị may </v>
          </cell>
          <cell r="H97"/>
          <cell r="I97"/>
          <cell r="J97" t="str">
            <v>Tiết 2-6</v>
          </cell>
          <cell r="K97" t="str">
            <v>411-B7</v>
          </cell>
          <cell r="L97"/>
          <cell r="M97"/>
          <cell r="N97" t="str">
            <v>Tiết 7-11</v>
          </cell>
          <cell r="O97" t="str">
            <v>412-B7</v>
          </cell>
          <cell r="P97"/>
          <cell r="Q97"/>
          <cell r="R97"/>
          <cell r="S97"/>
          <cell r="T97"/>
          <cell r="U97"/>
          <cell r="V97" t="str">
            <v>Nguyễn Hoa Trung</v>
          </cell>
          <cell r="W97" t="str">
            <v>XM</v>
          </cell>
          <cell r="X97" t="str">
            <v>OK</v>
          </cell>
        </row>
        <row r="98">
          <cell r="E98"/>
          <cell r="F98">
            <v>2</v>
          </cell>
          <cell r="G98" t="str">
            <v xml:space="preserve">TH Thiết bị may </v>
          </cell>
          <cell r="H98"/>
          <cell r="I98"/>
          <cell r="J98" t="str">
            <v>Tiết 7-11</v>
          </cell>
          <cell r="K98" t="str">
            <v>410-B7</v>
          </cell>
          <cell r="L98" t="str">
            <v>Tiết 7-11</v>
          </cell>
          <cell r="M98" t="str">
            <v>410-B7</v>
          </cell>
          <cell r="N98"/>
          <cell r="O98"/>
          <cell r="P98"/>
          <cell r="Q98"/>
          <cell r="R98"/>
          <cell r="S98"/>
          <cell r="T98"/>
          <cell r="U98"/>
          <cell r="V98" t="str">
            <v>Nguyễn Hoa Trung</v>
          </cell>
          <cell r="W98" t="str">
            <v>XM</v>
          </cell>
          <cell r="X98" t="str">
            <v>OK</v>
          </cell>
        </row>
        <row r="99">
          <cell r="E99"/>
          <cell r="F99">
            <v>2</v>
          </cell>
          <cell r="G99" t="str">
            <v xml:space="preserve">TH Thiết bị may </v>
          </cell>
          <cell r="H99"/>
          <cell r="I99"/>
          <cell r="J99" t="str">
            <v>Tiết 7-11</v>
          </cell>
          <cell r="K99" t="str">
            <v>411-B7</v>
          </cell>
          <cell r="L99" t="str">
            <v>Tiết 7-11</v>
          </cell>
          <cell r="M99" t="str">
            <v>411-B7</v>
          </cell>
          <cell r="N99"/>
          <cell r="O99"/>
          <cell r="P99"/>
          <cell r="Q99"/>
          <cell r="R99"/>
          <cell r="S99"/>
          <cell r="T99"/>
          <cell r="U99"/>
          <cell r="V99" t="str">
            <v>Nguyễn Hoa Trung</v>
          </cell>
          <cell r="W99" t="str">
            <v>XM</v>
          </cell>
          <cell r="X99" t="str">
            <v>OK</v>
          </cell>
        </row>
        <row r="100">
          <cell r="E100"/>
          <cell r="F100">
            <v>1</v>
          </cell>
          <cell r="G100" t="str">
            <v xml:space="preserve">TH Thiết bị may </v>
          </cell>
          <cell r="H100"/>
          <cell r="I100"/>
          <cell r="J100"/>
          <cell r="K100"/>
          <cell r="L100" t="str">
            <v>Tiết 2-6</v>
          </cell>
          <cell r="M100" t="str">
            <v>410-B7</v>
          </cell>
          <cell r="N100"/>
          <cell r="O100"/>
          <cell r="P100"/>
          <cell r="Q100"/>
          <cell r="R100"/>
          <cell r="S100"/>
          <cell r="T100" t="str">
            <v>Tiết 2-6</v>
          </cell>
          <cell r="U100" t="str">
            <v>410-B7</v>
          </cell>
          <cell r="V100" t="str">
            <v>Nguyễn Hoa Trung</v>
          </cell>
          <cell r="W100" t="str">
            <v>XM</v>
          </cell>
          <cell r="X100" t="str">
            <v>OK</v>
          </cell>
        </row>
        <row r="101">
          <cell r="E101"/>
          <cell r="F101">
            <v>1</v>
          </cell>
          <cell r="G101" t="str">
            <v xml:space="preserve">TH Thiết bị may </v>
          </cell>
          <cell r="H101"/>
          <cell r="I101"/>
          <cell r="J101"/>
          <cell r="K101"/>
          <cell r="L101" t="str">
            <v>Tiết 2-6</v>
          </cell>
          <cell r="M101" t="str">
            <v>411-B7</v>
          </cell>
          <cell r="N101"/>
          <cell r="O101"/>
          <cell r="P101"/>
          <cell r="Q101"/>
          <cell r="R101"/>
          <cell r="S101"/>
          <cell r="T101" t="str">
            <v>Tiết 2-6</v>
          </cell>
          <cell r="U101" t="str">
            <v>411-B7</v>
          </cell>
          <cell r="V101" t="str">
            <v>Nguyễn Hoa Trung</v>
          </cell>
          <cell r="W101" t="str">
            <v>XM</v>
          </cell>
          <cell r="X101" t="str">
            <v>OK</v>
          </cell>
        </row>
        <row r="102">
          <cell r="E102"/>
          <cell r="F102">
            <v>2</v>
          </cell>
          <cell r="G102" t="str">
            <v xml:space="preserve">TH Thiết bị may </v>
          </cell>
          <cell r="H102"/>
          <cell r="I102"/>
          <cell r="J102"/>
          <cell r="K102"/>
          <cell r="L102"/>
          <cell r="M102"/>
          <cell r="N102"/>
          <cell r="O102"/>
          <cell r="P102"/>
          <cell r="Q102"/>
          <cell r="R102" t="str">
            <v>Tiết 7-11</v>
          </cell>
          <cell r="S102" t="str">
            <v>410-B7</v>
          </cell>
          <cell r="T102" t="str">
            <v>Tiết 7-11</v>
          </cell>
          <cell r="U102" t="str">
            <v>410-B7</v>
          </cell>
          <cell r="V102" t="str">
            <v>Nguyễn Hoa Trung</v>
          </cell>
          <cell r="W102" t="str">
            <v>XM</v>
          </cell>
          <cell r="X102" t="str">
            <v>OK</v>
          </cell>
        </row>
        <row r="103">
          <cell r="E103"/>
          <cell r="F103">
            <v>2</v>
          </cell>
          <cell r="G103" t="str">
            <v xml:space="preserve">TH Thiết bị may </v>
          </cell>
          <cell r="H103"/>
          <cell r="I103"/>
          <cell r="J103"/>
          <cell r="K103"/>
          <cell r="L103"/>
          <cell r="M103"/>
          <cell r="N103"/>
          <cell r="O103"/>
          <cell r="P103"/>
          <cell r="Q103"/>
          <cell r="R103" t="str">
            <v>Tiết 7-11</v>
          </cell>
          <cell r="S103" t="str">
            <v>411-B7</v>
          </cell>
          <cell r="T103" t="str">
            <v>Tiết 7-11</v>
          </cell>
          <cell r="U103" t="str">
            <v>411-B7</v>
          </cell>
          <cell r="V103" t="str">
            <v>Nguyễn Hoa Trung</v>
          </cell>
          <cell r="W103" t="str">
            <v>XM</v>
          </cell>
          <cell r="X103" t="str">
            <v>OK</v>
          </cell>
        </row>
        <row r="104">
          <cell r="E104"/>
          <cell r="F104"/>
          <cell r="G104" t="str">
            <v>Ôn thi TN CĐ</v>
          </cell>
          <cell r="H104"/>
          <cell r="I104"/>
          <cell r="J104" t="str">
            <v>2</v>
          </cell>
          <cell r="K104" t="str">
            <v>409-B7</v>
          </cell>
          <cell r="L104"/>
          <cell r="M104"/>
          <cell r="N104"/>
          <cell r="O104"/>
          <cell r="P104"/>
          <cell r="Q104"/>
          <cell r="R104"/>
          <cell r="S104"/>
          <cell r="T104"/>
          <cell r="U104"/>
          <cell r="V104" t="str">
            <v>Đoàn Thị Thu Thủy (CN M&amp;TKTT)</v>
          </cell>
          <cell r="W104" t="str">
            <v xml:space="preserve">1 sv </v>
          </cell>
          <cell r="X104" t="str">
            <v>OK</v>
          </cell>
        </row>
        <row r="105">
          <cell r="E105"/>
          <cell r="F105"/>
          <cell r="G105" t="str">
            <v>Thi TN CĐ</v>
          </cell>
          <cell r="H105"/>
          <cell r="I105"/>
          <cell r="J105"/>
          <cell r="K105"/>
          <cell r="L105"/>
          <cell r="M105"/>
          <cell r="N105"/>
          <cell r="O105"/>
          <cell r="P105" t="str">
            <v>1</v>
          </cell>
          <cell r="Q105" t="str">
            <v>404-B7</v>
          </cell>
          <cell r="R105"/>
          <cell r="S105"/>
          <cell r="T105"/>
          <cell r="U105"/>
          <cell r="V105" t="str">
            <v xml:space="preserve">Đoàn Thị Thu Thủy - N. Thắm </v>
          </cell>
          <cell r="W105" t="str">
            <v xml:space="preserve">1 sv </v>
          </cell>
          <cell r="X105" t="str">
            <v>OK</v>
          </cell>
        </row>
        <row r="106">
          <cell r="E106"/>
          <cell r="F106"/>
          <cell r="G106" t="str">
            <v>Thi TN CĐ</v>
          </cell>
          <cell r="H106"/>
          <cell r="I106"/>
          <cell r="J106"/>
          <cell r="K106"/>
          <cell r="L106"/>
          <cell r="M106"/>
          <cell r="N106"/>
          <cell r="O106"/>
          <cell r="P106" t="str">
            <v>2</v>
          </cell>
          <cell r="Q106" t="str">
            <v>404-B7</v>
          </cell>
          <cell r="R106"/>
          <cell r="S106"/>
          <cell r="T106"/>
          <cell r="U106"/>
          <cell r="V106" t="str">
            <v xml:space="preserve">Đoàn Thị Thu Thủy - N. Thắm </v>
          </cell>
          <cell r="W106" t="str">
            <v xml:space="preserve">1 sv </v>
          </cell>
          <cell r="X106" t="str">
            <v>OK</v>
          </cell>
        </row>
        <row r="107">
          <cell r="E107"/>
          <cell r="F107"/>
          <cell r="G107" t="str">
            <v>Đồ án môn học Công nghệ may - GF6009</v>
          </cell>
          <cell r="H107">
            <v>1</v>
          </cell>
          <cell r="I107" t="str">
            <v>307-B7</v>
          </cell>
          <cell r="J107">
            <v>1</v>
          </cell>
          <cell r="K107" t="str">
            <v>308-B7</v>
          </cell>
          <cell r="L107">
            <v>1</v>
          </cell>
          <cell r="M107" t="str">
            <v>409-B7</v>
          </cell>
          <cell r="N107">
            <v>1</v>
          </cell>
          <cell r="O107" t="str">
            <v>409-B7</v>
          </cell>
          <cell r="P107">
            <v>1</v>
          </cell>
          <cell r="Q107" t="str">
            <v>410-B7</v>
          </cell>
          <cell r="R107">
            <v>1</v>
          </cell>
          <cell r="S107" t="str">
            <v>406-B7</v>
          </cell>
          <cell r="T107"/>
          <cell r="U107"/>
          <cell r="V107" t="str">
            <v>Đỗ Thị Thủy (CN M&amp;TKTT), Nguyễn Thị Lệ (CN M&amp;TKTT), Nguyễn Thị Sinh (CN M&amp;TKTT), Nguyễn Thị Kim Hòa (CN M&amp;TKTT), Phạm Thị Quỳnh Hương (CN M&amp;TKTT)</v>
          </cell>
          <cell r="W107" t="str">
            <v xml:space="preserve">Sinh viên lên lớp tự học - May bài tập </v>
          </cell>
          <cell r="X107"/>
        </row>
        <row r="108">
          <cell r="E108"/>
          <cell r="F108"/>
          <cell r="G108" t="str">
            <v>Đồ án môn học Công nghệ may - GF6009</v>
          </cell>
          <cell r="H108">
            <v>2</v>
          </cell>
          <cell r="I108" t="str">
            <v>307-B7</v>
          </cell>
          <cell r="J108">
            <v>2</v>
          </cell>
          <cell r="K108" t="str">
            <v>308-B7</v>
          </cell>
          <cell r="L108">
            <v>2</v>
          </cell>
          <cell r="M108" t="str">
            <v>409-B7</v>
          </cell>
          <cell r="N108">
            <v>2</v>
          </cell>
          <cell r="O108" t="str">
            <v>409-B7</v>
          </cell>
          <cell r="P108">
            <v>2</v>
          </cell>
          <cell r="Q108" t="str">
            <v>409-B7</v>
          </cell>
          <cell r="R108">
            <v>2</v>
          </cell>
          <cell r="S108" t="str">
            <v>406-B7</v>
          </cell>
          <cell r="T108"/>
          <cell r="U108"/>
          <cell r="V108" t="str">
            <v>Đỗ Thị Thủy (CN M&amp;TKTT), Nguyễn Thị Lệ (CN M&amp;TKTT), Nguyễn Thị Sinh (CN M&amp;TKTT), Nguyễn Thị Kim Hòa (CN M&amp;TKTT), Phạm Thị Quỳnh Hương (CN M&amp;TKTT)</v>
          </cell>
          <cell r="W108" t="str">
            <v xml:space="preserve">Sinh viên lên lớp tự học - May bài tập </v>
          </cell>
          <cell r="X108"/>
        </row>
        <row r="109">
          <cell r="E109"/>
          <cell r="F109"/>
          <cell r="G109" t="str">
            <v>Đồ án môn học Công nghệ may - GF6009</v>
          </cell>
          <cell r="H109">
            <v>1</v>
          </cell>
          <cell r="I109" t="str">
            <v>308-B7</v>
          </cell>
          <cell r="J109">
            <v>1</v>
          </cell>
          <cell r="K109" t="str">
            <v>307-B7</v>
          </cell>
          <cell r="L109">
            <v>1</v>
          </cell>
          <cell r="M109" t="str">
            <v>307-B7</v>
          </cell>
          <cell r="N109">
            <v>1</v>
          </cell>
          <cell r="O109" t="str">
            <v>411-B7</v>
          </cell>
          <cell r="P109">
            <v>1</v>
          </cell>
          <cell r="Q109" t="str">
            <v>307-B7</v>
          </cell>
          <cell r="R109">
            <v>1</v>
          </cell>
          <cell r="S109" t="str">
            <v>308-B7</v>
          </cell>
          <cell r="T109"/>
          <cell r="U109"/>
          <cell r="V109" t="str">
            <v>Đinh Mai Hương (CN M&amp;TKTT), Đoàn Thị Thu Thủy (CN M&amp;TKTT), Nguyễn Thị Y Ngọc (CN M&amp;TKTT), Phạm Thị Thắm (CN M&amp;TKTT)</v>
          </cell>
          <cell r="W109" t="str">
            <v xml:space="preserve">Sinh viên lên lớp tự học - May bài tập </v>
          </cell>
          <cell r="X109"/>
        </row>
        <row r="110">
          <cell r="E110"/>
          <cell r="F110"/>
          <cell r="G110" t="str">
            <v>Đồ án môn học Công nghệ may - GF6009</v>
          </cell>
          <cell r="H110">
            <v>2</v>
          </cell>
          <cell r="I110" t="str">
            <v>308-B7</v>
          </cell>
          <cell r="J110">
            <v>2</v>
          </cell>
          <cell r="K110" t="str">
            <v>307-B7</v>
          </cell>
          <cell r="L110">
            <v>2</v>
          </cell>
          <cell r="M110" t="str">
            <v>307-B7</v>
          </cell>
          <cell r="N110">
            <v>2</v>
          </cell>
          <cell r="O110" t="str">
            <v>402-B4</v>
          </cell>
          <cell r="P110">
            <v>2</v>
          </cell>
          <cell r="Q110" t="str">
            <v>309-B7</v>
          </cell>
          <cell r="R110">
            <v>2</v>
          </cell>
          <cell r="S110" t="str">
            <v>307-B7</v>
          </cell>
          <cell r="T110"/>
          <cell r="U110"/>
          <cell r="V110" t="str">
            <v>Đỗ Thị Thủy (CN M&amp;TKTT), Nguyễn Thị Lệ (CN M&amp;TKTT), Nguyễn Thị Sinh (CN M&amp;TKTT), Nguyễn Thị Kim Hòa (CN M&amp;TKTT), Phạm Thị Quỳnh Hương (CN M&amp;TKTT)</v>
          </cell>
          <cell r="W110" t="str">
            <v xml:space="preserve">Sinh viên lên lớp tự học - May bài tập </v>
          </cell>
          <cell r="X110"/>
        </row>
        <row r="111">
          <cell r="E111"/>
          <cell r="F111"/>
          <cell r="G111" t="str">
            <v>Đồ án môn học Công nghệ may - GF6009</v>
          </cell>
          <cell r="H111">
            <v>1</v>
          </cell>
          <cell r="I111" t="str">
            <v>409-B7</v>
          </cell>
          <cell r="J111">
            <v>1</v>
          </cell>
          <cell r="K111" t="str">
            <v>309-B7</v>
          </cell>
          <cell r="L111">
            <v>1</v>
          </cell>
          <cell r="M111" t="str">
            <v>309-B7</v>
          </cell>
          <cell r="N111">
            <v>1</v>
          </cell>
          <cell r="O111" t="str">
            <v>308-B7</v>
          </cell>
          <cell r="P111">
            <v>1</v>
          </cell>
          <cell r="Q111" t="str">
            <v>411-B7</v>
          </cell>
          <cell r="R111">
            <v>1</v>
          </cell>
          <cell r="S111" t="str">
            <v>307-B7</v>
          </cell>
          <cell r="T111"/>
          <cell r="U111"/>
          <cell r="V111" t="str">
            <v>Hoàng Thị Thanh Luyến (CN M&amp;TKTT), Nguyễn Thanh Tùng (CN M&amp;TKTT), Nguyễn Thị Thắm (CN M&amp;TKTT), Nguyễn Thị Mai Hoa (CN M&amp;TKTT), Phạm Thị Huyền (CN M&amp;TKTT)</v>
          </cell>
          <cell r="W111" t="str">
            <v xml:space="preserve">Sinh viên lên lớp tự học - May bài tập </v>
          </cell>
          <cell r="X111"/>
        </row>
        <row r="112">
          <cell r="E112"/>
          <cell r="F112"/>
          <cell r="G112" t="str">
            <v>Đồ án môn học Công nghệ may - GF6009</v>
          </cell>
          <cell r="H112">
            <v>2</v>
          </cell>
          <cell r="I112" t="str">
            <v>309-B7</v>
          </cell>
          <cell r="J112">
            <v>2</v>
          </cell>
          <cell r="K112" t="str">
            <v>309-B7</v>
          </cell>
          <cell r="L112">
            <v>2</v>
          </cell>
          <cell r="M112" t="str">
            <v>309-B7</v>
          </cell>
          <cell r="N112">
            <v>2</v>
          </cell>
          <cell r="O112" t="str">
            <v>308-B7</v>
          </cell>
          <cell r="P112">
            <v>2</v>
          </cell>
          <cell r="Q112" t="str">
            <v>411-B7</v>
          </cell>
          <cell r="R112">
            <v>2</v>
          </cell>
          <cell r="S112" t="str">
            <v>309-B7</v>
          </cell>
          <cell r="T112"/>
          <cell r="U112"/>
          <cell r="V112" t="str">
            <v>Đỗ Thị Thủy (CN M&amp;TKTT), Nguyễn Thị Lệ (CN M&amp;TKTT), Nguyễn Thị Sinh (CN M&amp;TKTT), Nguyễn Thị Kim Hòa (CN M&amp;TKTT), Phạm Thị Quỳnh Hương (CN M&amp;TKTT)</v>
          </cell>
          <cell r="W112" t="str">
            <v xml:space="preserve">Sinh viên lên lớp tự học - May bài tập </v>
          </cell>
          <cell r="X112"/>
        </row>
        <row r="113">
          <cell r="E113"/>
          <cell r="F113"/>
          <cell r="G113" t="str">
            <v>Đồ án chuyên ngành Thiết kế thời trang - GF6008</v>
          </cell>
          <cell r="H113">
            <v>1</v>
          </cell>
          <cell r="I113" t="str">
            <v>404-B7</v>
          </cell>
          <cell r="J113" t="str">
            <v>1</v>
          </cell>
          <cell r="K113" t="str">
            <v>402-B4</v>
          </cell>
          <cell r="L113" t="str">
            <v>1</v>
          </cell>
          <cell r="M113" t="str">
            <v>308-B7</v>
          </cell>
          <cell r="N113" t="str">
            <v>1</v>
          </cell>
          <cell r="O113" t="str">
            <v>307-B7</v>
          </cell>
          <cell r="P113" t="str">
            <v>1</v>
          </cell>
          <cell r="Q113" t="str">
            <v>404-B7</v>
          </cell>
          <cell r="R113" t="str">
            <v>1</v>
          </cell>
          <cell r="S113" t="str">
            <v>403-B7</v>
          </cell>
          <cell r="T113"/>
          <cell r="U113"/>
          <cell r="V113" t="str">
            <v>Vũ Thu Huyền (CN M&amp;TKTT)</v>
          </cell>
          <cell r="W113" t="str">
            <v xml:space="preserve">Sinh viên lên lớp tự học - May bài tập </v>
          </cell>
          <cell r="X113"/>
        </row>
        <row r="114">
          <cell r="E114"/>
          <cell r="F114"/>
          <cell r="G114" t="str">
            <v>Đồ án chuyên ngành Thiết kế thời trang - GF6008</v>
          </cell>
          <cell r="H114">
            <v>2</v>
          </cell>
          <cell r="I114" t="str">
            <v>404-B7</v>
          </cell>
          <cell r="J114" t="str">
            <v>2</v>
          </cell>
          <cell r="K114" t="str">
            <v>404-B7</v>
          </cell>
          <cell r="L114" t="str">
            <v>2</v>
          </cell>
          <cell r="M114" t="str">
            <v>308-B7</v>
          </cell>
          <cell r="N114" t="str">
            <v>2</v>
          </cell>
          <cell r="O114" t="str">
            <v>307-B7</v>
          </cell>
          <cell r="P114" t="str">
            <v>2</v>
          </cell>
          <cell r="Q114" t="str">
            <v>404-B7</v>
          </cell>
          <cell r="R114" t="str">
            <v>2</v>
          </cell>
          <cell r="S114" t="str">
            <v>403-B7</v>
          </cell>
          <cell r="T114"/>
          <cell r="U114"/>
          <cell r="V114" t="str">
            <v>Phạm Thu Cát (CN M&amp;TKTT)</v>
          </cell>
          <cell r="W114" t="str">
            <v xml:space="preserve">Sinh viên lên lớp tự học - May bài tập </v>
          </cell>
          <cell r="X114"/>
        </row>
        <row r="115">
          <cell r="E115"/>
          <cell r="F115"/>
          <cell r="G115" t="str">
            <v>Đồ án thiết kế dây chuyền nhuộm, in hoa và xử lý hoàn tất sản phẩm dệt may - GF6086</v>
          </cell>
          <cell r="H115"/>
          <cell r="I115"/>
          <cell r="J115"/>
          <cell r="K115"/>
          <cell r="L115" t="str">
            <v>1</v>
          </cell>
          <cell r="M115" t="str">
            <v>316-B7</v>
          </cell>
          <cell r="N115"/>
          <cell r="O115"/>
          <cell r="P115" t="str">
            <v>1</v>
          </cell>
          <cell r="Q115" t="str">
            <v>316-B7</v>
          </cell>
          <cell r="R115"/>
          <cell r="S115"/>
          <cell r="T115"/>
          <cell r="U115"/>
          <cell r="V115" t="str">
            <v>Nguyễn Văn Hải (CN M&amp;TKTT)</v>
          </cell>
          <cell r="W115" t="str">
            <v xml:space="preserve">Sinh viên lên lớp tự học - May bài tập </v>
          </cell>
          <cell r="X115"/>
        </row>
        <row r="116">
          <cell r="E116"/>
          <cell r="F116"/>
          <cell r="G116" t="str">
            <v>Đồ án thiết kế dây chuyền vải dệt kim - GF6085</v>
          </cell>
          <cell r="H116"/>
          <cell r="I116"/>
          <cell r="J116"/>
          <cell r="K116"/>
          <cell r="L116"/>
          <cell r="M116"/>
          <cell r="N116" t="str">
            <v>1</v>
          </cell>
          <cell r="O116" t="str">
            <v>316-B7</v>
          </cell>
          <cell r="P116"/>
          <cell r="Q116"/>
          <cell r="R116" t="str">
            <v>1</v>
          </cell>
          <cell r="S116" t="str">
            <v>316-B7</v>
          </cell>
          <cell r="T116"/>
          <cell r="U116"/>
          <cell r="V116" t="str">
            <v>Nguyễn Văn Hải (CN M&amp;TKTT)</v>
          </cell>
          <cell r="W116" t="str">
            <v xml:space="preserve">Sinh viên lên lớp tự học - May bài tập </v>
          </cell>
          <cell r="X116"/>
        </row>
        <row r="117">
          <cell r="E117"/>
          <cell r="F117"/>
          <cell r="G117"/>
          <cell r="H117"/>
          <cell r="I117"/>
          <cell r="J117"/>
          <cell r="K117"/>
          <cell r="L117"/>
          <cell r="M117"/>
          <cell r="N117"/>
          <cell r="O117"/>
          <cell r="P117"/>
          <cell r="Q117"/>
          <cell r="R117"/>
          <cell r="S117"/>
          <cell r="T117"/>
          <cell r="U117"/>
          <cell r="V117"/>
          <cell r="W117"/>
          <cell r="X117"/>
        </row>
        <row r="118">
          <cell r="E118"/>
          <cell r="F118"/>
          <cell r="G118"/>
          <cell r="H118"/>
          <cell r="I118"/>
          <cell r="J118"/>
          <cell r="K118"/>
          <cell r="L118"/>
          <cell r="M118"/>
          <cell r="N118"/>
          <cell r="O118"/>
          <cell r="P118"/>
          <cell r="Q118"/>
          <cell r="R118"/>
          <cell r="S118"/>
          <cell r="T118"/>
          <cell r="U118"/>
          <cell r="V118"/>
          <cell r="W118"/>
          <cell r="X118"/>
        </row>
        <row r="119">
          <cell r="E119"/>
          <cell r="F119"/>
          <cell r="J119"/>
          <cell r="L119"/>
          <cell r="M119"/>
          <cell r="N119"/>
          <cell r="O119"/>
          <cell r="P119"/>
          <cell r="Q119"/>
          <cell r="R119"/>
          <cell r="S119"/>
          <cell r="U119" t="str">
            <v xml:space="preserve">Trần Thúy Hằng </v>
          </cell>
          <cell r="V119"/>
          <cell r="W119"/>
        </row>
        <row r="120">
          <cell r="E120"/>
          <cell r="F120"/>
          <cell r="G120" t="str">
            <v xml:space="preserve">TỔNG HỢP TẦN SUẤT SỬ DỤNG CÁC PHÒNG HỌC </v>
          </cell>
          <cell r="H120"/>
          <cell r="I120"/>
          <cell r="J120"/>
          <cell r="K120"/>
          <cell r="L120"/>
          <cell r="M120"/>
          <cell r="N120"/>
          <cell r="O120"/>
          <cell r="P120"/>
          <cell r="Q120"/>
          <cell r="R120"/>
          <cell r="S120" t="str">
            <v>TUAN 12</v>
          </cell>
          <cell r="T120"/>
          <cell r="U120"/>
          <cell r="V120"/>
          <cell r="W120"/>
          <cell r="X120"/>
        </row>
        <row r="121">
          <cell r="E121" t="str">
            <v>DM Phòng QL</v>
          </cell>
          <cell r="F121"/>
          <cell r="G121"/>
          <cell r="H121" t="str">
            <v>Tổng</v>
          </cell>
          <cell r="I121" t="str">
            <v>Số phòng học / thứ</v>
          </cell>
          <cell r="J121"/>
          <cell r="K121"/>
          <cell r="L121"/>
          <cell r="M121"/>
          <cell r="N121"/>
          <cell r="O121"/>
          <cell r="P121" t="str">
            <v>Tổng</v>
          </cell>
          <cell r="Q121" t="str">
            <v>Tần suất SD đạt tỷ lệ % /2ca/6b=12</v>
          </cell>
          <cell r="R121" t="str">
            <v>Ghi chú</v>
          </cell>
          <cell r="S121"/>
        </row>
        <row r="122">
          <cell r="E122" t="str">
            <v>Số phòng QL</v>
          </cell>
          <cell r="F122" t="str">
            <v>Tòa nhà</v>
          </cell>
          <cell r="G122" t="str">
            <v>BP QL</v>
          </cell>
          <cell r="H122"/>
          <cell r="I122" t="str">
            <v>Thứ 2</v>
          </cell>
          <cell r="J122" t="str">
            <v>Thứ 3</v>
          </cell>
          <cell r="K122" t="str">
            <v>Thứ 4</v>
          </cell>
          <cell r="L122" t="str">
            <v>Thứ 5</v>
          </cell>
          <cell r="M122" t="str">
            <v>Thứ 6</v>
          </cell>
          <cell r="N122" t="str">
            <v>Thứ 7</v>
          </cell>
          <cell r="O122" t="str">
            <v>CN</v>
          </cell>
          <cell r="P122"/>
          <cell r="Q122"/>
          <cell r="R122"/>
          <cell r="S122"/>
        </row>
        <row r="123">
          <cell r="E123"/>
          <cell r="F123"/>
          <cell r="G123"/>
          <cell r="H123"/>
          <cell r="I123" t="str">
            <v>Ca.1,2/lần</v>
          </cell>
          <cell r="J123" t="str">
            <v>Ca.1,2/lần</v>
          </cell>
          <cell r="K123" t="str">
            <v>Ca.1,2/lần</v>
          </cell>
          <cell r="L123" t="str">
            <v>Ca.1,2/lần</v>
          </cell>
          <cell r="M123" t="str">
            <v>Ca.1,2/lần</v>
          </cell>
          <cell r="N123" t="str">
            <v>Ca.1,2/lần</v>
          </cell>
          <cell r="O123" t="str">
            <v>Ca.1,2/lần</v>
          </cell>
          <cell r="P123"/>
          <cell r="Q123"/>
          <cell r="R123"/>
          <cell r="S123"/>
        </row>
        <row r="124">
          <cell r="E124" t="str">
            <v>307-B7</v>
          </cell>
          <cell r="F124" t="str">
            <v>B7</v>
          </cell>
          <cell r="G124" t="str">
            <v>TK</v>
          </cell>
          <cell r="H124"/>
          <cell r="I124">
            <v>2</v>
          </cell>
          <cell r="J124">
            <v>2</v>
          </cell>
          <cell r="K124">
            <v>2</v>
          </cell>
          <cell r="L124">
            <v>2</v>
          </cell>
          <cell r="M124">
            <v>1</v>
          </cell>
          <cell r="N124">
            <v>2</v>
          </cell>
          <cell r="O124">
            <v>0</v>
          </cell>
          <cell r="P124">
            <v>11</v>
          </cell>
          <cell r="Q124">
            <v>0.91666666666666663</v>
          </cell>
          <cell r="R124"/>
          <cell r="S124"/>
        </row>
        <row r="125">
          <cell r="E125" t="str">
            <v>308-B7</v>
          </cell>
          <cell r="F125" t="str">
            <v>B7</v>
          </cell>
          <cell r="G125" t="str">
            <v>TK</v>
          </cell>
          <cell r="H125"/>
          <cell r="I125">
            <v>2</v>
          </cell>
          <cell r="J125">
            <v>2</v>
          </cell>
          <cell r="K125">
            <v>2</v>
          </cell>
          <cell r="L125">
            <v>2</v>
          </cell>
          <cell r="M125">
            <v>0</v>
          </cell>
          <cell r="N125">
            <v>1</v>
          </cell>
          <cell r="O125">
            <v>0</v>
          </cell>
          <cell r="P125">
            <v>9</v>
          </cell>
          <cell r="Q125">
            <v>0.75</v>
          </cell>
          <cell r="R125"/>
          <cell r="S125"/>
        </row>
        <row r="126">
          <cell r="E126" t="str">
            <v>309-B7</v>
          </cell>
          <cell r="F126" t="str">
            <v>B7</v>
          </cell>
          <cell r="G126" t="str">
            <v>KT SP DM</v>
          </cell>
          <cell r="H126"/>
          <cell r="I126">
            <v>1</v>
          </cell>
          <cell r="J126">
            <v>2</v>
          </cell>
          <cell r="K126">
            <v>2</v>
          </cell>
          <cell r="L126">
            <v>0</v>
          </cell>
          <cell r="M126">
            <v>1</v>
          </cell>
          <cell r="N126">
            <v>1</v>
          </cell>
          <cell r="O126">
            <v>0</v>
          </cell>
          <cell r="P126">
            <v>7</v>
          </cell>
          <cell r="Q126">
            <v>0.58333333333333337</v>
          </cell>
          <cell r="R126"/>
          <cell r="S126"/>
        </row>
        <row r="127">
          <cell r="E127" t="str">
            <v>312-B7</v>
          </cell>
          <cell r="F127" t="str">
            <v>B7</v>
          </cell>
          <cell r="G127" t="str">
            <v>PM1</v>
          </cell>
          <cell r="H127"/>
          <cell r="I127">
            <v>0</v>
          </cell>
          <cell r="J127">
            <v>0</v>
          </cell>
          <cell r="K127">
            <v>0</v>
          </cell>
          <cell r="L127">
            <v>0</v>
          </cell>
          <cell r="M127">
            <v>0</v>
          </cell>
          <cell r="N127">
            <v>0</v>
          </cell>
          <cell r="O127">
            <v>0</v>
          </cell>
          <cell r="P127">
            <v>0</v>
          </cell>
          <cell r="Q127">
            <v>0</v>
          </cell>
          <cell r="R127"/>
          <cell r="S127"/>
        </row>
        <row r="128">
          <cell r="E128" t="str">
            <v>313-B7</v>
          </cell>
          <cell r="F128" t="str">
            <v>B7</v>
          </cell>
          <cell r="G128" t="str">
            <v>PM2</v>
          </cell>
          <cell r="H128"/>
          <cell r="I128">
            <v>0</v>
          </cell>
          <cell r="J128">
            <v>0</v>
          </cell>
          <cell r="K128">
            <v>0</v>
          </cell>
          <cell r="L128">
            <v>0</v>
          </cell>
          <cell r="M128">
            <v>2</v>
          </cell>
          <cell r="N128">
            <v>0</v>
          </cell>
          <cell r="O128">
            <v>0</v>
          </cell>
          <cell r="P128">
            <v>2</v>
          </cell>
          <cell r="Q128">
            <v>0.16666666666666666</v>
          </cell>
          <cell r="R128"/>
          <cell r="S128"/>
        </row>
        <row r="129">
          <cell r="E129" t="str">
            <v>314-B7</v>
          </cell>
          <cell r="F129" t="str">
            <v>B7</v>
          </cell>
          <cell r="G129" t="str">
            <v>PM3</v>
          </cell>
          <cell r="H129"/>
          <cell r="I129">
            <v>2</v>
          </cell>
          <cell r="J129">
            <v>1</v>
          </cell>
          <cell r="K129">
            <v>1</v>
          </cell>
          <cell r="L129">
            <v>0</v>
          </cell>
          <cell r="M129">
            <v>1</v>
          </cell>
          <cell r="N129">
            <v>1</v>
          </cell>
          <cell r="O129">
            <v>0</v>
          </cell>
          <cell r="P129">
            <v>6</v>
          </cell>
          <cell r="Q129">
            <v>0.5</v>
          </cell>
          <cell r="R129"/>
          <cell r="S129"/>
        </row>
        <row r="130">
          <cell r="E130" t="str">
            <v>316-B7</v>
          </cell>
          <cell r="F130" t="str">
            <v>B7</v>
          </cell>
          <cell r="G130" t="str">
            <v xml:space="preserve">VẬT LIỆU </v>
          </cell>
          <cell r="H130"/>
          <cell r="I130">
            <v>0</v>
          </cell>
          <cell r="J130">
            <v>0</v>
          </cell>
          <cell r="K130">
            <v>1</v>
          </cell>
          <cell r="L130">
            <v>1</v>
          </cell>
          <cell r="M130">
            <v>1</v>
          </cell>
          <cell r="N130">
            <v>1</v>
          </cell>
          <cell r="O130">
            <v>0</v>
          </cell>
          <cell r="P130">
            <v>4</v>
          </cell>
          <cell r="Q130">
            <v>0.33333333333333331</v>
          </cell>
          <cell r="R130"/>
          <cell r="S130"/>
        </row>
        <row r="131">
          <cell r="E131" t="str">
            <v>403-B7</v>
          </cell>
          <cell r="F131" t="str">
            <v>B7</v>
          </cell>
          <cell r="G131" t="str">
            <v>XM1</v>
          </cell>
          <cell r="H131"/>
          <cell r="I131">
            <v>2</v>
          </cell>
          <cell r="J131">
            <v>1</v>
          </cell>
          <cell r="K131">
            <v>2</v>
          </cell>
          <cell r="L131">
            <v>1</v>
          </cell>
          <cell r="M131">
            <v>2</v>
          </cell>
          <cell r="N131">
            <v>2</v>
          </cell>
          <cell r="O131">
            <v>2</v>
          </cell>
          <cell r="P131">
            <v>12</v>
          </cell>
          <cell r="Q131">
            <v>1</v>
          </cell>
          <cell r="R131"/>
          <cell r="S131"/>
        </row>
        <row r="132">
          <cell r="E132" t="str">
            <v>404-B7</v>
          </cell>
          <cell r="F132" t="str">
            <v>B7</v>
          </cell>
          <cell r="G132" t="str">
            <v>XM2</v>
          </cell>
          <cell r="H132"/>
          <cell r="I132">
            <v>2</v>
          </cell>
          <cell r="J132">
            <v>2</v>
          </cell>
          <cell r="K132">
            <v>1</v>
          </cell>
          <cell r="L132">
            <v>0</v>
          </cell>
          <cell r="M132">
            <v>4</v>
          </cell>
          <cell r="N132">
            <v>0</v>
          </cell>
          <cell r="O132">
            <v>0</v>
          </cell>
          <cell r="P132">
            <v>9</v>
          </cell>
          <cell r="Q132">
            <v>0.75</v>
          </cell>
          <cell r="R132"/>
          <cell r="S132"/>
        </row>
        <row r="133">
          <cell r="E133" t="str">
            <v>405-B7</v>
          </cell>
          <cell r="F133" t="str">
            <v>B7</v>
          </cell>
          <cell r="G133" t="str">
            <v>XM3</v>
          </cell>
          <cell r="H133"/>
          <cell r="I133">
            <v>1</v>
          </cell>
          <cell r="J133">
            <v>2</v>
          </cell>
          <cell r="K133">
            <v>1</v>
          </cell>
          <cell r="L133">
            <v>0</v>
          </cell>
          <cell r="M133">
            <v>1</v>
          </cell>
          <cell r="N133">
            <v>0</v>
          </cell>
          <cell r="O133">
            <v>0</v>
          </cell>
          <cell r="P133">
            <v>5</v>
          </cell>
          <cell r="Q133">
            <v>0.41666666666666669</v>
          </cell>
          <cell r="R133"/>
          <cell r="S133"/>
        </row>
        <row r="134">
          <cell r="E134" t="str">
            <v>406-B7</v>
          </cell>
          <cell r="F134" t="str">
            <v>B7</v>
          </cell>
          <cell r="G134" t="str">
            <v>XM4</v>
          </cell>
          <cell r="H134"/>
          <cell r="I134">
            <v>1</v>
          </cell>
          <cell r="J134">
            <v>1</v>
          </cell>
          <cell r="K134">
            <v>1</v>
          </cell>
          <cell r="L134">
            <v>2</v>
          </cell>
          <cell r="M134">
            <v>1</v>
          </cell>
          <cell r="N134">
            <v>2</v>
          </cell>
          <cell r="O134">
            <v>0</v>
          </cell>
          <cell r="P134">
            <v>8</v>
          </cell>
          <cell r="Q134">
            <v>0.66666666666666663</v>
          </cell>
          <cell r="R134"/>
          <cell r="S134"/>
        </row>
        <row r="135">
          <cell r="E135" t="str">
            <v>409-B7</v>
          </cell>
          <cell r="F135" t="str">
            <v>B7</v>
          </cell>
          <cell r="G135" t="str">
            <v>TK3</v>
          </cell>
          <cell r="H135"/>
          <cell r="I135">
            <v>2</v>
          </cell>
          <cell r="J135">
            <v>1</v>
          </cell>
          <cell r="K135">
            <v>2</v>
          </cell>
          <cell r="L135">
            <v>2</v>
          </cell>
          <cell r="M135">
            <v>1</v>
          </cell>
          <cell r="N135">
            <v>0</v>
          </cell>
          <cell r="O135">
            <v>0</v>
          </cell>
          <cell r="P135">
            <v>8</v>
          </cell>
          <cell r="Q135">
            <v>0.66666666666666663</v>
          </cell>
          <cell r="R135"/>
          <cell r="S135"/>
        </row>
        <row r="136">
          <cell r="E136" t="str">
            <v>410-B7</v>
          </cell>
          <cell r="F136" t="str">
            <v>B7</v>
          </cell>
          <cell r="G136" t="str">
            <v>XM5</v>
          </cell>
          <cell r="H136"/>
          <cell r="I136">
            <v>2</v>
          </cell>
          <cell r="J136">
            <v>2</v>
          </cell>
          <cell r="K136">
            <v>2</v>
          </cell>
          <cell r="L136">
            <v>2</v>
          </cell>
          <cell r="M136">
            <v>1</v>
          </cell>
          <cell r="N136">
            <v>1</v>
          </cell>
          <cell r="O136">
            <v>2</v>
          </cell>
          <cell r="P136">
            <v>12</v>
          </cell>
          <cell r="Q136">
            <v>1</v>
          </cell>
          <cell r="R136"/>
          <cell r="S136"/>
        </row>
        <row r="137">
          <cell r="E137" t="str">
            <v>411-B7</v>
          </cell>
          <cell r="F137" t="str">
            <v>B7</v>
          </cell>
          <cell r="G137" t="str">
            <v>XM6</v>
          </cell>
          <cell r="H137"/>
          <cell r="I137">
            <v>2</v>
          </cell>
          <cell r="J137">
            <v>2</v>
          </cell>
          <cell r="K137">
            <v>1</v>
          </cell>
          <cell r="L137">
            <v>2</v>
          </cell>
          <cell r="M137">
            <v>1</v>
          </cell>
          <cell r="N137">
            <v>2</v>
          </cell>
          <cell r="O137">
            <v>2</v>
          </cell>
          <cell r="P137">
            <v>12</v>
          </cell>
          <cell r="Q137">
            <v>1</v>
          </cell>
          <cell r="R137"/>
          <cell r="S137"/>
        </row>
        <row r="138">
          <cell r="E138" t="str">
            <v>412-B7</v>
          </cell>
          <cell r="F138" t="str">
            <v>B7</v>
          </cell>
          <cell r="G138" t="str">
            <v>XM7</v>
          </cell>
          <cell r="H138"/>
          <cell r="I138">
            <v>1</v>
          </cell>
          <cell r="J138">
            <v>2</v>
          </cell>
          <cell r="K138">
            <v>2</v>
          </cell>
          <cell r="L138">
            <v>1</v>
          </cell>
          <cell r="M138">
            <v>1</v>
          </cell>
          <cell r="N138">
            <v>1</v>
          </cell>
          <cell r="O138">
            <v>0</v>
          </cell>
          <cell r="P138">
            <v>8</v>
          </cell>
          <cell r="Q138">
            <v>0.66666666666666663</v>
          </cell>
          <cell r="R138"/>
          <cell r="S138"/>
        </row>
        <row r="139">
          <cell r="E139" t="str">
            <v>102-B4</v>
          </cell>
          <cell r="F139" t="str">
            <v>B4</v>
          </cell>
          <cell r="G139"/>
          <cell r="H139"/>
          <cell r="I139">
            <v>0</v>
          </cell>
          <cell r="J139">
            <v>0</v>
          </cell>
          <cell r="K139">
            <v>0</v>
          </cell>
          <cell r="L139">
            <v>0</v>
          </cell>
          <cell r="M139">
            <v>0</v>
          </cell>
          <cell r="N139">
            <v>0</v>
          </cell>
          <cell r="O139">
            <v>0</v>
          </cell>
          <cell r="P139">
            <v>0</v>
          </cell>
          <cell r="Q139">
            <v>0</v>
          </cell>
          <cell r="R139"/>
          <cell r="S139"/>
        </row>
        <row r="140">
          <cell r="E140" t="str">
            <v>103-B4</v>
          </cell>
          <cell r="F140" t="str">
            <v>B4</v>
          </cell>
          <cell r="G140"/>
          <cell r="H140"/>
          <cell r="I140">
            <v>0</v>
          </cell>
          <cell r="J140">
            <v>0</v>
          </cell>
          <cell r="K140">
            <v>0</v>
          </cell>
          <cell r="L140">
            <v>0</v>
          </cell>
          <cell r="M140">
            <v>0</v>
          </cell>
          <cell r="N140">
            <v>0</v>
          </cell>
          <cell r="O140">
            <v>0</v>
          </cell>
          <cell r="P140">
            <v>0</v>
          </cell>
          <cell r="Q140">
            <v>0</v>
          </cell>
          <cell r="R140"/>
          <cell r="S140"/>
        </row>
        <row r="141">
          <cell r="E141" t="str">
            <v>104-B4</v>
          </cell>
          <cell r="F141" t="str">
            <v>B4</v>
          </cell>
          <cell r="G141"/>
          <cell r="H141"/>
          <cell r="I141">
            <v>0</v>
          </cell>
          <cell r="J141">
            <v>0</v>
          </cell>
          <cell r="K141">
            <v>0</v>
          </cell>
          <cell r="L141">
            <v>0</v>
          </cell>
          <cell r="M141">
            <v>0</v>
          </cell>
          <cell r="N141">
            <v>0</v>
          </cell>
          <cell r="O141">
            <v>0</v>
          </cell>
          <cell r="P141">
            <v>0</v>
          </cell>
          <cell r="Q141">
            <v>0</v>
          </cell>
          <cell r="R141"/>
          <cell r="S141"/>
        </row>
        <row r="142">
          <cell r="E142" t="str">
            <v>206-B4</v>
          </cell>
          <cell r="F142" t="str">
            <v>B4</v>
          </cell>
          <cell r="G142"/>
          <cell r="H142"/>
          <cell r="I142">
            <v>0</v>
          </cell>
          <cell r="J142">
            <v>0</v>
          </cell>
          <cell r="K142">
            <v>0</v>
          </cell>
          <cell r="L142">
            <v>0</v>
          </cell>
          <cell r="M142">
            <v>0</v>
          </cell>
          <cell r="N142">
            <v>0</v>
          </cell>
          <cell r="O142">
            <v>0</v>
          </cell>
          <cell r="P142">
            <v>0</v>
          </cell>
          <cell r="Q142">
            <v>0</v>
          </cell>
          <cell r="R142"/>
          <cell r="S142"/>
        </row>
        <row r="143">
          <cell r="E143" t="str">
            <v>204-B4</v>
          </cell>
          <cell r="F143" t="str">
            <v>B4</v>
          </cell>
          <cell r="G143"/>
          <cell r="H143"/>
          <cell r="I143">
            <v>0</v>
          </cell>
          <cell r="J143">
            <v>0</v>
          </cell>
          <cell r="K143">
            <v>0</v>
          </cell>
          <cell r="L143">
            <v>0</v>
          </cell>
          <cell r="M143">
            <v>0</v>
          </cell>
          <cell r="N143">
            <v>0</v>
          </cell>
          <cell r="O143">
            <v>0</v>
          </cell>
          <cell r="P143">
            <v>0</v>
          </cell>
          <cell r="Q143">
            <v>0</v>
          </cell>
          <cell r="R143"/>
          <cell r="S143"/>
        </row>
        <row r="144">
          <cell r="E144" t="str">
            <v>303-B4</v>
          </cell>
          <cell r="F144" t="str">
            <v>B4</v>
          </cell>
          <cell r="G144"/>
          <cell r="H144"/>
          <cell r="I144">
            <v>0</v>
          </cell>
          <cell r="J144">
            <v>0</v>
          </cell>
          <cell r="K144">
            <v>0</v>
          </cell>
          <cell r="L144">
            <v>0</v>
          </cell>
          <cell r="M144">
            <v>0</v>
          </cell>
          <cell r="N144">
            <v>0</v>
          </cell>
          <cell r="O144">
            <v>0</v>
          </cell>
          <cell r="P144">
            <v>0</v>
          </cell>
          <cell r="Q144">
            <v>0</v>
          </cell>
          <cell r="R144"/>
          <cell r="S144"/>
        </row>
        <row r="145">
          <cell r="E145" t="str">
            <v>302-B4</v>
          </cell>
          <cell r="F145" t="str">
            <v>B4</v>
          </cell>
          <cell r="G145"/>
          <cell r="H145"/>
          <cell r="I145">
            <v>0</v>
          </cell>
          <cell r="J145">
            <v>0</v>
          </cell>
          <cell r="K145">
            <v>0</v>
          </cell>
          <cell r="L145">
            <v>0</v>
          </cell>
          <cell r="M145">
            <v>0</v>
          </cell>
          <cell r="N145">
            <v>0</v>
          </cell>
          <cell r="O145">
            <v>0</v>
          </cell>
          <cell r="P145">
            <v>0</v>
          </cell>
          <cell r="Q145">
            <v>0</v>
          </cell>
          <cell r="R145"/>
          <cell r="S145"/>
        </row>
        <row r="146">
          <cell r="E146" t="str">
            <v>304-B4</v>
          </cell>
          <cell r="F146" t="str">
            <v>B4</v>
          </cell>
          <cell r="G146"/>
          <cell r="H146"/>
          <cell r="I146">
            <v>0</v>
          </cell>
          <cell r="J146">
            <v>0</v>
          </cell>
          <cell r="K146">
            <v>0</v>
          </cell>
          <cell r="L146">
            <v>0</v>
          </cell>
          <cell r="M146">
            <v>0</v>
          </cell>
          <cell r="N146">
            <v>0</v>
          </cell>
          <cell r="O146">
            <v>0</v>
          </cell>
          <cell r="P146">
            <v>0</v>
          </cell>
          <cell r="Q146">
            <v>0</v>
          </cell>
          <cell r="R146"/>
          <cell r="S146"/>
        </row>
        <row r="147">
          <cell r="E147" t="str">
            <v>305-B4</v>
          </cell>
          <cell r="F147" t="str">
            <v>B4</v>
          </cell>
          <cell r="G147"/>
          <cell r="H147"/>
          <cell r="I147">
            <v>0</v>
          </cell>
          <cell r="J147">
            <v>0</v>
          </cell>
          <cell r="K147">
            <v>0</v>
          </cell>
          <cell r="L147">
            <v>0</v>
          </cell>
          <cell r="M147">
            <v>0</v>
          </cell>
          <cell r="N147">
            <v>0</v>
          </cell>
          <cell r="O147">
            <v>0</v>
          </cell>
          <cell r="P147">
            <v>0</v>
          </cell>
          <cell r="Q147">
            <v>0</v>
          </cell>
          <cell r="R147"/>
          <cell r="S147"/>
        </row>
        <row r="148">
          <cell r="E148" t="str">
            <v>401-B4</v>
          </cell>
          <cell r="F148" t="str">
            <v>B4</v>
          </cell>
          <cell r="G148" t="str">
            <v>Studio</v>
          </cell>
          <cell r="H148"/>
          <cell r="I148">
            <v>0</v>
          </cell>
          <cell r="J148">
            <v>0</v>
          </cell>
          <cell r="K148">
            <v>0</v>
          </cell>
          <cell r="L148">
            <v>0</v>
          </cell>
          <cell r="M148">
            <v>1</v>
          </cell>
          <cell r="N148">
            <v>1</v>
          </cell>
          <cell r="O148">
            <v>0</v>
          </cell>
          <cell r="P148">
            <v>2</v>
          </cell>
          <cell r="Q148">
            <v>0.16666666666666666</v>
          </cell>
          <cell r="R148"/>
          <cell r="S148"/>
        </row>
        <row r="149">
          <cell r="E149" t="str">
            <v>402-B4</v>
          </cell>
          <cell r="F149" t="str">
            <v>B4</v>
          </cell>
          <cell r="G149" t="str">
            <v>TK</v>
          </cell>
          <cell r="H149"/>
          <cell r="I149">
            <v>0</v>
          </cell>
          <cell r="J149">
            <v>1</v>
          </cell>
          <cell r="K149">
            <v>0</v>
          </cell>
          <cell r="L149">
            <v>1</v>
          </cell>
          <cell r="M149">
            <v>0</v>
          </cell>
          <cell r="N149">
            <v>0</v>
          </cell>
          <cell r="O149">
            <v>0</v>
          </cell>
          <cell r="P149">
            <v>2</v>
          </cell>
          <cell r="Q149">
            <v>0.16666666666666666</v>
          </cell>
          <cell r="R149"/>
          <cell r="S149"/>
        </row>
        <row r="150">
          <cell r="E150" t="str">
            <v>403-B4</v>
          </cell>
          <cell r="F150" t="str">
            <v>B4</v>
          </cell>
          <cell r="G150" t="str">
            <v>TK</v>
          </cell>
          <cell r="H150"/>
          <cell r="I150">
            <v>0</v>
          </cell>
          <cell r="J150">
            <v>0</v>
          </cell>
          <cell r="K150">
            <v>0</v>
          </cell>
          <cell r="L150">
            <v>0</v>
          </cell>
          <cell r="M150">
            <v>0</v>
          </cell>
          <cell r="N150">
            <v>0</v>
          </cell>
          <cell r="O150">
            <v>0</v>
          </cell>
          <cell r="P150">
            <v>0</v>
          </cell>
          <cell r="Q150">
            <v>0</v>
          </cell>
          <cell r="R150"/>
          <cell r="S150"/>
        </row>
        <row r="151">
          <cell r="E151" t="str">
            <v>404-B4</v>
          </cell>
          <cell r="F151" t="str">
            <v>B4</v>
          </cell>
          <cell r="G151" t="str">
            <v>TK</v>
          </cell>
          <cell r="H151"/>
          <cell r="I151">
            <v>0</v>
          </cell>
          <cell r="J151">
            <v>0</v>
          </cell>
          <cell r="K151">
            <v>0</v>
          </cell>
          <cell r="L151">
            <v>0</v>
          </cell>
          <cell r="M151">
            <v>0</v>
          </cell>
          <cell r="N151">
            <v>0</v>
          </cell>
          <cell r="O151">
            <v>0</v>
          </cell>
          <cell r="P151">
            <v>0</v>
          </cell>
          <cell r="Q151">
            <v>0</v>
          </cell>
          <cell r="R151"/>
          <cell r="S151"/>
        </row>
        <row r="152">
          <cell r="E152" t="str">
            <v>405-B4</v>
          </cell>
          <cell r="F152" t="str">
            <v>B4</v>
          </cell>
          <cell r="G152" t="str">
            <v>TK</v>
          </cell>
          <cell r="H152"/>
          <cell r="I152">
            <v>0</v>
          </cell>
          <cell r="J152">
            <v>0</v>
          </cell>
          <cell r="K152">
            <v>0</v>
          </cell>
          <cell r="L152">
            <v>0</v>
          </cell>
          <cell r="M152">
            <v>0</v>
          </cell>
          <cell r="N152">
            <v>0</v>
          </cell>
          <cell r="O152">
            <v>0</v>
          </cell>
          <cell r="P152">
            <v>0</v>
          </cell>
          <cell r="Q152">
            <v>0</v>
          </cell>
          <cell r="R152"/>
          <cell r="S152"/>
        </row>
        <row r="153">
          <cell r="E153" t="str">
            <v>502-B4</v>
          </cell>
          <cell r="F153" t="str">
            <v>B4</v>
          </cell>
          <cell r="G153"/>
          <cell r="H153"/>
          <cell r="I153">
            <v>0</v>
          </cell>
          <cell r="J153">
            <v>0</v>
          </cell>
          <cell r="K153">
            <v>0</v>
          </cell>
          <cell r="L153">
            <v>0</v>
          </cell>
          <cell r="M153">
            <v>0</v>
          </cell>
          <cell r="N153">
            <v>0</v>
          </cell>
          <cell r="O153">
            <v>0</v>
          </cell>
          <cell r="P153">
            <v>0</v>
          </cell>
          <cell r="Q153">
            <v>0</v>
          </cell>
          <cell r="R153"/>
          <cell r="S153"/>
        </row>
        <row r="154">
          <cell r="E154" t="str">
            <v>503-B4</v>
          </cell>
          <cell r="F154" t="str">
            <v>B4</v>
          </cell>
          <cell r="G154"/>
          <cell r="H154"/>
          <cell r="I154">
            <v>0</v>
          </cell>
          <cell r="J154">
            <v>0</v>
          </cell>
          <cell r="K154">
            <v>0</v>
          </cell>
          <cell r="L154">
            <v>0</v>
          </cell>
          <cell r="M154">
            <v>0</v>
          </cell>
          <cell r="N154">
            <v>0</v>
          </cell>
          <cell r="O154">
            <v>0</v>
          </cell>
          <cell r="P154">
            <v>0</v>
          </cell>
          <cell r="Q154">
            <v>0</v>
          </cell>
          <cell r="R154"/>
          <cell r="S154"/>
        </row>
        <row r="155">
          <cell r="E155" t="str">
            <v>505-B4</v>
          </cell>
          <cell r="F155" t="str">
            <v>B4</v>
          </cell>
          <cell r="G155"/>
          <cell r="H155"/>
          <cell r="I155">
            <v>0</v>
          </cell>
          <cell r="J155">
            <v>0</v>
          </cell>
          <cell r="K155">
            <v>0</v>
          </cell>
          <cell r="L155">
            <v>0</v>
          </cell>
          <cell r="M155">
            <v>0</v>
          </cell>
          <cell r="N155">
            <v>0</v>
          </cell>
          <cell r="O155">
            <v>0</v>
          </cell>
          <cell r="P155">
            <v>0</v>
          </cell>
          <cell r="Q155">
            <v>0</v>
          </cell>
          <cell r="R155"/>
          <cell r="S155"/>
        </row>
        <row r="156">
          <cell r="E156" t="str">
            <v>Tổng cộng</v>
          </cell>
          <cell r="F156"/>
          <cell r="G156"/>
          <cell r="H156">
            <v>0</v>
          </cell>
          <cell r="I156">
            <v>20</v>
          </cell>
          <cell r="J156">
            <v>21</v>
          </cell>
          <cell r="K156">
            <v>20</v>
          </cell>
          <cell r="L156">
            <v>16</v>
          </cell>
          <cell r="M156">
            <v>19</v>
          </cell>
          <cell r="N156">
            <v>15</v>
          </cell>
          <cell r="O156">
            <v>6</v>
          </cell>
          <cell r="P156">
            <v>117</v>
          </cell>
          <cell r="Q156"/>
          <cell r="R156"/>
          <cell r="S156"/>
        </row>
        <row r="157">
          <cell r="E157" t="str">
            <v>DANH MỤC PHÒNG THỰC HÀNH NHÀ B4 ; B7</v>
          </cell>
          <cell r="F157"/>
          <cell r="G157"/>
          <cell r="H157"/>
          <cell r="I157"/>
          <cell r="J157"/>
          <cell r="K157"/>
          <cell r="L157"/>
          <cell r="M157"/>
          <cell r="N157"/>
          <cell r="O157"/>
          <cell r="P157"/>
          <cell r="Q157"/>
          <cell r="R157"/>
          <cell r="S157"/>
          <cell r="T157"/>
          <cell r="U157"/>
          <cell r="V157"/>
          <cell r="W157"/>
          <cell r="X157"/>
        </row>
        <row r="158">
          <cell r="E158"/>
          <cell r="F158"/>
          <cell r="G158"/>
          <cell r="H158"/>
          <cell r="I158"/>
          <cell r="J158"/>
          <cell r="K158"/>
          <cell r="L158"/>
          <cell r="M158"/>
          <cell r="N158"/>
          <cell r="O158"/>
          <cell r="P158"/>
          <cell r="Q158"/>
          <cell r="R158"/>
          <cell r="S158"/>
          <cell r="T158"/>
          <cell r="U158"/>
          <cell r="V158"/>
          <cell r="W158"/>
          <cell r="X158"/>
        </row>
      </sheetData>
      <sheetData sheetId="13">
        <row r="88">
          <cell r="E88"/>
          <cell r="F88">
            <v>2</v>
          </cell>
          <cell r="G88" t="str">
            <v>TK VÀ ĐHCM</v>
          </cell>
          <cell r="H88"/>
          <cell r="I88"/>
          <cell r="J88"/>
          <cell r="K88"/>
          <cell r="L88" t="str">
            <v xml:space="preserve">Tiết 1-5; </v>
          </cell>
          <cell r="M88" t="str">
            <v>403-B7</v>
          </cell>
          <cell r="N88"/>
          <cell r="O88"/>
          <cell r="P88"/>
          <cell r="Q88"/>
          <cell r="R88"/>
          <cell r="S88"/>
          <cell r="T88"/>
          <cell r="U88"/>
          <cell r="V88" t="str">
            <v>Phạm Thị Quỳnh Hương (CN M&amp;TKTT)</v>
          </cell>
          <cell r="W88" t="str">
            <v xml:space="preserve">Bổ sung </v>
          </cell>
          <cell r="X88" t="str">
            <v>OK</v>
          </cell>
          <cell r="Y88">
            <v>1</v>
          </cell>
        </row>
        <row r="89">
          <cell r="E89"/>
          <cell r="F89">
            <v>3</v>
          </cell>
          <cell r="G89" t="str">
            <v>TK VÀ ĐHCM</v>
          </cell>
          <cell r="H89"/>
          <cell r="I89"/>
          <cell r="J89"/>
          <cell r="K89"/>
          <cell r="L89"/>
          <cell r="M89"/>
          <cell r="N89"/>
          <cell r="O89"/>
          <cell r="P89"/>
          <cell r="Q89"/>
          <cell r="R89" t="str">
            <v xml:space="preserve">Tiết 1-5; </v>
          </cell>
          <cell r="S89" t="str">
            <v>412-B7</v>
          </cell>
          <cell r="T89"/>
          <cell r="U89"/>
          <cell r="V89" t="str">
            <v>Phạm Thị Quỳnh Hương (CN M&amp;TKTT)</v>
          </cell>
          <cell r="W89" t="str">
            <v>XM</v>
          </cell>
          <cell r="X89" t="str">
            <v>OK</v>
          </cell>
          <cell r="Y89">
            <v>1</v>
          </cell>
        </row>
        <row r="90">
          <cell r="E90"/>
          <cell r="F90"/>
          <cell r="G90" t="str">
            <v>Đồ án CN</v>
          </cell>
          <cell r="H90"/>
          <cell r="I90"/>
          <cell r="J90" t="str">
            <v>2</v>
          </cell>
          <cell r="K90" t="str">
            <v>406-B7</v>
          </cell>
          <cell r="L90"/>
          <cell r="M90"/>
          <cell r="N90"/>
          <cell r="O90"/>
          <cell r="P90"/>
          <cell r="Q90"/>
          <cell r="R90"/>
          <cell r="S90"/>
          <cell r="T90"/>
          <cell r="U90"/>
          <cell r="V90" t="str">
            <v>Phạm Thu Cát (CN M&amp;TKTT)</v>
          </cell>
          <cell r="W90" t="str">
            <v>DCXM</v>
          </cell>
          <cell r="X90" t="str">
            <v>OK</v>
          </cell>
          <cell r="Y90">
            <v>1</v>
          </cell>
        </row>
        <row r="91">
          <cell r="E91"/>
          <cell r="F91"/>
          <cell r="G91" t="str">
            <v>Đồ án môn học Công nghệ may - GF6009</v>
          </cell>
          <cell r="H91"/>
          <cell r="I91"/>
          <cell r="J91"/>
          <cell r="K91"/>
          <cell r="L91"/>
          <cell r="M91"/>
          <cell r="N91"/>
          <cell r="O91"/>
          <cell r="P91"/>
          <cell r="Q91"/>
          <cell r="R91"/>
          <cell r="S91"/>
          <cell r="T91"/>
          <cell r="U91"/>
          <cell r="V91" t="str">
            <v>Đỗ Thị Thủy (CN M&amp;TKTT), Nguyễn Thị Lệ (CN M&amp;TKTT), Nguyễn Thị Sinh (CN M&amp;TKTT), Nguyễn Thị Kim Hòa (CN M&amp;TKTT), Phạm Thị Quỳnh Hương (CN M&amp;TKTT)</v>
          </cell>
          <cell r="W91" t="str">
            <v xml:space="preserve">Sinh viên lên lớp tự học - May bài tập </v>
          </cell>
          <cell r="X91"/>
          <cell r="Y91"/>
        </row>
        <row r="92">
          <cell r="E92"/>
          <cell r="F92"/>
          <cell r="G92" t="str">
            <v>Đồ án môn học Công nghệ may - GF6009</v>
          </cell>
          <cell r="H92"/>
          <cell r="I92"/>
          <cell r="J92"/>
          <cell r="K92"/>
          <cell r="L92"/>
          <cell r="M92"/>
          <cell r="N92"/>
          <cell r="O92"/>
          <cell r="P92"/>
          <cell r="Q92"/>
          <cell r="R92"/>
          <cell r="S92"/>
          <cell r="T92"/>
          <cell r="U92"/>
          <cell r="V92" t="str">
            <v>Đinh Mai Hương (CN M&amp;TKTT), Đoàn Thị Thu Thủy (CN M&amp;TKTT), Nguyễn Thị Y Ngọc (CN M&amp;TKTT), Phạm Thị Thắm (CN M&amp;TKTT)</v>
          </cell>
          <cell r="W92" t="str">
            <v xml:space="preserve">Sinh viên lên lớp tự học - May bài tập </v>
          </cell>
          <cell r="X92"/>
          <cell r="Y92"/>
        </row>
        <row r="93">
          <cell r="E93"/>
          <cell r="F93"/>
          <cell r="G93" t="str">
            <v>Đồ án môn học Công nghệ may - GF6009</v>
          </cell>
          <cell r="H93"/>
          <cell r="I93"/>
          <cell r="J93"/>
          <cell r="K93"/>
          <cell r="L93"/>
          <cell r="M93"/>
          <cell r="N93"/>
          <cell r="O93"/>
          <cell r="P93"/>
          <cell r="Q93"/>
          <cell r="R93"/>
          <cell r="S93"/>
          <cell r="T93"/>
          <cell r="U93"/>
          <cell r="V93" t="str">
            <v>Hoàng Thị Thanh Luyến (CN M&amp;TKTT), Nguyễn Thanh Tùng (CN M&amp;TKTT), Nguyễn Thị Thắm (CN M&amp;TKTT), Nguyễn Thị Mai Hoa (CN M&amp;TKTT), Phạm Thị Huyền (CN M&amp;TKTT)</v>
          </cell>
          <cell r="W93" t="str">
            <v xml:space="preserve">Sinh viên lên lớp tự học - May bài tập </v>
          </cell>
          <cell r="X93"/>
          <cell r="Y93"/>
        </row>
        <row r="94">
          <cell r="E94"/>
          <cell r="F94"/>
          <cell r="G94" t="str">
            <v>Đồ án chuyên ngành Thiết kế thời trang - GF6008</v>
          </cell>
          <cell r="H94"/>
          <cell r="I94"/>
          <cell r="J94"/>
          <cell r="K94"/>
          <cell r="L94"/>
          <cell r="M94"/>
          <cell r="N94"/>
          <cell r="O94"/>
          <cell r="P94"/>
          <cell r="Q94"/>
          <cell r="R94"/>
          <cell r="S94"/>
          <cell r="T94"/>
          <cell r="U94"/>
          <cell r="V94" t="str">
            <v>Vũ Thu Huyền (CN M&amp;TKTT)</v>
          </cell>
          <cell r="W94" t="str">
            <v xml:space="preserve">Sinh viên lên lớp tự học - May bài tập </v>
          </cell>
          <cell r="X94"/>
          <cell r="Y94"/>
        </row>
        <row r="95">
          <cell r="E95"/>
          <cell r="F95"/>
          <cell r="G95" t="str">
            <v>Đồ án chuyên ngành Thiết kế thời trang - GF6008</v>
          </cell>
          <cell r="H95"/>
          <cell r="I95"/>
          <cell r="J95"/>
          <cell r="K95"/>
          <cell r="L95"/>
          <cell r="M95"/>
          <cell r="N95"/>
          <cell r="O95"/>
          <cell r="P95"/>
          <cell r="Q95"/>
          <cell r="R95"/>
          <cell r="S95"/>
          <cell r="T95"/>
          <cell r="U95"/>
          <cell r="V95" t="str">
            <v>Phạm Thu Cát (CN M&amp;TKTT)</v>
          </cell>
          <cell r="W95" t="str">
            <v xml:space="preserve">Sinh viên lên lớp tự học - May bài tập </v>
          </cell>
          <cell r="X95"/>
          <cell r="Y95"/>
        </row>
        <row r="96">
          <cell r="E96"/>
          <cell r="F96"/>
          <cell r="G96" t="str">
            <v>Đồ án môn học Công nghệ may - GF6009</v>
          </cell>
          <cell r="H96">
            <v>1</v>
          </cell>
          <cell r="I96" t="str">
            <v>307-B7</v>
          </cell>
          <cell r="J96">
            <v>1</v>
          </cell>
          <cell r="K96" t="str">
            <v>410-B7</v>
          </cell>
          <cell r="L96">
            <v>1</v>
          </cell>
          <cell r="M96" t="str">
            <v>410-B7</v>
          </cell>
          <cell r="N96">
            <v>1</v>
          </cell>
          <cell r="O96" t="str">
            <v>410-B7</v>
          </cell>
          <cell r="P96">
            <v>1</v>
          </cell>
          <cell r="Q96" t="str">
            <v>410-B7</v>
          </cell>
          <cell r="R96">
            <v>1</v>
          </cell>
          <cell r="S96" t="str">
            <v>406-B7</v>
          </cell>
          <cell r="T96"/>
          <cell r="U96"/>
          <cell r="V96" t="str">
            <v>Đỗ Thị Thủy (CN M&amp;TKTT), Nguyễn Thị Lệ (CN M&amp;TKTT), Nguyễn Thị Sinh (CN M&amp;TKTT), Nguyễn Thị Kim Hòa (CN M&amp;TKTT), Phạm Thị Quỳnh Hương (CN M&amp;TKTT)</v>
          </cell>
          <cell r="W96" t="str">
            <v xml:space="preserve">Sinh viên lên lớp tự học - May bài tập </v>
          </cell>
          <cell r="X96"/>
          <cell r="Y96"/>
        </row>
        <row r="97">
          <cell r="E97"/>
          <cell r="F97"/>
          <cell r="G97" t="str">
            <v>Đồ án môn học Công nghệ may - GF6009</v>
          </cell>
          <cell r="H97">
            <v>2</v>
          </cell>
          <cell r="I97" t="str">
            <v>307-B7</v>
          </cell>
          <cell r="J97">
            <v>2</v>
          </cell>
          <cell r="K97" t="str">
            <v>410-B7</v>
          </cell>
          <cell r="L97">
            <v>2</v>
          </cell>
          <cell r="M97" t="str">
            <v>410-B7</v>
          </cell>
          <cell r="N97">
            <v>2</v>
          </cell>
          <cell r="O97" t="str">
            <v>410-B7</v>
          </cell>
          <cell r="P97">
            <v>2</v>
          </cell>
          <cell r="Q97" t="str">
            <v>409-B7</v>
          </cell>
          <cell r="R97">
            <v>2</v>
          </cell>
          <cell r="S97" t="str">
            <v>406-B7</v>
          </cell>
          <cell r="T97"/>
          <cell r="U97"/>
          <cell r="V97" t="str">
            <v>Đỗ Thị Thủy (CN M&amp;TKTT), Nguyễn Thị Lệ (CN M&amp;TKTT), Nguyễn Thị Sinh (CN M&amp;TKTT), Nguyễn Thị Kim Hòa (CN M&amp;TKTT), Phạm Thị Quỳnh Hương (CN M&amp;TKTT)</v>
          </cell>
          <cell r="W97" t="str">
            <v xml:space="preserve">Sinh viên lên lớp tự học - May bài tập </v>
          </cell>
          <cell r="X97"/>
          <cell r="Y97"/>
        </row>
        <row r="98">
          <cell r="E98"/>
          <cell r="F98"/>
          <cell r="G98" t="str">
            <v>Đồ án môn học Công nghệ may - GF6009</v>
          </cell>
          <cell r="H98">
            <v>1</v>
          </cell>
          <cell r="I98" t="str">
            <v>308-B7</v>
          </cell>
          <cell r="J98">
            <v>1</v>
          </cell>
          <cell r="K98" t="str">
            <v>307-B7</v>
          </cell>
          <cell r="L98">
            <v>1</v>
          </cell>
          <cell r="M98" t="str">
            <v>307-B7</v>
          </cell>
          <cell r="N98">
            <v>1</v>
          </cell>
          <cell r="O98" t="str">
            <v>411-B7</v>
          </cell>
          <cell r="P98">
            <v>1</v>
          </cell>
          <cell r="Q98" t="str">
            <v>307-B7</v>
          </cell>
          <cell r="R98">
            <v>1</v>
          </cell>
          <cell r="S98" t="str">
            <v>411-B7</v>
          </cell>
          <cell r="T98"/>
          <cell r="U98"/>
          <cell r="V98" t="str">
            <v>Đinh Mai Hương (CN M&amp;TKTT), Đoàn Thị Thu Thủy (CN M&amp;TKTT), Nguyễn Thị Y Ngọc (CN M&amp;TKTT), Phạm Thị Thắm (CN M&amp;TKTT)</v>
          </cell>
          <cell r="W98" t="str">
            <v xml:space="preserve">Sinh viên lên lớp tự học - May bài tập </v>
          </cell>
          <cell r="X98"/>
          <cell r="Y98"/>
        </row>
        <row r="99">
          <cell r="E99"/>
          <cell r="F99"/>
          <cell r="G99" t="str">
            <v>Đồ án môn học Công nghệ may - GF6009</v>
          </cell>
          <cell r="H99">
            <v>2</v>
          </cell>
          <cell r="I99" t="str">
            <v>308-B7</v>
          </cell>
          <cell r="J99">
            <v>2</v>
          </cell>
          <cell r="K99" t="str">
            <v>307-B7</v>
          </cell>
          <cell r="L99">
            <v>2</v>
          </cell>
          <cell r="M99" t="str">
            <v>307-B7</v>
          </cell>
          <cell r="N99">
            <v>2</v>
          </cell>
          <cell r="O99" t="str">
            <v>411-B7</v>
          </cell>
          <cell r="P99">
            <v>2</v>
          </cell>
          <cell r="Q99" t="str">
            <v>309-B7</v>
          </cell>
          <cell r="R99">
            <v>2</v>
          </cell>
          <cell r="S99" t="str">
            <v>307-B7</v>
          </cell>
          <cell r="T99"/>
          <cell r="U99"/>
          <cell r="V99" t="str">
            <v>Đỗ Thị Thủy (CN M&amp;TKTT), Nguyễn Thị Lệ (CN M&amp;TKTT), Nguyễn Thị Sinh (CN M&amp;TKTT), Nguyễn Thị Kim Hòa (CN M&amp;TKTT), Phạm Thị Quỳnh Hương (CN M&amp;TKTT)</v>
          </cell>
          <cell r="W99" t="str">
            <v xml:space="preserve">Sinh viên lên lớp tự học - May bài tập </v>
          </cell>
          <cell r="X99"/>
          <cell r="Y99"/>
        </row>
        <row r="100">
          <cell r="E100"/>
          <cell r="F100"/>
          <cell r="G100" t="str">
            <v>Đồ án môn học Công nghệ may - GF6009</v>
          </cell>
          <cell r="H100">
            <v>1</v>
          </cell>
          <cell r="I100" t="str">
            <v>409-B7</v>
          </cell>
          <cell r="J100">
            <v>1</v>
          </cell>
          <cell r="K100" t="str">
            <v>309-B7</v>
          </cell>
          <cell r="L100">
            <v>1</v>
          </cell>
          <cell r="M100" t="str">
            <v>309-B7</v>
          </cell>
          <cell r="N100">
            <v>1</v>
          </cell>
          <cell r="O100" t="str">
            <v>308-B7</v>
          </cell>
          <cell r="P100">
            <v>1</v>
          </cell>
          <cell r="Q100" t="str">
            <v>411-B7</v>
          </cell>
          <cell r="R100">
            <v>1</v>
          </cell>
          <cell r="S100" t="str">
            <v>307-B7</v>
          </cell>
          <cell r="T100"/>
          <cell r="U100"/>
          <cell r="V100" t="str">
            <v>Hoàng Thị Thanh Luyến (CN M&amp;TKTT), Nguyễn Thanh Tùng (CN M&amp;TKTT), Nguyễn Thị Thắm (CN M&amp;TKTT), Nguyễn Thị Mai Hoa (CN M&amp;TKTT), Phạm Thị Huyền (CN M&amp;TKTT)</v>
          </cell>
          <cell r="W100" t="str">
            <v xml:space="preserve">Sinh viên lên lớp tự học - May bài tập </v>
          </cell>
          <cell r="X100"/>
          <cell r="Y100"/>
        </row>
        <row r="101">
          <cell r="E101"/>
          <cell r="F101"/>
          <cell r="G101" t="str">
            <v>Đồ án môn học Công nghệ may - GF6009</v>
          </cell>
          <cell r="H101">
            <v>2</v>
          </cell>
          <cell r="I101" t="str">
            <v>409-B7</v>
          </cell>
          <cell r="J101">
            <v>2</v>
          </cell>
          <cell r="K101" t="str">
            <v>309-B7</v>
          </cell>
          <cell r="L101">
            <v>2</v>
          </cell>
          <cell r="M101" t="str">
            <v>309-B7</v>
          </cell>
          <cell r="N101">
            <v>2</v>
          </cell>
          <cell r="O101" t="str">
            <v>308-B7</v>
          </cell>
          <cell r="P101">
            <v>2</v>
          </cell>
          <cell r="Q101" t="str">
            <v>411-B7</v>
          </cell>
          <cell r="R101">
            <v>2</v>
          </cell>
          <cell r="S101" t="str">
            <v>309-B7</v>
          </cell>
          <cell r="T101"/>
          <cell r="U101"/>
          <cell r="V101" t="str">
            <v>Đỗ Thị Thủy (CN M&amp;TKTT), Nguyễn Thị Lệ (CN M&amp;TKTT), Nguyễn Thị Sinh (CN M&amp;TKTT), Nguyễn Thị Kim Hòa (CN M&amp;TKTT), Phạm Thị Quỳnh Hương (CN M&amp;TKTT)</v>
          </cell>
          <cell r="W101" t="str">
            <v xml:space="preserve">Sinh viên lên lớp tự học - May bài tập </v>
          </cell>
          <cell r="X101"/>
          <cell r="Y101"/>
        </row>
        <row r="102">
          <cell r="E102"/>
          <cell r="F102"/>
          <cell r="G102" t="str">
            <v>Đồ án chuyên ngành Thiết kế thời trang - GF6008</v>
          </cell>
          <cell r="H102">
            <v>1</v>
          </cell>
          <cell r="I102" t="str">
            <v>404-B7</v>
          </cell>
          <cell r="J102" t="str">
            <v>1</v>
          </cell>
          <cell r="K102" t="str">
            <v>402-B4</v>
          </cell>
          <cell r="L102" t="str">
            <v>1</v>
          </cell>
          <cell r="M102" t="str">
            <v>308-B7</v>
          </cell>
          <cell r="N102" t="str">
            <v>1</v>
          </cell>
          <cell r="O102" t="str">
            <v>403-B7</v>
          </cell>
          <cell r="P102" t="str">
            <v>1</v>
          </cell>
          <cell r="Q102" t="str">
            <v>308-B7</v>
          </cell>
          <cell r="R102" t="str">
            <v>1</v>
          </cell>
          <cell r="S102" t="str">
            <v>308-B7</v>
          </cell>
          <cell r="T102"/>
          <cell r="U102"/>
          <cell r="V102" t="str">
            <v>Vũ Thu Huyền (CN M&amp;TKTT)</v>
          </cell>
          <cell r="W102" t="str">
            <v xml:space="preserve">Sinh viên lên lớp tự học - May bài tập </v>
          </cell>
          <cell r="X102"/>
          <cell r="Y102"/>
        </row>
        <row r="103">
          <cell r="E103"/>
          <cell r="F103"/>
          <cell r="G103" t="str">
            <v>Đồ án chuyên ngành Thiết kế thời trang - GF6008</v>
          </cell>
          <cell r="H103">
            <v>2</v>
          </cell>
          <cell r="I103" t="str">
            <v>404-B7</v>
          </cell>
          <cell r="J103" t="str">
            <v>2</v>
          </cell>
          <cell r="K103" t="str">
            <v>402-B4</v>
          </cell>
          <cell r="L103" t="str">
            <v>2</v>
          </cell>
          <cell r="M103" t="str">
            <v>308-B7</v>
          </cell>
          <cell r="N103" t="str">
            <v>2</v>
          </cell>
          <cell r="O103" t="str">
            <v>403-B7</v>
          </cell>
          <cell r="P103" t="str">
            <v>2</v>
          </cell>
          <cell r="Q103" t="str">
            <v>307-B7</v>
          </cell>
          <cell r="R103" t="str">
            <v>2</v>
          </cell>
          <cell r="S103" t="str">
            <v>405-B7</v>
          </cell>
          <cell r="T103"/>
          <cell r="U103"/>
          <cell r="V103" t="str">
            <v>Phạm Thu Cát (CN M&amp;TKTT)</v>
          </cell>
          <cell r="W103" t="str">
            <v xml:space="preserve">Sinh viên lên lớp tự học - May bài tập </v>
          </cell>
          <cell r="X103"/>
          <cell r="Y103"/>
        </row>
        <row r="104">
          <cell r="E104"/>
          <cell r="F104"/>
          <cell r="G104" t="str">
            <v>Đồ án thiết kế dây chuyền nhuộm, in hoa và xử lý hoàn tất sản phẩm dệt may - GF6086</v>
          </cell>
          <cell r="H104"/>
          <cell r="I104"/>
          <cell r="J104"/>
          <cell r="K104"/>
          <cell r="L104" t="str">
            <v>1</v>
          </cell>
          <cell r="M104" t="str">
            <v>316-B7</v>
          </cell>
          <cell r="N104"/>
          <cell r="O104"/>
          <cell r="P104" t="str">
            <v>1</v>
          </cell>
          <cell r="Q104" t="str">
            <v>316-B7</v>
          </cell>
          <cell r="R104"/>
          <cell r="S104"/>
          <cell r="T104"/>
          <cell r="U104"/>
          <cell r="V104" t="str">
            <v>Nguyễn Văn Hải (CN M&amp;TKTT)</v>
          </cell>
          <cell r="W104" t="str">
            <v xml:space="preserve">Sinh viên lên lớp tự học - May bài tập </v>
          </cell>
          <cell r="X104"/>
          <cell r="Y104"/>
        </row>
        <row r="105">
          <cell r="E105"/>
          <cell r="F105"/>
          <cell r="G105" t="str">
            <v>Đồ án thiết kế dây chuyền vải dệt kim - GF6085</v>
          </cell>
          <cell r="H105"/>
          <cell r="I105"/>
          <cell r="J105"/>
          <cell r="K105"/>
          <cell r="L105"/>
          <cell r="M105"/>
          <cell r="N105" t="str">
            <v>1</v>
          </cell>
          <cell r="O105" t="str">
            <v>316-B7</v>
          </cell>
          <cell r="P105"/>
          <cell r="Q105"/>
          <cell r="R105" t="str">
            <v>1</v>
          </cell>
          <cell r="S105" t="str">
            <v>316-B7</v>
          </cell>
          <cell r="T105"/>
          <cell r="U105"/>
          <cell r="V105" t="str">
            <v>Nguyễn Văn Hải (CN M&amp;TKTT)</v>
          </cell>
          <cell r="W105" t="str">
            <v xml:space="preserve">Sinh viên lên lớp tự học - May bài tập </v>
          </cell>
          <cell r="X105"/>
          <cell r="Y105"/>
        </row>
        <row r="106">
          <cell r="E106"/>
          <cell r="F106"/>
          <cell r="G106"/>
          <cell r="H106"/>
          <cell r="I106"/>
          <cell r="J106"/>
          <cell r="K106"/>
          <cell r="L106"/>
          <cell r="M106"/>
          <cell r="N106"/>
          <cell r="O106"/>
          <cell r="P106"/>
          <cell r="Q106"/>
          <cell r="R106"/>
          <cell r="S106"/>
          <cell r="T106"/>
          <cell r="U106"/>
          <cell r="V106"/>
          <cell r="W106"/>
          <cell r="X106"/>
          <cell r="Y106"/>
        </row>
        <row r="107">
          <cell r="E107"/>
          <cell r="F107"/>
          <cell r="G107"/>
          <cell r="H107"/>
          <cell r="I107"/>
          <cell r="J107"/>
          <cell r="K107"/>
          <cell r="L107"/>
          <cell r="M107"/>
          <cell r="N107"/>
          <cell r="O107"/>
          <cell r="P107"/>
          <cell r="Q107"/>
          <cell r="R107"/>
          <cell r="S107"/>
          <cell r="T107"/>
          <cell r="U107"/>
          <cell r="V107"/>
          <cell r="W107"/>
          <cell r="X107"/>
          <cell r="Y107"/>
        </row>
        <row r="108">
          <cell r="E108"/>
          <cell r="F108"/>
          <cell r="G108" t="str">
            <v xml:space="preserve">TỔNG HỢP TẦN SUẤT SỬ DỤNG CÁC PHÒNG HỌC </v>
          </cell>
          <cell r="H108"/>
          <cell r="I108"/>
          <cell r="J108"/>
          <cell r="K108"/>
          <cell r="L108"/>
          <cell r="M108"/>
          <cell r="N108"/>
          <cell r="O108"/>
          <cell r="P108"/>
          <cell r="Q108"/>
          <cell r="R108" t="str">
            <v>TUAN 13</v>
          </cell>
          <cell r="S108"/>
          <cell r="T108"/>
          <cell r="U108"/>
          <cell r="V108"/>
          <cell r="W108"/>
        </row>
        <row r="109">
          <cell r="E109" t="str">
            <v>DM Phòng QL</v>
          </cell>
          <cell r="F109"/>
          <cell r="G109"/>
          <cell r="H109" t="str">
            <v>Tổng</v>
          </cell>
          <cell r="I109" t="str">
            <v>Số phòng học / thứ</v>
          </cell>
          <cell r="J109"/>
          <cell r="K109"/>
          <cell r="L109"/>
          <cell r="M109"/>
          <cell r="N109"/>
          <cell r="O109"/>
          <cell r="P109" t="str">
            <v>Tổng</v>
          </cell>
          <cell r="Q109" t="str">
            <v>Tần suất SD đạt tỷ lệ % /2ca/6b=12</v>
          </cell>
          <cell r="R109" t="str">
            <v>Ghi chú</v>
          </cell>
          <cell r="S109"/>
          <cell r="V109"/>
        </row>
        <row r="110">
          <cell r="E110" t="str">
            <v>Số phòng QL</v>
          </cell>
          <cell r="F110" t="str">
            <v>Tòa nhà</v>
          </cell>
          <cell r="G110" t="str">
            <v>BP QL</v>
          </cell>
          <cell r="H110"/>
          <cell r="I110" t="str">
            <v>Thứ 2</v>
          </cell>
          <cell r="J110" t="str">
            <v>Thứ 3</v>
          </cell>
          <cell r="K110" t="str">
            <v>Thứ 4</v>
          </cell>
          <cell r="L110" t="str">
            <v>Thứ 5</v>
          </cell>
          <cell r="M110" t="str">
            <v>Thứ 6</v>
          </cell>
          <cell r="N110" t="str">
            <v>Thứ 7</v>
          </cell>
          <cell r="O110" t="str">
            <v>CN</v>
          </cell>
          <cell r="P110"/>
          <cell r="Q110"/>
          <cell r="R110"/>
          <cell r="S110"/>
          <cell r="V110"/>
        </row>
        <row r="111">
          <cell r="E111"/>
          <cell r="F111"/>
          <cell r="G111"/>
          <cell r="H111"/>
          <cell r="I111" t="str">
            <v>Ca.1,2/lần</v>
          </cell>
          <cell r="J111" t="str">
            <v>Ca.1,2/lần</v>
          </cell>
          <cell r="K111" t="str">
            <v>Ca.1,2/lần</v>
          </cell>
          <cell r="L111" t="str">
            <v>Ca.1,2/lần</v>
          </cell>
          <cell r="M111" t="str">
            <v>Ca.1,2/lần</v>
          </cell>
          <cell r="N111" t="str">
            <v>Ca.1,2/lần</v>
          </cell>
          <cell r="O111" t="str">
            <v>Ca.1,2/lần</v>
          </cell>
          <cell r="P111"/>
          <cell r="Q111"/>
          <cell r="R111"/>
          <cell r="S111"/>
          <cell r="V111"/>
        </row>
        <row r="112">
          <cell r="E112" t="str">
            <v>307-B7</v>
          </cell>
          <cell r="F112" t="str">
            <v>B7</v>
          </cell>
          <cell r="G112" t="str">
            <v>TK</v>
          </cell>
          <cell r="H112"/>
          <cell r="I112">
            <v>2</v>
          </cell>
          <cell r="J112">
            <v>2</v>
          </cell>
          <cell r="K112">
            <v>2</v>
          </cell>
          <cell r="L112">
            <v>0</v>
          </cell>
          <cell r="M112">
            <v>2</v>
          </cell>
          <cell r="N112">
            <v>2</v>
          </cell>
          <cell r="O112">
            <v>0</v>
          </cell>
          <cell r="P112">
            <v>10</v>
          </cell>
          <cell r="Q112">
            <v>0.83333333333333337</v>
          </cell>
          <cell r="R112"/>
          <cell r="S112"/>
          <cell r="V112"/>
        </row>
        <row r="113">
          <cell r="E113" t="str">
            <v>308-B7</v>
          </cell>
          <cell r="F113" t="str">
            <v>B7</v>
          </cell>
          <cell r="G113" t="str">
            <v>TK</v>
          </cell>
          <cell r="H113"/>
          <cell r="I113">
            <v>2</v>
          </cell>
          <cell r="J113">
            <v>0</v>
          </cell>
          <cell r="K113">
            <v>2</v>
          </cell>
          <cell r="L113">
            <v>2</v>
          </cell>
          <cell r="M113">
            <v>1</v>
          </cell>
          <cell r="N113">
            <v>1</v>
          </cell>
          <cell r="O113">
            <v>0</v>
          </cell>
          <cell r="P113">
            <v>8</v>
          </cell>
          <cell r="Q113">
            <v>0.66666666666666663</v>
          </cell>
          <cell r="R113"/>
          <cell r="S113"/>
          <cell r="V113"/>
        </row>
        <row r="114">
          <cell r="E114" t="str">
            <v>309-B7</v>
          </cell>
          <cell r="F114" t="str">
            <v>B7</v>
          </cell>
          <cell r="G114" t="str">
            <v>KT SP DM</v>
          </cell>
          <cell r="H114"/>
          <cell r="I114">
            <v>0</v>
          </cell>
          <cell r="J114">
            <v>2</v>
          </cell>
          <cell r="K114">
            <v>2</v>
          </cell>
          <cell r="L114">
            <v>0</v>
          </cell>
          <cell r="M114">
            <v>1</v>
          </cell>
          <cell r="N114">
            <v>1</v>
          </cell>
          <cell r="O114">
            <v>0</v>
          </cell>
          <cell r="P114">
            <v>6</v>
          </cell>
          <cell r="Q114">
            <v>0.5</v>
          </cell>
          <cell r="R114"/>
          <cell r="S114"/>
          <cell r="V114"/>
        </row>
        <row r="115">
          <cell r="E115" t="str">
            <v>312-B7</v>
          </cell>
          <cell r="F115" t="str">
            <v>B7</v>
          </cell>
          <cell r="G115" t="str">
            <v>PM1</v>
          </cell>
          <cell r="H115"/>
          <cell r="I115">
            <v>0</v>
          </cell>
          <cell r="J115">
            <v>0</v>
          </cell>
          <cell r="K115">
            <v>0</v>
          </cell>
          <cell r="L115">
            <v>0</v>
          </cell>
          <cell r="M115">
            <v>0</v>
          </cell>
          <cell r="N115">
            <v>1</v>
          </cell>
          <cell r="O115">
            <v>0</v>
          </cell>
          <cell r="P115">
            <v>1</v>
          </cell>
          <cell r="Q115">
            <v>8.3333333333333329E-2</v>
          </cell>
          <cell r="R115"/>
          <cell r="S115"/>
          <cell r="V115"/>
        </row>
        <row r="116">
          <cell r="E116" t="str">
            <v>313-B7</v>
          </cell>
          <cell r="F116" t="str">
            <v>B7</v>
          </cell>
          <cell r="G116" t="str">
            <v>PM2</v>
          </cell>
          <cell r="H116"/>
          <cell r="I116">
            <v>0</v>
          </cell>
          <cell r="J116">
            <v>0</v>
          </cell>
          <cell r="K116">
            <v>0</v>
          </cell>
          <cell r="L116">
            <v>0</v>
          </cell>
          <cell r="M116">
            <v>2</v>
          </cell>
          <cell r="N116">
            <v>0</v>
          </cell>
          <cell r="O116">
            <v>0</v>
          </cell>
          <cell r="P116">
            <v>2</v>
          </cell>
          <cell r="Q116">
            <v>0.16666666666666666</v>
          </cell>
          <cell r="R116"/>
          <cell r="S116"/>
          <cell r="V116"/>
        </row>
        <row r="117">
          <cell r="E117" t="str">
            <v>314-B7</v>
          </cell>
          <cell r="F117" t="str">
            <v>B7</v>
          </cell>
          <cell r="G117" t="str">
            <v>PM3</v>
          </cell>
          <cell r="H117"/>
          <cell r="I117">
            <v>0</v>
          </cell>
          <cell r="J117">
            <v>1</v>
          </cell>
          <cell r="K117">
            <v>0</v>
          </cell>
          <cell r="L117">
            <v>0</v>
          </cell>
          <cell r="M117">
            <v>1</v>
          </cell>
          <cell r="N117">
            <v>1</v>
          </cell>
          <cell r="O117">
            <v>2</v>
          </cell>
          <cell r="P117">
            <v>5</v>
          </cell>
          <cell r="Q117">
            <v>0.41666666666666669</v>
          </cell>
          <cell r="R117"/>
          <cell r="S117"/>
          <cell r="V117"/>
        </row>
        <row r="118">
          <cell r="E118" t="str">
            <v>316-B7</v>
          </cell>
          <cell r="F118" t="str">
            <v>B7</v>
          </cell>
          <cell r="G118" t="str">
            <v xml:space="preserve">VẬT LIỆU </v>
          </cell>
          <cell r="H118"/>
          <cell r="I118">
            <v>0</v>
          </cell>
          <cell r="J118">
            <v>0</v>
          </cell>
          <cell r="K118">
            <v>1</v>
          </cell>
          <cell r="L118">
            <v>1</v>
          </cell>
          <cell r="M118">
            <v>1</v>
          </cell>
          <cell r="N118">
            <v>1</v>
          </cell>
          <cell r="O118">
            <v>0</v>
          </cell>
          <cell r="P118">
            <v>4</v>
          </cell>
          <cell r="Q118">
            <v>0.33333333333333331</v>
          </cell>
          <cell r="R118"/>
          <cell r="S118"/>
          <cell r="V118"/>
        </row>
        <row r="119">
          <cell r="E119" t="str">
            <v>403-B7</v>
          </cell>
          <cell r="F119" t="str">
            <v>B7</v>
          </cell>
          <cell r="G119" t="str">
            <v>XM1</v>
          </cell>
          <cell r="H119"/>
          <cell r="I119">
            <v>1</v>
          </cell>
          <cell r="J119">
            <v>2</v>
          </cell>
          <cell r="K119">
            <v>1</v>
          </cell>
          <cell r="L119">
            <v>2</v>
          </cell>
          <cell r="M119">
            <v>2</v>
          </cell>
          <cell r="N119">
            <v>1</v>
          </cell>
          <cell r="O119">
            <v>0</v>
          </cell>
          <cell r="P119">
            <v>9</v>
          </cell>
          <cell r="Q119">
            <v>0.75</v>
          </cell>
          <cell r="R119"/>
          <cell r="S119"/>
          <cell r="V119"/>
        </row>
        <row r="120">
          <cell r="E120" t="str">
            <v>404-B7</v>
          </cell>
          <cell r="F120" t="str">
            <v>B7</v>
          </cell>
          <cell r="G120" t="str">
            <v>XM2</v>
          </cell>
          <cell r="H120"/>
          <cell r="I120">
            <v>2</v>
          </cell>
          <cell r="J120">
            <v>2</v>
          </cell>
          <cell r="K120">
            <v>0</v>
          </cell>
          <cell r="L120">
            <v>1</v>
          </cell>
          <cell r="M120">
            <v>0</v>
          </cell>
          <cell r="N120">
            <v>0</v>
          </cell>
          <cell r="O120">
            <v>0</v>
          </cell>
          <cell r="P120">
            <v>5</v>
          </cell>
          <cell r="Q120">
            <v>0.41666666666666669</v>
          </cell>
          <cell r="R120"/>
          <cell r="S120"/>
          <cell r="V120"/>
        </row>
        <row r="121">
          <cell r="E121" t="str">
            <v>405-B7</v>
          </cell>
          <cell r="F121" t="str">
            <v>B7</v>
          </cell>
          <cell r="G121" t="str">
            <v>XM3</v>
          </cell>
          <cell r="H121"/>
          <cell r="I121">
            <v>2</v>
          </cell>
          <cell r="J121">
            <v>1</v>
          </cell>
          <cell r="K121">
            <v>0</v>
          </cell>
          <cell r="L121">
            <v>2</v>
          </cell>
          <cell r="M121">
            <v>1</v>
          </cell>
          <cell r="N121">
            <v>2</v>
          </cell>
          <cell r="O121">
            <v>0</v>
          </cell>
          <cell r="P121">
            <v>8</v>
          </cell>
          <cell r="Q121">
            <v>0.66666666666666663</v>
          </cell>
          <cell r="R121"/>
          <cell r="S121"/>
          <cell r="V121"/>
        </row>
        <row r="122">
          <cell r="E122" t="str">
            <v>406-B7</v>
          </cell>
          <cell r="F122" t="str">
            <v>B7</v>
          </cell>
          <cell r="G122" t="str">
            <v>XM4</v>
          </cell>
          <cell r="H122"/>
          <cell r="I122">
            <v>1</v>
          </cell>
          <cell r="J122">
            <v>2</v>
          </cell>
          <cell r="K122">
            <v>1</v>
          </cell>
          <cell r="L122">
            <v>2</v>
          </cell>
          <cell r="M122">
            <v>2</v>
          </cell>
          <cell r="N122">
            <v>4</v>
          </cell>
          <cell r="O122">
            <v>0</v>
          </cell>
          <cell r="P122">
            <v>12</v>
          </cell>
          <cell r="Q122">
            <v>1</v>
          </cell>
          <cell r="R122"/>
          <cell r="S122"/>
          <cell r="V122"/>
        </row>
        <row r="123">
          <cell r="E123" t="str">
            <v>409-B7</v>
          </cell>
          <cell r="F123" t="str">
            <v>B7</v>
          </cell>
          <cell r="G123" t="str">
            <v>TK3</v>
          </cell>
          <cell r="H123"/>
          <cell r="I123">
            <v>2</v>
          </cell>
          <cell r="J123">
            <v>0</v>
          </cell>
          <cell r="K123">
            <v>0</v>
          </cell>
          <cell r="L123">
            <v>0</v>
          </cell>
          <cell r="M123">
            <v>1</v>
          </cell>
          <cell r="N123">
            <v>0</v>
          </cell>
          <cell r="O123">
            <v>0</v>
          </cell>
          <cell r="P123">
            <v>3</v>
          </cell>
          <cell r="Q123">
            <v>0.25</v>
          </cell>
          <cell r="R123"/>
          <cell r="S123"/>
          <cell r="V123"/>
        </row>
        <row r="124">
          <cell r="E124" t="str">
            <v>410-B7</v>
          </cell>
          <cell r="F124" t="str">
            <v>B7</v>
          </cell>
          <cell r="G124" t="str">
            <v>XM5</v>
          </cell>
          <cell r="H124"/>
          <cell r="I124">
            <v>0</v>
          </cell>
          <cell r="J124">
            <v>2</v>
          </cell>
          <cell r="K124">
            <v>2</v>
          </cell>
          <cell r="L124">
            <v>2</v>
          </cell>
          <cell r="M124">
            <v>1</v>
          </cell>
          <cell r="N124">
            <v>0</v>
          </cell>
          <cell r="O124">
            <v>0</v>
          </cell>
          <cell r="P124">
            <v>7</v>
          </cell>
          <cell r="Q124">
            <v>0.58333333333333337</v>
          </cell>
          <cell r="R124"/>
          <cell r="S124"/>
          <cell r="V124"/>
        </row>
        <row r="125">
          <cell r="E125" t="str">
            <v>411-B7</v>
          </cell>
          <cell r="F125" t="str">
            <v>B7</v>
          </cell>
          <cell r="G125" t="str">
            <v>XM6</v>
          </cell>
          <cell r="H125"/>
          <cell r="I125">
            <v>0</v>
          </cell>
          <cell r="J125">
            <v>0</v>
          </cell>
          <cell r="K125">
            <v>0</v>
          </cell>
          <cell r="L125">
            <v>2</v>
          </cell>
          <cell r="M125">
            <v>2</v>
          </cell>
          <cell r="N125">
            <v>1</v>
          </cell>
          <cell r="O125">
            <v>0</v>
          </cell>
          <cell r="P125">
            <v>5</v>
          </cell>
          <cell r="Q125">
            <v>0.41666666666666669</v>
          </cell>
          <cell r="R125"/>
          <cell r="S125"/>
          <cell r="V125"/>
        </row>
        <row r="126">
          <cell r="E126" t="str">
            <v>412-B7</v>
          </cell>
          <cell r="F126" t="str">
            <v>B7</v>
          </cell>
          <cell r="G126" t="str">
            <v>XM7</v>
          </cell>
          <cell r="H126"/>
          <cell r="I126">
            <v>1</v>
          </cell>
          <cell r="J126">
            <v>2</v>
          </cell>
          <cell r="K126">
            <v>0</v>
          </cell>
          <cell r="L126">
            <v>1</v>
          </cell>
          <cell r="M126">
            <v>1</v>
          </cell>
          <cell r="N126">
            <v>1</v>
          </cell>
          <cell r="O126">
            <v>0</v>
          </cell>
          <cell r="P126">
            <v>6</v>
          </cell>
          <cell r="Q126">
            <v>0.5</v>
          </cell>
          <cell r="R126"/>
          <cell r="S126"/>
          <cell r="V126"/>
        </row>
        <row r="127">
          <cell r="E127" t="str">
            <v>102-B4</v>
          </cell>
          <cell r="F127" t="str">
            <v>B4</v>
          </cell>
          <cell r="G127"/>
          <cell r="H127"/>
          <cell r="I127">
            <v>0</v>
          </cell>
          <cell r="J127">
            <v>0</v>
          </cell>
          <cell r="K127">
            <v>0</v>
          </cell>
          <cell r="L127">
            <v>0</v>
          </cell>
          <cell r="M127">
            <v>0</v>
          </cell>
          <cell r="N127">
            <v>0</v>
          </cell>
          <cell r="O127">
            <v>0</v>
          </cell>
          <cell r="P127">
            <v>0</v>
          </cell>
          <cell r="Q127">
            <v>0</v>
          </cell>
          <cell r="R127"/>
          <cell r="S127"/>
          <cell r="V127"/>
        </row>
        <row r="128">
          <cell r="E128" t="str">
            <v>103-B4</v>
          </cell>
          <cell r="F128" t="str">
            <v>B4</v>
          </cell>
          <cell r="G128"/>
          <cell r="H128"/>
          <cell r="I128">
            <v>0</v>
          </cell>
          <cell r="J128">
            <v>0</v>
          </cell>
          <cell r="K128">
            <v>0</v>
          </cell>
          <cell r="L128">
            <v>0</v>
          </cell>
          <cell r="M128">
            <v>0</v>
          </cell>
          <cell r="N128">
            <v>0</v>
          </cell>
          <cell r="O128">
            <v>0</v>
          </cell>
          <cell r="P128">
            <v>0</v>
          </cell>
          <cell r="Q128">
            <v>0</v>
          </cell>
          <cell r="R128"/>
          <cell r="S128"/>
          <cell r="V128"/>
        </row>
        <row r="129">
          <cell r="E129" t="str">
            <v>104-B4</v>
          </cell>
          <cell r="F129" t="str">
            <v>B4</v>
          </cell>
          <cell r="G129"/>
          <cell r="H129"/>
          <cell r="I129">
            <v>0</v>
          </cell>
          <cell r="J129">
            <v>0</v>
          </cell>
          <cell r="K129">
            <v>0</v>
          </cell>
          <cell r="L129">
            <v>0</v>
          </cell>
          <cell r="M129">
            <v>0</v>
          </cell>
          <cell r="N129">
            <v>0</v>
          </cell>
          <cell r="O129">
            <v>0</v>
          </cell>
          <cell r="P129">
            <v>0</v>
          </cell>
          <cell r="Q129">
            <v>0</v>
          </cell>
          <cell r="R129"/>
          <cell r="S129"/>
          <cell r="V129"/>
        </row>
        <row r="130">
          <cell r="E130" t="str">
            <v>206-B4</v>
          </cell>
          <cell r="F130" t="str">
            <v>B4</v>
          </cell>
          <cell r="G130"/>
          <cell r="H130"/>
          <cell r="I130">
            <v>0</v>
          </cell>
          <cell r="J130">
            <v>0</v>
          </cell>
          <cell r="K130">
            <v>0</v>
          </cell>
          <cell r="L130">
            <v>0</v>
          </cell>
          <cell r="M130">
            <v>0</v>
          </cell>
          <cell r="N130">
            <v>0</v>
          </cell>
          <cell r="O130">
            <v>0</v>
          </cell>
          <cell r="P130">
            <v>0</v>
          </cell>
          <cell r="Q130">
            <v>0</v>
          </cell>
          <cell r="R130"/>
          <cell r="S130"/>
          <cell r="V130"/>
        </row>
        <row r="131">
          <cell r="E131" t="str">
            <v>204-B4</v>
          </cell>
          <cell r="F131" t="str">
            <v>B4</v>
          </cell>
          <cell r="G131"/>
          <cell r="H131"/>
          <cell r="I131">
            <v>0</v>
          </cell>
          <cell r="J131">
            <v>0</v>
          </cell>
          <cell r="K131">
            <v>0</v>
          </cell>
          <cell r="L131">
            <v>0</v>
          </cell>
          <cell r="M131">
            <v>0</v>
          </cell>
          <cell r="N131">
            <v>0</v>
          </cell>
          <cell r="O131">
            <v>0</v>
          </cell>
          <cell r="P131">
            <v>0</v>
          </cell>
          <cell r="Q131">
            <v>0</v>
          </cell>
          <cell r="R131"/>
          <cell r="S131"/>
          <cell r="V131"/>
        </row>
        <row r="132">
          <cell r="E132" t="str">
            <v>303-B4</v>
          </cell>
          <cell r="F132" t="str">
            <v>B4</v>
          </cell>
          <cell r="G132"/>
          <cell r="H132"/>
          <cell r="I132">
            <v>0</v>
          </cell>
          <cell r="J132">
            <v>0</v>
          </cell>
          <cell r="K132">
            <v>0</v>
          </cell>
          <cell r="L132">
            <v>0</v>
          </cell>
          <cell r="M132">
            <v>0</v>
          </cell>
          <cell r="N132">
            <v>0</v>
          </cell>
          <cell r="O132">
            <v>0</v>
          </cell>
          <cell r="P132">
            <v>0</v>
          </cell>
          <cell r="Q132">
            <v>0</v>
          </cell>
          <cell r="R132"/>
          <cell r="S132"/>
          <cell r="V132"/>
        </row>
        <row r="133">
          <cell r="E133" t="str">
            <v>302-B4</v>
          </cell>
          <cell r="F133" t="str">
            <v>B4</v>
          </cell>
          <cell r="G133"/>
          <cell r="H133"/>
          <cell r="I133">
            <v>0</v>
          </cell>
          <cell r="J133">
            <v>0</v>
          </cell>
          <cell r="K133">
            <v>0</v>
          </cell>
          <cell r="L133">
            <v>0</v>
          </cell>
          <cell r="M133">
            <v>0</v>
          </cell>
          <cell r="N133">
            <v>0</v>
          </cell>
          <cell r="O133">
            <v>0</v>
          </cell>
          <cell r="P133">
            <v>0</v>
          </cell>
          <cell r="Q133">
            <v>0</v>
          </cell>
          <cell r="R133"/>
          <cell r="S133"/>
          <cell r="V133"/>
        </row>
        <row r="134">
          <cell r="E134" t="str">
            <v>304-B4</v>
          </cell>
          <cell r="F134" t="str">
            <v>B4</v>
          </cell>
          <cell r="G134"/>
          <cell r="H134"/>
          <cell r="I134">
            <v>0</v>
          </cell>
          <cell r="J134">
            <v>0</v>
          </cell>
          <cell r="K134">
            <v>0</v>
          </cell>
          <cell r="L134">
            <v>0</v>
          </cell>
          <cell r="M134">
            <v>0</v>
          </cell>
          <cell r="N134">
            <v>0</v>
          </cell>
          <cell r="O134">
            <v>0</v>
          </cell>
          <cell r="P134">
            <v>0</v>
          </cell>
          <cell r="Q134">
            <v>0</v>
          </cell>
          <cell r="R134"/>
          <cell r="S134"/>
          <cell r="V134"/>
        </row>
        <row r="135">
          <cell r="E135" t="str">
            <v>305-B4</v>
          </cell>
          <cell r="F135" t="str">
            <v>B4</v>
          </cell>
          <cell r="G135"/>
          <cell r="H135"/>
          <cell r="I135">
            <v>0</v>
          </cell>
          <cell r="J135">
            <v>0</v>
          </cell>
          <cell r="K135">
            <v>0</v>
          </cell>
          <cell r="L135">
            <v>0</v>
          </cell>
          <cell r="M135">
            <v>0</v>
          </cell>
          <cell r="N135">
            <v>0</v>
          </cell>
          <cell r="O135">
            <v>0</v>
          </cell>
          <cell r="P135">
            <v>0</v>
          </cell>
          <cell r="Q135">
            <v>0</v>
          </cell>
          <cell r="R135"/>
          <cell r="S135"/>
          <cell r="V135"/>
        </row>
        <row r="136">
          <cell r="E136" t="str">
            <v>401-B4</v>
          </cell>
          <cell r="F136" t="str">
            <v>B4</v>
          </cell>
          <cell r="G136" t="str">
            <v>Studio</v>
          </cell>
          <cell r="H136"/>
          <cell r="I136">
            <v>0</v>
          </cell>
          <cell r="J136">
            <v>0</v>
          </cell>
          <cell r="K136">
            <v>0</v>
          </cell>
          <cell r="L136">
            <v>0</v>
          </cell>
          <cell r="M136">
            <v>1</v>
          </cell>
          <cell r="N136">
            <v>1</v>
          </cell>
          <cell r="O136">
            <v>0</v>
          </cell>
          <cell r="P136">
            <v>2</v>
          </cell>
          <cell r="Q136">
            <v>0.16666666666666666</v>
          </cell>
          <cell r="R136"/>
          <cell r="S136"/>
          <cell r="V136"/>
        </row>
        <row r="137">
          <cell r="E137" t="str">
            <v>402-B4</v>
          </cell>
          <cell r="F137" t="str">
            <v>B4</v>
          </cell>
          <cell r="G137" t="str">
            <v>TK</v>
          </cell>
          <cell r="H137"/>
          <cell r="I137">
            <v>0</v>
          </cell>
          <cell r="J137">
            <v>2</v>
          </cell>
          <cell r="K137">
            <v>0</v>
          </cell>
          <cell r="L137">
            <v>0</v>
          </cell>
          <cell r="M137">
            <v>0</v>
          </cell>
          <cell r="N137">
            <v>0</v>
          </cell>
          <cell r="O137">
            <v>0</v>
          </cell>
          <cell r="P137">
            <v>2</v>
          </cell>
          <cell r="Q137">
            <v>0.16666666666666666</v>
          </cell>
          <cell r="R137"/>
          <cell r="S137"/>
          <cell r="V137"/>
        </row>
        <row r="138">
          <cell r="E138" t="str">
            <v>403-B4</v>
          </cell>
          <cell r="F138" t="str">
            <v>B4</v>
          </cell>
          <cell r="G138" t="str">
            <v>TK</v>
          </cell>
          <cell r="H138"/>
          <cell r="I138">
            <v>0</v>
          </cell>
          <cell r="J138">
            <v>0</v>
          </cell>
          <cell r="K138">
            <v>0</v>
          </cell>
          <cell r="L138">
            <v>0</v>
          </cell>
          <cell r="M138">
            <v>0</v>
          </cell>
          <cell r="N138">
            <v>0</v>
          </cell>
          <cell r="O138">
            <v>0</v>
          </cell>
          <cell r="P138">
            <v>0</v>
          </cell>
          <cell r="Q138">
            <v>0</v>
          </cell>
          <cell r="R138"/>
          <cell r="S138"/>
          <cell r="V138"/>
        </row>
        <row r="139">
          <cell r="E139" t="str">
            <v>404-B4</v>
          </cell>
          <cell r="F139" t="str">
            <v>B4</v>
          </cell>
          <cell r="G139" t="str">
            <v>TK</v>
          </cell>
          <cell r="H139"/>
          <cell r="I139">
            <v>0</v>
          </cell>
          <cell r="J139">
            <v>0</v>
          </cell>
          <cell r="K139">
            <v>0</v>
          </cell>
          <cell r="L139">
            <v>0</v>
          </cell>
          <cell r="M139">
            <v>0</v>
          </cell>
          <cell r="N139">
            <v>0</v>
          </cell>
          <cell r="O139">
            <v>0</v>
          </cell>
          <cell r="P139">
            <v>0</v>
          </cell>
          <cell r="Q139">
            <v>0</v>
          </cell>
          <cell r="R139"/>
          <cell r="S139"/>
          <cell r="V139"/>
        </row>
        <row r="140">
          <cell r="E140" t="str">
            <v>405-B4</v>
          </cell>
          <cell r="F140" t="str">
            <v>B4</v>
          </cell>
          <cell r="G140" t="str">
            <v>TK</v>
          </cell>
          <cell r="H140"/>
          <cell r="I140">
            <v>0</v>
          </cell>
          <cell r="J140">
            <v>0</v>
          </cell>
          <cell r="K140">
            <v>0</v>
          </cell>
          <cell r="L140">
            <v>0</v>
          </cell>
          <cell r="M140">
            <v>0</v>
          </cell>
          <cell r="N140">
            <v>0</v>
          </cell>
          <cell r="O140">
            <v>0</v>
          </cell>
          <cell r="P140">
            <v>0</v>
          </cell>
          <cell r="Q140">
            <v>0</v>
          </cell>
          <cell r="R140"/>
          <cell r="S140"/>
          <cell r="V140"/>
        </row>
        <row r="141">
          <cell r="E141" t="str">
            <v>Tổng cộng</v>
          </cell>
          <cell r="F141"/>
          <cell r="G141"/>
          <cell r="H141">
            <v>0</v>
          </cell>
          <cell r="I141">
            <v>13</v>
          </cell>
          <cell r="J141">
            <v>18</v>
          </cell>
          <cell r="K141">
            <v>11</v>
          </cell>
          <cell r="L141">
            <v>15</v>
          </cell>
          <cell r="M141">
            <v>19</v>
          </cell>
          <cell r="N141">
            <v>17</v>
          </cell>
          <cell r="O141">
            <v>2</v>
          </cell>
          <cell r="P141">
            <v>95</v>
          </cell>
          <cell r="Q141"/>
          <cell r="R141"/>
          <cell r="S141"/>
          <cell r="V141"/>
        </row>
        <row r="144">
          <cell r="E144" t="str">
            <v>DANH MỤC PHÒNG THỰC HÀNH NHÀ B4 ; B7</v>
          </cell>
          <cell r="F144"/>
          <cell r="G144"/>
          <cell r="H144"/>
          <cell r="I144"/>
          <cell r="J144"/>
          <cell r="K144"/>
          <cell r="L144"/>
          <cell r="M144"/>
          <cell r="N144"/>
          <cell r="O144"/>
          <cell r="P144"/>
          <cell r="Q144"/>
          <cell r="R144"/>
          <cell r="S144"/>
          <cell r="T144" t="str">
            <v xml:space="preserve">Người lập </v>
          </cell>
          <cell r="U144"/>
          <cell r="V144"/>
          <cell r="W144"/>
          <cell r="X144"/>
          <cell r="Y144"/>
        </row>
        <row r="145">
          <cell r="E145"/>
          <cell r="F145"/>
          <cell r="G145"/>
          <cell r="H145"/>
          <cell r="I145"/>
          <cell r="J145"/>
          <cell r="K145"/>
          <cell r="L145"/>
          <cell r="M145"/>
          <cell r="N145"/>
          <cell r="O145"/>
          <cell r="P145"/>
          <cell r="Q145"/>
          <cell r="R145"/>
          <cell r="S145"/>
          <cell r="T145"/>
          <cell r="U145"/>
          <cell r="V145"/>
          <cell r="W145"/>
          <cell r="X145"/>
          <cell r="Y145"/>
        </row>
        <row r="146">
          <cell r="E146"/>
          <cell r="F146" t="str">
            <v>PHÒNG CŨ</v>
          </cell>
          <cell r="G146" t="str">
            <v>TÊN PHÒNG MỚI</v>
          </cell>
          <cell r="H146"/>
          <cell r="I146"/>
          <cell r="J146"/>
          <cell r="K146" t="str">
            <v>TÊN PHÒNG CŨ</v>
          </cell>
          <cell r="L146"/>
          <cell r="M146"/>
          <cell r="N146"/>
          <cell r="O146"/>
          <cell r="P146" t="str">
            <v>TÊN PHÒNG MỚI</v>
          </cell>
          <cell r="Q146"/>
          <cell r="R146"/>
          <cell r="S146"/>
          <cell r="T146"/>
          <cell r="U146"/>
          <cell r="V146"/>
          <cell r="W146"/>
          <cell r="X146"/>
        </row>
        <row r="147">
          <cell r="E147" t="str">
            <v>402-B4</v>
          </cell>
          <cell r="F147"/>
          <cell r="G147" t="str">
            <v>B7</v>
          </cell>
          <cell r="H147">
            <v>307</v>
          </cell>
          <cell r="I147" t="str">
            <v>TK1</v>
          </cell>
          <cell r="J147"/>
          <cell r="K147">
            <v>11</v>
          </cell>
          <cell r="L147" t="str">
            <v>B4</v>
          </cell>
          <cell r="M147">
            <v>405</v>
          </cell>
          <cell r="N147" t="str">
            <v>TK4</v>
          </cell>
          <cell r="O147"/>
          <cell r="P147" t="str">
            <v>B4</v>
          </cell>
          <cell r="Q147">
            <v>405</v>
          </cell>
          <cell r="R147" t="str">
            <v>TK4</v>
          </cell>
          <cell r="S147"/>
          <cell r="T147" t="str">
            <v xml:space="preserve">  Trần Thúy Hằng </v>
          </cell>
          <cell r="U147"/>
          <cell r="V147"/>
          <cell r="W147"/>
          <cell r="X147"/>
          <cell r="Y147"/>
        </row>
        <row r="148">
          <cell r="E148" t="str">
            <v>404-B4</v>
          </cell>
          <cell r="F148"/>
          <cell r="G148" t="str">
            <v>B7</v>
          </cell>
          <cell r="H148">
            <v>308</v>
          </cell>
          <cell r="I148" t="str">
            <v>TK2</v>
          </cell>
          <cell r="J148"/>
          <cell r="K148">
            <v>12</v>
          </cell>
          <cell r="L148" t="str">
            <v>B4</v>
          </cell>
          <cell r="M148">
            <v>502</v>
          </cell>
          <cell r="N148" t="str">
            <v>TK5</v>
          </cell>
          <cell r="O148"/>
          <cell r="P148" t="str">
            <v>B4</v>
          </cell>
          <cell r="Q148">
            <v>402</v>
          </cell>
          <cell r="R148" t="str">
            <v>TK5</v>
          </cell>
          <cell r="S148"/>
          <cell r="T148"/>
          <cell r="U148"/>
          <cell r="V148"/>
          <cell r="W148"/>
          <cell r="X148"/>
          <cell r="Y148"/>
        </row>
        <row r="149">
          <cell r="E149" t="str">
            <v>102-B4</v>
          </cell>
          <cell r="F149"/>
          <cell r="G149" t="str">
            <v>B7</v>
          </cell>
          <cell r="H149">
            <v>403</v>
          </cell>
          <cell r="I149" t="str">
            <v>XM1</v>
          </cell>
          <cell r="J149"/>
          <cell r="K149">
            <v>13</v>
          </cell>
          <cell r="L149" t="str">
            <v>B4</v>
          </cell>
          <cell r="M149">
            <v>503</v>
          </cell>
          <cell r="N149" t="str">
            <v>TK6</v>
          </cell>
          <cell r="O149"/>
          <cell r="P149" t="str">
            <v>B4</v>
          </cell>
          <cell r="Q149">
            <v>403</v>
          </cell>
          <cell r="R149" t="str">
            <v>TK6</v>
          </cell>
          <cell r="S149"/>
          <cell r="T149"/>
          <cell r="U149"/>
          <cell r="V149"/>
          <cell r="W149"/>
          <cell r="X149"/>
          <cell r="Y149"/>
        </row>
        <row r="150">
          <cell r="E150" t="str">
            <v>103-B4</v>
          </cell>
          <cell r="F150"/>
          <cell r="G150" t="str">
            <v>B7</v>
          </cell>
          <cell r="H150">
            <v>404</v>
          </cell>
          <cell r="I150" t="str">
            <v>XM2</v>
          </cell>
          <cell r="J150"/>
          <cell r="K150">
            <v>14</v>
          </cell>
          <cell r="L150" t="str">
            <v>B4</v>
          </cell>
          <cell r="M150">
            <v>505</v>
          </cell>
          <cell r="N150" t="str">
            <v>TK7</v>
          </cell>
          <cell r="O150"/>
          <cell r="P150" t="str">
            <v>B4</v>
          </cell>
          <cell r="Q150">
            <v>404</v>
          </cell>
          <cell r="R150" t="str">
            <v>TK7</v>
          </cell>
          <cell r="S150"/>
          <cell r="T150"/>
          <cell r="U150"/>
          <cell r="V150"/>
          <cell r="W150"/>
          <cell r="X150"/>
          <cell r="Y150"/>
        </row>
        <row r="151">
          <cell r="E151" t="str">
            <v>104-B4</v>
          </cell>
          <cell r="F151"/>
          <cell r="G151" t="str">
            <v>B7</v>
          </cell>
          <cell r="H151">
            <v>405</v>
          </cell>
          <cell r="I151" t="str">
            <v>XM3</v>
          </cell>
          <cell r="J151"/>
          <cell r="K151">
            <v>15</v>
          </cell>
          <cell r="L151" t="str">
            <v>B4</v>
          </cell>
          <cell r="M151">
            <v>302</v>
          </cell>
          <cell r="N151" t="str">
            <v>PM3</v>
          </cell>
          <cell r="O151"/>
          <cell r="P151" t="str">
            <v>B7</v>
          </cell>
          <cell r="Q151">
            <v>314</v>
          </cell>
          <cell r="R151" t="str">
            <v>PM3</v>
          </cell>
          <cell r="S151" t="str">
            <v>VỪA</v>
          </cell>
          <cell r="T151"/>
          <cell r="U151"/>
          <cell r="V151"/>
          <cell r="W151"/>
          <cell r="X151"/>
          <cell r="Y151"/>
        </row>
        <row r="152">
          <cell r="E152" t="str">
            <v>403-B4</v>
          </cell>
          <cell r="F152"/>
          <cell r="G152" t="str">
            <v>B7</v>
          </cell>
          <cell r="H152">
            <v>406</v>
          </cell>
          <cell r="I152" t="str">
            <v>XM4</v>
          </cell>
          <cell r="J152" t="str">
            <v>22 MÁY</v>
          </cell>
          <cell r="K152">
            <v>16</v>
          </cell>
          <cell r="L152" t="str">
            <v>B4</v>
          </cell>
          <cell r="M152">
            <v>304</v>
          </cell>
          <cell r="N152" t="str">
            <v>PM1</v>
          </cell>
          <cell r="O152"/>
          <cell r="P152" t="str">
            <v>B7</v>
          </cell>
          <cell r="Q152">
            <v>312</v>
          </cell>
          <cell r="R152" t="str">
            <v>PM1</v>
          </cell>
          <cell r="S152" t="str">
            <v>CŨ, ÍT</v>
          </cell>
          <cell r="T152" t="str">
            <v>PHẦN MỀM KHÓA</v>
          </cell>
          <cell r="U152"/>
          <cell r="V152"/>
          <cell r="W152"/>
          <cell r="X152"/>
          <cell r="Y152"/>
        </row>
        <row r="153">
          <cell r="E153"/>
          <cell r="F153"/>
          <cell r="G153" t="str">
            <v>B7</v>
          </cell>
          <cell r="H153">
            <v>409</v>
          </cell>
          <cell r="I153" t="str">
            <v>TK3</v>
          </cell>
          <cell r="J153"/>
          <cell r="K153">
            <v>17</v>
          </cell>
          <cell r="L153" t="str">
            <v>B4</v>
          </cell>
          <cell r="M153">
            <v>305</v>
          </cell>
          <cell r="N153" t="str">
            <v>PM2</v>
          </cell>
          <cell r="O153"/>
          <cell r="P153" t="str">
            <v>B7</v>
          </cell>
          <cell r="Q153">
            <v>313</v>
          </cell>
          <cell r="R153" t="str">
            <v>PM2</v>
          </cell>
          <cell r="S153" t="str">
            <v>NHIỀU</v>
          </cell>
          <cell r="T153"/>
          <cell r="U153"/>
          <cell r="V153"/>
          <cell r="W153"/>
          <cell r="X153"/>
          <cell r="Y153"/>
        </row>
        <row r="154">
          <cell r="E154" t="str">
            <v>206-B4</v>
          </cell>
          <cell r="F154"/>
          <cell r="G154" t="str">
            <v>B7</v>
          </cell>
          <cell r="H154">
            <v>410</v>
          </cell>
          <cell r="I154" t="str">
            <v>XM5</v>
          </cell>
          <cell r="J154"/>
          <cell r="K154"/>
          <cell r="L154"/>
          <cell r="M154"/>
          <cell r="N154"/>
          <cell r="O154"/>
          <cell r="P154"/>
          <cell r="Q154"/>
          <cell r="R154"/>
          <cell r="S154"/>
          <cell r="U154"/>
          <cell r="V154"/>
          <cell r="W154"/>
          <cell r="X154"/>
          <cell r="Y154"/>
        </row>
        <row r="155">
          <cell r="E155" t="str">
            <v>204-B4</v>
          </cell>
          <cell r="F155"/>
          <cell r="G155" t="str">
            <v>B7</v>
          </cell>
          <cell r="H155">
            <v>411</v>
          </cell>
          <cell r="I155" t="str">
            <v>XM6</v>
          </cell>
          <cell r="J155"/>
          <cell r="K155"/>
          <cell r="L155"/>
          <cell r="M155"/>
          <cell r="N155"/>
          <cell r="O155"/>
          <cell r="P155"/>
          <cell r="Q155"/>
          <cell r="R155"/>
          <cell r="S155"/>
          <cell r="U155"/>
          <cell r="V155"/>
          <cell r="W155"/>
          <cell r="X155"/>
          <cell r="Y155"/>
        </row>
        <row r="156">
          <cell r="E156" t="str">
            <v>303-B4</v>
          </cell>
          <cell r="F156"/>
          <cell r="G156" t="str">
            <v>B7</v>
          </cell>
          <cell r="H156">
            <v>412</v>
          </cell>
          <cell r="I156" t="str">
            <v>XM7</v>
          </cell>
          <cell r="J156"/>
          <cell r="K156"/>
          <cell r="L156"/>
          <cell r="M156"/>
          <cell r="N156"/>
          <cell r="O156"/>
          <cell r="P156"/>
          <cell r="Q156"/>
          <cell r="R156"/>
          <cell r="S156"/>
          <cell r="U156"/>
          <cell r="V156"/>
          <cell r="W156"/>
          <cell r="X156"/>
          <cell r="Y156"/>
        </row>
      </sheetData>
      <sheetData sheetId="14">
        <row r="88">
          <cell r="E88"/>
          <cell r="F88">
            <v>3</v>
          </cell>
          <cell r="G88" t="str">
            <v>TK VÀ ĐHCM</v>
          </cell>
          <cell r="H88"/>
          <cell r="I88"/>
          <cell r="J88"/>
          <cell r="K88"/>
          <cell r="L88"/>
          <cell r="M88"/>
          <cell r="N88"/>
          <cell r="O88"/>
          <cell r="P88"/>
          <cell r="Q88"/>
          <cell r="R88"/>
          <cell r="S88"/>
          <cell r="T88"/>
          <cell r="U88"/>
          <cell r="V88" t="str">
            <v>Phạm Thị Huyền (CN M&amp;TKTT)</v>
          </cell>
          <cell r="W88" t="str">
            <v xml:space="preserve">XONG </v>
          </cell>
          <cell r="X88" t="str">
            <v>OK</v>
          </cell>
          <cell r="Y88"/>
          <cell r="Z88"/>
        </row>
        <row r="89">
          <cell r="E89"/>
          <cell r="F89">
            <v>1</v>
          </cell>
          <cell r="G89" t="str">
            <v>TK VÀ ĐHCM</v>
          </cell>
          <cell r="H89" t="str">
            <v xml:space="preserve">Tiết 1-5; </v>
          </cell>
          <cell r="I89" t="str">
            <v>403-B7</v>
          </cell>
          <cell r="J89"/>
          <cell r="K89"/>
          <cell r="L89"/>
          <cell r="M89"/>
          <cell r="N89"/>
          <cell r="O89"/>
          <cell r="P89"/>
          <cell r="Q89"/>
          <cell r="R89"/>
          <cell r="S89"/>
          <cell r="T89"/>
          <cell r="U89"/>
          <cell r="V89" t="str">
            <v>Phạm Thị Quỳnh Hương (CN M&amp;TKTT)</v>
          </cell>
          <cell r="W89" t="str">
            <v>XM</v>
          </cell>
          <cell r="X89" t="str">
            <v>OK</v>
          </cell>
          <cell r="Y89">
            <v>1</v>
          </cell>
          <cell r="Z89"/>
        </row>
        <row r="90">
          <cell r="E90"/>
          <cell r="F90">
            <v>2</v>
          </cell>
          <cell r="G90" t="str">
            <v>TK VÀ ĐHCM</v>
          </cell>
          <cell r="H90"/>
          <cell r="I90"/>
          <cell r="J90"/>
          <cell r="K90"/>
          <cell r="L90" t="str">
            <v>Tiết 1-5; 7-11</v>
          </cell>
          <cell r="M90" t="str">
            <v>403-B7</v>
          </cell>
          <cell r="N90"/>
          <cell r="O90"/>
          <cell r="P90"/>
          <cell r="Q90"/>
          <cell r="R90"/>
          <cell r="S90"/>
          <cell r="T90"/>
          <cell r="U90"/>
          <cell r="V90" t="str">
            <v>Phạm Thị Quỳnh Hương (CN M&amp;TKTT)</v>
          </cell>
          <cell r="W90" t="str">
            <v>XM</v>
          </cell>
          <cell r="X90" t="str">
            <v>OK</v>
          </cell>
          <cell r="Y90">
            <v>1</v>
          </cell>
          <cell r="Z90"/>
        </row>
        <row r="91">
          <cell r="E91"/>
          <cell r="F91">
            <v>3</v>
          </cell>
          <cell r="G91" t="str">
            <v>TK VÀ ĐHCM</v>
          </cell>
          <cell r="H91"/>
          <cell r="I91"/>
          <cell r="J91"/>
          <cell r="K91"/>
          <cell r="L91"/>
          <cell r="M91"/>
          <cell r="N91"/>
          <cell r="O91"/>
          <cell r="P91"/>
          <cell r="Q91"/>
          <cell r="R91" t="str">
            <v>Tiết 1-5; 7-11</v>
          </cell>
          <cell r="S91" t="str">
            <v>403-B7</v>
          </cell>
          <cell r="T91"/>
          <cell r="U91"/>
          <cell r="V91" t="str">
            <v>Phạm Thị Quỳnh Hương (CN M&amp;TKTT)</v>
          </cell>
          <cell r="W91" t="str">
            <v>XM</v>
          </cell>
          <cell r="X91" t="str">
            <v>OK</v>
          </cell>
          <cell r="Y91">
            <v>1</v>
          </cell>
          <cell r="Z91"/>
        </row>
        <row r="92">
          <cell r="E92"/>
          <cell r="F92"/>
          <cell r="G92" t="str">
            <v>Đồ án CN</v>
          </cell>
          <cell r="H92"/>
          <cell r="I92"/>
          <cell r="J92" t="str">
            <v>2</v>
          </cell>
          <cell r="K92" t="str">
            <v>406-B7</v>
          </cell>
          <cell r="L92"/>
          <cell r="M92"/>
          <cell r="N92"/>
          <cell r="O92"/>
          <cell r="P92"/>
          <cell r="Q92"/>
          <cell r="R92"/>
          <cell r="S92"/>
          <cell r="T92"/>
          <cell r="U92"/>
          <cell r="V92" t="str">
            <v>Phạm Thu Cát (CN M&amp;TKTT)</v>
          </cell>
          <cell r="W92" t="str">
            <v>DCXM</v>
          </cell>
          <cell r="X92" t="str">
            <v>OK</v>
          </cell>
          <cell r="Y92">
            <v>1</v>
          </cell>
          <cell r="Z92"/>
        </row>
        <row r="93">
          <cell r="E93"/>
          <cell r="F93"/>
          <cell r="G93" t="str">
            <v>Đồ án môn học Công nghệ may - GF6009</v>
          </cell>
          <cell r="H93">
            <v>1</v>
          </cell>
          <cell r="I93" t="str">
            <v>307-B7</v>
          </cell>
          <cell r="J93">
            <v>1</v>
          </cell>
          <cell r="K93" t="str">
            <v>412-B7</v>
          </cell>
          <cell r="L93">
            <v>1</v>
          </cell>
          <cell r="M93" t="str">
            <v>410-B7</v>
          </cell>
          <cell r="N93">
            <v>1</v>
          </cell>
          <cell r="O93" t="str">
            <v>410-B7</v>
          </cell>
          <cell r="P93">
            <v>1</v>
          </cell>
          <cell r="Q93" t="str">
            <v>410-B7</v>
          </cell>
          <cell r="R93">
            <v>1</v>
          </cell>
          <cell r="S93" t="str">
            <v>404-B7</v>
          </cell>
          <cell r="T93"/>
          <cell r="U93"/>
          <cell r="V93" t="str">
            <v>Đỗ Thị Thủy (CN M&amp;TKTT), Nguyễn Thị Lệ (CN M&amp;TKTT), Nguyễn Thị Sinh (CN M&amp;TKTT), Nguyễn Thị Kim Hòa (CN M&amp;TKTT), Phạm Thị Quỳnh Hương (CN M&amp;TKTT)</v>
          </cell>
          <cell r="W93" t="str">
            <v xml:space="preserve">Sinh viên lên lớp tự học - May bài tập </v>
          </cell>
          <cell r="X93"/>
          <cell r="Y93"/>
          <cell r="Z93"/>
        </row>
        <row r="94">
          <cell r="E94"/>
          <cell r="F94"/>
          <cell r="G94" t="str">
            <v>Đồ án môn học Công nghệ may - GF6009</v>
          </cell>
          <cell r="H94">
            <v>2</v>
          </cell>
          <cell r="I94" t="str">
            <v>307-B7</v>
          </cell>
          <cell r="J94">
            <v>2</v>
          </cell>
          <cell r="K94" t="str">
            <v>410-B7</v>
          </cell>
          <cell r="L94">
            <v>2</v>
          </cell>
          <cell r="M94" t="str">
            <v>410-B7</v>
          </cell>
          <cell r="N94">
            <v>2</v>
          </cell>
          <cell r="O94" t="str">
            <v>410-B7</v>
          </cell>
          <cell r="P94">
            <v>2</v>
          </cell>
          <cell r="Q94" t="str">
            <v>409-B7</v>
          </cell>
          <cell r="R94">
            <v>2</v>
          </cell>
          <cell r="S94" t="str">
            <v>406-B7</v>
          </cell>
          <cell r="T94"/>
          <cell r="U94"/>
          <cell r="V94" t="str">
            <v>Đỗ Thị Thủy (CN M&amp;TKTT), Nguyễn Thị Lệ (CN M&amp;TKTT), Nguyễn Thị Sinh (CN M&amp;TKTT), Nguyễn Thị Kim Hòa (CN M&amp;TKTT), Phạm Thị Quỳnh Hương (CN M&amp;TKTT)</v>
          </cell>
          <cell r="W94" t="str">
            <v xml:space="preserve">Sinh viên lên lớp tự học - May bài tập </v>
          </cell>
          <cell r="X94"/>
          <cell r="Y94"/>
          <cell r="Z94"/>
        </row>
        <row r="95">
          <cell r="E95"/>
          <cell r="F95"/>
          <cell r="G95" t="str">
            <v>Đồ án môn học Công nghệ may - GF6009</v>
          </cell>
          <cell r="H95">
            <v>1</v>
          </cell>
          <cell r="I95" t="str">
            <v>308-B7</v>
          </cell>
          <cell r="J95">
            <v>1</v>
          </cell>
          <cell r="K95" t="str">
            <v>307-B7</v>
          </cell>
          <cell r="L95">
            <v>1</v>
          </cell>
          <cell r="M95" t="str">
            <v>307-B7</v>
          </cell>
          <cell r="N95">
            <v>1</v>
          </cell>
          <cell r="O95" t="str">
            <v>404-B7</v>
          </cell>
          <cell r="P95">
            <v>1</v>
          </cell>
          <cell r="Q95" t="str">
            <v>307-B7</v>
          </cell>
          <cell r="R95">
            <v>1</v>
          </cell>
          <cell r="S95" t="str">
            <v>411-B7</v>
          </cell>
          <cell r="T95"/>
          <cell r="U95"/>
          <cell r="V95" t="str">
            <v>Đinh Mai Hương (CN M&amp;TKTT), Đoàn Thị Thu Thủy (CN M&amp;TKTT), Nguyễn Thị Y Ngọc (CN M&amp;TKTT), Phạm Thị Thắm (CN M&amp;TKTT)</v>
          </cell>
          <cell r="W95" t="str">
            <v xml:space="preserve">Sinh viên lên lớp tự học - May bài tập </v>
          </cell>
          <cell r="X95"/>
          <cell r="Y95"/>
          <cell r="Z95"/>
        </row>
        <row r="96">
          <cell r="E96"/>
          <cell r="F96"/>
          <cell r="G96" t="str">
            <v>Đồ án môn học Công nghệ may - GF6009</v>
          </cell>
          <cell r="H96">
            <v>2</v>
          </cell>
          <cell r="I96" t="str">
            <v>308-B7</v>
          </cell>
          <cell r="J96">
            <v>2</v>
          </cell>
          <cell r="K96" t="str">
            <v>307-B7</v>
          </cell>
          <cell r="L96">
            <v>2</v>
          </cell>
          <cell r="M96" t="str">
            <v>307-B7</v>
          </cell>
          <cell r="N96">
            <v>2</v>
          </cell>
          <cell r="O96" t="str">
            <v>411-B7</v>
          </cell>
          <cell r="P96">
            <v>2</v>
          </cell>
          <cell r="Q96" t="str">
            <v>309-B7</v>
          </cell>
          <cell r="R96">
            <v>2</v>
          </cell>
          <cell r="S96" t="str">
            <v>307-B7</v>
          </cell>
          <cell r="T96"/>
          <cell r="U96"/>
          <cell r="V96" t="str">
            <v>Đỗ Thị Thủy (CN M&amp;TKTT), Nguyễn Thị Lệ (CN M&amp;TKTT), Nguyễn Thị Sinh (CN M&amp;TKTT), Nguyễn Thị Kim Hòa (CN M&amp;TKTT), Phạm Thị Quỳnh Hương (CN M&amp;TKTT)</v>
          </cell>
          <cell r="W96" t="str">
            <v xml:space="preserve">Sinh viên lên lớp tự học - May bài tập </v>
          </cell>
          <cell r="X96"/>
          <cell r="Y96"/>
          <cell r="Z96"/>
        </row>
        <row r="97">
          <cell r="E97"/>
          <cell r="F97"/>
          <cell r="G97" t="str">
            <v>Đồ án môn học Công nghệ may - GF6009</v>
          </cell>
          <cell r="H97">
            <v>1</v>
          </cell>
          <cell r="I97" t="str">
            <v>409-B7</v>
          </cell>
          <cell r="J97">
            <v>1</v>
          </cell>
          <cell r="K97" t="str">
            <v>309-B7</v>
          </cell>
          <cell r="L97">
            <v>1</v>
          </cell>
          <cell r="M97" t="str">
            <v>309-B7</v>
          </cell>
          <cell r="N97">
            <v>1</v>
          </cell>
          <cell r="O97" t="str">
            <v>308-B7</v>
          </cell>
          <cell r="P97">
            <v>1</v>
          </cell>
          <cell r="Q97" t="str">
            <v>411-B7</v>
          </cell>
          <cell r="R97">
            <v>1</v>
          </cell>
          <cell r="S97" t="str">
            <v>307-B7</v>
          </cell>
          <cell r="T97"/>
          <cell r="U97"/>
          <cell r="V97" t="str">
            <v>Hoàng Thị Thanh Luyến (CN M&amp;TKTT), Nguyễn Thanh Tùng (CN M&amp;TKTT), Nguyễn Thị Thắm (CN M&amp;TKTT), Nguyễn Thị Mai Hoa (CN M&amp;TKTT), Phạm Thị Huyền (CN M&amp;TKTT)</v>
          </cell>
          <cell r="W97" t="str">
            <v xml:space="preserve">Sinh viên lên lớp tự học - May bài tập </v>
          </cell>
          <cell r="X97"/>
          <cell r="Y97"/>
          <cell r="Z97"/>
        </row>
        <row r="98">
          <cell r="E98"/>
          <cell r="F98"/>
          <cell r="G98" t="str">
            <v>Đồ án môn học Công nghệ may - GF6009</v>
          </cell>
          <cell r="H98">
            <v>2</v>
          </cell>
          <cell r="I98" t="str">
            <v>409-B7</v>
          </cell>
          <cell r="J98">
            <v>2</v>
          </cell>
          <cell r="K98" t="str">
            <v>309-B7</v>
          </cell>
          <cell r="L98">
            <v>2</v>
          </cell>
          <cell r="M98" t="str">
            <v>309-B7</v>
          </cell>
          <cell r="N98">
            <v>2</v>
          </cell>
          <cell r="O98" t="str">
            <v>308-B7</v>
          </cell>
          <cell r="P98">
            <v>2</v>
          </cell>
          <cell r="Q98" t="str">
            <v>411-B7</v>
          </cell>
          <cell r="R98">
            <v>2</v>
          </cell>
          <cell r="S98" t="str">
            <v>309-B7</v>
          </cell>
          <cell r="T98"/>
          <cell r="U98"/>
          <cell r="V98" t="str">
            <v>Đỗ Thị Thủy (CN M&amp;TKTT), Nguyễn Thị Lệ (CN M&amp;TKTT), Nguyễn Thị Sinh (CN M&amp;TKTT), Nguyễn Thị Kim Hòa (CN M&amp;TKTT), Phạm Thị Quỳnh Hương (CN M&amp;TKTT)</v>
          </cell>
          <cell r="W98" t="str">
            <v xml:space="preserve">Sinh viên lên lớp tự học - May bài tập </v>
          </cell>
          <cell r="X98"/>
          <cell r="Y98"/>
          <cell r="Z98"/>
        </row>
        <row r="99">
          <cell r="E99"/>
          <cell r="F99"/>
          <cell r="G99" t="str">
            <v>Đồ án chuyên ngành Thiết kế thời trang - GF6008</v>
          </cell>
          <cell r="H99">
            <v>1</v>
          </cell>
          <cell r="I99" t="str">
            <v>404-B7</v>
          </cell>
          <cell r="J99" t="str">
            <v>1</v>
          </cell>
          <cell r="K99" t="str">
            <v>402-B4</v>
          </cell>
          <cell r="L99" t="str">
            <v>1</v>
          </cell>
          <cell r="M99" t="str">
            <v>308-B7</v>
          </cell>
          <cell r="N99" t="str">
            <v>1</v>
          </cell>
          <cell r="O99" t="str">
            <v>406-B7</v>
          </cell>
          <cell r="P99" t="str">
            <v>1</v>
          </cell>
          <cell r="Q99" t="str">
            <v>308-B7</v>
          </cell>
          <cell r="R99" t="str">
            <v>1</v>
          </cell>
          <cell r="S99" t="str">
            <v>308-B7</v>
          </cell>
          <cell r="T99"/>
          <cell r="U99"/>
          <cell r="V99" t="str">
            <v>Vũ Thu Huyền (CN M&amp;TKTT)</v>
          </cell>
          <cell r="W99" t="str">
            <v xml:space="preserve">Sinh viên lên lớp tự học - May bài tập </v>
          </cell>
          <cell r="X99"/>
          <cell r="Y99"/>
          <cell r="Z99"/>
        </row>
        <row r="100">
          <cell r="E100"/>
          <cell r="F100"/>
          <cell r="G100" t="str">
            <v>Đồ án chuyên ngành Thiết kế thời trang - GF6008</v>
          </cell>
          <cell r="H100">
            <v>2</v>
          </cell>
          <cell r="I100" t="str">
            <v>404-B7</v>
          </cell>
          <cell r="J100" t="str">
            <v>2</v>
          </cell>
          <cell r="K100" t="str">
            <v>405-B7</v>
          </cell>
          <cell r="L100" t="str">
            <v>2</v>
          </cell>
          <cell r="M100" t="str">
            <v>405-B4</v>
          </cell>
          <cell r="N100" t="str">
            <v>2</v>
          </cell>
          <cell r="O100" t="str">
            <v>405-B4</v>
          </cell>
          <cell r="P100" t="str">
            <v>2</v>
          </cell>
          <cell r="Q100" t="str">
            <v>307-B7</v>
          </cell>
          <cell r="R100" t="str">
            <v>2</v>
          </cell>
          <cell r="S100" t="str">
            <v>405-B7</v>
          </cell>
          <cell r="T100"/>
          <cell r="U100"/>
          <cell r="V100" t="str">
            <v>Phạm Thu Cát (CN M&amp;TKTT)</v>
          </cell>
          <cell r="W100" t="str">
            <v xml:space="preserve">Sinh viên lên lớp tự học - May bài tập </v>
          </cell>
          <cell r="X100"/>
          <cell r="Y100"/>
          <cell r="Z100"/>
        </row>
        <row r="101">
          <cell r="E101"/>
          <cell r="F101"/>
          <cell r="G101" t="str">
            <v>Đồ án thiết kế dây chuyền nhuộm, in hoa và xử lý hoàn tất sản phẩm dệt may - GF6086</v>
          </cell>
          <cell r="H101"/>
          <cell r="I101"/>
          <cell r="J101"/>
          <cell r="K101"/>
          <cell r="L101" t="str">
            <v>1</v>
          </cell>
          <cell r="M101" t="str">
            <v>316-B7</v>
          </cell>
          <cell r="N101"/>
          <cell r="O101"/>
          <cell r="P101" t="str">
            <v>1</v>
          </cell>
          <cell r="Q101" t="str">
            <v>316-B7</v>
          </cell>
          <cell r="R101"/>
          <cell r="S101"/>
          <cell r="T101"/>
          <cell r="U101"/>
          <cell r="V101" t="str">
            <v>Nguyễn Văn Hải (CN M&amp;TKTT)</v>
          </cell>
          <cell r="W101" t="str">
            <v xml:space="preserve">Sinh viên lên lớp tự học - May bài tập </v>
          </cell>
          <cell r="X101"/>
          <cell r="Y101"/>
          <cell r="Z101" t="str">
            <v>T3 - P.605 - B4 - Tiết (1, 2, 3, 4)</v>
          </cell>
        </row>
        <row r="102">
          <cell r="E102"/>
          <cell r="F102"/>
          <cell r="G102" t="str">
            <v>Đồ án thiết kế dây chuyền vải dệt kim - GF6085</v>
          </cell>
          <cell r="H102"/>
          <cell r="I102"/>
          <cell r="J102"/>
          <cell r="K102"/>
          <cell r="L102"/>
          <cell r="M102"/>
          <cell r="N102" t="str">
            <v>1</v>
          </cell>
          <cell r="O102" t="str">
            <v>316-B7</v>
          </cell>
          <cell r="P102"/>
          <cell r="Q102"/>
          <cell r="R102" t="str">
            <v>1</v>
          </cell>
          <cell r="S102" t="str">
            <v>316-B7</v>
          </cell>
          <cell r="T102"/>
          <cell r="U102"/>
          <cell r="V102" t="str">
            <v>Nguyễn Văn Hải (CN M&amp;TKTT)</v>
          </cell>
          <cell r="W102" t="str">
            <v xml:space="preserve">Sinh viên lên lớp tự học - May bài tập </v>
          </cell>
          <cell r="X102"/>
          <cell r="Y102"/>
          <cell r="Z102" t="str">
            <v>T4 - P.Phòng thực hành Khoa CN May &amp; TKTT 16 - B - Tiết (1, 2, 3, 4)</v>
          </cell>
        </row>
        <row r="103">
          <cell r="E103"/>
          <cell r="F103"/>
          <cell r="G103"/>
          <cell r="H103"/>
          <cell r="I103"/>
          <cell r="J103"/>
          <cell r="K103"/>
          <cell r="L103"/>
          <cell r="M103"/>
          <cell r="N103"/>
          <cell r="O103"/>
          <cell r="P103"/>
          <cell r="Q103"/>
          <cell r="R103"/>
          <cell r="S103"/>
          <cell r="T103"/>
          <cell r="U103"/>
          <cell r="V103"/>
          <cell r="W103"/>
          <cell r="X103"/>
          <cell r="Y103"/>
          <cell r="Z103"/>
        </row>
        <row r="104">
          <cell r="E104"/>
          <cell r="F104"/>
          <cell r="G104"/>
          <cell r="H104"/>
          <cell r="I104"/>
          <cell r="J104"/>
          <cell r="K104"/>
          <cell r="L104"/>
          <cell r="M104"/>
          <cell r="N104"/>
          <cell r="O104"/>
          <cell r="P104"/>
          <cell r="Q104"/>
          <cell r="R104"/>
          <cell r="T104"/>
          <cell r="U104"/>
          <cell r="V104"/>
          <cell r="W104"/>
          <cell r="X104"/>
          <cell r="Y104"/>
          <cell r="Z104"/>
        </row>
        <row r="105">
          <cell r="E105"/>
          <cell r="F105"/>
          <cell r="G105"/>
          <cell r="H105"/>
          <cell r="I105"/>
          <cell r="J105"/>
          <cell r="K105"/>
          <cell r="L105"/>
          <cell r="M105"/>
          <cell r="N105"/>
          <cell r="O105"/>
          <cell r="P105"/>
          <cell r="Q105"/>
          <cell r="R105"/>
          <cell r="T105"/>
          <cell r="U105"/>
          <cell r="V105"/>
          <cell r="W105"/>
          <cell r="X105"/>
          <cell r="Y105"/>
          <cell r="Z105"/>
        </row>
        <row r="106">
          <cell r="E106"/>
          <cell r="F106"/>
          <cell r="G106"/>
          <cell r="H106"/>
          <cell r="I106"/>
          <cell r="J106"/>
          <cell r="K106"/>
          <cell r="L106"/>
          <cell r="M106"/>
          <cell r="N106"/>
          <cell r="O106"/>
          <cell r="P106"/>
          <cell r="Q106"/>
          <cell r="R106"/>
          <cell r="S106"/>
          <cell r="T106"/>
          <cell r="U106" t="str">
            <v xml:space="preserve">Người lập </v>
          </cell>
          <cell r="V106"/>
          <cell r="W106"/>
          <cell r="X106"/>
          <cell r="Y106"/>
          <cell r="Z106"/>
        </row>
        <row r="107">
          <cell r="E107"/>
          <cell r="F107"/>
          <cell r="G107"/>
          <cell r="H107"/>
          <cell r="I107"/>
          <cell r="J107"/>
          <cell r="K107"/>
          <cell r="L107"/>
          <cell r="M107"/>
          <cell r="N107"/>
          <cell r="O107"/>
          <cell r="P107"/>
          <cell r="Q107"/>
          <cell r="R107"/>
          <cell r="S107"/>
          <cell r="T107"/>
          <cell r="U107"/>
          <cell r="V107"/>
          <cell r="W107"/>
          <cell r="X107"/>
          <cell r="Y107"/>
          <cell r="Z107"/>
        </row>
        <row r="108">
          <cell r="E108"/>
          <cell r="F108"/>
          <cell r="G108"/>
          <cell r="H108"/>
          <cell r="I108"/>
          <cell r="J108"/>
          <cell r="K108"/>
          <cell r="L108"/>
          <cell r="M108"/>
          <cell r="N108"/>
          <cell r="O108"/>
          <cell r="P108"/>
          <cell r="Q108"/>
          <cell r="R108"/>
          <cell r="S108"/>
          <cell r="T108"/>
          <cell r="U108"/>
          <cell r="V108"/>
          <cell r="W108"/>
          <cell r="X108"/>
          <cell r="Y108"/>
          <cell r="Z108"/>
        </row>
        <row r="109">
          <cell r="E109"/>
          <cell r="F109"/>
          <cell r="G109"/>
          <cell r="H109"/>
          <cell r="I109"/>
          <cell r="J109"/>
          <cell r="K109"/>
          <cell r="L109"/>
          <cell r="M109"/>
          <cell r="N109"/>
          <cell r="O109"/>
          <cell r="P109"/>
          <cell r="Q109"/>
          <cell r="R109"/>
          <cell r="S109"/>
          <cell r="T109"/>
          <cell r="U109" t="str">
            <v xml:space="preserve">Trần Thúy Hằng </v>
          </cell>
          <cell r="V109"/>
          <cell r="W109"/>
          <cell r="X109"/>
          <cell r="Y109"/>
          <cell r="Z109"/>
        </row>
        <row r="110">
          <cell r="E110"/>
          <cell r="F110"/>
          <cell r="G110" t="str">
            <v xml:space="preserve">TỔNG HỢP TẦN SUẤT SỬ DỤNG CÁC PHÒNG HỌC </v>
          </cell>
          <cell r="H110"/>
          <cell r="I110"/>
          <cell r="J110"/>
          <cell r="K110"/>
          <cell r="L110"/>
          <cell r="M110"/>
          <cell r="N110"/>
          <cell r="O110"/>
          <cell r="P110"/>
          <cell r="Q110"/>
          <cell r="R110"/>
          <cell r="S110" t="str">
            <v>TUAN 14</v>
          </cell>
          <cell r="T110"/>
          <cell r="U110"/>
          <cell r="V110"/>
          <cell r="W110"/>
          <cell r="X110"/>
          <cell r="Y110"/>
          <cell r="Z110"/>
        </row>
        <row r="111">
          <cell r="E111" t="str">
            <v>DM Phòng QL</v>
          </cell>
          <cell r="F111"/>
          <cell r="G111"/>
          <cell r="H111" t="str">
            <v>Tổng</v>
          </cell>
          <cell r="I111" t="str">
            <v>Số phòng học / thứ</v>
          </cell>
          <cell r="J111"/>
          <cell r="K111"/>
          <cell r="L111"/>
          <cell r="M111"/>
          <cell r="N111"/>
          <cell r="O111"/>
          <cell r="P111" t="str">
            <v>Tổng</v>
          </cell>
          <cell r="Q111" t="str">
            <v>Tần suất SD đạt tỷ lệ % /2ca/6b=12</v>
          </cell>
          <cell r="R111" t="str">
            <v>Ghi chú</v>
          </cell>
          <cell r="S111"/>
          <cell r="T111"/>
          <cell r="U111"/>
          <cell r="V111"/>
          <cell r="W111"/>
          <cell r="X111"/>
          <cell r="Y111"/>
          <cell r="Z111"/>
        </row>
        <row r="112">
          <cell r="E112" t="str">
            <v>Số phòng QL</v>
          </cell>
          <cell r="F112" t="str">
            <v>Tòa nhà</v>
          </cell>
          <cell r="G112" t="str">
            <v>BP QL</v>
          </cell>
          <cell r="H112"/>
          <cell r="I112" t="str">
            <v>Thứ 2</v>
          </cell>
          <cell r="J112" t="str">
            <v>Thứ 3</v>
          </cell>
          <cell r="K112" t="str">
            <v>Thứ 4</v>
          </cell>
          <cell r="L112" t="str">
            <v>Thứ 5</v>
          </cell>
          <cell r="M112" t="str">
            <v>Thứ 6</v>
          </cell>
          <cell r="N112" t="str">
            <v>Thứ 7</v>
          </cell>
          <cell r="O112" t="str">
            <v>CN</v>
          </cell>
          <cell r="P112"/>
          <cell r="Q112"/>
          <cell r="R112"/>
          <cell r="S112"/>
          <cell r="T112"/>
          <cell r="U112"/>
          <cell r="V112"/>
          <cell r="W112"/>
          <cell r="X112"/>
          <cell r="Y112"/>
          <cell r="Z112"/>
        </row>
        <row r="113">
          <cell r="E113"/>
          <cell r="F113"/>
          <cell r="G113"/>
          <cell r="H113"/>
          <cell r="I113" t="str">
            <v>Ca.1,2/lần</v>
          </cell>
          <cell r="J113" t="str">
            <v>Ca.1,2/lần</v>
          </cell>
          <cell r="K113" t="str">
            <v>Ca.1,2/lần</v>
          </cell>
          <cell r="L113" t="str">
            <v>Ca.1,2/lần</v>
          </cell>
          <cell r="M113" t="str">
            <v>Ca.1,2/lần</v>
          </cell>
          <cell r="N113" t="str">
            <v>Ca.1,2/lần</v>
          </cell>
          <cell r="O113" t="str">
            <v>Ca.1,2/lần</v>
          </cell>
          <cell r="P113"/>
          <cell r="Q113"/>
          <cell r="R113"/>
          <cell r="S113"/>
          <cell r="T113"/>
          <cell r="U113"/>
          <cell r="V113"/>
          <cell r="W113"/>
          <cell r="X113"/>
          <cell r="Y113"/>
          <cell r="Z113"/>
        </row>
        <row r="114">
          <cell r="E114" t="str">
            <v>307-B7</v>
          </cell>
          <cell r="F114" t="str">
            <v>B7</v>
          </cell>
          <cell r="G114" t="str">
            <v>TK</v>
          </cell>
          <cell r="H114"/>
          <cell r="I114">
            <v>2</v>
          </cell>
          <cell r="J114">
            <v>2</v>
          </cell>
          <cell r="K114">
            <v>2</v>
          </cell>
          <cell r="L114">
            <v>0</v>
          </cell>
          <cell r="M114">
            <v>2</v>
          </cell>
          <cell r="N114">
            <v>2</v>
          </cell>
          <cell r="O114">
            <v>0</v>
          </cell>
          <cell r="P114">
            <v>10</v>
          </cell>
          <cell r="Q114">
            <v>0.83333333333333337</v>
          </cell>
          <cell r="R114"/>
          <cell r="S114"/>
          <cell r="T114"/>
          <cell r="U114"/>
          <cell r="V114"/>
          <cell r="W114"/>
          <cell r="X114"/>
          <cell r="Y114"/>
          <cell r="Z114"/>
        </row>
        <row r="115">
          <cell r="E115" t="str">
            <v>308-B7</v>
          </cell>
          <cell r="F115" t="str">
            <v>B7</v>
          </cell>
          <cell r="G115" t="str">
            <v>TK</v>
          </cell>
          <cell r="H115"/>
          <cell r="I115">
            <v>2</v>
          </cell>
          <cell r="J115">
            <v>0</v>
          </cell>
          <cell r="K115">
            <v>1</v>
          </cell>
          <cell r="L115">
            <v>2</v>
          </cell>
          <cell r="M115">
            <v>1</v>
          </cell>
          <cell r="N115">
            <v>1</v>
          </cell>
          <cell r="O115">
            <v>0</v>
          </cell>
          <cell r="P115">
            <v>7</v>
          </cell>
          <cell r="Q115">
            <v>0.58333333333333337</v>
          </cell>
          <cell r="R115"/>
          <cell r="S115"/>
          <cell r="T115"/>
          <cell r="U115"/>
          <cell r="V115"/>
          <cell r="W115"/>
          <cell r="X115"/>
          <cell r="Y115"/>
          <cell r="Z115"/>
        </row>
        <row r="116">
          <cell r="E116" t="str">
            <v>309-B7</v>
          </cell>
          <cell r="F116" t="str">
            <v>B7</v>
          </cell>
          <cell r="G116" t="str">
            <v>KT SP DM</v>
          </cell>
          <cell r="H116"/>
          <cell r="I116">
            <v>0</v>
          </cell>
          <cell r="J116">
            <v>2</v>
          </cell>
          <cell r="K116">
            <v>2</v>
          </cell>
          <cell r="L116">
            <v>0</v>
          </cell>
          <cell r="M116">
            <v>1</v>
          </cell>
          <cell r="N116">
            <v>1</v>
          </cell>
          <cell r="O116">
            <v>0</v>
          </cell>
          <cell r="P116">
            <v>6</v>
          </cell>
          <cell r="Q116">
            <v>0.5</v>
          </cell>
          <cell r="R116"/>
          <cell r="S116"/>
          <cell r="T116"/>
          <cell r="U116"/>
          <cell r="V116"/>
          <cell r="W116"/>
          <cell r="X116"/>
          <cell r="Y116"/>
          <cell r="Z116"/>
        </row>
        <row r="117">
          <cell r="E117" t="str">
            <v>312-B7</v>
          </cell>
          <cell r="F117" t="str">
            <v>B7</v>
          </cell>
          <cell r="G117" t="str">
            <v>PM1</v>
          </cell>
          <cell r="H117"/>
          <cell r="I117">
            <v>0</v>
          </cell>
          <cell r="J117">
            <v>0</v>
          </cell>
          <cell r="K117">
            <v>0</v>
          </cell>
          <cell r="L117">
            <v>0</v>
          </cell>
          <cell r="M117">
            <v>0</v>
          </cell>
          <cell r="N117">
            <v>0</v>
          </cell>
          <cell r="O117">
            <v>0</v>
          </cell>
          <cell r="P117">
            <v>0</v>
          </cell>
          <cell r="Q117">
            <v>0</v>
          </cell>
          <cell r="R117"/>
          <cell r="S117"/>
          <cell r="T117"/>
          <cell r="U117"/>
          <cell r="V117"/>
          <cell r="W117"/>
          <cell r="X117"/>
          <cell r="Y117"/>
          <cell r="Z117"/>
        </row>
        <row r="118">
          <cell r="E118" t="str">
            <v>313-B7</v>
          </cell>
          <cell r="F118" t="str">
            <v>B7</v>
          </cell>
          <cell r="G118" t="str">
            <v>PM2</v>
          </cell>
          <cell r="H118"/>
          <cell r="I118">
            <v>0</v>
          </cell>
          <cell r="J118">
            <v>0</v>
          </cell>
          <cell r="K118">
            <v>0</v>
          </cell>
          <cell r="L118">
            <v>0</v>
          </cell>
          <cell r="M118">
            <v>2</v>
          </cell>
          <cell r="N118">
            <v>1</v>
          </cell>
          <cell r="O118">
            <v>0</v>
          </cell>
          <cell r="P118">
            <v>3</v>
          </cell>
          <cell r="Q118">
            <v>0.25</v>
          </cell>
          <cell r="R118"/>
          <cell r="S118"/>
          <cell r="T118"/>
          <cell r="U118"/>
          <cell r="V118"/>
          <cell r="W118"/>
          <cell r="X118"/>
          <cell r="Y118"/>
          <cell r="Z118"/>
        </row>
        <row r="119">
          <cell r="E119" t="str">
            <v>314-B7</v>
          </cell>
          <cell r="F119" t="str">
            <v>B7</v>
          </cell>
          <cell r="G119" t="str">
            <v>PM3</v>
          </cell>
          <cell r="H119"/>
          <cell r="I119">
            <v>0</v>
          </cell>
          <cell r="J119">
            <v>1</v>
          </cell>
          <cell r="K119">
            <v>0</v>
          </cell>
          <cell r="L119">
            <v>1</v>
          </cell>
          <cell r="M119">
            <v>1</v>
          </cell>
          <cell r="N119">
            <v>2</v>
          </cell>
          <cell r="O119">
            <v>2</v>
          </cell>
          <cell r="P119">
            <v>7</v>
          </cell>
          <cell r="Q119">
            <v>0.58333333333333337</v>
          </cell>
          <cell r="R119"/>
          <cell r="S119"/>
          <cell r="T119"/>
          <cell r="U119"/>
          <cell r="V119"/>
          <cell r="W119"/>
          <cell r="X119"/>
          <cell r="Y119"/>
          <cell r="Z119"/>
        </row>
        <row r="120">
          <cell r="E120" t="str">
            <v>316-B7</v>
          </cell>
          <cell r="F120" t="str">
            <v>B7</v>
          </cell>
          <cell r="G120" t="str">
            <v xml:space="preserve">VẬT LIỆU </v>
          </cell>
          <cell r="H120"/>
          <cell r="I120">
            <v>0</v>
          </cell>
          <cell r="J120">
            <v>0</v>
          </cell>
          <cell r="K120">
            <v>1</v>
          </cell>
          <cell r="L120">
            <v>1</v>
          </cell>
          <cell r="M120">
            <v>1</v>
          </cell>
          <cell r="N120">
            <v>1</v>
          </cell>
          <cell r="O120">
            <v>0</v>
          </cell>
          <cell r="P120">
            <v>4</v>
          </cell>
          <cell r="Q120">
            <v>0.33333333333333331</v>
          </cell>
          <cell r="R120"/>
          <cell r="S120"/>
          <cell r="T120"/>
          <cell r="U120"/>
          <cell r="V120"/>
          <cell r="W120"/>
          <cell r="X120"/>
          <cell r="Y120"/>
          <cell r="Z120"/>
        </row>
        <row r="121">
          <cell r="E121" t="str">
            <v>403-B7</v>
          </cell>
          <cell r="F121" t="str">
            <v>B7</v>
          </cell>
          <cell r="G121" t="str">
            <v>XM1</v>
          </cell>
          <cell r="H121"/>
          <cell r="I121">
            <v>1</v>
          </cell>
          <cell r="J121">
            <v>2</v>
          </cell>
          <cell r="K121">
            <v>1</v>
          </cell>
          <cell r="L121">
            <v>2</v>
          </cell>
          <cell r="M121">
            <v>2</v>
          </cell>
          <cell r="N121">
            <v>1</v>
          </cell>
          <cell r="O121">
            <v>0</v>
          </cell>
          <cell r="P121">
            <v>9</v>
          </cell>
          <cell r="Q121">
            <v>0.75</v>
          </cell>
          <cell r="R121"/>
          <cell r="S121"/>
          <cell r="T121"/>
          <cell r="U121"/>
          <cell r="V121"/>
          <cell r="W121"/>
          <cell r="X121"/>
          <cell r="Y121"/>
          <cell r="Z121"/>
        </row>
        <row r="122">
          <cell r="E122" t="str">
            <v>404-B7</v>
          </cell>
          <cell r="F122" t="str">
            <v>B7</v>
          </cell>
          <cell r="G122" t="str">
            <v>XM2</v>
          </cell>
          <cell r="H122"/>
          <cell r="I122">
            <v>2</v>
          </cell>
          <cell r="J122">
            <v>0</v>
          </cell>
          <cell r="K122">
            <v>1</v>
          </cell>
          <cell r="L122">
            <v>1</v>
          </cell>
          <cell r="M122">
            <v>0</v>
          </cell>
          <cell r="N122">
            <v>1</v>
          </cell>
          <cell r="O122">
            <v>0</v>
          </cell>
          <cell r="P122">
            <v>5</v>
          </cell>
          <cell r="Q122">
            <v>0.41666666666666669</v>
          </cell>
          <cell r="R122"/>
          <cell r="S122"/>
          <cell r="T122"/>
          <cell r="U122"/>
          <cell r="V122"/>
          <cell r="W122"/>
          <cell r="X122"/>
          <cell r="Y122"/>
          <cell r="Z122"/>
        </row>
        <row r="123">
          <cell r="E123" t="str">
            <v>405-B7</v>
          </cell>
          <cell r="F123" t="str">
            <v>B7</v>
          </cell>
          <cell r="G123" t="str">
            <v>XM3</v>
          </cell>
          <cell r="H123"/>
          <cell r="I123">
            <v>2</v>
          </cell>
          <cell r="J123">
            <v>2</v>
          </cell>
          <cell r="K123">
            <v>1</v>
          </cell>
          <cell r="L123">
            <v>2</v>
          </cell>
          <cell r="M123">
            <v>1</v>
          </cell>
          <cell r="N123">
            <v>2</v>
          </cell>
          <cell r="O123">
            <v>2</v>
          </cell>
          <cell r="P123">
            <v>12</v>
          </cell>
          <cell r="Q123">
            <v>1</v>
          </cell>
          <cell r="R123"/>
          <cell r="S123"/>
          <cell r="T123"/>
          <cell r="U123"/>
          <cell r="V123"/>
          <cell r="W123"/>
          <cell r="X123"/>
          <cell r="Y123"/>
          <cell r="Z123"/>
        </row>
        <row r="124">
          <cell r="E124" t="str">
            <v>406-B7</v>
          </cell>
          <cell r="F124" t="str">
            <v>B7</v>
          </cell>
          <cell r="G124" t="str">
            <v>XM4</v>
          </cell>
          <cell r="H124"/>
          <cell r="I124">
            <v>0</v>
          </cell>
          <cell r="J124">
            <v>2</v>
          </cell>
          <cell r="K124">
            <v>2</v>
          </cell>
          <cell r="L124">
            <v>1</v>
          </cell>
          <cell r="M124">
            <v>2</v>
          </cell>
          <cell r="N124">
            <v>2</v>
          </cell>
          <cell r="O124">
            <v>0</v>
          </cell>
          <cell r="P124">
            <v>9</v>
          </cell>
          <cell r="Q124">
            <v>0.75</v>
          </cell>
          <cell r="R124"/>
          <cell r="S124"/>
          <cell r="T124"/>
          <cell r="U124"/>
          <cell r="V124"/>
          <cell r="W124"/>
          <cell r="X124"/>
          <cell r="Y124"/>
          <cell r="Z124"/>
        </row>
        <row r="125">
          <cell r="E125" t="str">
            <v>409-B7</v>
          </cell>
          <cell r="F125" t="str">
            <v>B7</v>
          </cell>
          <cell r="G125" t="str">
            <v>TK3</v>
          </cell>
          <cell r="H125"/>
          <cell r="I125">
            <v>2</v>
          </cell>
          <cell r="J125">
            <v>0</v>
          </cell>
          <cell r="K125">
            <v>0</v>
          </cell>
          <cell r="L125">
            <v>0</v>
          </cell>
          <cell r="M125">
            <v>1</v>
          </cell>
          <cell r="N125">
            <v>0</v>
          </cell>
          <cell r="O125">
            <v>0</v>
          </cell>
          <cell r="P125">
            <v>3</v>
          </cell>
          <cell r="Q125">
            <v>0.25</v>
          </cell>
          <cell r="R125"/>
          <cell r="S125"/>
          <cell r="T125"/>
          <cell r="U125"/>
          <cell r="V125"/>
          <cell r="W125"/>
          <cell r="X125"/>
          <cell r="Y125"/>
          <cell r="Z125"/>
        </row>
        <row r="126">
          <cell r="E126" t="str">
            <v>410-B7</v>
          </cell>
          <cell r="F126" t="str">
            <v>B7</v>
          </cell>
          <cell r="G126" t="str">
            <v>XM5</v>
          </cell>
          <cell r="H126"/>
          <cell r="I126">
            <v>0</v>
          </cell>
          <cell r="J126">
            <v>1</v>
          </cell>
          <cell r="K126">
            <v>2</v>
          </cell>
          <cell r="L126">
            <v>2</v>
          </cell>
          <cell r="M126">
            <v>1</v>
          </cell>
          <cell r="N126">
            <v>0</v>
          </cell>
          <cell r="O126">
            <v>0</v>
          </cell>
          <cell r="P126">
            <v>6</v>
          </cell>
          <cell r="Q126">
            <v>0.5</v>
          </cell>
          <cell r="R126"/>
          <cell r="S126"/>
          <cell r="T126"/>
          <cell r="U126"/>
          <cell r="V126"/>
          <cell r="W126"/>
          <cell r="X126"/>
          <cell r="Y126"/>
          <cell r="Z126"/>
        </row>
        <row r="127">
          <cell r="E127" t="str">
            <v>411-B7</v>
          </cell>
          <cell r="F127" t="str">
            <v>B7</v>
          </cell>
          <cell r="G127" t="str">
            <v>XM6</v>
          </cell>
          <cell r="H127"/>
          <cell r="I127">
            <v>0</v>
          </cell>
          <cell r="J127">
            <v>1</v>
          </cell>
          <cell r="K127">
            <v>0</v>
          </cell>
          <cell r="L127">
            <v>2</v>
          </cell>
          <cell r="M127">
            <v>2</v>
          </cell>
          <cell r="N127">
            <v>1</v>
          </cell>
          <cell r="O127">
            <v>0</v>
          </cell>
          <cell r="P127">
            <v>6</v>
          </cell>
          <cell r="Q127">
            <v>0.5</v>
          </cell>
          <cell r="R127"/>
          <cell r="S127"/>
          <cell r="T127"/>
          <cell r="U127"/>
          <cell r="V127"/>
          <cell r="W127"/>
          <cell r="X127"/>
          <cell r="Y127"/>
          <cell r="Z127"/>
        </row>
        <row r="128">
          <cell r="E128" t="str">
            <v>412-B7</v>
          </cell>
          <cell r="F128" t="str">
            <v>B7</v>
          </cell>
          <cell r="G128" t="str">
            <v>XM7</v>
          </cell>
          <cell r="H128"/>
          <cell r="I128">
            <v>1</v>
          </cell>
          <cell r="J128">
            <v>2</v>
          </cell>
          <cell r="K128">
            <v>1</v>
          </cell>
          <cell r="L128">
            <v>1</v>
          </cell>
          <cell r="M128">
            <v>1</v>
          </cell>
          <cell r="N128">
            <v>0</v>
          </cell>
          <cell r="O128">
            <v>2</v>
          </cell>
          <cell r="P128">
            <v>8</v>
          </cell>
          <cell r="Q128">
            <v>0.66666666666666663</v>
          </cell>
          <cell r="R128"/>
          <cell r="S128"/>
          <cell r="T128"/>
          <cell r="U128"/>
          <cell r="V128"/>
          <cell r="W128"/>
          <cell r="X128"/>
          <cell r="Y128"/>
          <cell r="Z128"/>
        </row>
        <row r="129">
          <cell r="E129" t="str">
            <v>401-B4</v>
          </cell>
          <cell r="F129" t="str">
            <v>B4</v>
          </cell>
          <cell r="G129" t="str">
            <v>Studio</v>
          </cell>
          <cell r="H129"/>
          <cell r="I129">
            <v>0</v>
          </cell>
          <cell r="J129">
            <v>0</v>
          </cell>
          <cell r="K129">
            <v>0</v>
          </cell>
          <cell r="L129">
            <v>0</v>
          </cell>
          <cell r="M129">
            <v>1</v>
          </cell>
          <cell r="N129">
            <v>1</v>
          </cell>
          <cell r="O129">
            <v>0</v>
          </cell>
          <cell r="P129">
            <v>2</v>
          </cell>
          <cell r="Q129">
            <v>0.16666666666666666</v>
          </cell>
          <cell r="R129"/>
          <cell r="S129"/>
          <cell r="T129"/>
          <cell r="U129"/>
          <cell r="V129"/>
          <cell r="W129"/>
          <cell r="X129"/>
          <cell r="Y129"/>
          <cell r="Z129"/>
        </row>
        <row r="130">
          <cell r="E130" t="str">
            <v>402-B4</v>
          </cell>
          <cell r="F130" t="str">
            <v>B4</v>
          </cell>
          <cell r="G130" t="str">
            <v>TK</v>
          </cell>
          <cell r="H130"/>
          <cell r="I130">
            <v>0</v>
          </cell>
          <cell r="J130">
            <v>1</v>
          </cell>
          <cell r="K130">
            <v>0</v>
          </cell>
          <cell r="L130">
            <v>2</v>
          </cell>
          <cell r="M130">
            <v>0</v>
          </cell>
          <cell r="N130">
            <v>0</v>
          </cell>
          <cell r="O130">
            <v>0</v>
          </cell>
          <cell r="P130">
            <v>3</v>
          </cell>
          <cell r="Q130">
            <v>0.25</v>
          </cell>
          <cell r="R130"/>
          <cell r="S130"/>
          <cell r="T130"/>
          <cell r="U130"/>
          <cell r="V130"/>
          <cell r="W130"/>
          <cell r="X130"/>
          <cell r="Y130"/>
          <cell r="Z130"/>
        </row>
        <row r="131">
          <cell r="E131" t="str">
            <v>403-B4</v>
          </cell>
          <cell r="F131" t="str">
            <v>B4</v>
          </cell>
          <cell r="G131" t="str">
            <v>TK</v>
          </cell>
          <cell r="H131"/>
          <cell r="I131">
            <v>0</v>
          </cell>
          <cell r="J131">
            <v>0</v>
          </cell>
          <cell r="K131">
            <v>0</v>
          </cell>
          <cell r="L131">
            <v>2</v>
          </cell>
          <cell r="M131">
            <v>0</v>
          </cell>
          <cell r="N131">
            <v>0</v>
          </cell>
          <cell r="O131">
            <v>0</v>
          </cell>
          <cell r="P131">
            <v>2</v>
          </cell>
          <cell r="Q131">
            <v>0.16666666666666666</v>
          </cell>
          <cell r="R131"/>
          <cell r="S131"/>
          <cell r="T131"/>
          <cell r="U131"/>
          <cell r="V131"/>
          <cell r="W131"/>
          <cell r="X131"/>
          <cell r="Y131"/>
          <cell r="Z131"/>
        </row>
        <row r="132">
          <cell r="E132" t="str">
            <v>404-B4</v>
          </cell>
          <cell r="F132" t="str">
            <v>B4</v>
          </cell>
          <cell r="G132" t="str">
            <v>TK</v>
          </cell>
          <cell r="H132"/>
          <cell r="I132">
            <v>2</v>
          </cell>
          <cell r="J132">
            <v>1</v>
          </cell>
          <cell r="K132">
            <v>0</v>
          </cell>
          <cell r="L132">
            <v>2</v>
          </cell>
          <cell r="M132">
            <v>0</v>
          </cell>
          <cell r="N132">
            <v>0</v>
          </cell>
          <cell r="O132">
            <v>0</v>
          </cell>
          <cell r="P132">
            <v>5</v>
          </cell>
          <cell r="Q132">
            <v>0.41666666666666669</v>
          </cell>
          <cell r="R132"/>
          <cell r="S132"/>
          <cell r="T132"/>
          <cell r="U132"/>
          <cell r="V132"/>
          <cell r="W132"/>
          <cell r="X132"/>
          <cell r="Y132"/>
          <cell r="Z132"/>
        </row>
        <row r="133">
          <cell r="E133" t="str">
            <v>405-B4</v>
          </cell>
          <cell r="F133" t="str">
            <v>B4</v>
          </cell>
          <cell r="G133" t="str">
            <v>TK</v>
          </cell>
          <cell r="H133"/>
          <cell r="I133">
            <v>0</v>
          </cell>
          <cell r="J133">
            <v>0</v>
          </cell>
          <cell r="K133">
            <v>1</v>
          </cell>
          <cell r="L133">
            <v>1</v>
          </cell>
          <cell r="M133">
            <v>0</v>
          </cell>
          <cell r="N133">
            <v>0</v>
          </cell>
          <cell r="O133">
            <v>0</v>
          </cell>
          <cell r="P133">
            <v>2</v>
          </cell>
          <cell r="Q133">
            <v>0.16666666666666666</v>
          </cell>
          <cell r="R133"/>
          <cell r="S133"/>
          <cell r="T133"/>
          <cell r="U133"/>
          <cell r="V133"/>
          <cell r="W133"/>
          <cell r="X133"/>
          <cell r="Y133"/>
          <cell r="Z133"/>
        </row>
        <row r="134">
          <cell r="E134" t="str">
            <v>502-B4</v>
          </cell>
          <cell r="F134" t="str">
            <v>B4</v>
          </cell>
          <cell r="G134"/>
          <cell r="H134"/>
          <cell r="I134">
            <v>0</v>
          </cell>
          <cell r="J134">
            <v>0</v>
          </cell>
          <cell r="K134">
            <v>0</v>
          </cell>
          <cell r="L134">
            <v>0</v>
          </cell>
          <cell r="M134">
            <v>0</v>
          </cell>
          <cell r="N134">
            <v>0</v>
          </cell>
          <cell r="O134">
            <v>0</v>
          </cell>
          <cell r="P134">
            <v>0</v>
          </cell>
          <cell r="Q134">
            <v>0</v>
          </cell>
          <cell r="R134"/>
          <cell r="S134"/>
          <cell r="T134"/>
          <cell r="U134"/>
          <cell r="V134"/>
          <cell r="W134"/>
          <cell r="X134"/>
          <cell r="Y134"/>
          <cell r="Z134"/>
        </row>
        <row r="135">
          <cell r="E135" t="str">
            <v>503-B4</v>
          </cell>
          <cell r="F135" t="str">
            <v>B4</v>
          </cell>
          <cell r="G135"/>
          <cell r="H135"/>
          <cell r="I135">
            <v>0</v>
          </cell>
          <cell r="J135">
            <v>0</v>
          </cell>
          <cell r="K135">
            <v>0</v>
          </cell>
          <cell r="L135">
            <v>0</v>
          </cell>
          <cell r="M135">
            <v>0</v>
          </cell>
          <cell r="N135">
            <v>0</v>
          </cell>
          <cell r="O135">
            <v>0</v>
          </cell>
          <cell r="P135">
            <v>0</v>
          </cell>
          <cell r="Q135">
            <v>0</v>
          </cell>
          <cell r="R135"/>
          <cell r="S135"/>
          <cell r="T135"/>
          <cell r="U135"/>
          <cell r="V135"/>
          <cell r="W135"/>
          <cell r="X135"/>
          <cell r="Y135"/>
          <cell r="Z135"/>
        </row>
        <row r="136">
          <cell r="E136" t="str">
            <v>505-B4</v>
          </cell>
          <cell r="F136" t="str">
            <v>B4</v>
          </cell>
          <cell r="G136"/>
          <cell r="H136"/>
          <cell r="I136">
            <v>0</v>
          </cell>
          <cell r="J136">
            <v>0</v>
          </cell>
          <cell r="K136">
            <v>0</v>
          </cell>
          <cell r="L136">
            <v>0</v>
          </cell>
          <cell r="M136">
            <v>0</v>
          </cell>
          <cell r="N136">
            <v>0</v>
          </cell>
          <cell r="O136">
            <v>0</v>
          </cell>
          <cell r="P136">
            <v>0</v>
          </cell>
          <cell r="Q136">
            <v>0</v>
          </cell>
          <cell r="R136"/>
          <cell r="S136"/>
          <cell r="V136"/>
        </row>
        <row r="137">
          <cell r="E137" t="str">
            <v>Tổng cộng</v>
          </cell>
          <cell r="F137"/>
          <cell r="G137"/>
          <cell r="H137">
            <v>0</v>
          </cell>
          <cell r="I137">
            <v>14</v>
          </cell>
          <cell r="J137">
            <v>17</v>
          </cell>
          <cell r="K137">
            <v>15</v>
          </cell>
          <cell r="L137">
            <v>22</v>
          </cell>
          <cell r="M137">
            <v>19</v>
          </cell>
          <cell r="N137">
            <v>16</v>
          </cell>
          <cell r="O137">
            <v>6</v>
          </cell>
          <cell r="P137">
            <v>109</v>
          </cell>
          <cell r="Q137"/>
          <cell r="R137"/>
          <cell r="S137"/>
          <cell r="V137"/>
        </row>
        <row r="147">
          <cell r="E147" t="str">
            <v>DANH MỤC PHÒNG THỰC HÀNH NHÀ B4 ; B7</v>
          </cell>
          <cell r="F147"/>
          <cell r="G147"/>
          <cell r="H147"/>
          <cell r="I147"/>
          <cell r="J147"/>
          <cell r="K147"/>
          <cell r="L147"/>
          <cell r="M147"/>
          <cell r="N147"/>
          <cell r="O147"/>
          <cell r="P147"/>
          <cell r="Q147"/>
          <cell r="R147"/>
          <cell r="S147"/>
          <cell r="T147" t="str">
            <v xml:space="preserve">Người lập </v>
          </cell>
          <cell r="U147"/>
          <cell r="V147"/>
          <cell r="W147"/>
          <cell r="X147"/>
          <cell r="Y147"/>
          <cell r="Z147"/>
        </row>
        <row r="148">
          <cell r="E148"/>
          <cell r="F148"/>
          <cell r="G148"/>
          <cell r="H148"/>
          <cell r="I148"/>
          <cell r="J148"/>
          <cell r="K148"/>
          <cell r="L148"/>
          <cell r="M148"/>
          <cell r="N148"/>
          <cell r="O148"/>
          <cell r="P148"/>
          <cell r="Q148"/>
          <cell r="R148"/>
          <cell r="S148"/>
          <cell r="T148"/>
          <cell r="U148"/>
          <cell r="V148"/>
          <cell r="W148"/>
          <cell r="X148"/>
          <cell r="Y148"/>
          <cell r="Z148"/>
        </row>
        <row r="149">
          <cell r="E149"/>
          <cell r="F149" t="str">
            <v>PHÒNG CŨ</v>
          </cell>
          <cell r="G149" t="str">
            <v>TÊN PHÒNG MỚI</v>
          </cell>
          <cell r="H149"/>
          <cell r="I149"/>
          <cell r="J149"/>
          <cell r="K149" t="str">
            <v>TÊN PHÒNG CŨ</v>
          </cell>
          <cell r="L149"/>
          <cell r="M149"/>
          <cell r="N149"/>
          <cell r="O149"/>
          <cell r="P149" t="str">
            <v>TÊN PHÒNG MỚI</v>
          </cell>
          <cell r="Q149"/>
          <cell r="R149"/>
          <cell r="S149"/>
          <cell r="T149"/>
          <cell r="U149"/>
          <cell r="V149"/>
          <cell r="W149"/>
          <cell r="X149"/>
          <cell r="Z149"/>
        </row>
        <row r="150">
          <cell r="E150" t="str">
            <v>402-B4</v>
          </cell>
          <cell r="F150"/>
          <cell r="G150" t="str">
            <v>B7</v>
          </cell>
          <cell r="H150">
            <v>307</v>
          </cell>
          <cell r="I150" t="str">
            <v>TK1</v>
          </cell>
          <cell r="J150"/>
          <cell r="K150">
            <v>11</v>
          </cell>
          <cell r="L150" t="str">
            <v>B4</v>
          </cell>
          <cell r="M150">
            <v>405</v>
          </cell>
          <cell r="N150" t="str">
            <v>TK4</v>
          </cell>
          <cell r="O150"/>
          <cell r="P150" t="str">
            <v>B4</v>
          </cell>
          <cell r="Q150">
            <v>405</v>
          </cell>
          <cell r="R150" t="str">
            <v>TK4</v>
          </cell>
          <cell r="S150"/>
          <cell r="T150" t="str">
            <v xml:space="preserve">  Trần Thúy Hằng </v>
          </cell>
          <cell r="U150"/>
          <cell r="V150"/>
          <cell r="W150"/>
          <cell r="X150"/>
          <cell r="Y150"/>
          <cell r="Z150"/>
        </row>
        <row r="151">
          <cell r="E151" t="str">
            <v>404-B4</v>
          </cell>
          <cell r="F151"/>
          <cell r="G151" t="str">
            <v>B7</v>
          </cell>
          <cell r="H151">
            <v>308</v>
          </cell>
          <cell r="I151" t="str">
            <v>TK2</v>
          </cell>
          <cell r="J151"/>
          <cell r="K151">
            <v>12</v>
          </cell>
          <cell r="L151" t="str">
            <v>B4</v>
          </cell>
          <cell r="M151">
            <v>502</v>
          </cell>
          <cell r="N151" t="str">
            <v>TK5</v>
          </cell>
          <cell r="O151"/>
          <cell r="P151" t="str">
            <v>B4</v>
          </cell>
          <cell r="Q151">
            <v>402</v>
          </cell>
          <cell r="R151" t="str">
            <v>TK5</v>
          </cell>
          <cell r="S151"/>
          <cell r="T151"/>
          <cell r="U151"/>
          <cell r="V151"/>
          <cell r="W151"/>
          <cell r="X151"/>
          <cell r="Y151"/>
          <cell r="Z151"/>
        </row>
        <row r="152">
          <cell r="E152" t="str">
            <v>102-B4</v>
          </cell>
          <cell r="F152"/>
          <cell r="G152" t="str">
            <v>B7</v>
          </cell>
          <cell r="H152">
            <v>403</v>
          </cell>
          <cell r="I152" t="str">
            <v>XM1</v>
          </cell>
          <cell r="J152"/>
          <cell r="K152">
            <v>13</v>
          </cell>
          <cell r="L152" t="str">
            <v>B4</v>
          </cell>
          <cell r="M152">
            <v>503</v>
          </cell>
          <cell r="N152" t="str">
            <v>TK6</v>
          </cell>
          <cell r="O152"/>
          <cell r="P152" t="str">
            <v>B4</v>
          </cell>
          <cell r="Q152">
            <v>403</v>
          </cell>
          <cell r="R152" t="str">
            <v>TK6</v>
          </cell>
          <cell r="S152"/>
          <cell r="T152"/>
          <cell r="U152"/>
          <cell r="V152"/>
          <cell r="W152"/>
          <cell r="X152"/>
          <cell r="Y152"/>
          <cell r="Z152"/>
        </row>
        <row r="153">
          <cell r="E153" t="str">
            <v>103-B4</v>
          </cell>
          <cell r="F153"/>
          <cell r="G153" t="str">
            <v>B7</v>
          </cell>
          <cell r="H153">
            <v>404</v>
          </cell>
          <cell r="I153" t="str">
            <v>XM2</v>
          </cell>
          <cell r="J153"/>
          <cell r="K153">
            <v>14</v>
          </cell>
          <cell r="L153" t="str">
            <v>B4</v>
          </cell>
          <cell r="M153">
            <v>505</v>
          </cell>
          <cell r="N153" t="str">
            <v>TK7</v>
          </cell>
          <cell r="O153"/>
          <cell r="P153" t="str">
            <v>B4</v>
          </cell>
          <cell r="Q153">
            <v>404</v>
          </cell>
          <cell r="R153" t="str">
            <v>TK7</v>
          </cell>
          <cell r="S153"/>
          <cell r="T153"/>
          <cell r="U153"/>
          <cell r="V153"/>
          <cell r="W153"/>
          <cell r="X153"/>
          <cell r="Y153"/>
          <cell r="Z153"/>
        </row>
        <row r="154">
          <cell r="E154" t="str">
            <v>104-B4</v>
          </cell>
          <cell r="F154"/>
          <cell r="G154" t="str">
            <v>B7</v>
          </cell>
          <cell r="H154">
            <v>405</v>
          </cell>
          <cell r="I154" t="str">
            <v>XM3</v>
          </cell>
          <cell r="J154"/>
          <cell r="K154">
            <v>15</v>
          </cell>
          <cell r="L154" t="str">
            <v>B4</v>
          </cell>
          <cell r="M154">
            <v>302</v>
          </cell>
          <cell r="N154" t="str">
            <v>PM3</v>
          </cell>
          <cell r="O154"/>
          <cell r="P154" t="str">
            <v>B7</v>
          </cell>
          <cell r="Q154">
            <v>314</v>
          </cell>
          <cell r="R154" t="str">
            <v>PM3</v>
          </cell>
          <cell r="S154" t="str">
            <v>VỪA</v>
          </cell>
          <cell r="T154"/>
          <cell r="U154"/>
          <cell r="V154"/>
          <cell r="W154"/>
          <cell r="X154"/>
          <cell r="Y154"/>
          <cell r="Z154"/>
        </row>
        <row r="155">
          <cell r="E155" t="str">
            <v>403-B4</v>
          </cell>
          <cell r="F155"/>
          <cell r="G155" t="str">
            <v>B7</v>
          </cell>
          <cell r="H155">
            <v>406</v>
          </cell>
          <cell r="I155" t="str">
            <v>XM4</v>
          </cell>
          <cell r="J155" t="str">
            <v>22 MÁY</v>
          </cell>
          <cell r="K155">
            <v>16</v>
          </cell>
          <cell r="L155" t="str">
            <v>B4</v>
          </cell>
          <cell r="M155">
            <v>304</v>
          </cell>
          <cell r="N155" t="str">
            <v>PM1</v>
          </cell>
          <cell r="O155"/>
          <cell r="P155" t="str">
            <v>B7</v>
          </cell>
          <cell r="Q155">
            <v>312</v>
          </cell>
          <cell r="R155" t="str">
            <v>PM1</v>
          </cell>
          <cell r="S155" t="str">
            <v>CŨ, ÍT</v>
          </cell>
          <cell r="T155" t="str">
            <v>PHẦN MỀM KHÓA</v>
          </cell>
          <cell r="U155"/>
          <cell r="V155"/>
          <cell r="W155"/>
          <cell r="X155"/>
          <cell r="Y155"/>
          <cell r="Z155"/>
        </row>
        <row r="156">
          <cell r="E156"/>
          <cell r="F156"/>
          <cell r="G156" t="str">
            <v>B7</v>
          </cell>
          <cell r="H156">
            <v>409</v>
          </cell>
          <cell r="I156" t="str">
            <v>TK3</v>
          </cell>
          <cell r="J156"/>
          <cell r="K156">
            <v>17</v>
          </cell>
          <cell r="L156" t="str">
            <v>B4</v>
          </cell>
          <cell r="M156">
            <v>305</v>
          </cell>
          <cell r="N156" t="str">
            <v>PM2</v>
          </cell>
          <cell r="O156"/>
          <cell r="P156" t="str">
            <v>B7</v>
          </cell>
          <cell r="Q156">
            <v>313</v>
          </cell>
          <cell r="R156" t="str">
            <v>PM2</v>
          </cell>
          <cell r="S156" t="str">
            <v>NHIỀU</v>
          </cell>
          <cell r="T156"/>
          <cell r="U156"/>
          <cell r="V156"/>
          <cell r="W156"/>
          <cell r="X156"/>
          <cell r="Y156"/>
          <cell r="Z156"/>
        </row>
        <row r="157">
          <cell r="E157" t="str">
            <v>206-B4</v>
          </cell>
          <cell r="F157"/>
          <cell r="G157" t="str">
            <v>B7</v>
          </cell>
          <cell r="H157">
            <v>410</v>
          </cell>
          <cell r="I157" t="str">
            <v>XM5</v>
          </cell>
          <cell r="J157"/>
          <cell r="K157"/>
          <cell r="L157"/>
          <cell r="M157"/>
          <cell r="N157"/>
          <cell r="O157"/>
          <cell r="P157"/>
          <cell r="Q157"/>
          <cell r="R157"/>
          <cell r="S157"/>
          <cell r="U157"/>
          <cell r="V157"/>
          <cell r="W157"/>
          <cell r="X157"/>
          <cell r="Y157"/>
          <cell r="Z157"/>
        </row>
        <row r="158">
          <cell r="E158" t="str">
            <v>204-B4</v>
          </cell>
          <cell r="F158"/>
          <cell r="G158" t="str">
            <v>B7</v>
          </cell>
          <cell r="H158">
            <v>411</v>
          </cell>
          <cell r="I158" t="str">
            <v>XM6</v>
          </cell>
          <cell r="J158"/>
          <cell r="K158"/>
          <cell r="L158"/>
          <cell r="M158"/>
          <cell r="N158"/>
          <cell r="O158"/>
          <cell r="P158"/>
          <cell r="Q158"/>
          <cell r="R158"/>
          <cell r="S158"/>
          <cell r="U158"/>
          <cell r="V158"/>
          <cell r="W158"/>
          <cell r="X158"/>
          <cell r="Y158"/>
          <cell r="Z158"/>
        </row>
      </sheetData>
      <sheetData sheetId="15">
        <row r="89">
          <cell r="E89"/>
          <cell r="F89"/>
          <cell r="G89" t="str">
            <v>Đồ án chuyên ngành</v>
          </cell>
          <cell r="H89"/>
          <cell r="I89"/>
          <cell r="J89" t="str">
            <v>1</v>
          </cell>
          <cell r="K89" t="str">
            <v>405-B7</v>
          </cell>
          <cell r="L89"/>
          <cell r="M89"/>
          <cell r="N89"/>
          <cell r="O89"/>
          <cell r="P89"/>
          <cell r="Q89"/>
          <cell r="R89"/>
          <cell r="S89"/>
          <cell r="T89"/>
          <cell r="U89"/>
          <cell r="V89" t="str">
            <v>Phạm Thu Cát (CN M&amp;TKTT)</v>
          </cell>
          <cell r="W89" t="str">
            <v xml:space="preserve">BỔ SUNG </v>
          </cell>
          <cell r="X89" t="str">
            <v>XONG</v>
          </cell>
          <cell r="Y89">
            <v>1</v>
          </cell>
          <cell r="Z89"/>
          <cell r="AA89"/>
        </row>
        <row r="90">
          <cell r="E90"/>
          <cell r="F90"/>
          <cell r="G90" t="str">
            <v xml:space="preserve">Chấm bài </v>
          </cell>
          <cell r="H90"/>
          <cell r="I90"/>
          <cell r="J90"/>
          <cell r="K90"/>
          <cell r="L90"/>
          <cell r="M90"/>
          <cell r="N90"/>
          <cell r="O90"/>
          <cell r="P90" t="str">
            <v>1</v>
          </cell>
          <cell r="Q90" t="str">
            <v>406-B7</v>
          </cell>
          <cell r="R90"/>
          <cell r="S90"/>
          <cell r="T90"/>
          <cell r="U90"/>
          <cell r="V90" t="str">
            <v>Nguyễn Thị Mai Hoa (CN M&amp;TKTT)</v>
          </cell>
          <cell r="W90" t="str">
            <v xml:space="preserve">Từ 7h30 </v>
          </cell>
          <cell r="X90"/>
          <cell r="Y90"/>
          <cell r="Z90"/>
          <cell r="AA90"/>
        </row>
        <row r="91">
          <cell r="E91"/>
          <cell r="F91"/>
          <cell r="G91" t="str">
            <v>Đồ án môn học Công nghệ may - GF6009</v>
          </cell>
          <cell r="H91">
            <v>1</v>
          </cell>
          <cell r="I91" t="str">
            <v>411-B7</v>
          </cell>
          <cell r="J91">
            <v>1</v>
          </cell>
          <cell r="K91" t="str">
            <v>410-B7</v>
          </cell>
          <cell r="L91">
            <v>1</v>
          </cell>
          <cell r="M91" t="str">
            <v>410-B7</v>
          </cell>
          <cell r="N91">
            <v>1</v>
          </cell>
          <cell r="O91" t="str">
            <v>410-B7</v>
          </cell>
          <cell r="P91">
            <v>1</v>
          </cell>
          <cell r="Q91" t="str">
            <v>405-B7</v>
          </cell>
          <cell r="R91">
            <v>1</v>
          </cell>
          <cell r="S91" t="str">
            <v>406-B7</v>
          </cell>
          <cell r="T91"/>
          <cell r="U91"/>
          <cell r="V91" t="str">
            <v>Đỗ Thị Thủy (CN M&amp;TKTT), Nguyễn Thị Lệ (CN M&amp;TKTT), Nguyễn Thị Sinh (CN M&amp;TKTT), Nguyễn Thị Kim Hòa (CN M&amp;TKTT), Phạm Thị Quỳnh Hương (CN M&amp;TKTT)</v>
          </cell>
          <cell r="W91" t="str">
            <v xml:space="preserve">Sinh viên lên lớp tự học - May bài tập </v>
          </cell>
          <cell r="X91"/>
          <cell r="Y91"/>
          <cell r="Z91"/>
          <cell r="AA91"/>
        </row>
        <row r="92">
          <cell r="E92"/>
          <cell r="F92"/>
          <cell r="G92" t="str">
            <v>Đồ án môn học Công nghệ may - GF6009</v>
          </cell>
          <cell r="H92">
            <v>2</v>
          </cell>
          <cell r="I92" t="str">
            <v>411-B7</v>
          </cell>
          <cell r="J92">
            <v>2</v>
          </cell>
          <cell r="K92" t="str">
            <v>410-B7</v>
          </cell>
          <cell r="L92">
            <v>2</v>
          </cell>
          <cell r="M92" t="str">
            <v>410-B7</v>
          </cell>
          <cell r="N92">
            <v>2</v>
          </cell>
          <cell r="O92" t="str">
            <v>410-B7</v>
          </cell>
          <cell r="P92">
            <v>2</v>
          </cell>
          <cell r="Q92" t="str">
            <v>410-B7</v>
          </cell>
          <cell r="R92">
            <v>2</v>
          </cell>
          <cell r="S92" t="str">
            <v>406-B7</v>
          </cell>
          <cell r="T92"/>
          <cell r="U92"/>
          <cell r="V92" t="str">
            <v>Đỗ Thị Thủy (CN M&amp;TKTT), Nguyễn Thị Lệ (CN M&amp;TKTT), Nguyễn Thị Sinh (CN M&amp;TKTT), Nguyễn Thị Kim Hòa (CN M&amp;TKTT), Phạm Thị Quỳnh Hương (CN M&amp;TKTT)</v>
          </cell>
          <cell r="W92" t="str">
            <v xml:space="preserve">Sinh viên lên lớp tự học - May bài tập </v>
          </cell>
          <cell r="X92"/>
          <cell r="Y92"/>
          <cell r="Z92"/>
          <cell r="AA92"/>
        </row>
        <row r="93">
          <cell r="E93"/>
          <cell r="F93"/>
          <cell r="G93" t="str">
            <v>Đồ án môn học Công nghệ may - GF6009</v>
          </cell>
          <cell r="H93">
            <v>1</v>
          </cell>
          <cell r="I93" t="str">
            <v>412-B7</v>
          </cell>
          <cell r="J93">
            <v>1</v>
          </cell>
          <cell r="K93" t="str">
            <v>412-B7</v>
          </cell>
          <cell r="L93">
            <v>1</v>
          </cell>
          <cell r="M93" t="str">
            <v>404-B7</v>
          </cell>
          <cell r="N93">
            <v>1</v>
          </cell>
          <cell r="O93" t="str">
            <v>411-B7</v>
          </cell>
          <cell r="P93">
            <v>1</v>
          </cell>
          <cell r="Q93" t="str">
            <v>307-B7</v>
          </cell>
          <cell r="R93">
            <v>1</v>
          </cell>
          <cell r="S93" t="str">
            <v>411-B7</v>
          </cell>
          <cell r="T93"/>
          <cell r="U93"/>
          <cell r="V93" t="str">
            <v>Đinh Mai Hương (CN M&amp;TKTT), Đoàn Thị Thu Thủy (CN M&amp;TKTT), Nguyễn Thị Y Ngọc (CN M&amp;TKTT), Phạm Thị Thắm (CN M&amp;TKTT)</v>
          </cell>
          <cell r="W93" t="str">
            <v xml:space="preserve">Sinh viên lên lớp tự học - May bài tập </v>
          </cell>
          <cell r="X93"/>
          <cell r="Y93"/>
          <cell r="Z93"/>
          <cell r="AA93"/>
        </row>
        <row r="94">
          <cell r="E94"/>
          <cell r="F94"/>
          <cell r="G94" t="str">
            <v>Đồ án môn học Công nghệ may - GF6009</v>
          </cell>
          <cell r="H94">
            <v>2</v>
          </cell>
          <cell r="I94" t="str">
            <v>412-B7</v>
          </cell>
          <cell r="J94">
            <v>2</v>
          </cell>
          <cell r="K94" t="str">
            <v>412-B7</v>
          </cell>
          <cell r="L94">
            <v>2</v>
          </cell>
          <cell r="M94" t="str">
            <v>404-B7</v>
          </cell>
          <cell r="N94">
            <v>2</v>
          </cell>
          <cell r="O94" t="str">
            <v>411-B7</v>
          </cell>
          <cell r="P94">
            <v>2</v>
          </cell>
          <cell r="Q94" t="str">
            <v>309-B7</v>
          </cell>
          <cell r="R94">
            <v>2</v>
          </cell>
          <cell r="S94" t="str">
            <v>307-B7</v>
          </cell>
          <cell r="T94"/>
          <cell r="U94"/>
          <cell r="V94" t="str">
            <v>Đỗ Thị Thủy (CN M&amp;TKTT), Nguyễn Thị Lệ (CN M&amp;TKTT), Nguyễn Thị Sinh (CN M&amp;TKTT), Nguyễn Thị Kim Hòa (CN M&amp;TKTT), Phạm Thị Quỳnh Hương (CN M&amp;TKTT)</v>
          </cell>
          <cell r="W94" t="str">
            <v xml:space="preserve">Sinh viên lên lớp tự học - May bài tập </v>
          </cell>
          <cell r="X94"/>
          <cell r="Y94"/>
          <cell r="Z94"/>
          <cell r="AA94"/>
        </row>
        <row r="95">
          <cell r="E95"/>
          <cell r="F95"/>
          <cell r="G95" t="str">
            <v>Đồ án môn học Công nghệ may - GF6009</v>
          </cell>
          <cell r="H95">
            <v>1</v>
          </cell>
          <cell r="I95" t="str">
            <v>409-B7</v>
          </cell>
          <cell r="J95">
            <v>1</v>
          </cell>
          <cell r="K95" t="str">
            <v>404-B7</v>
          </cell>
          <cell r="L95">
            <v>1</v>
          </cell>
          <cell r="M95" t="str">
            <v>406-B7</v>
          </cell>
          <cell r="N95">
            <v>1</v>
          </cell>
          <cell r="O95" t="str">
            <v>308-B7</v>
          </cell>
          <cell r="P95">
            <v>1</v>
          </cell>
          <cell r="Q95" t="str">
            <v>411-B7</v>
          </cell>
          <cell r="R95">
            <v>1</v>
          </cell>
          <cell r="S95" t="str">
            <v>307-B7</v>
          </cell>
          <cell r="T95"/>
          <cell r="U95"/>
          <cell r="V95" t="str">
            <v>Hoàng Thị Thanh Luyến (CN M&amp;TKTT), Nguyễn Thanh Tùng (CN M&amp;TKTT), Nguyễn Thị Thắm (CN M&amp;TKTT), Nguyễn Thị Mai Hoa (CN M&amp;TKTT), Phạm Thị Huyền (CN M&amp;TKTT)</v>
          </cell>
          <cell r="W95" t="str">
            <v xml:space="preserve">Sinh viên lên lớp tự học - May bài tập </v>
          </cell>
          <cell r="X95"/>
          <cell r="Y95"/>
          <cell r="Z95"/>
          <cell r="AA95"/>
        </row>
        <row r="96">
          <cell r="E96"/>
          <cell r="F96"/>
          <cell r="G96" t="str">
            <v>Đồ án môn học Công nghệ may - GF6009</v>
          </cell>
          <cell r="H96">
            <v>2</v>
          </cell>
          <cell r="I96" t="str">
            <v>409-B7</v>
          </cell>
          <cell r="J96">
            <v>2</v>
          </cell>
          <cell r="K96" t="str">
            <v>404-B7</v>
          </cell>
          <cell r="L96">
            <v>2</v>
          </cell>
          <cell r="M96" t="str">
            <v>406-B7</v>
          </cell>
          <cell r="N96">
            <v>2</v>
          </cell>
          <cell r="O96" t="str">
            <v>308-B7</v>
          </cell>
          <cell r="P96">
            <v>2</v>
          </cell>
          <cell r="Q96" t="str">
            <v>411-B7</v>
          </cell>
          <cell r="R96">
            <v>2</v>
          </cell>
          <cell r="S96" t="str">
            <v>309-B7</v>
          </cell>
          <cell r="T96"/>
          <cell r="U96"/>
          <cell r="V96" t="str">
            <v>Đỗ Thị Thủy (CN M&amp;TKTT), Nguyễn Thị Lệ (CN M&amp;TKTT), Nguyễn Thị Sinh (CN M&amp;TKTT), Nguyễn Thị Kim Hòa (CN M&amp;TKTT), Phạm Thị Quỳnh Hương (CN M&amp;TKTT)</v>
          </cell>
          <cell r="W96" t="str">
            <v xml:space="preserve">Sinh viên lên lớp tự học - May bài tập </v>
          </cell>
          <cell r="X96"/>
          <cell r="Y96"/>
          <cell r="Z96"/>
          <cell r="AA96"/>
        </row>
        <row r="97">
          <cell r="E97"/>
          <cell r="F97"/>
          <cell r="G97" t="str">
            <v>Đồ án chuyên ngành Thiết kế thời trang - GF6008</v>
          </cell>
          <cell r="H97">
            <v>1</v>
          </cell>
          <cell r="I97" t="str">
            <v>405-B7</v>
          </cell>
          <cell r="J97" t="str">
            <v>1</v>
          </cell>
          <cell r="K97" t="str">
            <v>406-B7</v>
          </cell>
          <cell r="L97" t="str">
            <v>1</v>
          </cell>
          <cell r="M97" t="str">
            <v>308-B7</v>
          </cell>
          <cell r="N97" t="str">
            <v>1</v>
          </cell>
          <cell r="O97" t="str">
            <v>405-B4</v>
          </cell>
          <cell r="P97" t="str">
            <v>1</v>
          </cell>
          <cell r="Q97" t="str">
            <v>404-B7</v>
          </cell>
          <cell r="R97" t="str">
            <v>1</v>
          </cell>
          <cell r="S97" t="str">
            <v>308-B7</v>
          </cell>
          <cell r="T97"/>
          <cell r="U97"/>
          <cell r="V97" t="str">
            <v>Vũ Thu Huyền (CN M&amp;TKTT)</v>
          </cell>
          <cell r="W97" t="str">
            <v xml:space="preserve">Sinh viên lên lớp tự học - May bài tập </v>
          </cell>
          <cell r="X97"/>
          <cell r="Y97"/>
          <cell r="Z97"/>
          <cell r="AA97"/>
        </row>
        <row r="98">
          <cell r="E98"/>
          <cell r="F98"/>
          <cell r="G98" t="str">
            <v>Đồ án chuyên ngành Thiết kế thời trang - GF6008</v>
          </cell>
          <cell r="H98">
            <v>2</v>
          </cell>
          <cell r="I98" t="str">
            <v>405-B7</v>
          </cell>
          <cell r="J98" t="str">
            <v>2</v>
          </cell>
          <cell r="K98" t="str">
            <v>406-B7</v>
          </cell>
          <cell r="L98" t="str">
            <v>2</v>
          </cell>
          <cell r="M98" t="str">
            <v>405-B4</v>
          </cell>
          <cell r="N98" t="str">
            <v>2</v>
          </cell>
          <cell r="O98" t="str">
            <v>405-B4</v>
          </cell>
          <cell r="P98" t="str">
            <v>2</v>
          </cell>
          <cell r="Q98" t="str">
            <v>404-B7</v>
          </cell>
          <cell r="R98" t="str">
            <v>2</v>
          </cell>
          <cell r="S98" t="str">
            <v>405-B7</v>
          </cell>
          <cell r="T98"/>
          <cell r="U98"/>
          <cell r="V98" t="str">
            <v>Phạm Thu Cát (CN M&amp;TKTT)</v>
          </cell>
          <cell r="W98" t="str">
            <v xml:space="preserve">Sinh viên lên lớp tự học - May bài tập </v>
          </cell>
          <cell r="X98"/>
          <cell r="Y98"/>
          <cell r="Z98"/>
          <cell r="AA98"/>
        </row>
        <row r="99">
          <cell r="E99"/>
          <cell r="F99"/>
          <cell r="G99" t="str">
            <v>Đồ án thiết kế dây chuyền nhuộm, in hoa và xử lý hoàn tất sản phẩm dệt may - GF6086</v>
          </cell>
          <cell r="H99"/>
          <cell r="I99"/>
          <cell r="J99"/>
          <cell r="K99"/>
          <cell r="L99" t="str">
            <v>1</v>
          </cell>
          <cell r="M99" t="str">
            <v>316-B7</v>
          </cell>
          <cell r="N99"/>
          <cell r="O99"/>
          <cell r="P99" t="str">
            <v>1</v>
          </cell>
          <cell r="Q99" t="str">
            <v>316-B7</v>
          </cell>
          <cell r="R99"/>
          <cell r="S99"/>
          <cell r="T99"/>
          <cell r="U99"/>
          <cell r="V99" t="str">
            <v>Nguyễn Văn Hải (CN M&amp;TKTT)</v>
          </cell>
          <cell r="W99" t="str">
            <v xml:space="preserve">Sinh viên lên lớp tự học - May bài tập </v>
          </cell>
          <cell r="X99"/>
          <cell r="Y99"/>
          <cell r="Z99"/>
          <cell r="AA99"/>
        </row>
        <row r="100">
          <cell r="E100"/>
          <cell r="F100"/>
          <cell r="G100" t="str">
            <v>Đồ án thiết kế dây chuyền vải dệt kim - GF6085</v>
          </cell>
          <cell r="H100"/>
          <cell r="I100"/>
          <cell r="J100"/>
          <cell r="K100"/>
          <cell r="L100"/>
          <cell r="M100"/>
          <cell r="N100" t="str">
            <v>1</v>
          </cell>
          <cell r="O100" t="str">
            <v>316-B7</v>
          </cell>
          <cell r="P100"/>
          <cell r="Q100"/>
          <cell r="R100" t="str">
            <v>1</v>
          </cell>
          <cell r="S100" t="str">
            <v>316-B7</v>
          </cell>
          <cell r="T100"/>
          <cell r="U100"/>
          <cell r="V100" t="str">
            <v>Nguyễn Văn Hải (CN M&amp;TKTT)</v>
          </cell>
          <cell r="W100" t="str">
            <v xml:space="preserve">Sinh viên lên lớp tự học - May bài tập </v>
          </cell>
          <cell r="X100"/>
          <cell r="Y100"/>
          <cell r="Z100"/>
          <cell r="AA100"/>
        </row>
        <row r="101">
          <cell r="E101"/>
          <cell r="F101"/>
          <cell r="G101"/>
          <cell r="H101"/>
          <cell r="I101"/>
          <cell r="J101"/>
          <cell r="K101"/>
          <cell r="L101"/>
          <cell r="M101"/>
          <cell r="N101"/>
          <cell r="O101"/>
          <cell r="P101"/>
          <cell r="Q101"/>
          <cell r="R101"/>
          <cell r="S101"/>
          <cell r="T101"/>
          <cell r="U101"/>
          <cell r="V101"/>
          <cell r="W101"/>
          <cell r="X101"/>
          <cell r="Y101"/>
          <cell r="Z101"/>
          <cell r="AA101"/>
        </row>
        <row r="102">
          <cell r="E102"/>
          <cell r="F102"/>
          <cell r="G102"/>
          <cell r="H102"/>
          <cell r="I102"/>
          <cell r="J102"/>
          <cell r="K102"/>
          <cell r="L102"/>
          <cell r="M102"/>
          <cell r="N102"/>
          <cell r="O102"/>
          <cell r="P102"/>
          <cell r="Q102"/>
          <cell r="R102"/>
          <cell r="S102"/>
          <cell r="T102"/>
          <cell r="U102"/>
          <cell r="V102"/>
          <cell r="W102"/>
          <cell r="X102"/>
          <cell r="Y102"/>
          <cell r="Z102"/>
          <cell r="AA102"/>
        </row>
        <row r="103">
          <cell r="E103"/>
          <cell r="F103"/>
          <cell r="G103"/>
          <cell r="H103"/>
          <cell r="I103"/>
          <cell r="J103"/>
          <cell r="K103"/>
          <cell r="L103"/>
          <cell r="M103"/>
          <cell r="N103"/>
          <cell r="O103"/>
          <cell r="P103"/>
          <cell r="Q103"/>
          <cell r="R103"/>
          <cell r="S103"/>
          <cell r="T103"/>
          <cell r="U103"/>
          <cell r="V103"/>
          <cell r="W103"/>
          <cell r="X103"/>
          <cell r="Y103"/>
          <cell r="Z103"/>
          <cell r="AA103"/>
        </row>
        <row r="104">
          <cell r="E104"/>
          <cell r="F104"/>
          <cell r="G104"/>
          <cell r="H104"/>
          <cell r="I104"/>
          <cell r="J104"/>
          <cell r="K104"/>
          <cell r="L104"/>
          <cell r="M104"/>
          <cell r="N104"/>
          <cell r="O104"/>
          <cell r="P104"/>
          <cell r="Q104"/>
          <cell r="R104"/>
          <cell r="S104"/>
          <cell r="T104"/>
          <cell r="U104"/>
          <cell r="V104"/>
          <cell r="W104"/>
          <cell r="X104"/>
          <cell r="Y104"/>
          <cell r="Z104"/>
          <cell r="AA104"/>
        </row>
        <row r="105">
          <cell r="E105"/>
          <cell r="F105"/>
          <cell r="G105"/>
          <cell r="H105"/>
          <cell r="I105"/>
          <cell r="J105"/>
          <cell r="K105"/>
          <cell r="L105"/>
          <cell r="M105"/>
          <cell r="N105"/>
          <cell r="O105"/>
          <cell r="P105"/>
          <cell r="Q105"/>
          <cell r="R105"/>
          <cell r="S105"/>
          <cell r="T105"/>
          <cell r="U105"/>
          <cell r="V105"/>
          <cell r="W105"/>
          <cell r="X105"/>
          <cell r="Y105"/>
          <cell r="Z105"/>
          <cell r="AA105"/>
        </row>
        <row r="107">
          <cell r="E107"/>
          <cell r="G107"/>
          <cell r="I107"/>
          <cell r="J107"/>
          <cell r="K107"/>
          <cell r="L107"/>
          <cell r="M107"/>
          <cell r="N107"/>
          <cell r="O107"/>
          <cell r="P107"/>
          <cell r="Q107"/>
          <cell r="R107"/>
          <cell r="S107"/>
          <cell r="T107"/>
          <cell r="U107" t="str">
            <v xml:space="preserve">Người lập </v>
          </cell>
          <cell r="V107"/>
          <cell r="W107"/>
        </row>
        <row r="108">
          <cell r="E108"/>
          <cell r="G108"/>
          <cell r="I108"/>
          <cell r="J108"/>
          <cell r="K108"/>
          <cell r="L108"/>
          <cell r="M108"/>
          <cell r="N108"/>
          <cell r="O108"/>
          <cell r="P108"/>
          <cell r="Q108"/>
          <cell r="R108"/>
          <cell r="S108"/>
          <cell r="T108"/>
          <cell r="U108"/>
          <cell r="V108"/>
          <cell r="W108"/>
        </row>
        <row r="109">
          <cell r="E109"/>
          <cell r="G109"/>
          <cell r="I109"/>
          <cell r="J109"/>
          <cell r="K109"/>
          <cell r="L109"/>
          <cell r="M109"/>
          <cell r="N109"/>
          <cell r="O109"/>
          <cell r="P109"/>
          <cell r="Q109"/>
          <cell r="R109"/>
          <cell r="S109"/>
          <cell r="T109"/>
          <cell r="U109"/>
          <cell r="V109"/>
          <cell r="W109"/>
        </row>
        <row r="110">
          <cell r="E110"/>
          <cell r="F110"/>
          <cell r="G110"/>
          <cell r="J110"/>
          <cell r="L110"/>
          <cell r="M110"/>
          <cell r="N110"/>
          <cell r="O110"/>
          <cell r="P110"/>
          <cell r="Q110"/>
          <cell r="R110"/>
          <cell r="S110"/>
          <cell r="U110" t="str">
            <v xml:space="preserve">Trần Thúy Hằng </v>
          </cell>
          <cell r="V110"/>
          <cell r="W110"/>
        </row>
        <row r="111">
          <cell r="E111"/>
          <cell r="F111"/>
          <cell r="G111" t="str">
            <v xml:space="preserve">TỔNG HỢP TẦN SUẤT SỬ DỤNG CÁC PHÒNG HỌC </v>
          </cell>
          <cell r="H111"/>
          <cell r="I111"/>
          <cell r="J111"/>
          <cell r="K111"/>
          <cell r="L111"/>
          <cell r="M111"/>
          <cell r="N111"/>
          <cell r="O111"/>
          <cell r="P111"/>
          <cell r="Q111"/>
          <cell r="R111" t="str">
            <v>TUAN 15</v>
          </cell>
          <cell r="S111"/>
          <cell r="T111"/>
          <cell r="U111"/>
          <cell r="V111"/>
          <cell r="W111"/>
        </row>
        <row r="112">
          <cell r="E112" t="str">
            <v>DM Phòng QL</v>
          </cell>
          <cell r="F112"/>
          <cell r="G112"/>
          <cell r="H112" t="str">
            <v>Tổng</v>
          </cell>
          <cell r="I112" t="str">
            <v>Số phòng học / thứ</v>
          </cell>
          <cell r="J112"/>
          <cell r="K112"/>
          <cell r="L112"/>
          <cell r="M112"/>
          <cell r="N112"/>
          <cell r="O112"/>
          <cell r="P112" t="str">
            <v>Tổng</v>
          </cell>
          <cell r="Q112" t="str">
            <v>Tần suất SD đạt tỷ lệ % /2ca/6b=12</v>
          </cell>
          <cell r="R112" t="str">
            <v>Ghi chú</v>
          </cell>
          <cell r="S112"/>
          <cell r="V112"/>
        </row>
        <row r="113">
          <cell r="E113" t="str">
            <v>Số phòng QL</v>
          </cell>
          <cell r="F113" t="str">
            <v>Tòa nhà</v>
          </cell>
          <cell r="G113" t="str">
            <v>BP QL</v>
          </cell>
          <cell r="H113"/>
          <cell r="I113" t="str">
            <v>Thứ 2</v>
          </cell>
          <cell r="J113" t="str">
            <v>Thứ 3</v>
          </cell>
          <cell r="K113" t="str">
            <v>Thứ 4</v>
          </cell>
          <cell r="L113" t="str">
            <v>Thứ 5</v>
          </cell>
          <cell r="M113" t="str">
            <v>Thứ 6</v>
          </cell>
          <cell r="N113" t="str">
            <v>Thứ 7</v>
          </cell>
          <cell r="O113" t="str">
            <v>CN</v>
          </cell>
          <cell r="P113"/>
          <cell r="Q113"/>
          <cell r="R113"/>
          <cell r="S113"/>
          <cell r="V113"/>
        </row>
        <row r="114">
          <cell r="E114"/>
          <cell r="F114"/>
          <cell r="G114"/>
          <cell r="H114"/>
          <cell r="I114" t="str">
            <v>Ca.1,2/lần</v>
          </cell>
          <cell r="J114" t="str">
            <v>Ca.1,2/lần</v>
          </cell>
          <cell r="K114" t="str">
            <v>Ca.1,2/lần</v>
          </cell>
          <cell r="L114" t="str">
            <v>Ca.1,2/lần</v>
          </cell>
          <cell r="M114" t="str">
            <v>Ca.1,2/lần</v>
          </cell>
          <cell r="N114" t="str">
            <v>Ca.1,2/lần</v>
          </cell>
          <cell r="O114" t="str">
            <v>Ca.1,2/lần</v>
          </cell>
          <cell r="P114"/>
          <cell r="Q114"/>
          <cell r="R114"/>
          <cell r="S114"/>
          <cell r="V114"/>
        </row>
        <row r="115">
          <cell r="E115" t="str">
            <v>307-B7</v>
          </cell>
          <cell r="F115" t="str">
            <v>B7</v>
          </cell>
          <cell r="G115" t="str">
            <v>TK</v>
          </cell>
          <cell r="H115"/>
          <cell r="I115">
            <v>0</v>
          </cell>
          <cell r="J115">
            <v>0</v>
          </cell>
          <cell r="K115">
            <v>0</v>
          </cell>
          <cell r="L115">
            <v>0</v>
          </cell>
          <cell r="M115">
            <v>1</v>
          </cell>
          <cell r="N115">
            <v>2</v>
          </cell>
          <cell r="O115">
            <v>0</v>
          </cell>
          <cell r="P115">
            <v>3</v>
          </cell>
          <cell r="Q115">
            <v>0.25</v>
          </cell>
          <cell r="R115"/>
          <cell r="S115"/>
          <cell r="V115"/>
        </row>
        <row r="116">
          <cell r="E116" t="str">
            <v>308-B7</v>
          </cell>
          <cell r="F116" t="str">
            <v>B7</v>
          </cell>
          <cell r="G116" t="str">
            <v>TK</v>
          </cell>
          <cell r="H116"/>
          <cell r="I116">
            <v>0</v>
          </cell>
          <cell r="J116">
            <v>0</v>
          </cell>
          <cell r="K116">
            <v>1</v>
          </cell>
          <cell r="L116">
            <v>2</v>
          </cell>
          <cell r="M116">
            <v>0</v>
          </cell>
          <cell r="N116">
            <v>1</v>
          </cell>
          <cell r="O116">
            <v>0</v>
          </cell>
          <cell r="P116">
            <v>4</v>
          </cell>
          <cell r="Q116">
            <v>0.33333333333333331</v>
          </cell>
          <cell r="R116"/>
          <cell r="S116"/>
          <cell r="V116"/>
        </row>
        <row r="117">
          <cell r="E117" t="str">
            <v>309-B7</v>
          </cell>
          <cell r="F117" t="str">
            <v>B7</v>
          </cell>
          <cell r="G117" t="str">
            <v>KT SP DM</v>
          </cell>
          <cell r="H117"/>
          <cell r="I117">
            <v>0</v>
          </cell>
          <cell r="J117">
            <v>0</v>
          </cell>
          <cell r="K117">
            <v>0</v>
          </cell>
          <cell r="L117">
            <v>0</v>
          </cell>
          <cell r="M117">
            <v>1</v>
          </cell>
          <cell r="N117">
            <v>1</v>
          </cell>
          <cell r="O117">
            <v>0</v>
          </cell>
          <cell r="P117">
            <v>2</v>
          </cell>
          <cell r="Q117">
            <v>0.16666666666666666</v>
          </cell>
          <cell r="R117"/>
          <cell r="S117"/>
          <cell r="V117"/>
        </row>
        <row r="118">
          <cell r="E118" t="str">
            <v>312-B7</v>
          </cell>
          <cell r="F118" t="str">
            <v>B7</v>
          </cell>
          <cell r="G118" t="str">
            <v>PM1</v>
          </cell>
          <cell r="H118"/>
          <cell r="I118">
            <v>0</v>
          </cell>
          <cell r="J118">
            <v>0</v>
          </cell>
          <cell r="K118">
            <v>0</v>
          </cell>
          <cell r="L118">
            <v>2</v>
          </cell>
          <cell r="M118">
            <v>1</v>
          </cell>
          <cell r="N118">
            <v>0</v>
          </cell>
          <cell r="O118">
            <v>0</v>
          </cell>
          <cell r="P118">
            <v>3</v>
          </cell>
          <cell r="Q118">
            <v>0.25</v>
          </cell>
          <cell r="R118"/>
          <cell r="S118"/>
          <cell r="V118"/>
        </row>
        <row r="119">
          <cell r="E119" t="str">
            <v>313-B7</v>
          </cell>
          <cell r="F119" t="str">
            <v>B7</v>
          </cell>
          <cell r="G119" t="str">
            <v>PM2</v>
          </cell>
          <cell r="H119"/>
          <cell r="I119">
            <v>0</v>
          </cell>
          <cell r="J119">
            <v>0</v>
          </cell>
          <cell r="K119">
            <v>0</v>
          </cell>
          <cell r="L119">
            <v>0</v>
          </cell>
          <cell r="M119">
            <v>2</v>
          </cell>
          <cell r="N119">
            <v>0</v>
          </cell>
          <cell r="O119">
            <v>0</v>
          </cell>
          <cell r="P119">
            <v>2</v>
          </cell>
          <cell r="Q119">
            <v>0.16666666666666666</v>
          </cell>
          <cell r="R119"/>
          <cell r="S119"/>
          <cell r="V119"/>
        </row>
        <row r="120">
          <cell r="E120" t="str">
            <v>314-B7</v>
          </cell>
          <cell r="F120" t="str">
            <v>B7</v>
          </cell>
          <cell r="G120" t="str">
            <v>PM3</v>
          </cell>
          <cell r="H120"/>
          <cell r="I120">
            <v>1</v>
          </cell>
          <cell r="J120">
            <v>1</v>
          </cell>
          <cell r="K120">
            <v>0</v>
          </cell>
          <cell r="L120">
            <v>0</v>
          </cell>
          <cell r="M120">
            <v>0</v>
          </cell>
          <cell r="N120">
            <v>0</v>
          </cell>
          <cell r="O120">
            <v>0</v>
          </cell>
          <cell r="P120">
            <v>2</v>
          </cell>
          <cell r="Q120">
            <v>0.16666666666666666</v>
          </cell>
          <cell r="R120"/>
          <cell r="S120"/>
          <cell r="V120"/>
        </row>
        <row r="121">
          <cell r="E121" t="str">
            <v>316-B7</v>
          </cell>
          <cell r="F121" t="str">
            <v>B7</v>
          </cell>
          <cell r="G121" t="str">
            <v xml:space="preserve">VẬT LIỆU </v>
          </cell>
          <cell r="H121"/>
          <cell r="I121">
            <v>0</v>
          </cell>
          <cell r="J121">
            <v>0</v>
          </cell>
          <cell r="K121">
            <v>1</v>
          </cell>
          <cell r="L121">
            <v>1</v>
          </cell>
          <cell r="M121">
            <v>1</v>
          </cell>
          <cell r="N121">
            <v>1</v>
          </cell>
          <cell r="O121">
            <v>0</v>
          </cell>
          <cell r="P121">
            <v>4</v>
          </cell>
          <cell r="Q121">
            <v>0.33333333333333331</v>
          </cell>
          <cell r="R121"/>
          <cell r="S121"/>
          <cell r="V121"/>
        </row>
        <row r="122">
          <cell r="E122" t="str">
            <v>403-B7</v>
          </cell>
          <cell r="F122" t="str">
            <v>B7</v>
          </cell>
          <cell r="G122" t="str">
            <v>XM1</v>
          </cell>
          <cell r="H122"/>
          <cell r="I122">
            <v>1</v>
          </cell>
          <cell r="J122">
            <v>2</v>
          </cell>
          <cell r="K122">
            <v>1</v>
          </cell>
          <cell r="L122">
            <v>2</v>
          </cell>
          <cell r="M122">
            <v>2</v>
          </cell>
          <cell r="N122">
            <v>1</v>
          </cell>
          <cell r="O122">
            <v>0</v>
          </cell>
          <cell r="P122">
            <v>9</v>
          </cell>
          <cell r="Q122">
            <v>0.75</v>
          </cell>
          <cell r="R122"/>
          <cell r="S122"/>
          <cell r="V122"/>
        </row>
        <row r="123">
          <cell r="E123" t="str">
            <v>404-B7</v>
          </cell>
          <cell r="F123" t="str">
            <v>B7</v>
          </cell>
          <cell r="G123" t="str">
            <v>XM2</v>
          </cell>
          <cell r="H123"/>
          <cell r="I123">
            <v>0</v>
          </cell>
          <cell r="J123">
            <v>2</v>
          </cell>
          <cell r="K123">
            <v>2</v>
          </cell>
          <cell r="L123">
            <v>1</v>
          </cell>
          <cell r="M123">
            <v>2</v>
          </cell>
          <cell r="N123">
            <v>0</v>
          </cell>
          <cell r="O123">
            <v>0</v>
          </cell>
          <cell r="P123">
            <v>7</v>
          </cell>
          <cell r="Q123">
            <v>0.58333333333333337</v>
          </cell>
          <cell r="R123"/>
          <cell r="S123"/>
          <cell r="V123"/>
        </row>
        <row r="124">
          <cell r="E124" t="str">
            <v>405-B7</v>
          </cell>
          <cell r="F124" t="str">
            <v>B7</v>
          </cell>
          <cell r="G124" t="str">
            <v>XM3</v>
          </cell>
          <cell r="H124"/>
          <cell r="I124">
            <v>2</v>
          </cell>
          <cell r="J124">
            <v>2</v>
          </cell>
          <cell r="K124">
            <v>1</v>
          </cell>
          <cell r="L124">
            <v>1</v>
          </cell>
          <cell r="M124">
            <v>2</v>
          </cell>
          <cell r="N124">
            <v>1</v>
          </cell>
          <cell r="O124">
            <v>0</v>
          </cell>
          <cell r="P124">
            <v>9</v>
          </cell>
          <cell r="Q124">
            <v>0.75</v>
          </cell>
          <cell r="R124"/>
          <cell r="S124"/>
          <cell r="V124"/>
        </row>
        <row r="125">
          <cell r="E125" t="str">
            <v>406-B7</v>
          </cell>
          <cell r="F125" t="str">
            <v>B7</v>
          </cell>
          <cell r="G125" t="str">
            <v>XM4</v>
          </cell>
          <cell r="H125"/>
          <cell r="I125">
            <v>0</v>
          </cell>
          <cell r="J125">
            <v>2</v>
          </cell>
          <cell r="K125">
            <v>2</v>
          </cell>
          <cell r="L125">
            <v>1</v>
          </cell>
          <cell r="M125">
            <v>1</v>
          </cell>
          <cell r="N125">
            <v>2</v>
          </cell>
          <cell r="O125">
            <v>0</v>
          </cell>
          <cell r="P125">
            <v>8</v>
          </cell>
          <cell r="Q125">
            <v>0.66666666666666663</v>
          </cell>
          <cell r="R125"/>
          <cell r="S125"/>
          <cell r="V125"/>
        </row>
        <row r="126">
          <cell r="E126" t="str">
            <v>409-B7</v>
          </cell>
          <cell r="F126" t="str">
            <v>B7</v>
          </cell>
          <cell r="G126" t="str">
            <v>TK3</v>
          </cell>
          <cell r="H126"/>
          <cell r="I126">
            <v>2</v>
          </cell>
          <cell r="J126">
            <v>0</v>
          </cell>
          <cell r="K126">
            <v>0</v>
          </cell>
          <cell r="L126">
            <v>1</v>
          </cell>
          <cell r="M126">
            <v>2</v>
          </cell>
          <cell r="N126">
            <v>0</v>
          </cell>
          <cell r="O126">
            <v>0</v>
          </cell>
          <cell r="P126">
            <v>5</v>
          </cell>
          <cell r="Q126">
            <v>0.41666666666666669</v>
          </cell>
          <cell r="R126"/>
          <cell r="S126"/>
          <cell r="V126"/>
        </row>
        <row r="127">
          <cell r="E127" t="str">
            <v>410-B7</v>
          </cell>
          <cell r="F127" t="str">
            <v>B7</v>
          </cell>
          <cell r="G127" t="str">
            <v>XM5</v>
          </cell>
          <cell r="H127"/>
          <cell r="I127">
            <v>0</v>
          </cell>
          <cell r="J127">
            <v>2</v>
          </cell>
          <cell r="K127">
            <v>2</v>
          </cell>
          <cell r="L127">
            <v>2</v>
          </cell>
          <cell r="M127">
            <v>1</v>
          </cell>
          <cell r="N127">
            <v>0</v>
          </cell>
          <cell r="O127">
            <v>0</v>
          </cell>
          <cell r="P127">
            <v>7</v>
          </cell>
          <cell r="Q127">
            <v>0.58333333333333337</v>
          </cell>
          <cell r="R127"/>
          <cell r="S127"/>
          <cell r="V127"/>
        </row>
        <row r="128">
          <cell r="E128" t="str">
            <v>411-B7</v>
          </cell>
          <cell r="F128" t="str">
            <v>B7</v>
          </cell>
          <cell r="G128" t="str">
            <v>XM6</v>
          </cell>
          <cell r="H128"/>
          <cell r="I128">
            <v>2</v>
          </cell>
          <cell r="J128">
            <v>0</v>
          </cell>
          <cell r="K128">
            <v>0</v>
          </cell>
          <cell r="L128">
            <v>2</v>
          </cell>
          <cell r="M128">
            <v>2</v>
          </cell>
          <cell r="N128">
            <v>1</v>
          </cell>
          <cell r="O128">
            <v>0</v>
          </cell>
          <cell r="P128">
            <v>7</v>
          </cell>
          <cell r="Q128">
            <v>0.58333333333333337</v>
          </cell>
          <cell r="R128"/>
          <cell r="S128"/>
          <cell r="V128"/>
        </row>
        <row r="129">
          <cell r="E129" t="str">
            <v>412-B7</v>
          </cell>
          <cell r="F129" t="str">
            <v>B7</v>
          </cell>
          <cell r="G129" t="str">
            <v>XM7</v>
          </cell>
          <cell r="H129"/>
          <cell r="I129">
            <v>2</v>
          </cell>
          <cell r="J129">
            <v>2</v>
          </cell>
          <cell r="K129">
            <v>1</v>
          </cell>
          <cell r="L129">
            <v>1</v>
          </cell>
          <cell r="M129">
            <v>1</v>
          </cell>
          <cell r="N129">
            <v>0</v>
          </cell>
          <cell r="O129">
            <v>0</v>
          </cell>
          <cell r="P129">
            <v>7</v>
          </cell>
          <cell r="Q129">
            <v>0.58333333333333337</v>
          </cell>
          <cell r="R129"/>
          <cell r="S129"/>
          <cell r="V129"/>
        </row>
        <row r="130">
          <cell r="E130" t="str">
            <v>102-B4</v>
          </cell>
          <cell r="F130" t="str">
            <v>B4</v>
          </cell>
          <cell r="G130"/>
          <cell r="H130"/>
          <cell r="I130">
            <v>0</v>
          </cell>
          <cell r="J130">
            <v>0</v>
          </cell>
          <cell r="K130">
            <v>0</v>
          </cell>
          <cell r="L130">
            <v>0</v>
          </cell>
          <cell r="M130">
            <v>0</v>
          </cell>
          <cell r="N130">
            <v>0</v>
          </cell>
          <cell r="O130">
            <v>0</v>
          </cell>
          <cell r="P130">
            <v>0</v>
          </cell>
          <cell r="Q130">
            <v>0</v>
          </cell>
          <cell r="R130"/>
          <cell r="S130"/>
          <cell r="V130"/>
        </row>
        <row r="131">
          <cell r="E131" t="str">
            <v>103-B4</v>
          </cell>
          <cell r="F131" t="str">
            <v>B4</v>
          </cell>
          <cell r="G131"/>
          <cell r="H131"/>
          <cell r="I131">
            <v>0</v>
          </cell>
          <cell r="J131">
            <v>0</v>
          </cell>
          <cell r="K131">
            <v>0</v>
          </cell>
          <cell r="L131">
            <v>0</v>
          </cell>
          <cell r="M131">
            <v>0</v>
          </cell>
          <cell r="N131">
            <v>0</v>
          </cell>
          <cell r="O131">
            <v>0</v>
          </cell>
          <cell r="P131">
            <v>0</v>
          </cell>
          <cell r="Q131">
            <v>0</v>
          </cell>
          <cell r="R131"/>
          <cell r="S131"/>
          <cell r="V131"/>
        </row>
        <row r="132">
          <cell r="E132" t="str">
            <v>104-B4</v>
          </cell>
          <cell r="F132" t="str">
            <v>B4</v>
          </cell>
          <cell r="G132"/>
          <cell r="H132"/>
          <cell r="I132">
            <v>0</v>
          </cell>
          <cell r="J132">
            <v>0</v>
          </cell>
          <cell r="K132">
            <v>0</v>
          </cell>
          <cell r="L132">
            <v>0</v>
          </cell>
          <cell r="M132">
            <v>0</v>
          </cell>
          <cell r="N132">
            <v>0</v>
          </cell>
          <cell r="O132">
            <v>0</v>
          </cell>
          <cell r="P132">
            <v>0</v>
          </cell>
          <cell r="Q132">
            <v>0</v>
          </cell>
          <cell r="R132"/>
          <cell r="S132"/>
          <cell r="V132"/>
        </row>
        <row r="133">
          <cell r="E133" t="str">
            <v>206-B4</v>
          </cell>
          <cell r="F133" t="str">
            <v>B4</v>
          </cell>
          <cell r="G133"/>
          <cell r="H133"/>
          <cell r="I133">
            <v>0</v>
          </cell>
          <cell r="J133">
            <v>0</v>
          </cell>
          <cell r="K133">
            <v>0</v>
          </cell>
          <cell r="L133">
            <v>0</v>
          </cell>
          <cell r="M133">
            <v>0</v>
          </cell>
          <cell r="N133">
            <v>0</v>
          </cell>
          <cell r="O133">
            <v>0</v>
          </cell>
          <cell r="P133">
            <v>0</v>
          </cell>
          <cell r="Q133">
            <v>0</v>
          </cell>
          <cell r="R133"/>
          <cell r="S133"/>
          <cell r="T133"/>
          <cell r="U133"/>
          <cell r="V133"/>
          <cell r="W133"/>
          <cell r="X133"/>
          <cell r="Y133"/>
          <cell r="Z133"/>
          <cell r="AA133"/>
        </row>
        <row r="134">
          <cell r="E134" t="str">
            <v>204-B4</v>
          </cell>
          <cell r="F134" t="str">
            <v>B4</v>
          </cell>
          <cell r="G134"/>
          <cell r="H134"/>
          <cell r="I134">
            <v>0</v>
          </cell>
          <cell r="J134">
            <v>0</v>
          </cell>
          <cell r="K134">
            <v>0</v>
          </cell>
          <cell r="L134">
            <v>0</v>
          </cell>
          <cell r="M134">
            <v>0</v>
          </cell>
          <cell r="N134">
            <v>0</v>
          </cell>
          <cell r="O134">
            <v>0</v>
          </cell>
          <cell r="P134">
            <v>0</v>
          </cell>
          <cell r="Q134">
            <v>0</v>
          </cell>
          <cell r="R134"/>
          <cell r="S134"/>
          <cell r="T134"/>
          <cell r="U134"/>
          <cell r="V134"/>
          <cell r="W134"/>
          <cell r="X134"/>
          <cell r="Y134"/>
          <cell r="Z134"/>
          <cell r="AA134"/>
        </row>
        <row r="135">
          <cell r="E135" t="str">
            <v>303-B4</v>
          </cell>
          <cell r="F135" t="str">
            <v>B4</v>
          </cell>
          <cell r="G135"/>
          <cell r="H135"/>
          <cell r="I135">
            <v>0</v>
          </cell>
          <cell r="J135">
            <v>0</v>
          </cell>
          <cell r="K135">
            <v>0</v>
          </cell>
          <cell r="L135">
            <v>0</v>
          </cell>
          <cell r="M135">
            <v>0</v>
          </cell>
          <cell r="N135">
            <v>0</v>
          </cell>
          <cell r="O135">
            <v>0</v>
          </cell>
          <cell r="P135">
            <v>0</v>
          </cell>
          <cell r="Q135">
            <v>0</v>
          </cell>
          <cell r="R135"/>
          <cell r="S135"/>
          <cell r="T135"/>
          <cell r="U135"/>
          <cell r="V135"/>
          <cell r="W135"/>
          <cell r="X135"/>
          <cell r="Z135"/>
          <cell r="AA135"/>
        </row>
        <row r="136">
          <cell r="E136" t="str">
            <v>302-B4</v>
          </cell>
          <cell r="F136" t="str">
            <v>B4</v>
          </cell>
          <cell r="G136"/>
          <cell r="H136"/>
          <cell r="I136">
            <v>0</v>
          </cell>
          <cell r="J136">
            <v>0</v>
          </cell>
          <cell r="K136">
            <v>0</v>
          </cell>
          <cell r="L136">
            <v>0</v>
          </cell>
          <cell r="M136">
            <v>0</v>
          </cell>
          <cell r="N136">
            <v>0</v>
          </cell>
          <cell r="O136">
            <v>0</v>
          </cell>
          <cell r="P136">
            <v>0</v>
          </cell>
          <cell r="Q136">
            <v>0</v>
          </cell>
          <cell r="R136"/>
          <cell r="S136"/>
          <cell r="T136"/>
          <cell r="U136"/>
          <cell r="V136"/>
          <cell r="W136"/>
          <cell r="X136"/>
          <cell r="Y136"/>
          <cell r="Z136"/>
          <cell r="AA136"/>
        </row>
        <row r="137">
          <cell r="E137" t="str">
            <v>304-B4</v>
          </cell>
          <cell r="F137" t="str">
            <v>B4</v>
          </cell>
          <cell r="G137"/>
          <cell r="H137"/>
          <cell r="I137">
            <v>0</v>
          </cell>
          <cell r="J137">
            <v>0</v>
          </cell>
          <cell r="K137">
            <v>0</v>
          </cell>
          <cell r="L137">
            <v>0</v>
          </cell>
          <cell r="M137">
            <v>0</v>
          </cell>
          <cell r="N137">
            <v>0</v>
          </cell>
          <cell r="O137">
            <v>0</v>
          </cell>
          <cell r="P137">
            <v>0</v>
          </cell>
          <cell r="Q137">
            <v>0</v>
          </cell>
          <cell r="R137"/>
          <cell r="S137"/>
          <cell r="T137"/>
          <cell r="U137"/>
          <cell r="V137"/>
          <cell r="W137"/>
          <cell r="X137"/>
          <cell r="Y137"/>
          <cell r="Z137"/>
          <cell r="AA137"/>
        </row>
        <row r="138">
          <cell r="E138" t="str">
            <v>305-B4</v>
          </cell>
          <cell r="F138" t="str">
            <v>B4</v>
          </cell>
          <cell r="G138"/>
          <cell r="H138"/>
          <cell r="I138">
            <v>0</v>
          </cell>
          <cell r="J138">
            <v>0</v>
          </cell>
          <cell r="K138">
            <v>0</v>
          </cell>
          <cell r="L138">
            <v>0</v>
          </cell>
          <cell r="M138">
            <v>0</v>
          </cell>
          <cell r="N138">
            <v>0</v>
          </cell>
          <cell r="O138">
            <v>0</v>
          </cell>
          <cell r="P138">
            <v>0</v>
          </cell>
          <cell r="Q138">
            <v>0</v>
          </cell>
          <cell r="R138"/>
          <cell r="S138"/>
          <cell r="T138"/>
          <cell r="U138"/>
          <cell r="V138"/>
          <cell r="W138"/>
          <cell r="X138"/>
          <cell r="Y138"/>
          <cell r="Z138"/>
          <cell r="AA138"/>
        </row>
        <row r="139">
          <cell r="E139" t="str">
            <v>401-B4</v>
          </cell>
          <cell r="F139" t="str">
            <v>B4</v>
          </cell>
          <cell r="G139" t="str">
            <v>Studio</v>
          </cell>
          <cell r="H139"/>
          <cell r="I139">
            <v>0</v>
          </cell>
          <cell r="J139">
            <v>0</v>
          </cell>
          <cell r="K139">
            <v>0</v>
          </cell>
          <cell r="L139">
            <v>0</v>
          </cell>
          <cell r="M139">
            <v>0</v>
          </cell>
          <cell r="N139">
            <v>1</v>
          </cell>
          <cell r="O139">
            <v>0</v>
          </cell>
          <cell r="P139">
            <v>1</v>
          </cell>
          <cell r="Q139">
            <v>8.3333333333333329E-2</v>
          </cell>
          <cell r="R139"/>
          <cell r="S139"/>
          <cell r="T139"/>
          <cell r="U139"/>
          <cell r="V139"/>
          <cell r="W139"/>
          <cell r="X139"/>
          <cell r="Y139"/>
          <cell r="Z139"/>
          <cell r="AA139"/>
        </row>
        <row r="140">
          <cell r="E140" t="str">
            <v>402-B4</v>
          </cell>
          <cell r="F140" t="str">
            <v>B4</v>
          </cell>
          <cell r="G140" t="str">
            <v>TK</v>
          </cell>
          <cell r="H140"/>
          <cell r="I140">
            <v>0</v>
          </cell>
          <cell r="J140">
            <v>0</v>
          </cell>
          <cell r="K140">
            <v>0</v>
          </cell>
          <cell r="L140">
            <v>2</v>
          </cell>
          <cell r="M140">
            <v>0</v>
          </cell>
          <cell r="N140">
            <v>0</v>
          </cell>
          <cell r="O140">
            <v>0</v>
          </cell>
          <cell r="P140">
            <v>2</v>
          </cell>
          <cell r="Q140">
            <v>0.16666666666666666</v>
          </cell>
          <cell r="R140"/>
          <cell r="S140"/>
          <cell r="T140"/>
          <cell r="U140"/>
          <cell r="V140"/>
          <cell r="W140"/>
          <cell r="X140"/>
          <cell r="Y140"/>
          <cell r="Z140"/>
          <cell r="AA140"/>
        </row>
        <row r="141">
          <cell r="E141" t="str">
            <v>403-B4</v>
          </cell>
          <cell r="F141" t="str">
            <v>B4</v>
          </cell>
          <cell r="G141" t="str">
            <v>TK</v>
          </cell>
          <cell r="H141"/>
          <cell r="I141">
            <v>0</v>
          </cell>
          <cell r="J141">
            <v>0</v>
          </cell>
          <cell r="K141">
            <v>0</v>
          </cell>
          <cell r="L141">
            <v>2</v>
          </cell>
          <cell r="M141">
            <v>0</v>
          </cell>
          <cell r="N141">
            <v>0</v>
          </cell>
          <cell r="O141">
            <v>0</v>
          </cell>
          <cell r="P141">
            <v>2</v>
          </cell>
          <cell r="Q141">
            <v>0.16666666666666666</v>
          </cell>
          <cell r="R141"/>
          <cell r="S141"/>
          <cell r="T141"/>
          <cell r="U141"/>
          <cell r="V141"/>
          <cell r="W141"/>
          <cell r="X141"/>
          <cell r="Y141"/>
          <cell r="Z141"/>
          <cell r="AA141"/>
        </row>
        <row r="142">
          <cell r="E142" t="str">
            <v>404-B4</v>
          </cell>
          <cell r="F142" t="str">
            <v>B4</v>
          </cell>
          <cell r="G142" t="str">
            <v>TK</v>
          </cell>
          <cell r="H142"/>
          <cell r="I142">
            <v>2</v>
          </cell>
          <cell r="J142">
            <v>1</v>
          </cell>
          <cell r="K142">
            <v>0</v>
          </cell>
          <cell r="L142">
            <v>2</v>
          </cell>
          <cell r="M142">
            <v>0</v>
          </cell>
          <cell r="N142">
            <v>0</v>
          </cell>
          <cell r="O142">
            <v>0</v>
          </cell>
          <cell r="P142">
            <v>5</v>
          </cell>
          <cell r="Q142">
            <v>0.41666666666666669</v>
          </cell>
          <cell r="R142"/>
          <cell r="S142"/>
          <cell r="T142"/>
          <cell r="U142"/>
          <cell r="V142"/>
          <cell r="W142"/>
          <cell r="X142"/>
          <cell r="Y142"/>
          <cell r="Z142"/>
          <cell r="AA142"/>
        </row>
        <row r="143">
          <cell r="E143" t="str">
            <v>405-B4</v>
          </cell>
          <cell r="F143" t="str">
            <v>B4</v>
          </cell>
          <cell r="G143" t="str">
            <v>TK</v>
          </cell>
          <cell r="H143"/>
          <cell r="I143">
            <v>0</v>
          </cell>
          <cell r="J143">
            <v>0</v>
          </cell>
          <cell r="K143">
            <v>1</v>
          </cell>
          <cell r="L143">
            <v>2</v>
          </cell>
          <cell r="M143">
            <v>0</v>
          </cell>
          <cell r="N143">
            <v>0</v>
          </cell>
          <cell r="O143">
            <v>0</v>
          </cell>
          <cell r="P143">
            <v>3</v>
          </cell>
          <cell r="Q143">
            <v>0.25</v>
          </cell>
          <cell r="R143"/>
          <cell r="S143"/>
          <cell r="T143"/>
          <cell r="U143"/>
          <cell r="V143"/>
          <cell r="W143"/>
          <cell r="X143"/>
          <cell r="Y143"/>
          <cell r="Z143"/>
          <cell r="AA143"/>
        </row>
        <row r="144">
          <cell r="E144" t="str">
            <v>502-B4</v>
          </cell>
          <cell r="F144" t="str">
            <v>B4</v>
          </cell>
          <cell r="G144"/>
          <cell r="H144"/>
          <cell r="I144">
            <v>0</v>
          </cell>
          <cell r="J144">
            <v>0</v>
          </cell>
          <cell r="K144">
            <v>0</v>
          </cell>
          <cell r="L144">
            <v>0</v>
          </cell>
          <cell r="M144">
            <v>0</v>
          </cell>
          <cell r="N144">
            <v>0</v>
          </cell>
          <cell r="O144">
            <v>0</v>
          </cell>
          <cell r="P144">
            <v>0</v>
          </cell>
          <cell r="Q144">
            <v>0</v>
          </cell>
          <cell r="R144"/>
          <cell r="S144"/>
          <cell r="T144"/>
          <cell r="U144"/>
          <cell r="V144"/>
          <cell r="W144"/>
          <cell r="X144"/>
          <cell r="Y144"/>
          <cell r="Z144"/>
          <cell r="AA144"/>
        </row>
        <row r="145">
          <cell r="E145" t="str">
            <v>503-B4</v>
          </cell>
          <cell r="F145" t="str">
            <v>B4</v>
          </cell>
          <cell r="G145"/>
          <cell r="H145"/>
          <cell r="I145">
            <v>0</v>
          </cell>
          <cell r="J145">
            <v>0</v>
          </cell>
          <cell r="K145">
            <v>0</v>
          </cell>
          <cell r="L145">
            <v>0</v>
          </cell>
          <cell r="M145">
            <v>0</v>
          </cell>
          <cell r="N145">
            <v>0</v>
          </cell>
          <cell r="O145">
            <v>0</v>
          </cell>
          <cell r="P145">
            <v>0</v>
          </cell>
          <cell r="Q145">
            <v>0</v>
          </cell>
          <cell r="R145"/>
          <cell r="S145"/>
          <cell r="T145"/>
          <cell r="U145"/>
          <cell r="V145"/>
          <cell r="W145"/>
          <cell r="X145"/>
          <cell r="Y145"/>
          <cell r="Z145"/>
          <cell r="AA145"/>
        </row>
        <row r="146">
          <cell r="E146" t="str">
            <v>505-B4</v>
          </cell>
          <cell r="F146" t="str">
            <v>B4</v>
          </cell>
          <cell r="G146"/>
          <cell r="H146"/>
          <cell r="I146">
            <v>0</v>
          </cell>
          <cell r="J146">
            <v>0</v>
          </cell>
          <cell r="K146">
            <v>0</v>
          </cell>
          <cell r="L146">
            <v>0</v>
          </cell>
          <cell r="M146">
            <v>0</v>
          </cell>
          <cell r="N146">
            <v>0</v>
          </cell>
          <cell r="O146">
            <v>0</v>
          </cell>
          <cell r="P146">
            <v>0</v>
          </cell>
          <cell r="Q146">
            <v>0</v>
          </cell>
          <cell r="R146"/>
          <cell r="S146"/>
          <cell r="T146"/>
          <cell r="U146"/>
          <cell r="V146"/>
          <cell r="W146"/>
          <cell r="X146"/>
          <cell r="Y146"/>
          <cell r="Z146"/>
          <cell r="AA146"/>
        </row>
        <row r="147">
          <cell r="E147" t="str">
            <v>Tổng cộng</v>
          </cell>
          <cell r="F147"/>
          <cell r="G147"/>
          <cell r="H147">
            <v>0</v>
          </cell>
          <cell r="I147">
            <v>12</v>
          </cell>
          <cell r="J147">
            <v>14</v>
          </cell>
          <cell r="K147">
            <v>12</v>
          </cell>
          <cell r="L147">
            <v>24</v>
          </cell>
          <cell r="M147">
            <v>19</v>
          </cell>
          <cell r="N147">
            <v>11</v>
          </cell>
          <cell r="O147">
            <v>0</v>
          </cell>
          <cell r="P147">
            <v>92</v>
          </cell>
          <cell r="Q147"/>
          <cell r="R147"/>
          <cell r="S147"/>
          <cell r="T147"/>
          <cell r="U147"/>
          <cell r="V147"/>
          <cell r="W147"/>
          <cell r="X147"/>
          <cell r="Y147"/>
          <cell r="Z147"/>
          <cell r="AA147"/>
        </row>
        <row r="148">
          <cell r="E148"/>
          <cell r="F148"/>
          <cell r="G148"/>
          <cell r="H148"/>
          <cell r="I148"/>
          <cell r="J148"/>
          <cell r="K148"/>
          <cell r="L148"/>
          <cell r="M148"/>
          <cell r="N148"/>
          <cell r="O148"/>
          <cell r="P148"/>
          <cell r="Q148"/>
          <cell r="R148"/>
          <cell r="S148"/>
          <cell r="T148"/>
          <cell r="U148"/>
          <cell r="V148"/>
          <cell r="W148"/>
          <cell r="X148"/>
          <cell r="Y148"/>
          <cell r="Z148"/>
          <cell r="AA148"/>
        </row>
        <row r="149">
          <cell r="E149"/>
          <cell r="F149"/>
          <cell r="G149"/>
          <cell r="H149"/>
          <cell r="I149"/>
          <cell r="J149"/>
          <cell r="K149"/>
          <cell r="L149"/>
          <cell r="M149"/>
          <cell r="N149"/>
          <cell r="O149"/>
          <cell r="P149"/>
          <cell r="Q149"/>
          <cell r="R149"/>
          <cell r="S149"/>
          <cell r="U149"/>
          <cell r="V149"/>
          <cell r="W149"/>
          <cell r="X149"/>
          <cell r="Y149"/>
          <cell r="Z149"/>
          <cell r="AA149"/>
        </row>
        <row r="150">
          <cell r="E150"/>
          <cell r="F150"/>
          <cell r="G150"/>
          <cell r="H150"/>
          <cell r="I150"/>
          <cell r="J150"/>
          <cell r="K150"/>
          <cell r="L150"/>
          <cell r="M150"/>
          <cell r="N150"/>
          <cell r="O150"/>
          <cell r="P150"/>
          <cell r="Q150"/>
          <cell r="R150"/>
          <cell r="S150"/>
          <cell r="T150"/>
          <cell r="U150"/>
          <cell r="V150"/>
          <cell r="W150"/>
          <cell r="X150"/>
          <cell r="Y150"/>
          <cell r="Z150"/>
          <cell r="AA150"/>
        </row>
        <row r="151">
          <cell r="E151"/>
          <cell r="F151"/>
          <cell r="G151"/>
          <cell r="H151"/>
          <cell r="I151"/>
          <cell r="J151"/>
          <cell r="K151"/>
          <cell r="L151"/>
          <cell r="M151"/>
          <cell r="N151"/>
          <cell r="O151"/>
          <cell r="P151"/>
          <cell r="Q151"/>
          <cell r="R151"/>
          <cell r="S151"/>
          <cell r="T151"/>
          <cell r="U151"/>
          <cell r="V151"/>
          <cell r="W151"/>
          <cell r="X151"/>
          <cell r="Y151"/>
          <cell r="Z151"/>
          <cell r="AA151"/>
        </row>
        <row r="152">
          <cell r="E152"/>
          <cell r="F152"/>
          <cell r="G152"/>
          <cell r="H152"/>
          <cell r="I152"/>
          <cell r="J152"/>
          <cell r="K152"/>
          <cell r="L152"/>
          <cell r="M152"/>
          <cell r="N152"/>
          <cell r="O152"/>
          <cell r="P152"/>
          <cell r="Q152"/>
          <cell r="R152"/>
          <cell r="S152"/>
          <cell r="T152"/>
          <cell r="U152"/>
          <cell r="V152"/>
          <cell r="W152"/>
          <cell r="X152"/>
          <cell r="Y152"/>
          <cell r="Z152"/>
          <cell r="AA152"/>
        </row>
        <row r="153">
          <cell r="E153"/>
          <cell r="F153"/>
          <cell r="G153"/>
          <cell r="H153"/>
          <cell r="I153"/>
          <cell r="J153"/>
          <cell r="K153"/>
          <cell r="L153"/>
          <cell r="M153"/>
          <cell r="N153"/>
          <cell r="O153"/>
          <cell r="P153"/>
          <cell r="Q153"/>
          <cell r="R153"/>
          <cell r="S153"/>
          <cell r="T153"/>
          <cell r="U153"/>
          <cell r="V153"/>
          <cell r="W153"/>
          <cell r="X153"/>
          <cell r="Y153"/>
          <cell r="Z153"/>
          <cell r="AA153"/>
        </row>
      </sheetData>
      <sheetData sheetId="16">
        <row r="96">
          <cell r="E96"/>
          <cell r="F96"/>
          <cell r="G96" t="str">
            <v xml:space="preserve">TỔNG HỢP TẦN SUẤT SỬ DỤNG CÁC PHÒNG HỌC </v>
          </cell>
          <cell r="H96"/>
          <cell r="I96"/>
          <cell r="J96"/>
          <cell r="K96"/>
          <cell r="L96"/>
          <cell r="M96"/>
          <cell r="N96"/>
          <cell r="O96"/>
          <cell r="P96"/>
          <cell r="Q96"/>
          <cell r="R96"/>
          <cell r="S96"/>
          <cell r="U96"/>
          <cell r="V96"/>
          <cell r="W96"/>
        </row>
        <row r="97">
          <cell r="E97" t="str">
            <v>DM Phòng QL</v>
          </cell>
          <cell r="F97"/>
          <cell r="G97"/>
          <cell r="H97" t="str">
            <v>Tổng</v>
          </cell>
          <cell r="I97" t="str">
            <v>Số phòng học / thứ</v>
          </cell>
          <cell r="J97"/>
          <cell r="K97"/>
          <cell r="L97"/>
          <cell r="M97"/>
          <cell r="N97"/>
          <cell r="O97"/>
          <cell r="P97" t="str">
            <v>Tổng</v>
          </cell>
          <cell r="Q97" t="str">
            <v>Tần suất SD đạt tỷ lệ % /2ca/6b=12</v>
          </cell>
          <cell r="R97" t="str">
            <v>Ghi chú</v>
          </cell>
          <cell r="S97"/>
          <cell r="V97"/>
          <cell r="W97"/>
        </row>
        <row r="98">
          <cell r="E98" t="str">
            <v>Số phòng QL</v>
          </cell>
          <cell r="F98" t="str">
            <v>Tòa nhà</v>
          </cell>
          <cell r="G98" t="str">
            <v>BP QL</v>
          </cell>
          <cell r="H98"/>
          <cell r="I98" t="str">
            <v>Thứ 2</v>
          </cell>
          <cell r="J98" t="str">
            <v>Thứ 3</v>
          </cell>
          <cell r="K98" t="str">
            <v>Thứ 4</v>
          </cell>
          <cell r="L98" t="str">
            <v>Thứ 5</v>
          </cell>
          <cell r="M98" t="str">
            <v>Thứ 6</v>
          </cell>
          <cell r="N98" t="str">
            <v>Thứ 7</v>
          </cell>
          <cell r="O98" t="str">
            <v>CN</v>
          </cell>
          <cell r="P98"/>
          <cell r="Q98"/>
          <cell r="R98"/>
          <cell r="S98"/>
          <cell r="V98"/>
          <cell r="W98"/>
        </row>
        <row r="99">
          <cell r="E99"/>
          <cell r="F99"/>
          <cell r="G99"/>
          <cell r="H99"/>
          <cell r="I99" t="str">
            <v>Ca.1,2/lần</v>
          </cell>
          <cell r="J99" t="str">
            <v>Ca.1,2/lần</v>
          </cell>
          <cell r="K99" t="str">
            <v>Ca.1,2/lần</v>
          </cell>
          <cell r="L99" t="str">
            <v>Ca.1,2/lần</v>
          </cell>
          <cell r="M99" t="str">
            <v>Ca.1,2/lần</v>
          </cell>
          <cell r="N99" t="str">
            <v>Ca.1,2/lần</v>
          </cell>
          <cell r="O99" t="str">
            <v>Ca.1,2/lần</v>
          </cell>
          <cell r="P99"/>
          <cell r="Q99"/>
          <cell r="R99"/>
          <cell r="S99"/>
          <cell r="V99"/>
          <cell r="W99"/>
        </row>
        <row r="100">
          <cell r="E100" t="str">
            <v>307-B7</v>
          </cell>
          <cell r="F100" t="str">
            <v>B7</v>
          </cell>
          <cell r="G100" t="str">
            <v>TK</v>
          </cell>
          <cell r="H100"/>
          <cell r="I100">
            <v>0</v>
          </cell>
          <cell r="J100">
            <v>1</v>
          </cell>
          <cell r="K100">
            <v>0</v>
          </cell>
          <cell r="L100">
            <v>0</v>
          </cell>
          <cell r="M100">
            <v>0</v>
          </cell>
          <cell r="N100">
            <v>0</v>
          </cell>
          <cell r="O100">
            <v>0</v>
          </cell>
          <cell r="P100">
            <v>1</v>
          </cell>
          <cell r="Q100">
            <v>8.3333333333333329E-2</v>
          </cell>
          <cell r="R100"/>
          <cell r="S100"/>
          <cell r="V100"/>
          <cell r="W100"/>
        </row>
        <row r="101">
          <cell r="E101" t="str">
            <v>308-B7</v>
          </cell>
          <cell r="F101" t="str">
            <v>B7</v>
          </cell>
          <cell r="G101" t="str">
            <v>TK</v>
          </cell>
          <cell r="H101"/>
          <cell r="I101">
            <v>0</v>
          </cell>
          <cell r="J101">
            <v>0</v>
          </cell>
          <cell r="K101">
            <v>0</v>
          </cell>
          <cell r="L101">
            <v>0</v>
          </cell>
          <cell r="M101">
            <v>0</v>
          </cell>
          <cell r="N101">
            <v>0</v>
          </cell>
          <cell r="O101">
            <v>0</v>
          </cell>
          <cell r="P101">
            <v>0</v>
          </cell>
          <cell r="Q101">
            <v>0</v>
          </cell>
          <cell r="R101"/>
          <cell r="S101"/>
          <cell r="V101"/>
          <cell r="W101"/>
        </row>
        <row r="102">
          <cell r="E102" t="str">
            <v>309-B7</v>
          </cell>
          <cell r="F102" t="str">
            <v>B7</v>
          </cell>
          <cell r="G102" t="str">
            <v>KT SP DM</v>
          </cell>
          <cell r="H102"/>
          <cell r="I102">
            <v>0</v>
          </cell>
          <cell r="J102">
            <v>0</v>
          </cell>
          <cell r="K102">
            <v>0</v>
          </cell>
          <cell r="L102">
            <v>0</v>
          </cell>
          <cell r="M102">
            <v>0</v>
          </cell>
          <cell r="N102">
            <v>0</v>
          </cell>
          <cell r="O102">
            <v>0</v>
          </cell>
          <cell r="P102">
            <v>0</v>
          </cell>
          <cell r="Q102">
            <v>0</v>
          </cell>
          <cell r="R102"/>
          <cell r="S102"/>
          <cell r="V102"/>
          <cell r="W102"/>
        </row>
        <row r="103">
          <cell r="E103" t="str">
            <v>312-B7</v>
          </cell>
          <cell r="F103" t="str">
            <v>B7</v>
          </cell>
          <cell r="G103" t="str">
            <v>PM1</v>
          </cell>
          <cell r="H103"/>
          <cell r="I103">
            <v>0</v>
          </cell>
          <cell r="J103">
            <v>0</v>
          </cell>
          <cell r="K103">
            <v>1</v>
          </cell>
          <cell r="L103">
            <v>2</v>
          </cell>
          <cell r="M103">
            <v>1</v>
          </cell>
          <cell r="N103">
            <v>0</v>
          </cell>
          <cell r="O103">
            <v>0</v>
          </cell>
          <cell r="P103">
            <v>4</v>
          </cell>
          <cell r="Q103">
            <v>0.33333333333333331</v>
          </cell>
          <cell r="R103"/>
          <cell r="S103"/>
          <cell r="V103"/>
          <cell r="W103"/>
        </row>
        <row r="104">
          <cell r="E104" t="str">
            <v>313-B7</v>
          </cell>
          <cell r="F104" t="str">
            <v>B7</v>
          </cell>
          <cell r="G104" t="str">
            <v>PM2</v>
          </cell>
          <cell r="H104"/>
          <cell r="I104">
            <v>0</v>
          </cell>
          <cell r="J104">
            <v>0</v>
          </cell>
          <cell r="K104">
            <v>0</v>
          </cell>
          <cell r="L104">
            <v>2</v>
          </cell>
          <cell r="M104">
            <v>0</v>
          </cell>
          <cell r="N104">
            <v>0</v>
          </cell>
          <cell r="O104">
            <v>0</v>
          </cell>
          <cell r="P104">
            <v>2</v>
          </cell>
          <cell r="Q104">
            <v>0.16666666666666666</v>
          </cell>
          <cell r="R104"/>
          <cell r="S104"/>
          <cell r="V104"/>
          <cell r="W104"/>
        </row>
        <row r="105">
          <cell r="E105" t="str">
            <v>314-B7</v>
          </cell>
          <cell r="F105" t="str">
            <v>B7</v>
          </cell>
          <cell r="G105" t="str">
            <v>PM3</v>
          </cell>
          <cell r="H105"/>
          <cell r="I105">
            <v>0</v>
          </cell>
          <cell r="J105">
            <v>0</v>
          </cell>
          <cell r="K105">
            <v>0</v>
          </cell>
          <cell r="L105">
            <v>0</v>
          </cell>
          <cell r="M105">
            <v>0</v>
          </cell>
          <cell r="N105">
            <v>1</v>
          </cell>
          <cell r="O105">
            <v>2</v>
          </cell>
          <cell r="P105">
            <v>3</v>
          </cell>
          <cell r="Q105">
            <v>0.25</v>
          </cell>
          <cell r="R105"/>
          <cell r="S105"/>
          <cell r="V105"/>
          <cell r="W105"/>
        </row>
        <row r="106">
          <cell r="E106" t="str">
            <v>316-B7</v>
          </cell>
          <cell r="F106" t="str">
            <v>B7</v>
          </cell>
          <cell r="G106" t="str">
            <v xml:space="preserve">VẬT LIỆU </v>
          </cell>
          <cell r="H106"/>
          <cell r="I106">
            <v>0</v>
          </cell>
          <cell r="J106">
            <v>0</v>
          </cell>
          <cell r="K106">
            <v>0</v>
          </cell>
          <cell r="L106">
            <v>0</v>
          </cell>
          <cell r="M106">
            <v>0</v>
          </cell>
          <cell r="N106">
            <v>0</v>
          </cell>
          <cell r="O106">
            <v>0</v>
          </cell>
          <cell r="P106">
            <v>0</v>
          </cell>
          <cell r="Q106">
            <v>0</v>
          </cell>
          <cell r="R106"/>
          <cell r="S106"/>
          <cell r="V106"/>
          <cell r="W106"/>
        </row>
        <row r="107">
          <cell r="E107" t="str">
            <v>403-B7</v>
          </cell>
          <cell r="F107" t="str">
            <v>B7</v>
          </cell>
          <cell r="G107" t="str">
            <v>XM1</v>
          </cell>
          <cell r="H107"/>
          <cell r="I107">
            <v>2</v>
          </cell>
          <cell r="J107">
            <v>0</v>
          </cell>
          <cell r="K107">
            <v>2</v>
          </cell>
          <cell r="L107">
            <v>0</v>
          </cell>
          <cell r="M107">
            <v>0</v>
          </cell>
          <cell r="N107">
            <v>0</v>
          </cell>
          <cell r="O107">
            <v>0</v>
          </cell>
          <cell r="P107">
            <v>4</v>
          </cell>
          <cell r="Q107">
            <v>0.33333333333333331</v>
          </cell>
          <cell r="R107"/>
          <cell r="S107"/>
          <cell r="V107"/>
          <cell r="W107"/>
        </row>
        <row r="108">
          <cell r="E108" t="str">
            <v>404-B7</v>
          </cell>
          <cell r="F108" t="str">
            <v>B7</v>
          </cell>
          <cell r="G108" t="str">
            <v>XM2</v>
          </cell>
          <cell r="H108"/>
          <cell r="I108">
            <v>0</v>
          </cell>
          <cell r="J108">
            <v>0</v>
          </cell>
          <cell r="K108">
            <v>0</v>
          </cell>
          <cell r="L108">
            <v>0</v>
          </cell>
          <cell r="M108">
            <v>0</v>
          </cell>
          <cell r="N108">
            <v>0</v>
          </cell>
          <cell r="O108">
            <v>0</v>
          </cell>
          <cell r="P108">
            <v>0</v>
          </cell>
          <cell r="Q108">
            <v>0</v>
          </cell>
          <cell r="R108"/>
          <cell r="S108"/>
          <cell r="V108"/>
          <cell r="W108"/>
        </row>
        <row r="109">
          <cell r="E109" t="str">
            <v>405-B7</v>
          </cell>
          <cell r="F109" t="str">
            <v>B7</v>
          </cell>
          <cell r="G109" t="str">
            <v>XM3</v>
          </cell>
          <cell r="H109"/>
          <cell r="I109">
            <v>1</v>
          </cell>
          <cell r="J109">
            <v>0</v>
          </cell>
          <cell r="K109">
            <v>1</v>
          </cell>
          <cell r="L109">
            <v>0</v>
          </cell>
          <cell r="M109">
            <v>0</v>
          </cell>
          <cell r="N109">
            <v>0</v>
          </cell>
          <cell r="O109">
            <v>0</v>
          </cell>
          <cell r="P109">
            <v>2</v>
          </cell>
          <cell r="Q109">
            <v>0.16666666666666666</v>
          </cell>
          <cell r="R109"/>
          <cell r="S109"/>
          <cell r="V109"/>
          <cell r="W109"/>
        </row>
        <row r="110">
          <cell r="E110" t="str">
            <v>406-B7</v>
          </cell>
          <cell r="F110" t="str">
            <v>B7</v>
          </cell>
          <cell r="G110" t="str">
            <v>XM4</v>
          </cell>
          <cell r="H110"/>
          <cell r="I110">
            <v>0</v>
          </cell>
          <cell r="J110">
            <v>0</v>
          </cell>
          <cell r="K110">
            <v>0</v>
          </cell>
          <cell r="L110">
            <v>0</v>
          </cell>
          <cell r="M110">
            <v>0</v>
          </cell>
          <cell r="N110">
            <v>0</v>
          </cell>
          <cell r="O110">
            <v>0</v>
          </cell>
          <cell r="P110">
            <v>0</v>
          </cell>
          <cell r="Q110">
            <v>0</v>
          </cell>
          <cell r="R110"/>
          <cell r="S110"/>
          <cell r="V110"/>
          <cell r="W110"/>
        </row>
        <row r="111">
          <cell r="E111" t="str">
            <v>409-B7</v>
          </cell>
          <cell r="F111" t="str">
            <v>B7</v>
          </cell>
          <cell r="G111" t="str">
            <v>TK3</v>
          </cell>
          <cell r="H111"/>
          <cell r="I111">
            <v>0</v>
          </cell>
          <cell r="J111">
            <v>0</v>
          </cell>
          <cell r="K111">
            <v>0</v>
          </cell>
          <cell r="L111">
            <v>0</v>
          </cell>
          <cell r="M111">
            <v>0</v>
          </cell>
          <cell r="N111">
            <v>0</v>
          </cell>
          <cell r="O111">
            <v>0</v>
          </cell>
          <cell r="P111">
            <v>0</v>
          </cell>
          <cell r="Q111">
            <v>0</v>
          </cell>
          <cell r="R111"/>
          <cell r="S111"/>
          <cell r="V111"/>
          <cell r="W111"/>
        </row>
        <row r="112">
          <cell r="E112" t="str">
            <v>410-B7</v>
          </cell>
          <cell r="F112" t="str">
            <v>B7</v>
          </cell>
          <cell r="G112" t="str">
            <v>XM5</v>
          </cell>
          <cell r="H112"/>
          <cell r="I112">
            <v>0</v>
          </cell>
          <cell r="J112">
            <v>0</v>
          </cell>
          <cell r="K112">
            <v>0</v>
          </cell>
          <cell r="L112">
            <v>0</v>
          </cell>
          <cell r="M112">
            <v>0</v>
          </cell>
          <cell r="N112">
            <v>0</v>
          </cell>
          <cell r="O112">
            <v>0</v>
          </cell>
          <cell r="P112">
            <v>0</v>
          </cell>
          <cell r="Q112">
            <v>0</v>
          </cell>
          <cell r="R112"/>
          <cell r="S112"/>
          <cell r="V112"/>
          <cell r="W112"/>
        </row>
        <row r="113">
          <cell r="E113" t="str">
            <v>411-B7</v>
          </cell>
          <cell r="F113" t="str">
            <v>B7</v>
          </cell>
          <cell r="G113" t="str">
            <v>XM6</v>
          </cell>
          <cell r="H113"/>
          <cell r="I113">
            <v>0</v>
          </cell>
          <cell r="J113">
            <v>0</v>
          </cell>
          <cell r="K113">
            <v>0</v>
          </cell>
          <cell r="L113">
            <v>0</v>
          </cell>
          <cell r="M113">
            <v>0</v>
          </cell>
          <cell r="N113">
            <v>0</v>
          </cell>
          <cell r="O113">
            <v>0</v>
          </cell>
          <cell r="P113">
            <v>0</v>
          </cell>
          <cell r="Q113">
            <v>0</v>
          </cell>
          <cell r="R113"/>
          <cell r="S113"/>
          <cell r="V113"/>
          <cell r="W113"/>
        </row>
        <row r="114">
          <cell r="E114" t="str">
            <v>412-B7</v>
          </cell>
          <cell r="F114" t="str">
            <v>B7</v>
          </cell>
          <cell r="G114" t="str">
            <v>XM7</v>
          </cell>
          <cell r="H114"/>
          <cell r="I114">
            <v>0</v>
          </cell>
          <cell r="J114">
            <v>1</v>
          </cell>
          <cell r="K114">
            <v>1</v>
          </cell>
          <cell r="L114">
            <v>1</v>
          </cell>
          <cell r="M114">
            <v>1</v>
          </cell>
          <cell r="N114">
            <v>1</v>
          </cell>
          <cell r="O114">
            <v>0</v>
          </cell>
          <cell r="P114">
            <v>5</v>
          </cell>
          <cell r="Q114">
            <v>0.41666666666666669</v>
          </cell>
          <cell r="R114"/>
          <cell r="S114"/>
          <cell r="V114"/>
          <cell r="W114"/>
        </row>
        <row r="115">
          <cell r="E115" t="str">
            <v>102-B4</v>
          </cell>
          <cell r="F115" t="str">
            <v>B4</v>
          </cell>
          <cell r="G115"/>
          <cell r="H115"/>
          <cell r="I115">
            <v>0</v>
          </cell>
          <cell r="J115">
            <v>0</v>
          </cell>
          <cell r="K115">
            <v>0</v>
          </cell>
          <cell r="L115">
            <v>0</v>
          </cell>
          <cell r="M115">
            <v>0</v>
          </cell>
          <cell r="N115">
            <v>0</v>
          </cell>
          <cell r="O115">
            <v>0</v>
          </cell>
          <cell r="P115">
            <v>0</v>
          </cell>
          <cell r="Q115">
            <v>0</v>
          </cell>
          <cell r="R115"/>
          <cell r="S115"/>
          <cell r="V115"/>
          <cell r="W115"/>
        </row>
        <row r="116">
          <cell r="E116" t="str">
            <v>103-B4</v>
          </cell>
          <cell r="F116" t="str">
            <v>B4</v>
          </cell>
          <cell r="G116"/>
          <cell r="H116"/>
          <cell r="I116">
            <v>0</v>
          </cell>
          <cell r="J116">
            <v>0</v>
          </cell>
          <cell r="K116">
            <v>0</v>
          </cell>
          <cell r="L116">
            <v>0</v>
          </cell>
          <cell r="M116">
            <v>0</v>
          </cell>
          <cell r="N116">
            <v>0</v>
          </cell>
          <cell r="O116">
            <v>0</v>
          </cell>
          <cell r="P116">
            <v>0</v>
          </cell>
          <cell r="Q116">
            <v>0</v>
          </cell>
          <cell r="R116"/>
          <cell r="S116"/>
          <cell r="V116"/>
          <cell r="W116"/>
        </row>
        <row r="117">
          <cell r="E117" t="str">
            <v>104-B4</v>
          </cell>
          <cell r="F117" t="str">
            <v>B4</v>
          </cell>
          <cell r="G117"/>
          <cell r="H117"/>
          <cell r="I117">
            <v>0</v>
          </cell>
          <cell r="J117">
            <v>0</v>
          </cell>
          <cell r="K117">
            <v>0</v>
          </cell>
          <cell r="L117">
            <v>0</v>
          </cell>
          <cell r="M117">
            <v>0</v>
          </cell>
          <cell r="N117">
            <v>0</v>
          </cell>
          <cell r="O117">
            <v>0</v>
          </cell>
          <cell r="P117">
            <v>0</v>
          </cell>
          <cell r="Q117">
            <v>0</v>
          </cell>
          <cell r="R117"/>
          <cell r="S117"/>
          <cell r="V117"/>
          <cell r="W117"/>
        </row>
        <row r="118">
          <cell r="E118" t="str">
            <v>206-B4</v>
          </cell>
          <cell r="F118" t="str">
            <v>B4</v>
          </cell>
          <cell r="G118"/>
          <cell r="H118"/>
          <cell r="I118">
            <v>0</v>
          </cell>
          <cell r="J118">
            <v>0</v>
          </cell>
          <cell r="K118">
            <v>0</v>
          </cell>
          <cell r="L118">
            <v>0</v>
          </cell>
          <cell r="M118">
            <v>0</v>
          </cell>
          <cell r="N118">
            <v>0</v>
          </cell>
          <cell r="O118">
            <v>0</v>
          </cell>
          <cell r="P118">
            <v>0</v>
          </cell>
          <cell r="Q118">
            <v>0</v>
          </cell>
          <cell r="R118"/>
          <cell r="S118"/>
          <cell r="V118"/>
          <cell r="W118"/>
        </row>
        <row r="119">
          <cell r="E119" t="str">
            <v>204-B4</v>
          </cell>
          <cell r="F119" t="str">
            <v>B4</v>
          </cell>
          <cell r="G119"/>
          <cell r="H119"/>
          <cell r="I119">
            <v>0</v>
          </cell>
          <cell r="J119">
            <v>0</v>
          </cell>
          <cell r="K119">
            <v>0</v>
          </cell>
          <cell r="L119">
            <v>0</v>
          </cell>
          <cell r="M119">
            <v>0</v>
          </cell>
          <cell r="N119">
            <v>0</v>
          </cell>
          <cell r="O119">
            <v>0</v>
          </cell>
          <cell r="P119">
            <v>0</v>
          </cell>
          <cell r="Q119">
            <v>0</v>
          </cell>
          <cell r="R119"/>
          <cell r="S119"/>
          <cell r="V119"/>
          <cell r="W119"/>
        </row>
        <row r="120">
          <cell r="E120" t="str">
            <v>303-B4</v>
          </cell>
          <cell r="F120" t="str">
            <v>B4</v>
          </cell>
          <cell r="G120"/>
          <cell r="H120"/>
          <cell r="I120">
            <v>0</v>
          </cell>
          <cell r="J120">
            <v>0</v>
          </cell>
          <cell r="K120">
            <v>0</v>
          </cell>
          <cell r="L120">
            <v>0</v>
          </cell>
          <cell r="M120">
            <v>0</v>
          </cell>
          <cell r="N120">
            <v>0</v>
          </cell>
          <cell r="O120">
            <v>0</v>
          </cell>
          <cell r="P120">
            <v>0</v>
          </cell>
          <cell r="Q120">
            <v>0</v>
          </cell>
          <cell r="R120"/>
          <cell r="S120"/>
          <cell r="T120"/>
          <cell r="U120"/>
          <cell r="V120"/>
          <cell r="W120"/>
          <cell r="X120"/>
          <cell r="Y120"/>
          <cell r="Z120"/>
          <cell r="AA120"/>
          <cell r="AB120"/>
        </row>
        <row r="121">
          <cell r="E121" t="str">
            <v>302-B4</v>
          </cell>
          <cell r="F121" t="str">
            <v>B4</v>
          </cell>
          <cell r="G121"/>
          <cell r="H121"/>
          <cell r="I121">
            <v>0</v>
          </cell>
          <cell r="J121">
            <v>0</v>
          </cell>
          <cell r="K121">
            <v>0</v>
          </cell>
          <cell r="L121">
            <v>0</v>
          </cell>
          <cell r="M121">
            <v>0</v>
          </cell>
          <cell r="N121">
            <v>0</v>
          </cell>
          <cell r="O121">
            <v>0</v>
          </cell>
          <cell r="P121">
            <v>0</v>
          </cell>
          <cell r="Q121">
            <v>0</v>
          </cell>
          <cell r="R121"/>
          <cell r="S121"/>
          <cell r="T121"/>
          <cell r="U121"/>
          <cell r="V121"/>
          <cell r="W121"/>
          <cell r="X121"/>
          <cell r="Y121"/>
          <cell r="Z121"/>
          <cell r="AA121"/>
          <cell r="AB121"/>
        </row>
        <row r="122">
          <cell r="E122" t="str">
            <v>304-B4</v>
          </cell>
          <cell r="F122" t="str">
            <v>B4</v>
          </cell>
          <cell r="G122"/>
          <cell r="H122"/>
          <cell r="I122">
            <v>0</v>
          </cell>
          <cell r="J122">
            <v>0</v>
          </cell>
          <cell r="K122">
            <v>0</v>
          </cell>
          <cell r="L122">
            <v>0</v>
          </cell>
          <cell r="M122">
            <v>0</v>
          </cell>
          <cell r="N122">
            <v>0</v>
          </cell>
          <cell r="O122">
            <v>0</v>
          </cell>
          <cell r="P122">
            <v>0</v>
          </cell>
          <cell r="Q122">
            <v>0</v>
          </cell>
          <cell r="R122"/>
          <cell r="S122"/>
          <cell r="T122"/>
          <cell r="U122"/>
          <cell r="V122"/>
          <cell r="W122"/>
          <cell r="X122"/>
          <cell r="Z122"/>
          <cell r="AA122"/>
          <cell r="AB122"/>
        </row>
        <row r="123">
          <cell r="E123" t="str">
            <v>305-B4</v>
          </cell>
          <cell r="F123" t="str">
            <v>B4</v>
          </cell>
          <cell r="G123"/>
          <cell r="H123"/>
          <cell r="I123">
            <v>0</v>
          </cell>
          <cell r="J123">
            <v>0</v>
          </cell>
          <cell r="K123">
            <v>0</v>
          </cell>
          <cell r="L123">
            <v>0</v>
          </cell>
          <cell r="M123">
            <v>0</v>
          </cell>
          <cell r="N123">
            <v>0</v>
          </cell>
          <cell r="O123">
            <v>0</v>
          </cell>
          <cell r="P123">
            <v>0</v>
          </cell>
          <cell r="Q123">
            <v>0</v>
          </cell>
          <cell r="R123"/>
          <cell r="S123"/>
          <cell r="T123"/>
          <cell r="U123"/>
          <cell r="V123"/>
          <cell r="W123"/>
          <cell r="X123"/>
          <cell r="Y123"/>
          <cell r="Z123"/>
          <cell r="AA123"/>
          <cell r="AB123"/>
        </row>
        <row r="124">
          <cell r="E124" t="str">
            <v>401-B4</v>
          </cell>
          <cell r="F124" t="str">
            <v>B4</v>
          </cell>
          <cell r="G124" t="str">
            <v>Studio</v>
          </cell>
          <cell r="H124"/>
          <cell r="I124">
            <v>0</v>
          </cell>
          <cell r="J124">
            <v>0</v>
          </cell>
          <cell r="K124">
            <v>0</v>
          </cell>
          <cell r="L124">
            <v>0</v>
          </cell>
          <cell r="M124">
            <v>0</v>
          </cell>
          <cell r="N124">
            <v>0</v>
          </cell>
          <cell r="O124">
            <v>0</v>
          </cell>
          <cell r="P124">
            <v>0</v>
          </cell>
          <cell r="Q124">
            <v>0</v>
          </cell>
          <cell r="R124"/>
          <cell r="S124"/>
          <cell r="T124"/>
          <cell r="U124"/>
          <cell r="V124"/>
          <cell r="W124"/>
          <cell r="X124"/>
          <cell r="Y124"/>
          <cell r="Z124"/>
          <cell r="AA124"/>
          <cell r="AB124"/>
        </row>
        <row r="125">
          <cell r="E125" t="str">
            <v>402-B4</v>
          </cell>
          <cell r="F125" t="str">
            <v>B4</v>
          </cell>
          <cell r="G125" t="str">
            <v>TK</v>
          </cell>
          <cell r="H125"/>
          <cell r="I125">
            <v>0</v>
          </cell>
          <cell r="J125">
            <v>0</v>
          </cell>
          <cell r="K125">
            <v>0</v>
          </cell>
          <cell r="L125">
            <v>0</v>
          </cell>
          <cell r="M125">
            <v>0</v>
          </cell>
          <cell r="N125">
            <v>0</v>
          </cell>
          <cell r="O125">
            <v>0</v>
          </cell>
          <cell r="P125">
            <v>0</v>
          </cell>
          <cell r="Q125">
            <v>0</v>
          </cell>
          <cell r="R125" t="str">
            <v>HÌNH HỌA</v>
          </cell>
          <cell r="S125"/>
          <cell r="T125"/>
          <cell r="U125"/>
          <cell r="V125"/>
          <cell r="W125"/>
          <cell r="X125"/>
          <cell r="Y125"/>
          <cell r="Z125"/>
          <cell r="AA125"/>
          <cell r="AB125"/>
        </row>
        <row r="126">
          <cell r="E126" t="str">
            <v>403-B4</v>
          </cell>
          <cell r="F126" t="str">
            <v>B4</v>
          </cell>
          <cell r="G126" t="str">
            <v>TK</v>
          </cell>
          <cell r="H126"/>
          <cell r="I126">
            <v>0</v>
          </cell>
          <cell r="J126">
            <v>0</v>
          </cell>
          <cell r="K126">
            <v>0</v>
          </cell>
          <cell r="L126">
            <v>1</v>
          </cell>
          <cell r="M126">
            <v>0</v>
          </cell>
          <cell r="N126">
            <v>0</v>
          </cell>
          <cell r="O126">
            <v>0</v>
          </cell>
          <cell r="P126">
            <v>1</v>
          </cell>
          <cell r="Q126">
            <v>8.3333333333333329E-2</v>
          </cell>
          <cell r="R126"/>
          <cell r="S126"/>
          <cell r="T126"/>
          <cell r="U126"/>
          <cell r="V126"/>
          <cell r="W126"/>
          <cell r="X126"/>
          <cell r="Y126"/>
          <cell r="Z126"/>
          <cell r="AA126"/>
          <cell r="AB126"/>
        </row>
        <row r="127">
          <cell r="E127" t="str">
            <v>404-B4</v>
          </cell>
          <cell r="F127" t="str">
            <v>B4</v>
          </cell>
          <cell r="G127" t="str">
            <v>TK</v>
          </cell>
          <cell r="H127"/>
          <cell r="I127">
            <v>0</v>
          </cell>
          <cell r="J127">
            <v>0</v>
          </cell>
          <cell r="K127">
            <v>0</v>
          </cell>
          <cell r="L127">
            <v>2</v>
          </cell>
          <cell r="M127">
            <v>0</v>
          </cell>
          <cell r="N127">
            <v>0</v>
          </cell>
          <cell r="O127">
            <v>0</v>
          </cell>
          <cell r="P127">
            <v>2</v>
          </cell>
          <cell r="Q127">
            <v>0.16666666666666666</v>
          </cell>
          <cell r="R127"/>
          <cell r="S127"/>
          <cell r="T127"/>
          <cell r="U127"/>
          <cell r="V127"/>
          <cell r="W127"/>
          <cell r="X127"/>
          <cell r="Y127"/>
          <cell r="Z127"/>
          <cell r="AA127"/>
          <cell r="AB127"/>
        </row>
        <row r="128">
          <cell r="E128" t="str">
            <v>405-B4</v>
          </cell>
          <cell r="F128" t="str">
            <v>B4</v>
          </cell>
          <cell r="G128" t="str">
            <v>TK</v>
          </cell>
          <cell r="H128"/>
          <cell r="I128">
            <v>0</v>
          </cell>
          <cell r="J128">
            <v>0</v>
          </cell>
          <cell r="K128">
            <v>0</v>
          </cell>
          <cell r="L128">
            <v>0</v>
          </cell>
          <cell r="M128">
            <v>0</v>
          </cell>
          <cell r="N128">
            <v>0</v>
          </cell>
          <cell r="O128">
            <v>0</v>
          </cell>
          <cell r="P128">
            <v>0</v>
          </cell>
          <cell r="Q128">
            <v>0</v>
          </cell>
          <cell r="R128"/>
          <cell r="S128"/>
          <cell r="T128"/>
          <cell r="U128"/>
          <cell r="V128"/>
          <cell r="W128"/>
          <cell r="X128"/>
          <cell r="Y128"/>
          <cell r="Z128"/>
          <cell r="AA128"/>
          <cell r="AB128"/>
        </row>
        <row r="129">
          <cell r="E129" t="str">
            <v>502-B4</v>
          </cell>
          <cell r="F129" t="str">
            <v>B4</v>
          </cell>
          <cell r="G129"/>
          <cell r="H129"/>
          <cell r="I129">
            <v>0</v>
          </cell>
          <cell r="J129">
            <v>0</v>
          </cell>
          <cell r="K129">
            <v>0</v>
          </cell>
          <cell r="L129">
            <v>0</v>
          </cell>
          <cell r="M129">
            <v>0</v>
          </cell>
          <cell r="N129">
            <v>0</v>
          </cell>
          <cell r="O129">
            <v>0</v>
          </cell>
          <cell r="P129">
            <v>0</v>
          </cell>
          <cell r="Q129">
            <v>0</v>
          </cell>
          <cell r="R129"/>
          <cell r="S129"/>
          <cell r="T129"/>
          <cell r="U129"/>
          <cell r="V129"/>
          <cell r="W129"/>
          <cell r="X129"/>
          <cell r="Y129"/>
          <cell r="Z129"/>
          <cell r="AA129"/>
          <cell r="AB129"/>
        </row>
        <row r="130">
          <cell r="E130" t="str">
            <v>503-B4</v>
          </cell>
          <cell r="F130" t="str">
            <v>B4</v>
          </cell>
          <cell r="G130"/>
          <cell r="H130"/>
          <cell r="I130">
            <v>0</v>
          </cell>
          <cell r="J130">
            <v>0</v>
          </cell>
          <cell r="K130">
            <v>0</v>
          </cell>
          <cell r="L130">
            <v>0</v>
          </cell>
          <cell r="M130">
            <v>0</v>
          </cell>
          <cell r="N130">
            <v>0</v>
          </cell>
          <cell r="O130">
            <v>0</v>
          </cell>
          <cell r="P130">
            <v>0</v>
          </cell>
          <cell r="Q130">
            <v>0</v>
          </cell>
          <cell r="R130"/>
          <cell r="S130"/>
          <cell r="T130"/>
          <cell r="U130"/>
          <cell r="V130"/>
          <cell r="W130"/>
          <cell r="X130"/>
          <cell r="Y130"/>
          <cell r="Z130"/>
          <cell r="AA130"/>
          <cell r="AB130"/>
        </row>
        <row r="131">
          <cell r="E131" t="str">
            <v>505-B4</v>
          </cell>
          <cell r="F131" t="str">
            <v>B4</v>
          </cell>
          <cell r="G131"/>
          <cell r="H131"/>
          <cell r="I131">
            <v>0</v>
          </cell>
          <cell r="J131">
            <v>0</v>
          </cell>
          <cell r="K131">
            <v>0</v>
          </cell>
          <cell r="L131">
            <v>0</v>
          </cell>
          <cell r="M131">
            <v>0</v>
          </cell>
          <cell r="N131">
            <v>0</v>
          </cell>
          <cell r="O131">
            <v>0</v>
          </cell>
          <cell r="P131">
            <v>0</v>
          </cell>
          <cell r="Q131">
            <v>0</v>
          </cell>
          <cell r="R131"/>
          <cell r="S131"/>
          <cell r="T131"/>
          <cell r="U131"/>
          <cell r="V131"/>
          <cell r="W131"/>
          <cell r="X131"/>
          <cell r="Y131"/>
          <cell r="Z131"/>
          <cell r="AA131"/>
          <cell r="AB131"/>
        </row>
        <row r="132">
          <cell r="E132" t="str">
            <v>Tổng cộng</v>
          </cell>
          <cell r="F132"/>
          <cell r="G132"/>
          <cell r="H132">
            <v>0</v>
          </cell>
          <cell r="I132">
            <v>3</v>
          </cell>
          <cell r="J132">
            <v>2</v>
          </cell>
          <cell r="K132">
            <v>5</v>
          </cell>
          <cell r="L132">
            <v>8</v>
          </cell>
          <cell r="M132">
            <v>2</v>
          </cell>
          <cell r="N132">
            <v>2</v>
          </cell>
          <cell r="O132">
            <v>2</v>
          </cell>
          <cell r="P132">
            <v>24</v>
          </cell>
          <cell r="Q132"/>
          <cell r="R132"/>
          <cell r="S132"/>
          <cell r="T132"/>
          <cell r="U132"/>
          <cell r="V132"/>
          <cell r="W132"/>
          <cell r="X132"/>
          <cell r="Y132"/>
          <cell r="Z132"/>
          <cell r="AA132"/>
          <cell r="AB132"/>
        </row>
        <row r="133">
          <cell r="E133"/>
          <cell r="F133"/>
          <cell r="G133"/>
          <cell r="H133"/>
          <cell r="I133"/>
          <cell r="J133"/>
          <cell r="K133"/>
          <cell r="L133"/>
          <cell r="M133"/>
          <cell r="N133"/>
          <cell r="O133"/>
          <cell r="P133"/>
          <cell r="Q133"/>
          <cell r="R133"/>
          <cell r="S133"/>
          <cell r="T133"/>
          <cell r="U133"/>
          <cell r="V133"/>
          <cell r="W133"/>
          <cell r="X133"/>
          <cell r="Y133"/>
          <cell r="Z133"/>
          <cell r="AA133"/>
          <cell r="AB133"/>
        </row>
        <row r="134">
          <cell r="E134"/>
          <cell r="F134"/>
          <cell r="G134" t="str">
            <v xml:space="preserve">VẼ MỸ THUẬT : </v>
          </cell>
          <cell r="H134"/>
          <cell r="I134"/>
          <cell r="J134"/>
          <cell r="K134"/>
          <cell r="L134" t="str">
            <v>PHÒNG : 405; 404;</v>
          </cell>
          <cell r="M134"/>
          <cell r="N134"/>
          <cell r="O134"/>
          <cell r="P134"/>
          <cell r="Q134"/>
          <cell r="R134"/>
          <cell r="S134"/>
          <cell r="T134"/>
          <cell r="U134"/>
          <cell r="V134"/>
          <cell r="W134"/>
          <cell r="X134"/>
          <cell r="Y134"/>
          <cell r="Z134"/>
          <cell r="AA134"/>
          <cell r="AB134"/>
        </row>
        <row r="135">
          <cell r="E135"/>
          <cell r="F135"/>
          <cell r="G135" t="str">
            <v>HÌNH HỌA</v>
          </cell>
          <cell r="H135"/>
          <cell r="I135"/>
          <cell r="J135"/>
          <cell r="K135"/>
          <cell r="L135" t="str">
            <v>PHÒNG : 402; 403</v>
          </cell>
          <cell r="M135"/>
          <cell r="N135"/>
          <cell r="O135"/>
          <cell r="P135"/>
          <cell r="Q135"/>
          <cell r="R135"/>
          <cell r="S135"/>
          <cell r="T135"/>
          <cell r="U135"/>
          <cell r="V135"/>
          <cell r="W135"/>
          <cell r="X135"/>
          <cell r="Y135"/>
          <cell r="Z135"/>
          <cell r="AA135"/>
          <cell r="AB135"/>
        </row>
        <row r="136">
          <cell r="E136"/>
          <cell r="F136"/>
          <cell r="G136"/>
          <cell r="H136"/>
          <cell r="I136"/>
          <cell r="J136"/>
          <cell r="K136"/>
          <cell r="L136"/>
          <cell r="M136"/>
          <cell r="N136"/>
          <cell r="O136"/>
          <cell r="P136"/>
          <cell r="Q136"/>
          <cell r="R136"/>
          <cell r="S136"/>
          <cell r="U136"/>
          <cell r="V136"/>
          <cell r="W136"/>
          <cell r="X136"/>
          <cell r="Y136"/>
          <cell r="Z136"/>
          <cell r="AA136"/>
          <cell r="AB136"/>
        </row>
        <row r="137">
          <cell r="E137"/>
          <cell r="F137"/>
          <cell r="G137"/>
          <cell r="H137"/>
          <cell r="I137"/>
          <cell r="J137"/>
          <cell r="K137"/>
          <cell r="L137"/>
          <cell r="M137"/>
          <cell r="N137"/>
          <cell r="O137"/>
          <cell r="P137"/>
          <cell r="Q137"/>
          <cell r="R137"/>
          <cell r="S137"/>
          <cell r="T137"/>
          <cell r="U137"/>
          <cell r="V137"/>
          <cell r="W137"/>
          <cell r="X137"/>
          <cell r="Y137"/>
          <cell r="Z137"/>
          <cell r="AA137"/>
          <cell r="AB137"/>
        </row>
        <row r="138">
          <cell r="E138"/>
          <cell r="F138"/>
          <cell r="G138"/>
          <cell r="H138"/>
          <cell r="I138"/>
          <cell r="J138"/>
          <cell r="K138"/>
          <cell r="L138"/>
          <cell r="M138"/>
          <cell r="N138"/>
          <cell r="O138"/>
          <cell r="P138"/>
          <cell r="Q138"/>
          <cell r="R138"/>
          <cell r="S138"/>
          <cell r="T138"/>
          <cell r="U138"/>
          <cell r="V138"/>
          <cell r="W138"/>
          <cell r="X138"/>
          <cell r="Y138"/>
          <cell r="Z138"/>
          <cell r="AA138"/>
          <cell r="AB138"/>
        </row>
        <row r="139">
          <cell r="E139"/>
          <cell r="F139"/>
          <cell r="G139"/>
          <cell r="H139"/>
          <cell r="I139"/>
          <cell r="J139"/>
          <cell r="K139"/>
          <cell r="L139"/>
          <cell r="M139"/>
          <cell r="N139"/>
          <cell r="O139"/>
          <cell r="P139"/>
          <cell r="Q139"/>
          <cell r="R139"/>
          <cell r="S139"/>
          <cell r="T139"/>
          <cell r="U139"/>
          <cell r="V139"/>
          <cell r="W139"/>
          <cell r="X139"/>
          <cell r="Y139"/>
          <cell r="Z139"/>
          <cell r="AA139"/>
          <cell r="AB139"/>
        </row>
        <row r="140">
          <cell r="E140"/>
          <cell r="F140"/>
          <cell r="G140"/>
          <cell r="H140"/>
          <cell r="I140"/>
          <cell r="J140"/>
          <cell r="K140"/>
          <cell r="L140"/>
          <cell r="M140"/>
          <cell r="N140"/>
          <cell r="O140"/>
          <cell r="P140"/>
          <cell r="Q140"/>
          <cell r="R140"/>
          <cell r="S140"/>
          <cell r="T140"/>
          <cell r="U140"/>
          <cell r="V140"/>
          <cell r="W140"/>
          <cell r="X140"/>
          <cell r="Y140"/>
          <cell r="Z140"/>
          <cell r="AA140"/>
          <cell r="AB140"/>
        </row>
      </sheetData>
      <sheetData sheetId="17">
        <row r="91">
          <cell r="E91"/>
          <cell r="F91"/>
          <cell r="G91"/>
          <cell r="H91"/>
          <cell r="I91"/>
          <cell r="J91"/>
          <cell r="K91"/>
          <cell r="L91"/>
          <cell r="M91"/>
          <cell r="N91"/>
          <cell r="O91"/>
          <cell r="P91"/>
          <cell r="Q91"/>
          <cell r="R91"/>
          <cell r="S91"/>
          <cell r="T91"/>
          <cell r="U91"/>
          <cell r="V91"/>
          <cell r="W91"/>
          <cell r="X91"/>
          <cell r="Y91"/>
          <cell r="Z91"/>
          <cell r="AA91"/>
          <cell r="AB91"/>
          <cell r="AC91"/>
        </row>
        <row r="92">
          <cell r="E92"/>
          <cell r="F92"/>
          <cell r="G92"/>
          <cell r="H92"/>
          <cell r="I92"/>
          <cell r="J92"/>
          <cell r="K92"/>
          <cell r="L92"/>
          <cell r="M92"/>
          <cell r="N92"/>
          <cell r="O92"/>
          <cell r="P92"/>
          <cell r="Q92"/>
          <cell r="R92"/>
          <cell r="S92"/>
          <cell r="T92"/>
          <cell r="U92"/>
          <cell r="V92"/>
          <cell r="W92"/>
          <cell r="X92"/>
          <cell r="Y92"/>
          <cell r="Z92"/>
          <cell r="AA92"/>
          <cell r="AB92"/>
          <cell r="AC92"/>
        </row>
        <row r="93">
          <cell r="E93"/>
          <cell r="F93"/>
          <cell r="G93" t="str">
            <v>Đồ án môn học Công nghệ may</v>
          </cell>
          <cell r="H93"/>
          <cell r="I93"/>
          <cell r="J93"/>
          <cell r="K93"/>
          <cell r="L93"/>
          <cell r="M93"/>
          <cell r="N93"/>
          <cell r="O93"/>
          <cell r="P93"/>
          <cell r="Q93"/>
          <cell r="R93" t="str">
            <v>8h</v>
          </cell>
          <cell r="S93" t="str">
            <v>307-B7</v>
          </cell>
          <cell r="T93"/>
          <cell r="U93"/>
          <cell r="V93" t="str">
            <v xml:space="preserve">Đỗ Thị Thủy-Nguyễn Thị Y Ngọc
</v>
          </cell>
          <cell r="W93"/>
          <cell r="X93"/>
          <cell r="Y93"/>
          <cell r="Z93" t="str">
            <v>Ca thi 8h00
06/01/2023</v>
          </cell>
          <cell r="AA93"/>
          <cell r="AB93"/>
          <cell r="AC93"/>
        </row>
        <row r="94">
          <cell r="E94"/>
          <cell r="F94"/>
          <cell r="G94" t="str">
            <v>Đồ án môn học Công nghệ may</v>
          </cell>
          <cell r="H94"/>
          <cell r="I94"/>
          <cell r="J94"/>
          <cell r="K94"/>
          <cell r="L94"/>
          <cell r="M94"/>
          <cell r="N94"/>
          <cell r="O94"/>
          <cell r="P94"/>
          <cell r="Q94"/>
          <cell r="R94" t="str">
            <v>8h</v>
          </cell>
          <cell r="S94" t="str">
            <v>409-B7</v>
          </cell>
          <cell r="T94"/>
          <cell r="U94"/>
          <cell r="V94" t="str">
            <v>Nguyễn Thị Sinh 
Phạm Thị Quỳnh Hương</v>
          </cell>
          <cell r="W94"/>
          <cell r="X94"/>
          <cell r="Y94"/>
          <cell r="Z94" t="str">
            <v>Ca thi 8h00
06/01/2023</v>
          </cell>
          <cell r="AA94"/>
          <cell r="AB94"/>
          <cell r="AC94"/>
        </row>
        <row r="95">
          <cell r="E95"/>
          <cell r="F95"/>
          <cell r="G95" t="str">
            <v>Đồ án môn học Công nghệ may</v>
          </cell>
          <cell r="H95"/>
          <cell r="I95"/>
          <cell r="J95"/>
          <cell r="K95"/>
          <cell r="L95"/>
          <cell r="M95"/>
          <cell r="N95"/>
          <cell r="O95"/>
          <cell r="P95"/>
          <cell r="Q95"/>
          <cell r="R95" t="str">
            <v>13h</v>
          </cell>
          <cell r="S95" t="str">
            <v>307-B7</v>
          </cell>
          <cell r="T95"/>
          <cell r="U95"/>
          <cell r="V95" t="str">
            <v>Nguyễn Thị Kim Hòa 
Đoàn Thị Thu Thủy</v>
          </cell>
          <cell r="W95" t="str">
            <v xml:space="preserve">ĐỔI CHIỀU </v>
          </cell>
          <cell r="X95"/>
          <cell r="Y95"/>
          <cell r="Z95"/>
          <cell r="AA95"/>
          <cell r="AB95"/>
          <cell r="AC95"/>
        </row>
        <row r="96">
          <cell r="E96"/>
          <cell r="F96"/>
          <cell r="G96" t="str">
            <v>Đồ án môn học Công nghệ may</v>
          </cell>
          <cell r="H96"/>
          <cell r="I96"/>
          <cell r="J96"/>
          <cell r="K96"/>
          <cell r="L96"/>
          <cell r="M96"/>
          <cell r="N96"/>
          <cell r="O96"/>
          <cell r="P96"/>
          <cell r="Q96"/>
          <cell r="R96" t="str">
            <v>8h</v>
          </cell>
          <cell r="S96" t="str">
            <v>403-B4</v>
          </cell>
          <cell r="T96"/>
          <cell r="U96"/>
          <cell r="V96" t="str">
            <v>Đinh Mai Hương
Nguyễn Thị Thắm</v>
          </cell>
          <cell r="W96"/>
          <cell r="X96"/>
          <cell r="Y96"/>
          <cell r="Z96" t="str">
            <v>Ca thi 8h00
06/01/2023</v>
          </cell>
          <cell r="AA96"/>
          <cell r="AB96"/>
          <cell r="AC96"/>
        </row>
        <row r="97">
          <cell r="E97"/>
          <cell r="F97"/>
          <cell r="G97" t="str">
            <v>Đồ án môn học Công nghệ may</v>
          </cell>
          <cell r="H97"/>
          <cell r="I97"/>
          <cell r="J97"/>
          <cell r="K97"/>
          <cell r="L97"/>
          <cell r="M97"/>
          <cell r="N97"/>
          <cell r="O97"/>
          <cell r="P97"/>
          <cell r="Q97"/>
          <cell r="R97" t="str">
            <v>8h</v>
          </cell>
          <cell r="S97" t="str">
            <v>404-B4</v>
          </cell>
          <cell r="T97"/>
          <cell r="U97"/>
          <cell r="V97" t="str">
            <v>Phạm Thị Thắm
Nguyễn Thanh Tùng</v>
          </cell>
          <cell r="W97"/>
          <cell r="X97"/>
          <cell r="Y97"/>
          <cell r="Z97" t="str">
            <v>Ca thi 8h00
06/01/2023</v>
          </cell>
          <cell r="AA97"/>
          <cell r="AB97"/>
          <cell r="AC97"/>
        </row>
        <row r="98">
          <cell r="E98"/>
          <cell r="F98"/>
          <cell r="G98" t="str">
            <v>Đồ án môn học Công nghệ may</v>
          </cell>
          <cell r="H98"/>
          <cell r="I98"/>
          <cell r="J98"/>
          <cell r="K98"/>
          <cell r="L98"/>
          <cell r="M98"/>
          <cell r="N98"/>
          <cell r="O98"/>
          <cell r="P98"/>
          <cell r="Q98"/>
          <cell r="R98" t="str">
            <v>8h</v>
          </cell>
          <cell r="S98" t="str">
            <v>308-B7</v>
          </cell>
          <cell r="T98"/>
          <cell r="U98"/>
          <cell r="V98" t="str">
            <v>Nguyễn Thị Mai Hoa
Nguyễn Thị Lệ</v>
          </cell>
          <cell r="W98"/>
          <cell r="X98"/>
          <cell r="Y98"/>
          <cell r="Z98"/>
          <cell r="AA98"/>
          <cell r="AB98"/>
          <cell r="AC98"/>
        </row>
        <row r="99">
          <cell r="E99"/>
          <cell r="F99"/>
          <cell r="G99" t="str">
            <v>Đồ án môn học Công nghệ may</v>
          </cell>
          <cell r="H99"/>
          <cell r="I99"/>
          <cell r="J99"/>
          <cell r="K99"/>
          <cell r="L99"/>
          <cell r="M99"/>
          <cell r="N99"/>
          <cell r="O99"/>
          <cell r="P99"/>
          <cell r="Q99"/>
          <cell r="R99" t="str">
            <v>13h</v>
          </cell>
          <cell r="S99" t="str">
            <v>308-B7</v>
          </cell>
          <cell r="T99"/>
          <cell r="U99"/>
          <cell r="V99" t="str">
            <v>Phạm Thị Huyền
Hoàng Thị Thanh Luyến</v>
          </cell>
          <cell r="W99" t="str">
            <v xml:space="preserve">ĐỔI CHIỀU </v>
          </cell>
          <cell r="X99"/>
          <cell r="Y99"/>
          <cell r="Z99" t="str">
            <v>Ca thi 8h00
06/01/2023</v>
          </cell>
          <cell r="AA99"/>
          <cell r="AB99"/>
          <cell r="AC99"/>
        </row>
        <row r="100">
          <cell r="E100"/>
          <cell r="F100"/>
          <cell r="G100"/>
          <cell r="H100"/>
          <cell r="I100"/>
          <cell r="J100"/>
          <cell r="K100"/>
          <cell r="L100"/>
          <cell r="M100"/>
          <cell r="N100"/>
          <cell r="O100"/>
          <cell r="P100"/>
          <cell r="Q100"/>
          <cell r="R100"/>
          <cell r="S100"/>
          <cell r="T100"/>
          <cell r="U100"/>
          <cell r="V100"/>
          <cell r="W100"/>
          <cell r="X100"/>
          <cell r="Y100"/>
          <cell r="Z100"/>
          <cell r="AA100"/>
          <cell r="AB100"/>
          <cell r="AC100"/>
        </row>
        <row r="101">
          <cell r="E101"/>
          <cell r="F101"/>
          <cell r="G101"/>
          <cell r="H101"/>
          <cell r="I101"/>
          <cell r="J101"/>
          <cell r="K101"/>
          <cell r="L101"/>
          <cell r="M101"/>
          <cell r="N101"/>
          <cell r="O101"/>
          <cell r="P101"/>
          <cell r="Q101"/>
          <cell r="R101"/>
          <cell r="S101"/>
          <cell r="T101"/>
          <cell r="U101"/>
          <cell r="V101"/>
          <cell r="W101"/>
          <cell r="X101"/>
          <cell r="Y101"/>
          <cell r="Z101"/>
          <cell r="AA101"/>
          <cell r="AB101"/>
          <cell r="AC101"/>
        </row>
        <row r="103">
          <cell r="E103"/>
          <cell r="G103"/>
          <cell r="I103"/>
          <cell r="J103"/>
          <cell r="K103"/>
          <cell r="L103"/>
          <cell r="M103"/>
          <cell r="N103"/>
          <cell r="O103"/>
          <cell r="P103"/>
          <cell r="Q103"/>
          <cell r="R103"/>
          <cell r="S103"/>
          <cell r="T103"/>
          <cell r="U103" t="str">
            <v xml:space="preserve">Người lập </v>
          </cell>
          <cell r="V103"/>
          <cell r="W103"/>
        </row>
        <row r="104">
          <cell r="E104"/>
          <cell r="G104"/>
          <cell r="I104"/>
          <cell r="J104"/>
          <cell r="K104"/>
          <cell r="L104"/>
          <cell r="M104"/>
          <cell r="N104"/>
          <cell r="O104"/>
          <cell r="P104"/>
          <cell r="Q104"/>
          <cell r="R104"/>
          <cell r="S104"/>
          <cell r="T104"/>
          <cell r="U104"/>
          <cell r="V104"/>
          <cell r="W104"/>
        </row>
        <row r="105">
          <cell r="E105"/>
          <cell r="G105"/>
          <cell r="I105"/>
          <cell r="J105"/>
          <cell r="K105"/>
          <cell r="L105"/>
          <cell r="M105"/>
          <cell r="N105"/>
          <cell r="O105"/>
          <cell r="P105"/>
          <cell r="Q105"/>
          <cell r="R105"/>
          <cell r="S105"/>
          <cell r="T105"/>
          <cell r="U105"/>
          <cell r="V105"/>
          <cell r="W105"/>
        </row>
        <row r="106">
          <cell r="E106"/>
          <cell r="F106"/>
          <cell r="G106"/>
          <cell r="J106"/>
          <cell r="L106"/>
          <cell r="M106"/>
          <cell r="N106"/>
          <cell r="O106"/>
          <cell r="P106"/>
          <cell r="Q106"/>
          <cell r="R106"/>
          <cell r="S106"/>
          <cell r="U106" t="str">
            <v xml:space="preserve">Trần Thúy Hằng </v>
          </cell>
          <cell r="V106"/>
          <cell r="W106"/>
        </row>
        <row r="107">
          <cell r="E107"/>
          <cell r="F107"/>
          <cell r="G107" t="str">
            <v xml:space="preserve">TỔNG HỢP TẦN SUẤT SỬ DỤNG CÁC PHÒNG HỌC </v>
          </cell>
          <cell r="H107"/>
          <cell r="I107"/>
          <cell r="J107"/>
          <cell r="K107"/>
          <cell r="L107"/>
          <cell r="M107"/>
          <cell r="N107"/>
          <cell r="O107"/>
          <cell r="P107"/>
          <cell r="Q107"/>
          <cell r="R107"/>
          <cell r="S107"/>
          <cell r="U107"/>
          <cell r="V107"/>
          <cell r="W107"/>
        </row>
        <row r="108">
          <cell r="E108" t="str">
            <v>DM Phòng QL</v>
          </cell>
          <cell r="F108"/>
          <cell r="G108"/>
          <cell r="H108" t="str">
            <v>Tổng</v>
          </cell>
          <cell r="I108" t="str">
            <v>Số phòng học / thứ</v>
          </cell>
          <cell r="J108"/>
          <cell r="K108"/>
          <cell r="L108"/>
          <cell r="M108"/>
          <cell r="N108"/>
          <cell r="O108"/>
          <cell r="P108" t="str">
            <v>Tổng</v>
          </cell>
          <cell r="Q108" t="str">
            <v>Tần suất SD đạt tỷ lệ % /2ca/6b=12</v>
          </cell>
          <cell r="R108" t="str">
            <v>Ghi chú</v>
          </cell>
          <cell r="S108"/>
          <cell r="V108"/>
          <cell r="W108"/>
        </row>
        <row r="109">
          <cell r="E109" t="str">
            <v>Số phòng QL</v>
          </cell>
          <cell r="F109" t="str">
            <v>Tòa nhà</v>
          </cell>
          <cell r="G109" t="str">
            <v>BP QL</v>
          </cell>
          <cell r="H109"/>
          <cell r="I109" t="str">
            <v>Thứ 2</v>
          </cell>
          <cell r="J109" t="str">
            <v>Thứ 3</v>
          </cell>
          <cell r="K109" t="str">
            <v>Thứ 4</v>
          </cell>
          <cell r="L109" t="str">
            <v>Thứ 5</v>
          </cell>
          <cell r="M109" t="str">
            <v>Thứ 6</v>
          </cell>
          <cell r="N109" t="str">
            <v>Thứ 7</v>
          </cell>
          <cell r="O109" t="str">
            <v>CN</v>
          </cell>
          <cell r="P109"/>
          <cell r="Q109"/>
          <cell r="R109"/>
          <cell r="S109"/>
          <cell r="V109"/>
          <cell r="W109"/>
        </row>
        <row r="110">
          <cell r="E110"/>
          <cell r="F110"/>
          <cell r="G110"/>
          <cell r="H110"/>
          <cell r="I110" t="str">
            <v>Ca.1,2/lần</v>
          </cell>
          <cell r="J110" t="str">
            <v>Ca.1,2/lần</v>
          </cell>
          <cell r="K110" t="str">
            <v>Ca.1,2/lần</v>
          </cell>
          <cell r="L110" t="str">
            <v>Ca.1,2/lần</v>
          </cell>
          <cell r="M110" t="str">
            <v>Ca.1,2/lần</v>
          </cell>
          <cell r="N110" t="str">
            <v>Ca.1,2/lần</v>
          </cell>
          <cell r="O110" t="str">
            <v>Ca.1,2/lần</v>
          </cell>
          <cell r="P110"/>
          <cell r="Q110"/>
          <cell r="R110"/>
          <cell r="S110"/>
          <cell r="V110"/>
          <cell r="W110"/>
        </row>
        <row r="111">
          <cell r="E111" t="str">
            <v>307-B7</v>
          </cell>
          <cell r="F111" t="str">
            <v>B7</v>
          </cell>
          <cell r="G111" t="str">
            <v>TK</v>
          </cell>
          <cell r="H111"/>
          <cell r="I111">
            <v>0</v>
          </cell>
          <cell r="J111">
            <v>0</v>
          </cell>
          <cell r="K111">
            <v>0</v>
          </cell>
          <cell r="L111">
            <v>0</v>
          </cell>
          <cell r="M111">
            <v>0</v>
          </cell>
          <cell r="N111">
            <v>2</v>
          </cell>
          <cell r="O111">
            <v>0</v>
          </cell>
          <cell r="P111">
            <v>2</v>
          </cell>
          <cell r="Q111">
            <v>0.16666666666666666</v>
          </cell>
          <cell r="R111"/>
          <cell r="S111"/>
          <cell r="V111"/>
          <cell r="W111"/>
        </row>
        <row r="112">
          <cell r="E112" t="str">
            <v>308-B7</v>
          </cell>
          <cell r="F112" t="str">
            <v>B7</v>
          </cell>
          <cell r="G112" t="str">
            <v>TK</v>
          </cell>
          <cell r="H112"/>
          <cell r="I112">
            <v>0</v>
          </cell>
          <cell r="J112">
            <v>0</v>
          </cell>
          <cell r="K112">
            <v>0</v>
          </cell>
          <cell r="L112">
            <v>0</v>
          </cell>
          <cell r="M112">
            <v>0</v>
          </cell>
          <cell r="N112">
            <v>2</v>
          </cell>
          <cell r="O112">
            <v>0</v>
          </cell>
          <cell r="P112">
            <v>2</v>
          </cell>
          <cell r="Q112">
            <v>0.16666666666666666</v>
          </cell>
          <cell r="R112"/>
          <cell r="S112"/>
          <cell r="V112"/>
          <cell r="W112"/>
        </row>
        <row r="113">
          <cell r="E113" t="str">
            <v>309-B7</v>
          </cell>
          <cell r="F113" t="str">
            <v>B7</v>
          </cell>
          <cell r="G113" t="str">
            <v>KT SP DM</v>
          </cell>
          <cell r="H113"/>
          <cell r="I113">
            <v>0</v>
          </cell>
          <cell r="J113">
            <v>0</v>
          </cell>
          <cell r="K113">
            <v>0</v>
          </cell>
          <cell r="L113">
            <v>0</v>
          </cell>
          <cell r="M113">
            <v>0</v>
          </cell>
          <cell r="N113">
            <v>0</v>
          </cell>
          <cell r="O113">
            <v>0</v>
          </cell>
          <cell r="P113">
            <v>0</v>
          </cell>
          <cell r="Q113">
            <v>0</v>
          </cell>
          <cell r="R113"/>
          <cell r="S113"/>
          <cell r="V113"/>
          <cell r="W113"/>
        </row>
        <row r="114">
          <cell r="E114" t="str">
            <v>312-B7</v>
          </cell>
          <cell r="F114" t="str">
            <v>B7</v>
          </cell>
          <cell r="G114" t="str">
            <v>PM1</v>
          </cell>
          <cell r="H114"/>
          <cell r="I114">
            <v>0</v>
          </cell>
          <cell r="J114">
            <v>0</v>
          </cell>
          <cell r="K114">
            <v>0</v>
          </cell>
          <cell r="L114">
            <v>0</v>
          </cell>
          <cell r="M114">
            <v>0</v>
          </cell>
          <cell r="N114">
            <v>0</v>
          </cell>
          <cell r="O114">
            <v>0</v>
          </cell>
          <cell r="P114">
            <v>0</v>
          </cell>
          <cell r="Q114">
            <v>0</v>
          </cell>
          <cell r="R114"/>
          <cell r="S114"/>
          <cell r="V114"/>
          <cell r="W114"/>
        </row>
        <row r="115">
          <cell r="E115" t="str">
            <v>313-B7</v>
          </cell>
          <cell r="F115" t="str">
            <v>B7</v>
          </cell>
          <cell r="G115" t="str">
            <v>PM2</v>
          </cell>
          <cell r="H115"/>
          <cell r="I115">
            <v>0</v>
          </cell>
          <cell r="J115">
            <v>0</v>
          </cell>
          <cell r="K115">
            <v>1</v>
          </cell>
          <cell r="L115">
            <v>0</v>
          </cell>
          <cell r="M115">
            <v>2</v>
          </cell>
          <cell r="N115">
            <v>1</v>
          </cell>
          <cell r="O115">
            <v>0</v>
          </cell>
          <cell r="P115">
            <v>4</v>
          </cell>
          <cell r="Q115">
            <v>0.33333333333333331</v>
          </cell>
          <cell r="R115"/>
          <cell r="S115"/>
          <cell r="V115"/>
          <cell r="W115"/>
        </row>
        <row r="116">
          <cell r="E116" t="str">
            <v>314-B7</v>
          </cell>
          <cell r="F116" t="str">
            <v>B7</v>
          </cell>
          <cell r="G116" t="str">
            <v>PM3</v>
          </cell>
          <cell r="H116"/>
          <cell r="I116">
            <v>0</v>
          </cell>
          <cell r="J116">
            <v>0</v>
          </cell>
          <cell r="K116">
            <v>1</v>
          </cell>
          <cell r="L116">
            <v>1</v>
          </cell>
          <cell r="M116">
            <v>2</v>
          </cell>
          <cell r="N116">
            <v>0</v>
          </cell>
          <cell r="O116">
            <v>2</v>
          </cell>
          <cell r="P116">
            <v>6</v>
          </cell>
          <cell r="Q116">
            <v>0.5</v>
          </cell>
          <cell r="R116"/>
          <cell r="S116"/>
          <cell r="V116"/>
          <cell r="W116"/>
        </row>
        <row r="117">
          <cell r="E117" t="str">
            <v>316-B7</v>
          </cell>
          <cell r="F117" t="str">
            <v>B7</v>
          </cell>
          <cell r="G117" t="str">
            <v xml:space="preserve">VẬT LIỆU </v>
          </cell>
          <cell r="H117"/>
          <cell r="I117">
            <v>0</v>
          </cell>
          <cell r="J117">
            <v>0</v>
          </cell>
          <cell r="K117">
            <v>0</v>
          </cell>
          <cell r="L117">
            <v>0</v>
          </cell>
          <cell r="M117">
            <v>0</v>
          </cell>
          <cell r="N117">
            <v>0</v>
          </cell>
          <cell r="O117">
            <v>0</v>
          </cell>
          <cell r="P117">
            <v>0</v>
          </cell>
          <cell r="Q117">
            <v>0</v>
          </cell>
          <cell r="R117"/>
          <cell r="S117"/>
          <cell r="V117"/>
          <cell r="W117"/>
        </row>
        <row r="118">
          <cell r="E118" t="str">
            <v>403-B7</v>
          </cell>
          <cell r="F118" t="str">
            <v>B7</v>
          </cell>
          <cell r="G118" t="str">
            <v>XM1</v>
          </cell>
          <cell r="H118"/>
          <cell r="I118">
            <v>0</v>
          </cell>
          <cell r="J118">
            <v>0</v>
          </cell>
          <cell r="K118">
            <v>0</v>
          </cell>
          <cell r="L118">
            <v>0</v>
          </cell>
          <cell r="M118">
            <v>0</v>
          </cell>
          <cell r="N118">
            <v>0</v>
          </cell>
          <cell r="O118">
            <v>0</v>
          </cell>
          <cell r="P118">
            <v>0</v>
          </cell>
          <cell r="Q118">
            <v>0</v>
          </cell>
          <cell r="R118" t="str">
            <v>HÌNH HỌA</v>
          </cell>
          <cell r="S118"/>
          <cell r="V118"/>
          <cell r="W118"/>
        </row>
        <row r="119">
          <cell r="E119" t="str">
            <v>404-B7</v>
          </cell>
          <cell r="F119" t="str">
            <v>B7</v>
          </cell>
          <cell r="G119" t="str">
            <v>XM2</v>
          </cell>
          <cell r="H119"/>
          <cell r="I119">
            <v>0</v>
          </cell>
          <cell r="J119">
            <v>0</v>
          </cell>
          <cell r="K119">
            <v>0</v>
          </cell>
          <cell r="L119">
            <v>0</v>
          </cell>
          <cell r="M119">
            <v>0</v>
          </cell>
          <cell r="N119">
            <v>0</v>
          </cell>
          <cell r="O119">
            <v>0</v>
          </cell>
          <cell r="P119">
            <v>0</v>
          </cell>
          <cell r="Q119">
            <v>0</v>
          </cell>
          <cell r="R119" t="str">
            <v xml:space="preserve">VẼ MỸ THUẬT </v>
          </cell>
          <cell r="S119"/>
          <cell r="V119"/>
          <cell r="W119"/>
        </row>
        <row r="120">
          <cell r="E120" t="str">
            <v>405-B7</v>
          </cell>
          <cell r="F120" t="str">
            <v>B7</v>
          </cell>
          <cell r="G120" t="str">
            <v>XM3</v>
          </cell>
          <cell r="H120"/>
          <cell r="I120">
            <v>0</v>
          </cell>
          <cell r="J120">
            <v>0</v>
          </cell>
          <cell r="K120">
            <v>1</v>
          </cell>
          <cell r="L120">
            <v>0</v>
          </cell>
          <cell r="M120">
            <v>0</v>
          </cell>
          <cell r="N120">
            <v>0</v>
          </cell>
          <cell r="O120">
            <v>0</v>
          </cell>
          <cell r="P120">
            <v>1</v>
          </cell>
          <cell r="Q120">
            <v>8.3333333333333329E-2</v>
          </cell>
          <cell r="R120" t="str">
            <v xml:space="preserve">VẼ MỸ THUẬT </v>
          </cell>
          <cell r="S120"/>
          <cell r="V120"/>
          <cell r="W120"/>
        </row>
        <row r="121">
          <cell r="E121" t="str">
            <v>406-B7</v>
          </cell>
          <cell r="F121" t="str">
            <v>B7</v>
          </cell>
          <cell r="G121" t="str">
            <v>XM4</v>
          </cell>
          <cell r="H121"/>
          <cell r="I121">
            <v>0</v>
          </cell>
          <cell r="J121">
            <v>0</v>
          </cell>
          <cell r="K121">
            <v>0</v>
          </cell>
          <cell r="L121">
            <v>0</v>
          </cell>
          <cell r="M121">
            <v>0</v>
          </cell>
          <cell r="N121">
            <v>0</v>
          </cell>
          <cell r="O121">
            <v>0</v>
          </cell>
          <cell r="P121">
            <v>0</v>
          </cell>
          <cell r="Q121">
            <v>0</v>
          </cell>
          <cell r="R121" t="str">
            <v>22 máy</v>
          </cell>
          <cell r="S121"/>
          <cell r="V121"/>
          <cell r="W121"/>
        </row>
        <row r="122">
          <cell r="E122" t="str">
            <v>409-B7</v>
          </cell>
          <cell r="F122" t="str">
            <v>B7</v>
          </cell>
          <cell r="G122" t="str">
            <v>TK3</v>
          </cell>
          <cell r="H122"/>
          <cell r="I122">
            <v>0</v>
          </cell>
          <cell r="J122">
            <v>0</v>
          </cell>
          <cell r="K122">
            <v>0</v>
          </cell>
          <cell r="L122">
            <v>0</v>
          </cell>
          <cell r="M122">
            <v>0</v>
          </cell>
          <cell r="N122">
            <v>1</v>
          </cell>
          <cell r="O122">
            <v>0</v>
          </cell>
          <cell r="P122">
            <v>1</v>
          </cell>
          <cell r="Q122">
            <v>8.3333333333333329E-2</v>
          </cell>
          <cell r="R122"/>
          <cell r="S122"/>
          <cell r="V122"/>
          <cell r="W122"/>
        </row>
        <row r="123">
          <cell r="E123" t="str">
            <v>410-B7</v>
          </cell>
          <cell r="F123" t="str">
            <v>B7</v>
          </cell>
          <cell r="G123" t="str">
            <v>XM5</v>
          </cell>
          <cell r="H123"/>
          <cell r="I123">
            <v>0</v>
          </cell>
          <cell r="J123">
            <v>0</v>
          </cell>
          <cell r="K123">
            <v>0</v>
          </cell>
          <cell r="L123">
            <v>0</v>
          </cell>
          <cell r="M123">
            <v>0</v>
          </cell>
          <cell r="N123">
            <v>0</v>
          </cell>
          <cell r="O123">
            <v>0</v>
          </cell>
          <cell r="P123">
            <v>0</v>
          </cell>
          <cell r="Q123">
            <v>0</v>
          </cell>
          <cell r="R123"/>
          <cell r="S123"/>
          <cell r="V123"/>
          <cell r="W123"/>
        </row>
        <row r="124">
          <cell r="E124" t="str">
            <v>411-B7</v>
          </cell>
          <cell r="F124" t="str">
            <v>B7</v>
          </cell>
          <cell r="G124" t="str">
            <v>XM6</v>
          </cell>
          <cell r="H124"/>
          <cell r="I124">
            <v>0</v>
          </cell>
          <cell r="J124">
            <v>0</v>
          </cell>
          <cell r="K124">
            <v>0</v>
          </cell>
          <cell r="L124">
            <v>0</v>
          </cell>
          <cell r="M124">
            <v>0</v>
          </cell>
          <cell r="N124">
            <v>0</v>
          </cell>
          <cell r="O124">
            <v>0</v>
          </cell>
          <cell r="P124">
            <v>0</v>
          </cell>
          <cell r="Q124">
            <v>0</v>
          </cell>
          <cell r="R124"/>
          <cell r="S124"/>
          <cell r="V124"/>
          <cell r="W124"/>
        </row>
        <row r="125">
          <cell r="E125" t="str">
            <v>412-B7</v>
          </cell>
          <cell r="F125" t="str">
            <v>B7</v>
          </cell>
          <cell r="G125" t="str">
            <v>XM7</v>
          </cell>
          <cell r="H125"/>
          <cell r="I125">
            <v>0</v>
          </cell>
          <cell r="J125">
            <v>0</v>
          </cell>
          <cell r="K125">
            <v>0</v>
          </cell>
          <cell r="L125">
            <v>0</v>
          </cell>
          <cell r="M125">
            <v>1</v>
          </cell>
          <cell r="N125">
            <v>0</v>
          </cell>
          <cell r="O125">
            <v>0</v>
          </cell>
          <cell r="P125">
            <v>1</v>
          </cell>
          <cell r="Q125">
            <v>8.3333333333333329E-2</v>
          </cell>
          <cell r="R125"/>
          <cell r="S125"/>
          <cell r="V125"/>
          <cell r="W125"/>
        </row>
        <row r="126">
          <cell r="E126" t="str">
            <v>102-B4</v>
          </cell>
          <cell r="F126" t="str">
            <v>B4</v>
          </cell>
          <cell r="G126"/>
          <cell r="H126"/>
          <cell r="I126">
            <v>0</v>
          </cell>
          <cell r="J126">
            <v>0</v>
          </cell>
          <cell r="K126">
            <v>0</v>
          </cell>
          <cell r="L126">
            <v>0</v>
          </cell>
          <cell r="M126">
            <v>0</v>
          </cell>
          <cell r="N126">
            <v>0</v>
          </cell>
          <cell r="O126">
            <v>0</v>
          </cell>
          <cell r="P126">
            <v>0</v>
          </cell>
          <cell r="Q126">
            <v>0</v>
          </cell>
          <cell r="R126"/>
          <cell r="S126"/>
          <cell r="V126"/>
          <cell r="W126"/>
        </row>
        <row r="127">
          <cell r="E127" t="str">
            <v>103-B4</v>
          </cell>
          <cell r="F127" t="str">
            <v>B4</v>
          </cell>
          <cell r="G127"/>
          <cell r="H127"/>
          <cell r="I127">
            <v>0</v>
          </cell>
          <cell r="J127">
            <v>0</v>
          </cell>
          <cell r="K127">
            <v>0</v>
          </cell>
          <cell r="L127">
            <v>0</v>
          </cell>
          <cell r="M127">
            <v>0</v>
          </cell>
          <cell r="N127">
            <v>0</v>
          </cell>
          <cell r="O127">
            <v>0</v>
          </cell>
          <cell r="P127">
            <v>0</v>
          </cell>
          <cell r="Q127">
            <v>0</v>
          </cell>
          <cell r="R127"/>
          <cell r="S127"/>
          <cell r="V127"/>
          <cell r="W127"/>
        </row>
        <row r="128">
          <cell r="E128" t="str">
            <v>104-B4</v>
          </cell>
          <cell r="F128" t="str">
            <v>B4</v>
          </cell>
          <cell r="G128"/>
          <cell r="H128"/>
          <cell r="I128">
            <v>0</v>
          </cell>
          <cell r="J128">
            <v>0</v>
          </cell>
          <cell r="K128">
            <v>0</v>
          </cell>
          <cell r="L128">
            <v>0</v>
          </cell>
          <cell r="M128">
            <v>0</v>
          </cell>
          <cell r="N128">
            <v>0</v>
          </cell>
          <cell r="O128">
            <v>0</v>
          </cell>
          <cell r="P128">
            <v>0</v>
          </cell>
          <cell r="Q128">
            <v>0</v>
          </cell>
          <cell r="R128"/>
          <cell r="S128"/>
          <cell r="V128"/>
          <cell r="W128"/>
        </row>
        <row r="129">
          <cell r="E129" t="str">
            <v>206-B4</v>
          </cell>
          <cell r="F129" t="str">
            <v>B4</v>
          </cell>
          <cell r="G129"/>
          <cell r="H129"/>
          <cell r="I129">
            <v>0</v>
          </cell>
          <cell r="J129">
            <v>0</v>
          </cell>
          <cell r="K129">
            <v>0</v>
          </cell>
          <cell r="L129">
            <v>0</v>
          </cell>
          <cell r="M129">
            <v>0</v>
          </cell>
          <cell r="N129">
            <v>0</v>
          </cell>
          <cell r="O129">
            <v>0</v>
          </cell>
          <cell r="P129">
            <v>0</v>
          </cell>
          <cell r="Q129">
            <v>0</v>
          </cell>
          <cell r="R129"/>
          <cell r="S129"/>
          <cell r="V129"/>
          <cell r="W129"/>
        </row>
        <row r="130">
          <cell r="E130" t="str">
            <v>204-B4</v>
          </cell>
          <cell r="F130" t="str">
            <v>B4</v>
          </cell>
          <cell r="G130"/>
          <cell r="H130"/>
          <cell r="I130">
            <v>0</v>
          </cell>
          <cell r="J130">
            <v>0</v>
          </cell>
          <cell r="K130">
            <v>0</v>
          </cell>
          <cell r="L130">
            <v>0</v>
          </cell>
          <cell r="M130">
            <v>0</v>
          </cell>
          <cell r="N130">
            <v>0</v>
          </cell>
          <cell r="O130">
            <v>0</v>
          </cell>
          <cell r="P130">
            <v>0</v>
          </cell>
          <cell r="Q130">
            <v>0</v>
          </cell>
          <cell r="R130"/>
          <cell r="S130"/>
          <cell r="T130"/>
          <cell r="U130"/>
          <cell r="V130"/>
          <cell r="W130"/>
          <cell r="X130"/>
          <cell r="Y130"/>
          <cell r="Z130"/>
          <cell r="AA130"/>
          <cell r="AB130"/>
          <cell r="AC130"/>
        </row>
        <row r="131">
          <cell r="E131" t="str">
            <v>303-B4</v>
          </cell>
          <cell r="F131" t="str">
            <v>B4</v>
          </cell>
          <cell r="G131"/>
          <cell r="H131"/>
          <cell r="I131">
            <v>0</v>
          </cell>
          <cell r="J131">
            <v>0</v>
          </cell>
          <cell r="K131">
            <v>0</v>
          </cell>
          <cell r="L131">
            <v>0</v>
          </cell>
          <cell r="M131">
            <v>0</v>
          </cell>
          <cell r="N131">
            <v>0</v>
          </cell>
          <cell r="O131">
            <v>0</v>
          </cell>
          <cell r="P131">
            <v>0</v>
          </cell>
          <cell r="Q131">
            <v>0</v>
          </cell>
          <cell r="R131"/>
          <cell r="S131"/>
          <cell r="T131"/>
          <cell r="U131"/>
          <cell r="V131"/>
          <cell r="W131"/>
          <cell r="X131"/>
          <cell r="Y131"/>
          <cell r="Z131"/>
          <cell r="AA131"/>
          <cell r="AB131"/>
          <cell r="AC131"/>
        </row>
        <row r="132">
          <cell r="E132" t="str">
            <v>302-B4</v>
          </cell>
          <cell r="F132" t="str">
            <v>B4</v>
          </cell>
          <cell r="G132"/>
          <cell r="H132"/>
          <cell r="I132">
            <v>0</v>
          </cell>
          <cell r="J132">
            <v>0</v>
          </cell>
          <cell r="K132">
            <v>0</v>
          </cell>
          <cell r="L132">
            <v>0</v>
          </cell>
          <cell r="M132">
            <v>0</v>
          </cell>
          <cell r="N132">
            <v>0</v>
          </cell>
          <cell r="O132">
            <v>0</v>
          </cell>
          <cell r="P132">
            <v>0</v>
          </cell>
          <cell r="Q132">
            <v>0</v>
          </cell>
          <cell r="R132"/>
          <cell r="S132"/>
          <cell r="T132"/>
          <cell r="U132"/>
          <cell r="V132"/>
          <cell r="W132"/>
          <cell r="X132"/>
          <cell r="Z132"/>
          <cell r="AA132"/>
          <cell r="AB132"/>
          <cell r="AC132"/>
        </row>
        <row r="133">
          <cell r="E133" t="str">
            <v>304-B4</v>
          </cell>
          <cell r="F133" t="str">
            <v>B4</v>
          </cell>
          <cell r="G133"/>
          <cell r="H133"/>
          <cell r="I133">
            <v>0</v>
          </cell>
          <cell r="J133">
            <v>0</v>
          </cell>
          <cell r="K133">
            <v>0</v>
          </cell>
          <cell r="L133">
            <v>0</v>
          </cell>
          <cell r="M133">
            <v>0</v>
          </cell>
          <cell r="N133">
            <v>0</v>
          </cell>
          <cell r="O133">
            <v>0</v>
          </cell>
          <cell r="P133">
            <v>0</v>
          </cell>
          <cell r="Q133">
            <v>0</v>
          </cell>
          <cell r="R133"/>
          <cell r="S133"/>
          <cell r="T133"/>
          <cell r="U133"/>
          <cell r="V133"/>
          <cell r="W133"/>
          <cell r="X133"/>
          <cell r="Y133"/>
          <cell r="Z133"/>
          <cell r="AA133"/>
          <cell r="AB133"/>
          <cell r="AC133"/>
        </row>
        <row r="134">
          <cell r="E134" t="str">
            <v>305-B4</v>
          </cell>
          <cell r="F134" t="str">
            <v>B4</v>
          </cell>
          <cell r="G134"/>
          <cell r="H134"/>
          <cell r="I134">
            <v>0</v>
          </cell>
          <cell r="J134">
            <v>0</v>
          </cell>
          <cell r="K134">
            <v>0</v>
          </cell>
          <cell r="L134">
            <v>0</v>
          </cell>
          <cell r="M134">
            <v>0</v>
          </cell>
          <cell r="N134">
            <v>0</v>
          </cell>
          <cell r="O134">
            <v>0</v>
          </cell>
          <cell r="P134">
            <v>0</v>
          </cell>
          <cell r="Q134">
            <v>0</v>
          </cell>
          <cell r="R134"/>
          <cell r="S134"/>
          <cell r="T134"/>
          <cell r="U134"/>
          <cell r="V134"/>
          <cell r="W134"/>
          <cell r="X134"/>
          <cell r="Y134"/>
          <cell r="Z134"/>
          <cell r="AA134"/>
          <cell r="AB134"/>
          <cell r="AC134"/>
        </row>
        <row r="135">
          <cell r="E135" t="str">
            <v>401-B4</v>
          </cell>
          <cell r="F135" t="str">
            <v>B4</v>
          </cell>
          <cell r="G135" t="str">
            <v>Studio</v>
          </cell>
          <cell r="H135"/>
          <cell r="I135">
            <v>0</v>
          </cell>
          <cell r="J135">
            <v>0</v>
          </cell>
          <cell r="K135">
            <v>0</v>
          </cell>
          <cell r="L135">
            <v>0</v>
          </cell>
          <cell r="M135">
            <v>0</v>
          </cell>
          <cell r="N135">
            <v>0</v>
          </cell>
          <cell r="O135">
            <v>0</v>
          </cell>
          <cell r="P135">
            <v>0</v>
          </cell>
          <cell r="Q135">
            <v>0</v>
          </cell>
          <cell r="R135"/>
          <cell r="S135"/>
          <cell r="T135"/>
          <cell r="U135"/>
          <cell r="V135"/>
          <cell r="W135"/>
          <cell r="X135"/>
          <cell r="Y135"/>
          <cell r="Z135"/>
          <cell r="AA135"/>
          <cell r="AB135"/>
          <cell r="AC135"/>
        </row>
        <row r="136">
          <cell r="E136" t="str">
            <v>402-B4</v>
          </cell>
          <cell r="F136" t="str">
            <v>B4</v>
          </cell>
          <cell r="G136" t="str">
            <v>TK</v>
          </cell>
          <cell r="H136"/>
          <cell r="I136">
            <v>0</v>
          </cell>
          <cell r="J136">
            <v>0</v>
          </cell>
          <cell r="K136">
            <v>0</v>
          </cell>
          <cell r="L136">
            <v>2</v>
          </cell>
          <cell r="M136">
            <v>0</v>
          </cell>
          <cell r="N136">
            <v>0</v>
          </cell>
          <cell r="O136">
            <v>0</v>
          </cell>
          <cell r="P136">
            <v>2</v>
          </cell>
          <cell r="Q136">
            <v>0.16666666666666666</v>
          </cell>
          <cell r="R136" t="str">
            <v>HÌNH HỌA</v>
          </cell>
          <cell r="S136"/>
          <cell r="T136"/>
          <cell r="U136"/>
          <cell r="V136"/>
          <cell r="W136"/>
          <cell r="X136"/>
          <cell r="Y136"/>
          <cell r="Z136"/>
          <cell r="AA136"/>
          <cell r="AB136"/>
          <cell r="AC136"/>
        </row>
        <row r="137">
          <cell r="E137" t="str">
            <v>403-B4</v>
          </cell>
          <cell r="F137" t="str">
            <v>B4</v>
          </cell>
          <cell r="G137" t="str">
            <v>TK</v>
          </cell>
          <cell r="H137"/>
          <cell r="I137">
            <v>0</v>
          </cell>
          <cell r="J137">
            <v>0</v>
          </cell>
          <cell r="K137">
            <v>0</v>
          </cell>
          <cell r="L137">
            <v>2</v>
          </cell>
          <cell r="M137">
            <v>0</v>
          </cell>
          <cell r="N137">
            <v>1</v>
          </cell>
          <cell r="O137">
            <v>0</v>
          </cell>
          <cell r="P137">
            <v>3</v>
          </cell>
          <cell r="Q137">
            <v>0.25</v>
          </cell>
          <cell r="R137"/>
          <cell r="S137"/>
          <cell r="T137"/>
          <cell r="U137"/>
          <cell r="V137"/>
          <cell r="W137"/>
          <cell r="X137"/>
          <cell r="Y137"/>
          <cell r="Z137"/>
          <cell r="AA137"/>
          <cell r="AB137"/>
          <cell r="AC137"/>
        </row>
        <row r="138">
          <cell r="E138" t="str">
            <v>404-B4</v>
          </cell>
          <cell r="F138" t="str">
            <v>B4</v>
          </cell>
          <cell r="G138" t="str">
            <v>TK</v>
          </cell>
          <cell r="H138"/>
          <cell r="I138">
            <v>0</v>
          </cell>
          <cell r="J138">
            <v>0</v>
          </cell>
          <cell r="K138">
            <v>0</v>
          </cell>
          <cell r="L138">
            <v>0</v>
          </cell>
          <cell r="M138">
            <v>0</v>
          </cell>
          <cell r="N138">
            <v>1</v>
          </cell>
          <cell r="O138">
            <v>0</v>
          </cell>
          <cell r="P138">
            <v>1</v>
          </cell>
          <cell r="Q138">
            <v>8.3333333333333329E-2</v>
          </cell>
          <cell r="R138"/>
          <cell r="S138"/>
          <cell r="T138"/>
          <cell r="U138"/>
          <cell r="V138"/>
          <cell r="W138"/>
          <cell r="X138"/>
          <cell r="Y138"/>
          <cell r="Z138"/>
          <cell r="AA138"/>
          <cell r="AB138"/>
          <cell r="AC138"/>
        </row>
        <row r="139">
          <cell r="E139" t="str">
            <v>405-B4</v>
          </cell>
          <cell r="F139" t="str">
            <v>B4</v>
          </cell>
          <cell r="G139" t="str">
            <v>TK</v>
          </cell>
          <cell r="H139"/>
          <cell r="I139">
            <v>0</v>
          </cell>
          <cell r="J139">
            <v>0</v>
          </cell>
          <cell r="K139">
            <v>0</v>
          </cell>
          <cell r="L139">
            <v>0</v>
          </cell>
          <cell r="M139">
            <v>0</v>
          </cell>
          <cell r="N139">
            <v>0</v>
          </cell>
          <cell r="O139">
            <v>0</v>
          </cell>
          <cell r="P139">
            <v>0</v>
          </cell>
          <cell r="Q139">
            <v>0</v>
          </cell>
          <cell r="R139"/>
          <cell r="S139"/>
          <cell r="T139"/>
          <cell r="U139"/>
          <cell r="V139"/>
          <cell r="W139"/>
          <cell r="X139"/>
          <cell r="Y139"/>
          <cell r="Z139"/>
          <cell r="AA139"/>
          <cell r="AB139"/>
          <cell r="AC139"/>
        </row>
        <row r="140">
          <cell r="E140" t="str">
            <v>502-B4</v>
          </cell>
          <cell r="F140" t="str">
            <v>B4</v>
          </cell>
          <cell r="G140"/>
          <cell r="H140"/>
          <cell r="I140">
            <v>0</v>
          </cell>
          <cell r="J140">
            <v>0</v>
          </cell>
          <cell r="K140">
            <v>0</v>
          </cell>
          <cell r="L140">
            <v>0</v>
          </cell>
          <cell r="M140">
            <v>0</v>
          </cell>
          <cell r="N140">
            <v>0</v>
          </cell>
          <cell r="O140">
            <v>0</v>
          </cell>
          <cell r="P140">
            <v>0</v>
          </cell>
          <cell r="Q140">
            <v>0</v>
          </cell>
          <cell r="R140"/>
          <cell r="S140"/>
          <cell r="T140"/>
          <cell r="U140"/>
          <cell r="V140"/>
          <cell r="W140"/>
          <cell r="X140"/>
          <cell r="Y140"/>
          <cell r="Z140"/>
          <cell r="AA140"/>
          <cell r="AB140"/>
          <cell r="AC140"/>
        </row>
        <row r="141">
          <cell r="E141" t="str">
            <v>503-B4</v>
          </cell>
          <cell r="F141" t="str">
            <v>B4</v>
          </cell>
          <cell r="G141"/>
          <cell r="H141"/>
          <cell r="I141">
            <v>0</v>
          </cell>
          <cell r="J141">
            <v>0</v>
          </cell>
          <cell r="K141">
            <v>0</v>
          </cell>
          <cell r="L141">
            <v>0</v>
          </cell>
          <cell r="M141">
            <v>0</v>
          </cell>
          <cell r="N141">
            <v>0</v>
          </cell>
          <cell r="O141">
            <v>0</v>
          </cell>
          <cell r="P141">
            <v>0</v>
          </cell>
          <cell r="Q141">
            <v>0</v>
          </cell>
          <cell r="R141"/>
          <cell r="S141"/>
          <cell r="T141"/>
          <cell r="U141"/>
          <cell r="V141"/>
          <cell r="W141"/>
          <cell r="X141"/>
          <cell r="Y141"/>
          <cell r="Z141"/>
          <cell r="AA141"/>
          <cell r="AB141"/>
          <cell r="AC141"/>
        </row>
        <row r="142">
          <cell r="E142" t="str">
            <v>505-B4</v>
          </cell>
          <cell r="F142" t="str">
            <v>B4</v>
          </cell>
          <cell r="G142"/>
          <cell r="H142"/>
          <cell r="I142">
            <v>0</v>
          </cell>
          <cell r="J142">
            <v>0</v>
          </cell>
          <cell r="K142">
            <v>0</v>
          </cell>
          <cell r="L142">
            <v>0</v>
          </cell>
          <cell r="M142">
            <v>0</v>
          </cell>
          <cell r="N142">
            <v>0</v>
          </cell>
          <cell r="O142">
            <v>0</v>
          </cell>
          <cell r="P142">
            <v>0</v>
          </cell>
          <cell r="Q142">
            <v>0</v>
          </cell>
          <cell r="R142"/>
          <cell r="S142"/>
          <cell r="T142"/>
          <cell r="U142"/>
          <cell r="V142"/>
          <cell r="W142"/>
          <cell r="X142"/>
          <cell r="Y142"/>
          <cell r="Z142"/>
          <cell r="AA142"/>
          <cell r="AB142"/>
          <cell r="AC142"/>
        </row>
        <row r="143">
          <cell r="E143" t="str">
            <v>Tổng cộng</v>
          </cell>
          <cell r="F143"/>
          <cell r="G143"/>
          <cell r="H143">
            <v>0</v>
          </cell>
          <cell r="I143">
            <v>0</v>
          </cell>
          <cell r="J143">
            <v>0</v>
          </cell>
          <cell r="K143">
            <v>3</v>
          </cell>
          <cell r="L143">
            <v>5</v>
          </cell>
          <cell r="M143">
            <v>5</v>
          </cell>
          <cell r="N143">
            <v>8</v>
          </cell>
          <cell r="O143">
            <v>2</v>
          </cell>
          <cell r="P143">
            <v>23</v>
          </cell>
          <cell r="Q143"/>
          <cell r="R143"/>
          <cell r="S143"/>
          <cell r="T143"/>
          <cell r="U143"/>
          <cell r="V143"/>
          <cell r="W143"/>
          <cell r="X143"/>
          <cell r="Y143"/>
          <cell r="Z143"/>
          <cell r="AA143"/>
          <cell r="AB143"/>
          <cell r="AC143"/>
        </row>
        <row r="144">
          <cell r="E144"/>
          <cell r="F144"/>
          <cell r="G144"/>
          <cell r="H144"/>
          <cell r="I144"/>
          <cell r="J144"/>
          <cell r="K144"/>
          <cell r="L144"/>
          <cell r="M144"/>
          <cell r="N144"/>
          <cell r="O144"/>
          <cell r="P144"/>
          <cell r="Q144"/>
          <cell r="R144"/>
          <cell r="S144"/>
          <cell r="U144"/>
          <cell r="V144"/>
          <cell r="W144"/>
          <cell r="X144"/>
          <cell r="Y144"/>
          <cell r="Z144"/>
          <cell r="AA144"/>
          <cell r="AB144"/>
          <cell r="AC144"/>
        </row>
        <row r="145">
          <cell r="E145"/>
          <cell r="F145"/>
          <cell r="G145"/>
          <cell r="H145"/>
          <cell r="I145"/>
          <cell r="J145"/>
          <cell r="K145"/>
          <cell r="L145"/>
          <cell r="M145"/>
          <cell r="N145"/>
          <cell r="O145"/>
          <cell r="P145"/>
          <cell r="Q145"/>
          <cell r="R145"/>
          <cell r="S145"/>
          <cell r="T145"/>
          <cell r="U145"/>
          <cell r="V145"/>
          <cell r="W145"/>
          <cell r="X145"/>
          <cell r="Y145"/>
          <cell r="Z145"/>
          <cell r="AA145"/>
          <cell r="AB145"/>
          <cell r="AC145"/>
        </row>
        <row r="146">
          <cell r="E146"/>
          <cell r="F146"/>
          <cell r="G146"/>
          <cell r="H146"/>
          <cell r="I146"/>
          <cell r="J146"/>
          <cell r="K146"/>
          <cell r="L146"/>
          <cell r="M146"/>
          <cell r="N146"/>
          <cell r="O146"/>
          <cell r="P146"/>
          <cell r="Q146"/>
          <cell r="R146"/>
          <cell r="S146"/>
          <cell r="T146"/>
          <cell r="U146"/>
          <cell r="V146"/>
          <cell r="W146"/>
          <cell r="X146"/>
          <cell r="Y146"/>
          <cell r="Z146"/>
          <cell r="AA146"/>
          <cell r="AB146"/>
          <cell r="AC146"/>
        </row>
        <row r="147">
          <cell r="E147"/>
          <cell r="F147"/>
          <cell r="G147"/>
          <cell r="H147"/>
          <cell r="I147"/>
          <cell r="J147"/>
          <cell r="K147"/>
          <cell r="L147"/>
          <cell r="M147"/>
          <cell r="N147"/>
          <cell r="O147"/>
          <cell r="P147"/>
          <cell r="Q147"/>
          <cell r="R147"/>
          <cell r="S147"/>
          <cell r="T147"/>
          <cell r="U147"/>
          <cell r="V147"/>
          <cell r="W147"/>
          <cell r="X147"/>
          <cell r="Y147"/>
          <cell r="Z147"/>
          <cell r="AA147"/>
          <cell r="AB147"/>
          <cell r="AC147"/>
        </row>
        <row r="148">
          <cell r="E148"/>
          <cell r="F148"/>
          <cell r="G148"/>
          <cell r="H148"/>
          <cell r="I148"/>
          <cell r="J148"/>
          <cell r="K148"/>
          <cell r="L148"/>
          <cell r="M148"/>
          <cell r="N148"/>
          <cell r="O148"/>
          <cell r="P148"/>
          <cell r="Q148"/>
          <cell r="R148"/>
          <cell r="S148"/>
          <cell r="T148"/>
          <cell r="U148"/>
          <cell r="V148"/>
          <cell r="W148"/>
          <cell r="X148"/>
          <cell r="Y148"/>
          <cell r="Z148"/>
          <cell r="AA148"/>
          <cell r="AB148"/>
          <cell r="AC148"/>
        </row>
      </sheetData>
      <sheetData sheetId="18">
        <row r="88">
          <cell r="E88"/>
          <cell r="G88"/>
          <cell r="I88"/>
          <cell r="J88"/>
          <cell r="K88"/>
          <cell r="L88"/>
          <cell r="M88"/>
          <cell r="N88"/>
          <cell r="O88"/>
          <cell r="P88"/>
          <cell r="Q88"/>
          <cell r="R88"/>
          <cell r="S88"/>
          <cell r="T88"/>
          <cell r="U88" t="str">
            <v xml:space="preserve">Người lập </v>
          </cell>
          <cell r="V88"/>
          <cell r="W88"/>
        </row>
        <row r="89">
          <cell r="E89"/>
          <cell r="G89"/>
          <cell r="I89"/>
          <cell r="J89"/>
          <cell r="K89"/>
          <cell r="L89"/>
          <cell r="M89"/>
          <cell r="N89"/>
          <cell r="O89"/>
          <cell r="P89"/>
          <cell r="Q89"/>
          <cell r="R89"/>
          <cell r="S89"/>
          <cell r="T89"/>
          <cell r="U89"/>
          <cell r="V89"/>
          <cell r="W89"/>
        </row>
        <row r="90">
          <cell r="E90"/>
          <cell r="G90"/>
          <cell r="I90"/>
          <cell r="J90"/>
          <cell r="K90"/>
          <cell r="L90"/>
          <cell r="M90"/>
          <cell r="N90"/>
          <cell r="O90"/>
          <cell r="P90"/>
          <cell r="Q90"/>
          <cell r="R90"/>
          <cell r="S90"/>
          <cell r="T90"/>
          <cell r="U90"/>
          <cell r="V90"/>
          <cell r="W90"/>
        </row>
        <row r="91">
          <cell r="E91"/>
          <cell r="F91"/>
          <cell r="G91"/>
          <cell r="J91"/>
          <cell r="L91"/>
          <cell r="M91"/>
          <cell r="N91"/>
          <cell r="O91"/>
          <cell r="P91"/>
          <cell r="Q91"/>
          <cell r="R91"/>
          <cell r="S91"/>
          <cell r="U91" t="str">
            <v xml:space="preserve">Trần Thúy Hằng </v>
          </cell>
          <cell r="V91"/>
          <cell r="W91"/>
        </row>
        <row r="92">
          <cell r="E92"/>
          <cell r="F92"/>
          <cell r="G92" t="str">
            <v xml:space="preserve">TỔNG HỢP TẦN SUẤT SỬ DỤNG CÁC PHÒNG HỌC </v>
          </cell>
          <cell r="H92"/>
          <cell r="I92"/>
          <cell r="J92"/>
          <cell r="K92"/>
          <cell r="L92"/>
          <cell r="M92"/>
          <cell r="N92"/>
          <cell r="O92"/>
          <cell r="P92"/>
          <cell r="Q92"/>
          <cell r="R92"/>
          <cell r="S92"/>
          <cell r="U92"/>
          <cell r="V92"/>
          <cell r="W92"/>
        </row>
        <row r="93">
          <cell r="E93" t="str">
            <v>DM Phòng QL</v>
          </cell>
          <cell r="F93"/>
          <cell r="G93"/>
          <cell r="H93" t="str">
            <v>Tổng</v>
          </cell>
          <cell r="I93" t="str">
            <v>Số phòng học / thứ</v>
          </cell>
          <cell r="J93"/>
          <cell r="K93"/>
          <cell r="L93"/>
          <cell r="M93"/>
          <cell r="N93"/>
          <cell r="O93"/>
          <cell r="P93" t="str">
            <v>Tổng</v>
          </cell>
          <cell r="Q93" t="str">
            <v>Tần suất SD đạt tỷ lệ % /2ca/6b=12</v>
          </cell>
          <cell r="R93" t="str">
            <v>Ghi chú</v>
          </cell>
          <cell r="S93"/>
          <cell r="V93"/>
          <cell r="W93"/>
        </row>
        <row r="94">
          <cell r="E94" t="str">
            <v>Số phòng QL</v>
          </cell>
          <cell r="F94" t="str">
            <v>Tòa nhà</v>
          </cell>
          <cell r="G94" t="str">
            <v>BP QL</v>
          </cell>
          <cell r="H94"/>
          <cell r="I94" t="str">
            <v>Thứ 2</v>
          </cell>
          <cell r="J94" t="str">
            <v>Thứ 3</v>
          </cell>
          <cell r="K94" t="str">
            <v>Thứ 4</v>
          </cell>
          <cell r="L94" t="str">
            <v>Thứ 5</v>
          </cell>
          <cell r="M94" t="str">
            <v>Thứ 6</v>
          </cell>
          <cell r="N94" t="str">
            <v>Thứ 7</v>
          </cell>
          <cell r="O94" t="str">
            <v>CN</v>
          </cell>
          <cell r="P94"/>
          <cell r="Q94"/>
          <cell r="R94"/>
          <cell r="S94"/>
          <cell r="V94"/>
          <cell r="W94"/>
        </row>
        <row r="95">
          <cell r="E95"/>
          <cell r="F95"/>
          <cell r="G95"/>
          <cell r="H95"/>
          <cell r="I95" t="str">
            <v>Ca.1,2/lần</v>
          </cell>
          <cell r="J95" t="str">
            <v>Ca.1,2/lần</v>
          </cell>
          <cell r="K95" t="str">
            <v>Ca.1,2/lần</v>
          </cell>
          <cell r="L95" t="str">
            <v>Ca.1,2/lần</v>
          </cell>
          <cell r="M95" t="str">
            <v>Ca.1,2/lần</v>
          </cell>
          <cell r="N95" t="str">
            <v>Ca.1,2/lần</v>
          </cell>
          <cell r="O95" t="str">
            <v>Ca.1,2/lần</v>
          </cell>
          <cell r="P95"/>
          <cell r="Q95"/>
          <cell r="R95"/>
          <cell r="S95"/>
          <cell r="V95"/>
          <cell r="W95"/>
        </row>
        <row r="96">
          <cell r="E96" t="str">
            <v>307-B7</v>
          </cell>
          <cell r="F96" t="str">
            <v>B7</v>
          </cell>
          <cell r="G96" t="str">
            <v>TK</v>
          </cell>
          <cell r="H96"/>
          <cell r="I96">
            <v>0</v>
          </cell>
          <cell r="J96">
            <v>0</v>
          </cell>
          <cell r="K96">
            <v>0</v>
          </cell>
          <cell r="L96">
            <v>0</v>
          </cell>
          <cell r="M96">
            <v>0</v>
          </cell>
          <cell r="N96">
            <v>0</v>
          </cell>
          <cell r="O96">
            <v>0</v>
          </cell>
          <cell r="P96">
            <v>0</v>
          </cell>
          <cell r="Q96">
            <v>0</v>
          </cell>
          <cell r="R96"/>
          <cell r="S96"/>
          <cell r="V96"/>
          <cell r="W96"/>
        </row>
        <row r="97">
          <cell r="E97" t="str">
            <v>308-B7</v>
          </cell>
          <cell r="F97" t="str">
            <v>B7</v>
          </cell>
          <cell r="G97" t="str">
            <v>TK</v>
          </cell>
          <cell r="H97"/>
          <cell r="I97">
            <v>0</v>
          </cell>
          <cell r="J97">
            <v>0</v>
          </cell>
          <cell r="K97">
            <v>0</v>
          </cell>
          <cell r="L97">
            <v>0</v>
          </cell>
          <cell r="M97">
            <v>0</v>
          </cell>
          <cell r="N97">
            <v>0</v>
          </cell>
          <cell r="O97">
            <v>0</v>
          </cell>
          <cell r="P97">
            <v>0</v>
          </cell>
          <cell r="Q97">
            <v>0</v>
          </cell>
          <cell r="R97"/>
          <cell r="S97"/>
          <cell r="V97"/>
          <cell r="W97"/>
        </row>
        <row r="98">
          <cell r="E98" t="str">
            <v>309-B7</v>
          </cell>
          <cell r="F98" t="str">
            <v>B7</v>
          </cell>
          <cell r="G98" t="str">
            <v>KT SP DM</v>
          </cell>
          <cell r="H98"/>
          <cell r="I98">
            <v>0</v>
          </cell>
          <cell r="J98">
            <v>0</v>
          </cell>
          <cell r="K98">
            <v>0</v>
          </cell>
          <cell r="L98">
            <v>0</v>
          </cell>
          <cell r="M98">
            <v>0</v>
          </cell>
          <cell r="N98">
            <v>0</v>
          </cell>
          <cell r="O98">
            <v>0</v>
          </cell>
          <cell r="P98">
            <v>0</v>
          </cell>
          <cell r="Q98">
            <v>0</v>
          </cell>
          <cell r="R98"/>
          <cell r="S98"/>
          <cell r="V98"/>
          <cell r="W98"/>
        </row>
        <row r="99">
          <cell r="E99" t="str">
            <v>312-B7</v>
          </cell>
          <cell r="F99" t="str">
            <v>B7</v>
          </cell>
          <cell r="G99" t="str">
            <v>PM1</v>
          </cell>
          <cell r="H99"/>
          <cell r="I99">
            <v>0</v>
          </cell>
          <cell r="J99">
            <v>0</v>
          </cell>
          <cell r="K99">
            <v>0</v>
          </cell>
          <cell r="L99">
            <v>0</v>
          </cell>
          <cell r="M99">
            <v>0</v>
          </cell>
          <cell r="N99">
            <v>0</v>
          </cell>
          <cell r="O99">
            <v>0</v>
          </cell>
          <cell r="P99">
            <v>0</v>
          </cell>
          <cell r="Q99">
            <v>0</v>
          </cell>
          <cell r="R99"/>
          <cell r="S99"/>
          <cell r="V99"/>
          <cell r="W99"/>
        </row>
        <row r="100">
          <cell r="E100" t="str">
            <v>313-B7</v>
          </cell>
          <cell r="F100" t="str">
            <v>B7</v>
          </cell>
          <cell r="G100" t="str">
            <v>PM2</v>
          </cell>
          <cell r="H100"/>
          <cell r="I100">
            <v>0</v>
          </cell>
          <cell r="J100">
            <v>0</v>
          </cell>
          <cell r="K100">
            <v>0</v>
          </cell>
          <cell r="L100">
            <v>0</v>
          </cell>
          <cell r="M100">
            <v>0</v>
          </cell>
          <cell r="N100">
            <v>0</v>
          </cell>
          <cell r="O100">
            <v>0</v>
          </cell>
          <cell r="P100">
            <v>0</v>
          </cell>
          <cell r="Q100">
            <v>0</v>
          </cell>
          <cell r="R100"/>
          <cell r="S100"/>
          <cell r="V100"/>
          <cell r="W100"/>
        </row>
        <row r="101">
          <cell r="E101" t="str">
            <v>314-B7</v>
          </cell>
          <cell r="F101" t="str">
            <v>B7</v>
          </cell>
          <cell r="G101" t="str">
            <v>PM3</v>
          </cell>
          <cell r="H101"/>
          <cell r="I101">
            <v>1</v>
          </cell>
          <cell r="J101">
            <v>0</v>
          </cell>
          <cell r="K101">
            <v>0</v>
          </cell>
          <cell r="L101">
            <v>0</v>
          </cell>
          <cell r="M101">
            <v>0</v>
          </cell>
          <cell r="N101">
            <v>1</v>
          </cell>
          <cell r="O101">
            <v>0</v>
          </cell>
          <cell r="P101">
            <v>2</v>
          </cell>
          <cell r="Q101">
            <v>0.16666666666666666</v>
          </cell>
          <cell r="R101"/>
          <cell r="S101"/>
          <cell r="V101"/>
          <cell r="W101"/>
        </row>
        <row r="102">
          <cell r="E102" t="str">
            <v>316-B7</v>
          </cell>
          <cell r="F102" t="str">
            <v>B7</v>
          </cell>
          <cell r="G102" t="str">
            <v xml:space="preserve">VẬT LIỆU </v>
          </cell>
          <cell r="H102"/>
          <cell r="I102">
            <v>1</v>
          </cell>
          <cell r="J102">
            <v>1</v>
          </cell>
          <cell r="K102">
            <v>2</v>
          </cell>
          <cell r="L102">
            <v>0</v>
          </cell>
          <cell r="M102">
            <v>0</v>
          </cell>
          <cell r="N102">
            <v>0</v>
          </cell>
          <cell r="O102">
            <v>0</v>
          </cell>
          <cell r="P102">
            <v>4</v>
          </cell>
          <cell r="Q102">
            <v>0.33333333333333331</v>
          </cell>
          <cell r="R102"/>
          <cell r="S102"/>
          <cell r="V102"/>
          <cell r="W102"/>
        </row>
        <row r="103">
          <cell r="E103" t="str">
            <v>403-B7</v>
          </cell>
          <cell r="F103" t="str">
            <v>B7</v>
          </cell>
          <cell r="G103" t="str">
            <v>XM1</v>
          </cell>
          <cell r="H103"/>
          <cell r="I103">
            <v>0</v>
          </cell>
          <cell r="J103">
            <v>0</v>
          </cell>
          <cell r="K103">
            <v>0</v>
          </cell>
          <cell r="L103">
            <v>0</v>
          </cell>
          <cell r="M103">
            <v>0</v>
          </cell>
          <cell r="N103">
            <v>0</v>
          </cell>
          <cell r="O103">
            <v>0</v>
          </cell>
          <cell r="P103">
            <v>0</v>
          </cell>
          <cell r="Q103">
            <v>0</v>
          </cell>
          <cell r="R103"/>
          <cell r="S103"/>
          <cell r="V103"/>
          <cell r="W103"/>
        </row>
        <row r="104">
          <cell r="E104" t="str">
            <v>404-B7</v>
          </cell>
          <cell r="F104" t="str">
            <v>B7</v>
          </cell>
          <cell r="G104" t="str">
            <v>XM2</v>
          </cell>
          <cell r="H104"/>
          <cell r="I104">
            <v>0</v>
          </cell>
          <cell r="J104">
            <v>0</v>
          </cell>
          <cell r="K104">
            <v>0</v>
          </cell>
          <cell r="L104">
            <v>0</v>
          </cell>
          <cell r="M104">
            <v>0</v>
          </cell>
          <cell r="N104">
            <v>0</v>
          </cell>
          <cell r="O104">
            <v>0</v>
          </cell>
          <cell r="P104">
            <v>0</v>
          </cell>
          <cell r="Q104">
            <v>0</v>
          </cell>
          <cell r="R104"/>
          <cell r="S104"/>
          <cell r="V104"/>
          <cell r="W104"/>
        </row>
        <row r="105">
          <cell r="E105" t="str">
            <v>405-B7</v>
          </cell>
          <cell r="F105" t="str">
            <v>B7</v>
          </cell>
          <cell r="G105" t="str">
            <v>XM3</v>
          </cell>
          <cell r="H105"/>
          <cell r="I105">
            <v>0</v>
          </cell>
          <cell r="J105">
            <v>0</v>
          </cell>
          <cell r="K105">
            <v>1</v>
          </cell>
          <cell r="L105">
            <v>0</v>
          </cell>
          <cell r="M105">
            <v>1</v>
          </cell>
          <cell r="N105">
            <v>0</v>
          </cell>
          <cell r="O105">
            <v>0</v>
          </cell>
          <cell r="P105">
            <v>2</v>
          </cell>
          <cell r="Q105">
            <v>0.16666666666666666</v>
          </cell>
          <cell r="R105"/>
          <cell r="S105"/>
          <cell r="V105"/>
          <cell r="W105"/>
        </row>
        <row r="106">
          <cell r="E106" t="str">
            <v>406-B7</v>
          </cell>
          <cell r="F106" t="str">
            <v>B7</v>
          </cell>
          <cell r="G106" t="str">
            <v>XM4</v>
          </cell>
          <cell r="H106"/>
          <cell r="I106">
            <v>0</v>
          </cell>
          <cell r="J106">
            <v>0</v>
          </cell>
          <cell r="K106">
            <v>0</v>
          </cell>
          <cell r="L106">
            <v>0</v>
          </cell>
          <cell r="M106">
            <v>0</v>
          </cell>
          <cell r="N106">
            <v>0</v>
          </cell>
          <cell r="O106">
            <v>0</v>
          </cell>
          <cell r="P106">
            <v>0</v>
          </cell>
          <cell r="Q106">
            <v>0</v>
          </cell>
          <cell r="R106"/>
          <cell r="S106"/>
          <cell r="V106"/>
          <cell r="W106"/>
        </row>
        <row r="107">
          <cell r="E107" t="str">
            <v>409-B7</v>
          </cell>
          <cell r="F107" t="str">
            <v>B7</v>
          </cell>
          <cell r="G107" t="str">
            <v>TK3</v>
          </cell>
          <cell r="H107"/>
          <cell r="I107">
            <v>0</v>
          </cell>
          <cell r="J107">
            <v>0</v>
          </cell>
          <cell r="K107">
            <v>0</v>
          </cell>
          <cell r="L107">
            <v>0</v>
          </cell>
          <cell r="M107">
            <v>0</v>
          </cell>
          <cell r="N107">
            <v>0</v>
          </cell>
          <cell r="O107">
            <v>0</v>
          </cell>
          <cell r="P107">
            <v>0</v>
          </cell>
          <cell r="Q107">
            <v>0</v>
          </cell>
          <cell r="R107"/>
          <cell r="S107"/>
          <cell r="V107"/>
          <cell r="W107"/>
        </row>
        <row r="108">
          <cell r="E108" t="str">
            <v>410-B7</v>
          </cell>
          <cell r="F108" t="str">
            <v>B7</v>
          </cell>
          <cell r="G108" t="str">
            <v>XM5</v>
          </cell>
          <cell r="H108"/>
          <cell r="I108">
            <v>0</v>
          </cell>
          <cell r="J108">
            <v>0</v>
          </cell>
          <cell r="K108">
            <v>0</v>
          </cell>
          <cell r="L108">
            <v>0</v>
          </cell>
          <cell r="M108">
            <v>0</v>
          </cell>
          <cell r="N108">
            <v>0</v>
          </cell>
          <cell r="O108">
            <v>0</v>
          </cell>
          <cell r="P108">
            <v>0</v>
          </cell>
          <cell r="Q108">
            <v>0</v>
          </cell>
          <cell r="R108"/>
          <cell r="S108"/>
          <cell r="V108"/>
          <cell r="W108"/>
        </row>
        <row r="109">
          <cell r="E109" t="str">
            <v>411-B7</v>
          </cell>
          <cell r="F109" t="str">
            <v>B7</v>
          </cell>
          <cell r="G109" t="str">
            <v>XM6</v>
          </cell>
          <cell r="H109"/>
          <cell r="I109">
            <v>0</v>
          </cell>
          <cell r="J109">
            <v>0</v>
          </cell>
          <cell r="K109">
            <v>0</v>
          </cell>
          <cell r="L109">
            <v>0</v>
          </cell>
          <cell r="M109">
            <v>0</v>
          </cell>
          <cell r="N109">
            <v>0</v>
          </cell>
          <cell r="O109">
            <v>0</v>
          </cell>
          <cell r="P109">
            <v>0</v>
          </cell>
          <cell r="Q109">
            <v>0</v>
          </cell>
          <cell r="R109"/>
          <cell r="S109"/>
          <cell r="V109"/>
          <cell r="W109"/>
        </row>
        <row r="110">
          <cell r="E110" t="str">
            <v>412-B7</v>
          </cell>
          <cell r="F110" t="str">
            <v>B7</v>
          </cell>
          <cell r="G110" t="str">
            <v>XM7</v>
          </cell>
          <cell r="H110"/>
          <cell r="I110">
            <v>0</v>
          </cell>
          <cell r="J110">
            <v>0</v>
          </cell>
          <cell r="K110">
            <v>0</v>
          </cell>
          <cell r="L110">
            <v>0</v>
          </cell>
          <cell r="M110">
            <v>0</v>
          </cell>
          <cell r="N110">
            <v>0</v>
          </cell>
          <cell r="O110">
            <v>0</v>
          </cell>
          <cell r="P110">
            <v>0</v>
          </cell>
          <cell r="Q110">
            <v>0</v>
          </cell>
          <cell r="R110"/>
          <cell r="S110"/>
          <cell r="V110"/>
          <cell r="W110"/>
        </row>
        <row r="111">
          <cell r="E111" t="str">
            <v>102-B4</v>
          </cell>
          <cell r="F111" t="str">
            <v>B4</v>
          </cell>
          <cell r="G111"/>
          <cell r="H111"/>
          <cell r="I111">
            <v>0</v>
          </cell>
          <cell r="J111">
            <v>0</v>
          </cell>
          <cell r="K111">
            <v>0</v>
          </cell>
          <cell r="L111">
            <v>0</v>
          </cell>
          <cell r="M111">
            <v>0</v>
          </cell>
          <cell r="N111">
            <v>0</v>
          </cell>
          <cell r="O111">
            <v>0</v>
          </cell>
          <cell r="P111">
            <v>0</v>
          </cell>
          <cell r="Q111">
            <v>0</v>
          </cell>
          <cell r="R111"/>
          <cell r="S111"/>
          <cell r="V111"/>
          <cell r="W111"/>
        </row>
        <row r="112">
          <cell r="E112" t="str">
            <v>103-B4</v>
          </cell>
          <cell r="F112" t="str">
            <v>B4</v>
          </cell>
          <cell r="G112"/>
          <cell r="H112"/>
          <cell r="I112">
            <v>0</v>
          </cell>
          <cell r="J112">
            <v>0</v>
          </cell>
          <cell r="K112">
            <v>0</v>
          </cell>
          <cell r="L112">
            <v>0</v>
          </cell>
          <cell r="M112">
            <v>0</v>
          </cell>
          <cell r="N112">
            <v>0</v>
          </cell>
          <cell r="O112">
            <v>0</v>
          </cell>
          <cell r="P112">
            <v>0</v>
          </cell>
          <cell r="Q112">
            <v>0</v>
          </cell>
          <cell r="R112"/>
          <cell r="S112"/>
          <cell r="V112"/>
          <cell r="W112"/>
        </row>
        <row r="113">
          <cell r="E113" t="str">
            <v>104-B4</v>
          </cell>
          <cell r="F113" t="str">
            <v>B4</v>
          </cell>
          <cell r="G113"/>
          <cell r="H113"/>
          <cell r="I113">
            <v>0</v>
          </cell>
          <cell r="J113">
            <v>0</v>
          </cell>
          <cell r="K113">
            <v>0</v>
          </cell>
          <cell r="L113">
            <v>0</v>
          </cell>
          <cell r="M113">
            <v>0</v>
          </cell>
          <cell r="N113">
            <v>0</v>
          </cell>
          <cell r="O113">
            <v>0</v>
          </cell>
          <cell r="P113">
            <v>0</v>
          </cell>
          <cell r="Q113">
            <v>0</v>
          </cell>
          <cell r="R113"/>
          <cell r="S113"/>
          <cell r="V113"/>
          <cell r="W113"/>
        </row>
        <row r="114">
          <cell r="E114" t="str">
            <v>206-B4</v>
          </cell>
          <cell r="F114" t="str">
            <v>B4</v>
          </cell>
          <cell r="G114"/>
          <cell r="H114"/>
          <cell r="I114">
            <v>0</v>
          </cell>
          <cell r="J114">
            <v>0</v>
          </cell>
          <cell r="K114">
            <v>0</v>
          </cell>
          <cell r="L114">
            <v>0</v>
          </cell>
          <cell r="M114">
            <v>0</v>
          </cell>
          <cell r="N114">
            <v>0</v>
          </cell>
          <cell r="O114">
            <v>0</v>
          </cell>
          <cell r="P114">
            <v>0</v>
          </cell>
          <cell r="Q114">
            <v>0</v>
          </cell>
          <cell r="R114"/>
          <cell r="S114"/>
          <cell r="V114"/>
          <cell r="W114"/>
        </row>
        <row r="115">
          <cell r="E115" t="str">
            <v>204-B4</v>
          </cell>
          <cell r="F115" t="str">
            <v>B4</v>
          </cell>
          <cell r="G115"/>
          <cell r="H115"/>
          <cell r="I115">
            <v>0</v>
          </cell>
          <cell r="J115">
            <v>0</v>
          </cell>
          <cell r="K115">
            <v>0</v>
          </cell>
          <cell r="L115">
            <v>0</v>
          </cell>
          <cell r="M115">
            <v>0</v>
          </cell>
          <cell r="N115">
            <v>0</v>
          </cell>
          <cell r="O115">
            <v>0</v>
          </cell>
          <cell r="P115">
            <v>0</v>
          </cell>
          <cell r="Q115">
            <v>0</v>
          </cell>
          <cell r="R115"/>
          <cell r="S115"/>
          <cell r="V115"/>
          <cell r="W115"/>
        </row>
        <row r="116">
          <cell r="E116" t="str">
            <v>303-B4</v>
          </cell>
          <cell r="F116" t="str">
            <v>B4</v>
          </cell>
          <cell r="G116"/>
          <cell r="H116"/>
          <cell r="I116">
            <v>0</v>
          </cell>
          <cell r="J116">
            <v>0</v>
          </cell>
          <cell r="K116">
            <v>0</v>
          </cell>
          <cell r="L116">
            <v>0</v>
          </cell>
          <cell r="M116">
            <v>0</v>
          </cell>
          <cell r="N116">
            <v>0</v>
          </cell>
          <cell r="O116">
            <v>0</v>
          </cell>
          <cell r="P116">
            <v>0</v>
          </cell>
          <cell r="Q116">
            <v>0</v>
          </cell>
          <cell r="R116"/>
          <cell r="S116"/>
          <cell r="V116"/>
          <cell r="W116"/>
        </row>
        <row r="117">
          <cell r="E117" t="str">
            <v>302-B4</v>
          </cell>
          <cell r="F117" t="str">
            <v>B4</v>
          </cell>
          <cell r="G117"/>
          <cell r="H117"/>
          <cell r="I117">
            <v>0</v>
          </cell>
          <cell r="J117">
            <v>0</v>
          </cell>
          <cell r="K117">
            <v>0</v>
          </cell>
          <cell r="L117">
            <v>0</v>
          </cell>
          <cell r="M117">
            <v>0</v>
          </cell>
          <cell r="N117">
            <v>0</v>
          </cell>
          <cell r="O117">
            <v>0</v>
          </cell>
          <cell r="P117">
            <v>0</v>
          </cell>
          <cell r="Q117">
            <v>0</v>
          </cell>
          <cell r="R117"/>
          <cell r="S117"/>
          <cell r="V117"/>
          <cell r="W117"/>
        </row>
        <row r="118">
          <cell r="E118" t="str">
            <v>304-B4</v>
          </cell>
          <cell r="F118" t="str">
            <v>B4</v>
          </cell>
          <cell r="G118"/>
          <cell r="H118"/>
          <cell r="I118">
            <v>0</v>
          </cell>
          <cell r="J118">
            <v>0</v>
          </cell>
          <cell r="K118">
            <v>0</v>
          </cell>
          <cell r="L118">
            <v>0</v>
          </cell>
          <cell r="M118">
            <v>0</v>
          </cell>
          <cell r="N118">
            <v>0</v>
          </cell>
          <cell r="O118">
            <v>0</v>
          </cell>
          <cell r="P118">
            <v>0</v>
          </cell>
          <cell r="Q118">
            <v>0</v>
          </cell>
          <cell r="R118"/>
          <cell r="S118"/>
          <cell r="V118"/>
          <cell r="W118"/>
        </row>
        <row r="119">
          <cell r="E119" t="str">
            <v>305-B4</v>
          </cell>
          <cell r="F119" t="str">
            <v>B4</v>
          </cell>
          <cell r="G119"/>
          <cell r="H119"/>
          <cell r="I119">
            <v>0</v>
          </cell>
          <cell r="J119">
            <v>0</v>
          </cell>
          <cell r="K119">
            <v>0</v>
          </cell>
          <cell r="L119">
            <v>0</v>
          </cell>
          <cell r="M119">
            <v>0</v>
          </cell>
          <cell r="N119">
            <v>0</v>
          </cell>
          <cell r="O119">
            <v>0</v>
          </cell>
          <cell r="P119">
            <v>0</v>
          </cell>
          <cell r="Q119">
            <v>0</v>
          </cell>
          <cell r="R119"/>
          <cell r="S119"/>
          <cell r="V119"/>
          <cell r="W119"/>
        </row>
        <row r="120">
          <cell r="E120" t="str">
            <v>401-B4</v>
          </cell>
          <cell r="F120" t="str">
            <v>B4</v>
          </cell>
          <cell r="G120" t="str">
            <v>Studio</v>
          </cell>
          <cell r="H120"/>
          <cell r="I120">
            <v>0</v>
          </cell>
          <cell r="J120">
            <v>0</v>
          </cell>
          <cell r="K120">
            <v>0</v>
          </cell>
          <cell r="L120">
            <v>0</v>
          </cell>
          <cell r="M120">
            <v>0</v>
          </cell>
          <cell r="N120">
            <v>0</v>
          </cell>
          <cell r="O120">
            <v>0</v>
          </cell>
          <cell r="P120">
            <v>0</v>
          </cell>
          <cell r="Q120">
            <v>0</v>
          </cell>
          <cell r="R120"/>
          <cell r="S120"/>
          <cell r="V120"/>
          <cell r="W120"/>
        </row>
        <row r="121">
          <cell r="E121" t="str">
            <v>402-B4</v>
          </cell>
          <cell r="F121" t="str">
            <v>B4</v>
          </cell>
          <cell r="G121" t="str">
            <v>TK</v>
          </cell>
          <cell r="H121"/>
          <cell r="I121">
            <v>0</v>
          </cell>
          <cell r="J121">
            <v>0</v>
          </cell>
          <cell r="K121">
            <v>0</v>
          </cell>
          <cell r="L121">
            <v>2</v>
          </cell>
          <cell r="M121">
            <v>0</v>
          </cell>
          <cell r="N121">
            <v>0</v>
          </cell>
          <cell r="O121">
            <v>0</v>
          </cell>
          <cell r="P121">
            <v>2</v>
          </cell>
          <cell r="Q121">
            <v>0.16666666666666666</v>
          </cell>
          <cell r="R121" t="str">
            <v>HÌNH HỌA</v>
          </cell>
          <cell r="S121"/>
          <cell r="V121"/>
          <cell r="W121"/>
        </row>
        <row r="122">
          <cell r="E122" t="str">
            <v>403-B4</v>
          </cell>
          <cell r="F122" t="str">
            <v>B4</v>
          </cell>
          <cell r="G122" t="str">
            <v>TK</v>
          </cell>
          <cell r="H122"/>
          <cell r="I122">
            <v>0</v>
          </cell>
          <cell r="J122">
            <v>0</v>
          </cell>
          <cell r="K122">
            <v>0</v>
          </cell>
          <cell r="L122">
            <v>2</v>
          </cell>
          <cell r="M122">
            <v>0</v>
          </cell>
          <cell r="N122">
            <v>0</v>
          </cell>
          <cell r="O122">
            <v>0</v>
          </cell>
          <cell r="P122">
            <v>2</v>
          </cell>
          <cell r="Q122">
            <v>0.16666666666666666</v>
          </cell>
          <cell r="R122"/>
          <cell r="S122"/>
          <cell r="V122"/>
          <cell r="W122"/>
        </row>
        <row r="123">
          <cell r="E123" t="str">
            <v>404-B4</v>
          </cell>
          <cell r="F123" t="str">
            <v>B4</v>
          </cell>
          <cell r="G123" t="str">
            <v>TK</v>
          </cell>
          <cell r="H123"/>
          <cell r="I123">
            <v>0</v>
          </cell>
          <cell r="J123">
            <v>0</v>
          </cell>
          <cell r="K123">
            <v>0</v>
          </cell>
          <cell r="L123">
            <v>0</v>
          </cell>
          <cell r="M123">
            <v>0</v>
          </cell>
          <cell r="N123">
            <v>0</v>
          </cell>
          <cell r="O123">
            <v>0</v>
          </cell>
          <cell r="P123">
            <v>0</v>
          </cell>
          <cell r="Q123">
            <v>0</v>
          </cell>
          <cell r="R123"/>
          <cell r="S123"/>
          <cell r="V123"/>
          <cell r="W123"/>
        </row>
        <row r="124">
          <cell r="E124" t="str">
            <v>405-B4</v>
          </cell>
          <cell r="F124" t="str">
            <v>B4</v>
          </cell>
          <cell r="G124" t="str">
            <v>TK</v>
          </cell>
          <cell r="H124"/>
          <cell r="I124">
            <v>0</v>
          </cell>
          <cell r="J124">
            <v>0</v>
          </cell>
          <cell r="K124">
            <v>0</v>
          </cell>
          <cell r="L124">
            <v>0</v>
          </cell>
          <cell r="M124">
            <v>0</v>
          </cell>
          <cell r="N124">
            <v>0</v>
          </cell>
          <cell r="O124">
            <v>0</v>
          </cell>
          <cell r="P124">
            <v>0</v>
          </cell>
          <cell r="Q124">
            <v>0</v>
          </cell>
          <cell r="R124"/>
          <cell r="S124"/>
          <cell r="V124"/>
          <cell r="W124"/>
        </row>
        <row r="125">
          <cell r="E125" t="str">
            <v>502-B4</v>
          </cell>
          <cell r="F125" t="str">
            <v>B4</v>
          </cell>
          <cell r="G125"/>
          <cell r="H125"/>
          <cell r="I125">
            <v>0</v>
          </cell>
          <cell r="J125">
            <v>0</v>
          </cell>
          <cell r="K125">
            <v>0</v>
          </cell>
          <cell r="L125">
            <v>0</v>
          </cell>
          <cell r="M125">
            <v>0</v>
          </cell>
          <cell r="N125">
            <v>0</v>
          </cell>
          <cell r="O125">
            <v>0</v>
          </cell>
          <cell r="P125">
            <v>0</v>
          </cell>
          <cell r="Q125">
            <v>0</v>
          </cell>
          <cell r="R125"/>
          <cell r="S125"/>
          <cell r="V125"/>
          <cell r="W125"/>
        </row>
        <row r="126">
          <cell r="E126" t="str">
            <v>503-B4</v>
          </cell>
          <cell r="F126" t="str">
            <v>B4</v>
          </cell>
          <cell r="G126"/>
          <cell r="H126"/>
          <cell r="I126">
            <v>0</v>
          </cell>
          <cell r="J126">
            <v>0</v>
          </cell>
          <cell r="K126">
            <v>0</v>
          </cell>
          <cell r="L126">
            <v>0</v>
          </cell>
          <cell r="M126">
            <v>0</v>
          </cell>
          <cell r="N126">
            <v>0</v>
          </cell>
          <cell r="O126">
            <v>0</v>
          </cell>
          <cell r="P126">
            <v>0</v>
          </cell>
          <cell r="Q126">
            <v>0</v>
          </cell>
          <cell r="R126"/>
          <cell r="S126"/>
          <cell r="V126"/>
          <cell r="W126"/>
        </row>
        <row r="127">
          <cell r="E127" t="str">
            <v>505-B4</v>
          </cell>
          <cell r="F127" t="str">
            <v>B4</v>
          </cell>
          <cell r="G127"/>
          <cell r="H127"/>
          <cell r="I127">
            <v>0</v>
          </cell>
          <cell r="J127">
            <v>0</v>
          </cell>
          <cell r="K127">
            <v>0</v>
          </cell>
          <cell r="L127">
            <v>0</v>
          </cell>
          <cell r="M127">
            <v>0</v>
          </cell>
          <cell r="N127">
            <v>0</v>
          </cell>
          <cell r="O127">
            <v>0</v>
          </cell>
          <cell r="P127">
            <v>0</v>
          </cell>
          <cell r="Q127">
            <v>0</v>
          </cell>
          <cell r="R127"/>
          <cell r="S127"/>
          <cell r="V127"/>
          <cell r="W127"/>
        </row>
        <row r="128">
          <cell r="E128" t="str">
            <v>Tổng cộng</v>
          </cell>
          <cell r="F128"/>
          <cell r="G128"/>
          <cell r="H128">
            <v>0</v>
          </cell>
          <cell r="I128">
            <v>2</v>
          </cell>
          <cell r="J128">
            <v>1</v>
          </cell>
          <cell r="K128">
            <v>3</v>
          </cell>
          <cell r="L128">
            <v>4</v>
          </cell>
          <cell r="M128">
            <v>1</v>
          </cell>
          <cell r="N128">
            <v>1</v>
          </cell>
          <cell r="O128">
            <v>0</v>
          </cell>
          <cell r="P128">
            <v>12</v>
          </cell>
          <cell r="Q128"/>
          <cell r="R128"/>
          <cell r="S128"/>
          <cell r="V128"/>
          <cell r="W128"/>
        </row>
        <row r="132">
          <cell r="E132"/>
          <cell r="F132"/>
          <cell r="G132"/>
          <cell r="H132"/>
          <cell r="I132"/>
          <cell r="J132"/>
          <cell r="K132"/>
          <cell r="L132"/>
          <cell r="M132"/>
          <cell r="N132"/>
          <cell r="O132"/>
          <cell r="P132"/>
          <cell r="Q132"/>
          <cell r="R132"/>
          <cell r="S132"/>
          <cell r="T132" t="str">
            <v xml:space="preserve">Người lập </v>
          </cell>
          <cell r="U132"/>
          <cell r="V132"/>
          <cell r="W132"/>
          <cell r="X132"/>
          <cell r="Y132"/>
          <cell r="Z132"/>
          <cell r="AA132"/>
          <cell r="AB132"/>
          <cell r="AC132"/>
          <cell r="AD132"/>
        </row>
        <row r="133">
          <cell r="E133"/>
          <cell r="F133"/>
          <cell r="G133"/>
          <cell r="H133"/>
          <cell r="I133"/>
          <cell r="J133"/>
          <cell r="K133"/>
          <cell r="L133"/>
          <cell r="M133"/>
          <cell r="N133"/>
          <cell r="O133"/>
          <cell r="P133"/>
          <cell r="Q133"/>
          <cell r="R133"/>
          <cell r="S133"/>
          <cell r="T133"/>
          <cell r="U133"/>
          <cell r="V133"/>
          <cell r="W133"/>
          <cell r="X133"/>
          <cell r="Y133"/>
          <cell r="Z133"/>
          <cell r="AA133"/>
          <cell r="AB133"/>
          <cell r="AC133"/>
          <cell r="AD133"/>
        </row>
        <row r="134">
          <cell r="E134"/>
          <cell r="F134" t="str">
            <v>PHÒNG CŨ</v>
          </cell>
          <cell r="G134" t="str">
            <v>TÊN PHÒNG MỚI</v>
          </cell>
          <cell r="H134"/>
          <cell r="I134"/>
          <cell r="J134"/>
          <cell r="K134" t="str">
            <v>TÊN PHÒNG CŨ</v>
          </cell>
          <cell r="L134"/>
          <cell r="M134"/>
          <cell r="N134"/>
          <cell r="O134"/>
          <cell r="P134" t="str">
            <v>TÊN PHÒNG MỚI</v>
          </cell>
          <cell r="Q134"/>
          <cell r="R134"/>
          <cell r="S134"/>
          <cell r="T134"/>
          <cell r="U134"/>
          <cell r="V134"/>
          <cell r="W134"/>
          <cell r="X134"/>
          <cell r="Z134"/>
          <cell r="AA134"/>
          <cell r="AB134"/>
          <cell r="AC134"/>
          <cell r="AD134"/>
        </row>
        <row r="135">
          <cell r="E135" t="str">
            <v>402-B4</v>
          </cell>
          <cell r="F135"/>
          <cell r="G135" t="str">
            <v>B7</v>
          </cell>
          <cell r="H135">
            <v>307</v>
          </cell>
          <cell r="I135" t="str">
            <v>TK1</v>
          </cell>
          <cell r="J135"/>
          <cell r="K135">
            <v>11</v>
          </cell>
          <cell r="L135" t="str">
            <v>B4</v>
          </cell>
          <cell r="M135">
            <v>405</v>
          </cell>
          <cell r="N135" t="str">
            <v>TK4</v>
          </cell>
          <cell r="O135"/>
          <cell r="P135" t="str">
            <v>B4</v>
          </cell>
          <cell r="Q135">
            <v>405</v>
          </cell>
          <cell r="R135" t="str">
            <v>TK4</v>
          </cell>
          <cell r="S135"/>
          <cell r="T135" t="str">
            <v xml:space="preserve">  Trần Thúy Hằng </v>
          </cell>
          <cell r="U135"/>
          <cell r="V135"/>
          <cell r="W135"/>
          <cell r="X135"/>
          <cell r="Y135"/>
          <cell r="Z135"/>
          <cell r="AA135"/>
          <cell r="AB135"/>
          <cell r="AC135"/>
          <cell r="AD135"/>
        </row>
        <row r="136">
          <cell r="E136" t="str">
            <v>404-B4</v>
          </cell>
          <cell r="F136"/>
          <cell r="G136" t="str">
            <v>B7</v>
          </cell>
          <cell r="H136">
            <v>308</v>
          </cell>
          <cell r="I136" t="str">
            <v>TK2</v>
          </cell>
          <cell r="J136"/>
          <cell r="K136">
            <v>12</v>
          </cell>
          <cell r="L136" t="str">
            <v>B4</v>
          </cell>
          <cell r="M136">
            <v>502</v>
          </cell>
          <cell r="N136" t="str">
            <v>TK5</v>
          </cell>
          <cell r="O136"/>
          <cell r="P136" t="str">
            <v>B4</v>
          </cell>
          <cell r="Q136">
            <v>402</v>
          </cell>
          <cell r="R136" t="str">
            <v>TK5</v>
          </cell>
          <cell r="S136"/>
          <cell r="T136"/>
          <cell r="U136"/>
          <cell r="V136"/>
          <cell r="W136"/>
          <cell r="X136"/>
          <cell r="Y136"/>
          <cell r="Z136"/>
          <cell r="AA136"/>
          <cell r="AB136"/>
          <cell r="AC136"/>
          <cell r="AD136"/>
        </row>
        <row r="137">
          <cell r="E137" t="str">
            <v>102-B4</v>
          </cell>
          <cell r="F137"/>
          <cell r="G137" t="str">
            <v>B7</v>
          </cell>
          <cell r="H137">
            <v>403</v>
          </cell>
          <cell r="I137" t="str">
            <v>XM1</v>
          </cell>
          <cell r="J137"/>
          <cell r="K137">
            <v>13</v>
          </cell>
          <cell r="L137" t="str">
            <v>B4</v>
          </cell>
          <cell r="M137">
            <v>503</v>
          </cell>
          <cell r="N137" t="str">
            <v>TK6</v>
          </cell>
          <cell r="O137"/>
          <cell r="P137" t="str">
            <v>B4</v>
          </cell>
          <cell r="Q137">
            <v>403</v>
          </cell>
          <cell r="R137" t="str">
            <v>TK6</v>
          </cell>
          <cell r="S137"/>
          <cell r="T137"/>
          <cell r="U137"/>
          <cell r="V137"/>
          <cell r="W137"/>
          <cell r="X137"/>
          <cell r="Y137"/>
          <cell r="Z137"/>
          <cell r="AA137"/>
          <cell r="AB137"/>
          <cell r="AC137"/>
          <cell r="AD137"/>
        </row>
        <row r="138">
          <cell r="E138" t="str">
            <v>103-B4</v>
          </cell>
          <cell r="F138"/>
          <cell r="G138" t="str">
            <v>B7</v>
          </cell>
          <cell r="H138">
            <v>404</v>
          </cell>
          <cell r="I138" t="str">
            <v>XM2</v>
          </cell>
          <cell r="J138"/>
          <cell r="K138">
            <v>14</v>
          </cell>
          <cell r="L138" t="str">
            <v>B4</v>
          </cell>
          <cell r="M138">
            <v>505</v>
          </cell>
          <cell r="N138" t="str">
            <v>TK7</v>
          </cell>
          <cell r="O138"/>
          <cell r="P138" t="str">
            <v>B4</v>
          </cell>
          <cell r="Q138">
            <v>404</v>
          </cell>
          <cell r="R138" t="str">
            <v>TK7</v>
          </cell>
          <cell r="S138"/>
          <cell r="T138"/>
          <cell r="U138"/>
          <cell r="V138"/>
          <cell r="W138"/>
          <cell r="X138"/>
          <cell r="Y138"/>
          <cell r="Z138"/>
          <cell r="AA138"/>
          <cell r="AB138"/>
          <cell r="AC138"/>
          <cell r="AD138"/>
        </row>
        <row r="139">
          <cell r="E139" t="str">
            <v>104-B4</v>
          </cell>
          <cell r="F139"/>
          <cell r="G139" t="str">
            <v>B7</v>
          </cell>
          <cell r="H139">
            <v>405</v>
          </cell>
          <cell r="I139" t="str">
            <v>XM3</v>
          </cell>
          <cell r="J139"/>
          <cell r="K139">
            <v>15</v>
          </cell>
          <cell r="L139" t="str">
            <v>B4</v>
          </cell>
          <cell r="M139">
            <v>302</v>
          </cell>
          <cell r="N139" t="str">
            <v>PM3</v>
          </cell>
          <cell r="O139"/>
          <cell r="P139" t="str">
            <v>B7</v>
          </cell>
          <cell r="Q139">
            <v>314</v>
          </cell>
          <cell r="R139" t="str">
            <v>PM3</v>
          </cell>
          <cell r="S139" t="str">
            <v>VỪA</v>
          </cell>
          <cell r="T139"/>
          <cell r="U139"/>
          <cell r="V139"/>
          <cell r="W139"/>
          <cell r="X139"/>
          <cell r="Y139"/>
          <cell r="Z139"/>
          <cell r="AA139"/>
          <cell r="AB139"/>
          <cell r="AC139"/>
          <cell r="AD139"/>
        </row>
        <row r="140">
          <cell r="E140" t="str">
            <v>403-B4</v>
          </cell>
          <cell r="F140"/>
          <cell r="G140" t="str">
            <v>B7</v>
          </cell>
          <cell r="H140">
            <v>406</v>
          </cell>
          <cell r="I140" t="str">
            <v>XM4</v>
          </cell>
          <cell r="J140" t="str">
            <v>22 MÁY</v>
          </cell>
          <cell r="K140">
            <v>16</v>
          </cell>
          <cell r="L140" t="str">
            <v>B4</v>
          </cell>
          <cell r="M140">
            <v>304</v>
          </cell>
          <cell r="N140" t="str">
            <v>PM1</v>
          </cell>
          <cell r="O140"/>
          <cell r="P140" t="str">
            <v>B7</v>
          </cell>
          <cell r="Q140">
            <v>312</v>
          </cell>
          <cell r="R140" t="str">
            <v>PM1</v>
          </cell>
          <cell r="S140" t="str">
            <v>CŨ, ÍT</v>
          </cell>
          <cell r="T140" t="str">
            <v>PHẦN MỀM KHÓA</v>
          </cell>
          <cell r="U140"/>
          <cell r="V140"/>
          <cell r="W140"/>
          <cell r="X140"/>
          <cell r="Y140"/>
          <cell r="Z140"/>
          <cell r="AA140"/>
          <cell r="AB140"/>
          <cell r="AC140"/>
          <cell r="AD140"/>
        </row>
        <row r="141">
          <cell r="E141"/>
          <cell r="F141"/>
          <cell r="G141" t="str">
            <v>B7</v>
          </cell>
          <cell r="H141">
            <v>409</v>
          </cell>
          <cell r="I141" t="str">
            <v>TK3</v>
          </cell>
          <cell r="J141"/>
          <cell r="K141">
            <v>17</v>
          </cell>
          <cell r="L141" t="str">
            <v>B4</v>
          </cell>
          <cell r="M141">
            <v>305</v>
          </cell>
          <cell r="N141" t="str">
            <v>PM2</v>
          </cell>
          <cell r="O141"/>
          <cell r="P141" t="str">
            <v>B7</v>
          </cell>
          <cell r="Q141">
            <v>313</v>
          </cell>
          <cell r="R141" t="str">
            <v>PM2</v>
          </cell>
          <cell r="S141" t="str">
            <v>NHIỀU</v>
          </cell>
          <cell r="T141"/>
          <cell r="U141"/>
          <cell r="V141"/>
          <cell r="W141"/>
          <cell r="X141"/>
          <cell r="Y141"/>
          <cell r="Z141"/>
          <cell r="AA141"/>
          <cell r="AB141"/>
          <cell r="AC141"/>
          <cell r="AD141"/>
        </row>
        <row r="142">
          <cell r="E142" t="str">
            <v>206-B4</v>
          </cell>
          <cell r="F142"/>
          <cell r="G142" t="str">
            <v>B7</v>
          </cell>
          <cell r="H142">
            <v>410</v>
          </cell>
          <cell r="I142" t="str">
            <v>XM5</v>
          </cell>
          <cell r="J142"/>
          <cell r="K142"/>
          <cell r="L142"/>
          <cell r="M142"/>
          <cell r="N142"/>
          <cell r="O142"/>
          <cell r="P142"/>
          <cell r="Q142"/>
          <cell r="R142"/>
          <cell r="S142"/>
          <cell r="U142"/>
          <cell r="V142"/>
          <cell r="W142"/>
          <cell r="X142"/>
          <cell r="Y142"/>
          <cell r="Z142"/>
          <cell r="AA142"/>
          <cell r="AB142"/>
          <cell r="AC142"/>
          <cell r="AD142"/>
        </row>
        <row r="143">
          <cell r="E143" t="str">
            <v>204-B4</v>
          </cell>
          <cell r="F143"/>
          <cell r="G143" t="str">
            <v>B7</v>
          </cell>
          <cell r="H143">
            <v>411</v>
          </cell>
          <cell r="I143" t="str">
            <v>XM6</v>
          </cell>
          <cell r="J143"/>
          <cell r="K143"/>
          <cell r="L143"/>
          <cell r="M143"/>
          <cell r="N143"/>
          <cell r="O143"/>
          <cell r="P143"/>
          <cell r="Q143"/>
          <cell r="R143"/>
          <cell r="S143"/>
          <cell r="U143"/>
          <cell r="V143"/>
          <cell r="W143"/>
          <cell r="X143"/>
          <cell r="Y143"/>
          <cell r="Z143"/>
          <cell r="AA143"/>
          <cell r="AB143"/>
          <cell r="AC143"/>
          <cell r="AD143"/>
        </row>
        <row r="144">
          <cell r="E144" t="str">
            <v>303-B4</v>
          </cell>
          <cell r="F144"/>
          <cell r="G144" t="str">
            <v>B7</v>
          </cell>
          <cell r="H144">
            <v>412</v>
          </cell>
          <cell r="I144" t="str">
            <v>XM7</v>
          </cell>
          <cell r="J144"/>
          <cell r="K144"/>
          <cell r="L144"/>
          <cell r="M144"/>
          <cell r="N144"/>
          <cell r="O144"/>
          <cell r="P144"/>
          <cell r="Q144"/>
          <cell r="R144"/>
          <cell r="S144"/>
          <cell r="U144"/>
          <cell r="V144"/>
          <cell r="W144"/>
          <cell r="X144"/>
          <cell r="Y144"/>
          <cell r="Z144"/>
          <cell r="AA144"/>
          <cell r="AB144"/>
          <cell r="AC144"/>
          <cell r="AD144"/>
        </row>
        <row r="145">
          <cell r="E145"/>
          <cell r="F145"/>
          <cell r="G145"/>
          <cell r="H145"/>
          <cell r="I145"/>
          <cell r="J145"/>
          <cell r="K145"/>
          <cell r="L145"/>
          <cell r="M145"/>
          <cell r="N145"/>
          <cell r="O145"/>
          <cell r="P145"/>
          <cell r="Q145"/>
          <cell r="R145"/>
          <cell r="S145"/>
          <cell r="T145"/>
          <cell r="U145"/>
          <cell r="V145"/>
          <cell r="W145"/>
          <cell r="X145"/>
          <cell r="Y145"/>
          <cell r="Z145"/>
          <cell r="AA145"/>
          <cell r="AB145"/>
          <cell r="AC145"/>
          <cell r="AD145"/>
        </row>
        <row r="146">
          <cell r="E146"/>
          <cell r="F146"/>
          <cell r="G146" t="str">
            <v xml:space="preserve">VẼ MỸ THUẬT : </v>
          </cell>
          <cell r="H146"/>
          <cell r="I146"/>
          <cell r="J146"/>
          <cell r="K146"/>
          <cell r="L146" t="str">
            <v>PHÒNG : 405; 404;</v>
          </cell>
          <cell r="M146"/>
          <cell r="N146"/>
          <cell r="O146"/>
          <cell r="P146"/>
          <cell r="Q146"/>
          <cell r="R146"/>
          <cell r="S146"/>
          <cell r="T146"/>
          <cell r="U146"/>
          <cell r="V146"/>
          <cell r="W146"/>
          <cell r="X146"/>
          <cell r="Y146"/>
          <cell r="Z146"/>
          <cell r="AA146"/>
          <cell r="AB146"/>
          <cell r="AC146"/>
          <cell r="AD146"/>
        </row>
        <row r="147">
          <cell r="E147"/>
          <cell r="F147"/>
          <cell r="G147" t="str">
            <v>HÌNH HỌA</v>
          </cell>
          <cell r="H147"/>
          <cell r="I147"/>
          <cell r="J147"/>
          <cell r="K147"/>
          <cell r="L147" t="str">
            <v>PHÒNG : 402; 403</v>
          </cell>
          <cell r="M147"/>
          <cell r="N147"/>
          <cell r="O147"/>
          <cell r="P147"/>
          <cell r="Q147"/>
          <cell r="R147"/>
          <cell r="S147"/>
          <cell r="T147"/>
          <cell r="U147"/>
          <cell r="V147"/>
          <cell r="W147"/>
          <cell r="X147"/>
          <cell r="Y147"/>
          <cell r="Z147"/>
          <cell r="AA147"/>
          <cell r="AB147"/>
          <cell r="AC147"/>
          <cell r="AD147"/>
        </row>
        <row r="148">
          <cell r="E148"/>
          <cell r="F148"/>
          <cell r="G148"/>
          <cell r="H148"/>
          <cell r="I148"/>
          <cell r="J148"/>
          <cell r="K148"/>
          <cell r="L148"/>
          <cell r="M148"/>
          <cell r="N148"/>
          <cell r="O148"/>
          <cell r="P148"/>
          <cell r="Q148"/>
          <cell r="R148"/>
          <cell r="S148"/>
          <cell r="U148"/>
          <cell r="V148"/>
          <cell r="W148"/>
          <cell r="X148"/>
          <cell r="Y148"/>
          <cell r="Z148"/>
          <cell r="AA148"/>
          <cell r="AB148"/>
          <cell r="AC148"/>
          <cell r="AD148"/>
        </row>
      </sheetData>
      <sheetData sheetId="19">
        <row r="88">
          <cell r="E88"/>
          <cell r="G88"/>
          <cell r="I88"/>
          <cell r="J88"/>
          <cell r="K88"/>
          <cell r="L88"/>
          <cell r="M88"/>
          <cell r="N88"/>
          <cell r="O88"/>
          <cell r="P88"/>
          <cell r="Q88"/>
          <cell r="R88"/>
          <cell r="S88"/>
          <cell r="T88"/>
          <cell r="U88"/>
          <cell r="V88"/>
          <cell r="W88"/>
        </row>
        <row r="89">
          <cell r="E89"/>
          <cell r="F89"/>
          <cell r="G89"/>
          <cell r="J89"/>
          <cell r="L89"/>
          <cell r="M89"/>
          <cell r="N89"/>
          <cell r="O89"/>
          <cell r="P89"/>
          <cell r="Q89"/>
          <cell r="R89"/>
          <cell r="S89"/>
          <cell r="U89" t="str">
            <v xml:space="preserve">Trần Thúy Hằng </v>
          </cell>
          <cell r="V89"/>
          <cell r="W89"/>
        </row>
        <row r="90">
          <cell r="E90"/>
          <cell r="F90"/>
          <cell r="G90" t="str">
            <v xml:space="preserve">TỔNG HỢP TẦN SUẤT SỬ DỤNG CÁC PHÒNG HỌC </v>
          </cell>
          <cell r="H90"/>
          <cell r="I90"/>
          <cell r="J90"/>
          <cell r="K90"/>
          <cell r="L90"/>
          <cell r="M90"/>
          <cell r="N90"/>
          <cell r="O90"/>
          <cell r="P90"/>
          <cell r="Q90"/>
          <cell r="R90"/>
          <cell r="S90"/>
          <cell r="U90"/>
          <cell r="V90"/>
          <cell r="W90"/>
        </row>
        <row r="91">
          <cell r="E91" t="str">
            <v>DM Phòng QL</v>
          </cell>
          <cell r="F91"/>
          <cell r="G91"/>
          <cell r="H91" t="str">
            <v>Tổng</v>
          </cell>
          <cell r="I91" t="str">
            <v>Số phòng học / thứ</v>
          </cell>
          <cell r="J91"/>
          <cell r="K91"/>
          <cell r="L91"/>
          <cell r="M91"/>
          <cell r="N91"/>
          <cell r="O91"/>
          <cell r="P91" t="str">
            <v>Tổng</v>
          </cell>
          <cell r="Q91" t="str">
            <v>Tần suất SD đạt tỷ lệ % /2ca/6b=12</v>
          </cell>
          <cell r="R91" t="str">
            <v>Ghi chú</v>
          </cell>
          <cell r="S91"/>
          <cell r="V91"/>
          <cell r="W91"/>
        </row>
        <row r="92">
          <cell r="E92" t="str">
            <v>Số phòng QL</v>
          </cell>
          <cell r="F92" t="str">
            <v>Tòa nhà</v>
          </cell>
          <cell r="G92" t="str">
            <v>BP QL</v>
          </cell>
          <cell r="H92"/>
          <cell r="I92" t="str">
            <v>Thứ 2</v>
          </cell>
          <cell r="J92" t="str">
            <v>Thứ 3</v>
          </cell>
          <cell r="K92" t="str">
            <v>Thứ 4</v>
          </cell>
          <cell r="L92" t="str">
            <v>Thứ 5</v>
          </cell>
          <cell r="M92" t="str">
            <v>Thứ 6</v>
          </cell>
          <cell r="N92" t="str">
            <v>Thứ 7</v>
          </cell>
          <cell r="O92" t="str">
            <v>CN</v>
          </cell>
          <cell r="P92"/>
          <cell r="Q92"/>
          <cell r="R92"/>
          <cell r="S92"/>
          <cell r="V92"/>
          <cell r="W92"/>
        </row>
        <row r="93">
          <cell r="E93"/>
          <cell r="F93"/>
          <cell r="G93"/>
          <cell r="H93"/>
          <cell r="I93" t="str">
            <v>Ca.1,2/lần</v>
          </cell>
          <cell r="J93" t="str">
            <v>Ca.1,2/lần</v>
          </cell>
          <cell r="K93" t="str">
            <v>Ca.1,2/lần</v>
          </cell>
          <cell r="L93" t="str">
            <v>Ca.1,2/lần</v>
          </cell>
          <cell r="M93" t="str">
            <v>Ca.1,2/lần</v>
          </cell>
          <cell r="N93" t="str">
            <v>Ca.1,2/lần</v>
          </cell>
          <cell r="O93" t="str">
            <v>Ca.1,2/lần</v>
          </cell>
          <cell r="P93"/>
          <cell r="Q93"/>
          <cell r="R93"/>
          <cell r="S93"/>
          <cell r="V93"/>
          <cell r="W93"/>
        </row>
        <row r="94">
          <cell r="E94" t="str">
            <v>307-B7</v>
          </cell>
          <cell r="F94" t="str">
            <v>B7</v>
          </cell>
          <cell r="G94" t="str">
            <v>TK</v>
          </cell>
          <cell r="H94"/>
          <cell r="I94">
            <v>0</v>
          </cell>
          <cell r="J94">
            <v>0</v>
          </cell>
          <cell r="K94">
            <v>0</v>
          </cell>
          <cell r="L94">
            <v>0</v>
          </cell>
          <cell r="M94">
            <v>0</v>
          </cell>
          <cell r="N94">
            <v>0</v>
          </cell>
          <cell r="O94">
            <v>0</v>
          </cell>
          <cell r="P94">
            <v>0</v>
          </cell>
          <cell r="Q94">
            <v>0</v>
          </cell>
          <cell r="R94"/>
          <cell r="S94"/>
          <cell r="V94"/>
          <cell r="W94"/>
        </row>
        <row r="95">
          <cell r="E95" t="str">
            <v>308-B7</v>
          </cell>
          <cell r="F95" t="str">
            <v>B7</v>
          </cell>
          <cell r="G95" t="str">
            <v>TK</v>
          </cell>
          <cell r="H95"/>
          <cell r="I95">
            <v>0</v>
          </cell>
          <cell r="J95">
            <v>0</v>
          </cell>
          <cell r="K95">
            <v>0</v>
          </cell>
          <cell r="L95">
            <v>0</v>
          </cell>
          <cell r="M95">
            <v>0</v>
          </cell>
          <cell r="N95">
            <v>0</v>
          </cell>
          <cell r="O95">
            <v>0</v>
          </cell>
          <cell r="P95">
            <v>0</v>
          </cell>
          <cell r="Q95">
            <v>0</v>
          </cell>
          <cell r="R95"/>
          <cell r="S95"/>
          <cell r="V95"/>
          <cell r="W95"/>
        </row>
        <row r="96">
          <cell r="E96" t="str">
            <v>309-B7</v>
          </cell>
          <cell r="F96" t="str">
            <v>B7</v>
          </cell>
          <cell r="G96" t="str">
            <v>KT SP DM</v>
          </cell>
          <cell r="H96"/>
          <cell r="I96">
            <v>0</v>
          </cell>
          <cell r="J96">
            <v>0</v>
          </cell>
          <cell r="K96">
            <v>0</v>
          </cell>
          <cell r="L96">
            <v>0</v>
          </cell>
          <cell r="M96">
            <v>0</v>
          </cell>
          <cell r="N96">
            <v>0</v>
          </cell>
          <cell r="O96">
            <v>0</v>
          </cell>
          <cell r="P96">
            <v>0</v>
          </cell>
          <cell r="Q96">
            <v>0</v>
          </cell>
          <cell r="R96"/>
          <cell r="S96"/>
          <cell r="V96"/>
          <cell r="W96"/>
        </row>
        <row r="97">
          <cell r="E97" t="str">
            <v>312-B7</v>
          </cell>
          <cell r="F97" t="str">
            <v>B7</v>
          </cell>
          <cell r="G97" t="str">
            <v>PM1</v>
          </cell>
          <cell r="H97"/>
          <cell r="I97">
            <v>0</v>
          </cell>
          <cell r="J97">
            <v>0</v>
          </cell>
          <cell r="K97">
            <v>0</v>
          </cell>
          <cell r="L97">
            <v>0</v>
          </cell>
          <cell r="M97">
            <v>0</v>
          </cell>
          <cell r="N97">
            <v>0</v>
          </cell>
          <cell r="O97">
            <v>0</v>
          </cell>
          <cell r="P97">
            <v>0</v>
          </cell>
          <cell r="Q97">
            <v>0</v>
          </cell>
          <cell r="R97"/>
          <cell r="S97"/>
          <cell r="V97"/>
          <cell r="W97"/>
        </row>
        <row r="98">
          <cell r="E98" t="str">
            <v>313-B7</v>
          </cell>
          <cell r="F98" t="str">
            <v>B7</v>
          </cell>
          <cell r="G98" t="str">
            <v>PM2</v>
          </cell>
          <cell r="H98"/>
          <cell r="I98">
            <v>0</v>
          </cell>
          <cell r="J98">
            <v>0</v>
          </cell>
          <cell r="K98">
            <v>0</v>
          </cell>
          <cell r="L98">
            <v>0</v>
          </cell>
          <cell r="M98">
            <v>0</v>
          </cell>
          <cell r="N98">
            <v>0</v>
          </cell>
          <cell r="O98">
            <v>0</v>
          </cell>
          <cell r="P98">
            <v>0</v>
          </cell>
          <cell r="Q98">
            <v>0</v>
          </cell>
          <cell r="R98"/>
          <cell r="S98"/>
          <cell r="V98"/>
          <cell r="W98"/>
        </row>
        <row r="99">
          <cell r="E99" t="str">
            <v>314-B7</v>
          </cell>
          <cell r="F99" t="str">
            <v>B7</v>
          </cell>
          <cell r="G99" t="str">
            <v>PM3</v>
          </cell>
          <cell r="H99"/>
          <cell r="I99">
            <v>0</v>
          </cell>
          <cell r="J99">
            <v>0</v>
          </cell>
          <cell r="K99">
            <v>0</v>
          </cell>
          <cell r="L99">
            <v>0</v>
          </cell>
          <cell r="M99">
            <v>0</v>
          </cell>
          <cell r="N99">
            <v>0</v>
          </cell>
          <cell r="O99">
            <v>0</v>
          </cell>
          <cell r="P99">
            <v>0</v>
          </cell>
          <cell r="Q99">
            <v>0</v>
          </cell>
          <cell r="R99"/>
          <cell r="S99"/>
          <cell r="V99"/>
          <cell r="W99"/>
        </row>
        <row r="100">
          <cell r="E100" t="str">
            <v>316-B7</v>
          </cell>
          <cell r="F100" t="str">
            <v>B7</v>
          </cell>
          <cell r="G100" t="str">
            <v xml:space="preserve">VẬT LIỆU </v>
          </cell>
          <cell r="H100"/>
          <cell r="I100">
            <v>0</v>
          </cell>
          <cell r="J100">
            <v>0</v>
          </cell>
          <cell r="K100">
            <v>2</v>
          </cell>
          <cell r="L100">
            <v>0</v>
          </cell>
          <cell r="M100">
            <v>0</v>
          </cell>
          <cell r="N100">
            <v>0</v>
          </cell>
          <cell r="O100">
            <v>0</v>
          </cell>
          <cell r="P100">
            <v>2</v>
          </cell>
          <cell r="Q100">
            <v>0.16666666666666666</v>
          </cell>
          <cell r="R100"/>
          <cell r="S100"/>
          <cell r="V100"/>
          <cell r="W100"/>
        </row>
        <row r="101">
          <cell r="E101" t="str">
            <v>403-B7</v>
          </cell>
          <cell r="F101" t="str">
            <v>B7</v>
          </cell>
          <cell r="G101" t="str">
            <v>XM1</v>
          </cell>
          <cell r="H101"/>
          <cell r="I101">
            <v>0</v>
          </cell>
          <cell r="J101">
            <v>0</v>
          </cell>
          <cell r="K101">
            <v>0</v>
          </cell>
          <cell r="L101">
            <v>0</v>
          </cell>
          <cell r="M101">
            <v>0</v>
          </cell>
          <cell r="N101">
            <v>0</v>
          </cell>
          <cell r="O101">
            <v>0</v>
          </cell>
          <cell r="P101">
            <v>0</v>
          </cell>
          <cell r="Q101">
            <v>0</v>
          </cell>
          <cell r="R101"/>
          <cell r="S101"/>
          <cell r="V101"/>
          <cell r="W101"/>
        </row>
        <row r="102">
          <cell r="E102" t="str">
            <v>404-B7</v>
          </cell>
          <cell r="F102" t="str">
            <v>B7</v>
          </cell>
          <cell r="G102" t="str">
            <v>XM2</v>
          </cell>
          <cell r="H102"/>
          <cell r="I102">
            <v>0</v>
          </cell>
          <cell r="J102">
            <v>0</v>
          </cell>
          <cell r="K102">
            <v>0</v>
          </cell>
          <cell r="L102">
            <v>0</v>
          </cell>
          <cell r="M102">
            <v>0</v>
          </cell>
          <cell r="N102">
            <v>0</v>
          </cell>
          <cell r="O102">
            <v>0</v>
          </cell>
          <cell r="P102">
            <v>0</v>
          </cell>
          <cell r="Q102">
            <v>0</v>
          </cell>
          <cell r="R102"/>
          <cell r="S102"/>
          <cell r="V102"/>
          <cell r="W102"/>
        </row>
        <row r="103">
          <cell r="E103" t="str">
            <v>405-B7</v>
          </cell>
          <cell r="F103" t="str">
            <v>B7</v>
          </cell>
          <cell r="G103" t="str">
            <v>XM3</v>
          </cell>
          <cell r="H103"/>
          <cell r="I103">
            <v>0</v>
          </cell>
          <cell r="J103">
            <v>0</v>
          </cell>
          <cell r="K103">
            <v>0</v>
          </cell>
          <cell r="L103">
            <v>0</v>
          </cell>
          <cell r="M103">
            <v>0</v>
          </cell>
          <cell r="N103">
            <v>0</v>
          </cell>
          <cell r="O103">
            <v>0</v>
          </cell>
          <cell r="P103">
            <v>0</v>
          </cell>
          <cell r="Q103">
            <v>0</v>
          </cell>
          <cell r="R103"/>
          <cell r="S103"/>
          <cell r="V103"/>
          <cell r="W103"/>
        </row>
        <row r="104">
          <cell r="E104" t="str">
            <v>406-B7</v>
          </cell>
          <cell r="F104" t="str">
            <v>B7</v>
          </cell>
          <cell r="G104" t="str">
            <v>XM4</v>
          </cell>
          <cell r="H104"/>
          <cell r="I104">
            <v>0</v>
          </cell>
          <cell r="J104">
            <v>0</v>
          </cell>
          <cell r="K104">
            <v>0</v>
          </cell>
          <cell r="L104">
            <v>0</v>
          </cell>
          <cell r="M104">
            <v>0</v>
          </cell>
          <cell r="N104">
            <v>0</v>
          </cell>
          <cell r="O104">
            <v>0</v>
          </cell>
          <cell r="P104">
            <v>0</v>
          </cell>
          <cell r="Q104">
            <v>0</v>
          </cell>
          <cell r="R104"/>
          <cell r="S104"/>
          <cell r="V104"/>
          <cell r="W104"/>
        </row>
        <row r="105">
          <cell r="E105" t="str">
            <v>409-B7</v>
          </cell>
          <cell r="F105" t="str">
            <v>B7</v>
          </cell>
          <cell r="G105" t="str">
            <v>TK3</v>
          </cell>
          <cell r="H105"/>
          <cell r="I105">
            <v>0</v>
          </cell>
          <cell r="J105">
            <v>0</v>
          </cell>
          <cell r="K105">
            <v>0</v>
          </cell>
          <cell r="L105">
            <v>0</v>
          </cell>
          <cell r="M105">
            <v>0</v>
          </cell>
          <cell r="N105">
            <v>0</v>
          </cell>
          <cell r="O105">
            <v>0</v>
          </cell>
          <cell r="P105">
            <v>0</v>
          </cell>
          <cell r="Q105">
            <v>0</v>
          </cell>
          <cell r="R105"/>
          <cell r="S105"/>
          <cell r="V105"/>
          <cell r="W105"/>
        </row>
        <row r="106">
          <cell r="E106" t="str">
            <v>410-B7</v>
          </cell>
          <cell r="F106" t="str">
            <v>B7</v>
          </cell>
          <cell r="G106" t="str">
            <v>XM5</v>
          </cell>
          <cell r="H106"/>
          <cell r="I106">
            <v>0</v>
          </cell>
          <cell r="J106">
            <v>0</v>
          </cell>
          <cell r="K106">
            <v>0</v>
          </cell>
          <cell r="L106">
            <v>0</v>
          </cell>
          <cell r="M106">
            <v>0</v>
          </cell>
          <cell r="N106">
            <v>0</v>
          </cell>
          <cell r="O106">
            <v>0</v>
          </cell>
          <cell r="P106">
            <v>0</v>
          </cell>
          <cell r="Q106">
            <v>0</v>
          </cell>
          <cell r="R106"/>
          <cell r="S106"/>
          <cell r="V106"/>
          <cell r="W106"/>
        </row>
        <row r="107">
          <cell r="E107" t="str">
            <v>411-B7</v>
          </cell>
          <cell r="F107" t="str">
            <v>B7</v>
          </cell>
          <cell r="G107" t="str">
            <v>XM6</v>
          </cell>
          <cell r="H107"/>
          <cell r="I107">
            <v>0</v>
          </cell>
          <cell r="J107">
            <v>0</v>
          </cell>
          <cell r="K107">
            <v>0</v>
          </cell>
          <cell r="L107">
            <v>0</v>
          </cell>
          <cell r="M107">
            <v>0</v>
          </cell>
          <cell r="N107">
            <v>0</v>
          </cell>
          <cell r="O107">
            <v>0</v>
          </cell>
          <cell r="P107">
            <v>0</v>
          </cell>
          <cell r="Q107">
            <v>0</v>
          </cell>
          <cell r="R107"/>
          <cell r="S107"/>
          <cell r="V107"/>
          <cell r="W107"/>
        </row>
        <row r="108">
          <cell r="E108" t="str">
            <v>412-B7</v>
          </cell>
          <cell r="F108" t="str">
            <v>B7</v>
          </cell>
          <cell r="G108" t="str">
            <v>XM7</v>
          </cell>
          <cell r="H108"/>
          <cell r="I108">
            <v>0</v>
          </cell>
          <cell r="J108">
            <v>0</v>
          </cell>
          <cell r="K108">
            <v>0</v>
          </cell>
          <cell r="L108">
            <v>0</v>
          </cell>
          <cell r="M108">
            <v>0</v>
          </cell>
          <cell r="N108">
            <v>0</v>
          </cell>
          <cell r="O108">
            <v>0</v>
          </cell>
          <cell r="P108">
            <v>0</v>
          </cell>
          <cell r="Q108">
            <v>0</v>
          </cell>
          <cell r="R108"/>
          <cell r="S108"/>
          <cell r="V108"/>
          <cell r="W108"/>
        </row>
        <row r="109">
          <cell r="E109" t="str">
            <v>102-B4</v>
          </cell>
          <cell r="F109" t="str">
            <v>B4</v>
          </cell>
          <cell r="G109"/>
          <cell r="H109"/>
          <cell r="I109">
            <v>0</v>
          </cell>
          <cell r="J109">
            <v>0</v>
          </cell>
          <cell r="K109">
            <v>0</v>
          </cell>
          <cell r="L109">
            <v>0</v>
          </cell>
          <cell r="M109">
            <v>0</v>
          </cell>
          <cell r="N109">
            <v>0</v>
          </cell>
          <cell r="O109">
            <v>0</v>
          </cell>
          <cell r="P109">
            <v>0</v>
          </cell>
          <cell r="Q109">
            <v>0</v>
          </cell>
          <cell r="R109"/>
          <cell r="S109"/>
          <cell r="V109"/>
          <cell r="W109"/>
        </row>
        <row r="110">
          <cell r="E110" t="str">
            <v>103-B4</v>
          </cell>
          <cell r="F110" t="str">
            <v>B4</v>
          </cell>
          <cell r="G110"/>
          <cell r="H110"/>
          <cell r="I110">
            <v>0</v>
          </cell>
          <cell r="J110">
            <v>0</v>
          </cell>
          <cell r="K110">
            <v>0</v>
          </cell>
          <cell r="L110">
            <v>0</v>
          </cell>
          <cell r="M110">
            <v>0</v>
          </cell>
          <cell r="N110">
            <v>0</v>
          </cell>
          <cell r="O110">
            <v>0</v>
          </cell>
          <cell r="P110">
            <v>0</v>
          </cell>
          <cell r="Q110">
            <v>0</v>
          </cell>
          <cell r="R110"/>
          <cell r="S110"/>
          <cell r="V110"/>
          <cell r="W110"/>
        </row>
        <row r="111">
          <cell r="E111" t="str">
            <v>104-B4</v>
          </cell>
          <cell r="F111" t="str">
            <v>B4</v>
          </cell>
          <cell r="G111"/>
          <cell r="H111"/>
          <cell r="I111">
            <v>0</v>
          </cell>
          <cell r="J111">
            <v>0</v>
          </cell>
          <cell r="K111">
            <v>0</v>
          </cell>
          <cell r="L111">
            <v>0</v>
          </cell>
          <cell r="M111">
            <v>0</v>
          </cell>
          <cell r="N111">
            <v>0</v>
          </cell>
          <cell r="O111">
            <v>0</v>
          </cell>
          <cell r="P111">
            <v>0</v>
          </cell>
          <cell r="Q111">
            <v>0</v>
          </cell>
          <cell r="R111"/>
          <cell r="S111"/>
          <cell r="V111"/>
          <cell r="W111"/>
        </row>
        <row r="112">
          <cell r="E112" t="str">
            <v>206-B4</v>
          </cell>
          <cell r="F112" t="str">
            <v>B4</v>
          </cell>
          <cell r="G112"/>
          <cell r="H112"/>
          <cell r="I112">
            <v>0</v>
          </cell>
          <cell r="J112">
            <v>0</v>
          </cell>
          <cell r="K112">
            <v>0</v>
          </cell>
          <cell r="L112">
            <v>0</v>
          </cell>
          <cell r="M112">
            <v>0</v>
          </cell>
          <cell r="N112">
            <v>0</v>
          </cell>
          <cell r="O112">
            <v>0</v>
          </cell>
          <cell r="P112">
            <v>0</v>
          </cell>
          <cell r="Q112">
            <v>0</v>
          </cell>
          <cell r="R112"/>
          <cell r="S112"/>
          <cell r="V112"/>
          <cell r="W112"/>
        </row>
        <row r="113">
          <cell r="E113" t="str">
            <v>204-B4</v>
          </cell>
          <cell r="F113" t="str">
            <v>B4</v>
          </cell>
          <cell r="G113"/>
          <cell r="H113"/>
          <cell r="I113">
            <v>0</v>
          </cell>
          <cell r="J113">
            <v>0</v>
          </cell>
          <cell r="K113">
            <v>0</v>
          </cell>
          <cell r="L113">
            <v>0</v>
          </cell>
          <cell r="M113">
            <v>0</v>
          </cell>
          <cell r="N113">
            <v>0</v>
          </cell>
          <cell r="O113">
            <v>0</v>
          </cell>
          <cell r="P113">
            <v>0</v>
          </cell>
          <cell r="Q113">
            <v>0</v>
          </cell>
          <cell r="R113"/>
          <cell r="S113"/>
          <cell r="V113"/>
          <cell r="W113"/>
        </row>
        <row r="114">
          <cell r="E114" t="str">
            <v>303-B4</v>
          </cell>
          <cell r="F114" t="str">
            <v>B4</v>
          </cell>
          <cell r="G114"/>
          <cell r="H114"/>
          <cell r="I114">
            <v>0</v>
          </cell>
          <cell r="J114">
            <v>0</v>
          </cell>
          <cell r="K114">
            <v>0</v>
          </cell>
          <cell r="L114">
            <v>0</v>
          </cell>
          <cell r="M114">
            <v>0</v>
          </cell>
          <cell r="N114">
            <v>0</v>
          </cell>
          <cell r="O114">
            <v>0</v>
          </cell>
          <cell r="P114">
            <v>0</v>
          </cell>
          <cell r="Q114">
            <v>0</v>
          </cell>
          <cell r="R114"/>
          <cell r="S114"/>
          <cell r="V114"/>
          <cell r="W114"/>
        </row>
        <row r="115">
          <cell r="E115" t="str">
            <v>302-B4</v>
          </cell>
          <cell r="F115" t="str">
            <v>B4</v>
          </cell>
          <cell r="G115"/>
          <cell r="H115"/>
          <cell r="I115">
            <v>0</v>
          </cell>
          <cell r="J115">
            <v>0</v>
          </cell>
          <cell r="K115">
            <v>0</v>
          </cell>
          <cell r="L115">
            <v>0</v>
          </cell>
          <cell r="M115">
            <v>0</v>
          </cell>
          <cell r="N115">
            <v>0</v>
          </cell>
          <cell r="O115">
            <v>0</v>
          </cell>
          <cell r="P115">
            <v>0</v>
          </cell>
          <cell r="Q115">
            <v>0</v>
          </cell>
          <cell r="R115"/>
          <cell r="S115"/>
          <cell r="V115"/>
          <cell r="W115"/>
        </row>
        <row r="116">
          <cell r="E116" t="str">
            <v>304-B4</v>
          </cell>
          <cell r="F116" t="str">
            <v>B4</v>
          </cell>
          <cell r="G116"/>
          <cell r="H116"/>
          <cell r="I116">
            <v>0</v>
          </cell>
          <cell r="J116">
            <v>0</v>
          </cell>
          <cell r="K116">
            <v>0</v>
          </cell>
          <cell r="L116">
            <v>0</v>
          </cell>
          <cell r="M116">
            <v>0</v>
          </cell>
          <cell r="N116">
            <v>0</v>
          </cell>
          <cell r="O116">
            <v>0</v>
          </cell>
          <cell r="P116">
            <v>0</v>
          </cell>
          <cell r="Q116">
            <v>0</v>
          </cell>
          <cell r="R116"/>
          <cell r="S116"/>
          <cell r="V116"/>
          <cell r="W116"/>
        </row>
        <row r="117">
          <cell r="E117" t="str">
            <v>305-B4</v>
          </cell>
          <cell r="F117" t="str">
            <v>B4</v>
          </cell>
          <cell r="G117"/>
          <cell r="H117"/>
          <cell r="I117">
            <v>0</v>
          </cell>
          <cell r="J117">
            <v>0</v>
          </cell>
          <cell r="K117">
            <v>0</v>
          </cell>
          <cell r="L117">
            <v>0</v>
          </cell>
          <cell r="M117">
            <v>0</v>
          </cell>
          <cell r="N117">
            <v>0</v>
          </cell>
          <cell r="O117">
            <v>0</v>
          </cell>
          <cell r="P117">
            <v>0</v>
          </cell>
          <cell r="Q117">
            <v>0</v>
          </cell>
          <cell r="R117"/>
          <cell r="S117"/>
          <cell r="V117"/>
          <cell r="W117"/>
        </row>
        <row r="118">
          <cell r="E118" t="str">
            <v>401-B4</v>
          </cell>
          <cell r="F118" t="str">
            <v>B4</v>
          </cell>
          <cell r="G118" t="str">
            <v>Studio</v>
          </cell>
          <cell r="H118"/>
          <cell r="I118">
            <v>0</v>
          </cell>
          <cell r="J118">
            <v>0</v>
          </cell>
          <cell r="K118">
            <v>0</v>
          </cell>
          <cell r="L118">
            <v>0</v>
          </cell>
          <cell r="M118">
            <v>0</v>
          </cell>
          <cell r="N118">
            <v>0</v>
          </cell>
          <cell r="O118">
            <v>0</v>
          </cell>
          <cell r="P118">
            <v>0</v>
          </cell>
          <cell r="Q118">
            <v>0</v>
          </cell>
          <cell r="R118"/>
          <cell r="S118"/>
          <cell r="V118"/>
          <cell r="W118"/>
        </row>
        <row r="119">
          <cell r="E119" t="str">
            <v>402-B4</v>
          </cell>
          <cell r="F119" t="str">
            <v>B4</v>
          </cell>
          <cell r="G119" t="str">
            <v>TK</v>
          </cell>
          <cell r="H119"/>
          <cell r="I119">
            <v>0</v>
          </cell>
          <cell r="J119">
            <v>1</v>
          </cell>
          <cell r="K119">
            <v>0</v>
          </cell>
          <cell r="L119">
            <v>0</v>
          </cell>
          <cell r="M119">
            <v>0</v>
          </cell>
          <cell r="N119">
            <v>0</v>
          </cell>
          <cell r="O119">
            <v>0</v>
          </cell>
          <cell r="P119">
            <v>1</v>
          </cell>
          <cell r="Q119">
            <v>8.3333333333333329E-2</v>
          </cell>
          <cell r="R119" t="str">
            <v>HÌNH HỌA</v>
          </cell>
          <cell r="S119"/>
          <cell r="T119"/>
          <cell r="U119"/>
          <cell r="V119"/>
          <cell r="W119"/>
          <cell r="X119"/>
          <cell r="Y119"/>
          <cell r="Z119"/>
          <cell r="AA119"/>
          <cell r="AB119"/>
          <cell r="AC119"/>
          <cell r="AD119"/>
          <cell r="AE119"/>
        </row>
        <row r="120">
          <cell r="E120" t="str">
            <v>403-B4</v>
          </cell>
          <cell r="F120" t="str">
            <v>B4</v>
          </cell>
          <cell r="G120" t="str">
            <v>TK</v>
          </cell>
          <cell r="H120"/>
          <cell r="I120">
            <v>0</v>
          </cell>
          <cell r="J120">
            <v>1</v>
          </cell>
          <cell r="K120">
            <v>0</v>
          </cell>
          <cell r="L120">
            <v>0</v>
          </cell>
          <cell r="M120">
            <v>0</v>
          </cell>
          <cell r="N120">
            <v>0</v>
          </cell>
          <cell r="O120">
            <v>0</v>
          </cell>
          <cell r="P120">
            <v>1</v>
          </cell>
          <cell r="Q120">
            <v>8.3333333333333329E-2</v>
          </cell>
          <cell r="R120"/>
          <cell r="S120"/>
          <cell r="T120"/>
          <cell r="U120"/>
          <cell r="V120"/>
          <cell r="W120"/>
          <cell r="X120"/>
          <cell r="Y120"/>
          <cell r="Z120"/>
          <cell r="AA120"/>
          <cell r="AB120"/>
          <cell r="AC120"/>
          <cell r="AD120"/>
          <cell r="AE120"/>
        </row>
        <row r="121">
          <cell r="E121" t="str">
            <v>404-B4</v>
          </cell>
          <cell r="F121" t="str">
            <v>B4</v>
          </cell>
          <cell r="G121" t="str">
            <v>TK</v>
          </cell>
          <cell r="H121"/>
          <cell r="I121">
            <v>0</v>
          </cell>
          <cell r="J121">
            <v>0</v>
          </cell>
          <cell r="K121">
            <v>0</v>
          </cell>
          <cell r="L121">
            <v>0</v>
          </cell>
          <cell r="M121">
            <v>0</v>
          </cell>
          <cell r="N121">
            <v>0</v>
          </cell>
          <cell r="O121">
            <v>0</v>
          </cell>
          <cell r="P121">
            <v>0</v>
          </cell>
          <cell r="Q121">
            <v>0</v>
          </cell>
          <cell r="R121"/>
          <cell r="S121"/>
          <cell r="T121"/>
          <cell r="U121"/>
          <cell r="V121"/>
          <cell r="W121"/>
          <cell r="X121"/>
          <cell r="Z121"/>
          <cell r="AA121"/>
          <cell r="AB121"/>
          <cell r="AC121"/>
          <cell r="AD121"/>
          <cell r="AE121"/>
        </row>
        <row r="122">
          <cell r="E122" t="str">
            <v>405-B4</v>
          </cell>
          <cell r="F122" t="str">
            <v>B4</v>
          </cell>
          <cell r="G122" t="str">
            <v>TK</v>
          </cell>
          <cell r="H122"/>
          <cell r="I122">
            <v>0</v>
          </cell>
          <cell r="J122">
            <v>0</v>
          </cell>
          <cell r="K122">
            <v>0</v>
          </cell>
          <cell r="L122">
            <v>0</v>
          </cell>
          <cell r="M122">
            <v>0</v>
          </cell>
          <cell r="N122">
            <v>0</v>
          </cell>
          <cell r="O122">
            <v>0</v>
          </cell>
          <cell r="P122">
            <v>0</v>
          </cell>
          <cell r="Q122">
            <v>0</v>
          </cell>
          <cell r="R122"/>
          <cell r="S122"/>
          <cell r="T122"/>
          <cell r="U122"/>
          <cell r="V122"/>
          <cell r="W122"/>
          <cell r="X122"/>
          <cell r="Y122"/>
          <cell r="Z122"/>
          <cell r="AB122"/>
          <cell r="AC122"/>
          <cell r="AD122"/>
          <cell r="AE122"/>
        </row>
        <row r="123">
          <cell r="E123" t="str">
            <v>502-B4</v>
          </cell>
          <cell r="F123" t="str">
            <v>B4</v>
          </cell>
          <cell r="G123"/>
          <cell r="H123"/>
          <cell r="I123">
            <v>0</v>
          </cell>
          <cell r="J123">
            <v>0</v>
          </cell>
          <cell r="K123">
            <v>0</v>
          </cell>
          <cell r="L123">
            <v>0</v>
          </cell>
          <cell r="M123">
            <v>0</v>
          </cell>
          <cell r="N123">
            <v>0</v>
          </cell>
          <cell r="O123">
            <v>0</v>
          </cell>
          <cell r="P123">
            <v>0</v>
          </cell>
          <cell r="Q123">
            <v>0</v>
          </cell>
          <cell r="R123"/>
          <cell r="S123"/>
          <cell r="T123"/>
          <cell r="U123"/>
          <cell r="V123"/>
          <cell r="W123"/>
          <cell r="X123"/>
          <cell r="Y123"/>
          <cell r="Z123"/>
          <cell r="AA123"/>
          <cell r="AB123"/>
          <cell r="AC123"/>
          <cell r="AD123"/>
          <cell r="AE123"/>
        </row>
        <row r="124">
          <cell r="E124" t="str">
            <v>503-B4</v>
          </cell>
          <cell r="F124" t="str">
            <v>B4</v>
          </cell>
          <cell r="G124"/>
          <cell r="H124"/>
          <cell r="I124">
            <v>0</v>
          </cell>
          <cell r="J124">
            <v>0</v>
          </cell>
          <cell r="K124">
            <v>0</v>
          </cell>
          <cell r="L124">
            <v>0</v>
          </cell>
          <cell r="M124">
            <v>0</v>
          </cell>
          <cell r="N124">
            <v>0</v>
          </cell>
          <cell r="O124">
            <v>0</v>
          </cell>
          <cell r="P124">
            <v>0</v>
          </cell>
          <cell r="Q124">
            <v>0</v>
          </cell>
          <cell r="R124"/>
          <cell r="S124"/>
          <cell r="T124"/>
          <cell r="U124"/>
          <cell r="V124"/>
          <cell r="W124"/>
          <cell r="X124"/>
          <cell r="Y124"/>
          <cell r="Z124"/>
          <cell r="AA124"/>
          <cell r="AB124"/>
          <cell r="AC124"/>
          <cell r="AD124"/>
          <cell r="AE124"/>
        </row>
        <row r="125">
          <cell r="E125" t="str">
            <v>505-B4</v>
          </cell>
          <cell r="F125" t="str">
            <v>B4</v>
          </cell>
          <cell r="G125"/>
          <cell r="H125"/>
          <cell r="I125">
            <v>0</v>
          </cell>
          <cell r="J125">
            <v>0</v>
          </cell>
          <cell r="K125">
            <v>0</v>
          </cell>
          <cell r="L125">
            <v>0</v>
          </cell>
          <cell r="M125">
            <v>0</v>
          </cell>
          <cell r="N125">
            <v>0</v>
          </cell>
          <cell r="O125">
            <v>0</v>
          </cell>
          <cell r="P125">
            <v>0</v>
          </cell>
          <cell r="Q125">
            <v>0</v>
          </cell>
          <cell r="R125"/>
          <cell r="S125"/>
          <cell r="T125"/>
          <cell r="U125"/>
          <cell r="V125"/>
          <cell r="W125"/>
          <cell r="X125"/>
          <cell r="Y125"/>
          <cell r="Z125"/>
          <cell r="AA125"/>
          <cell r="AB125"/>
          <cell r="AC125"/>
          <cell r="AD125"/>
          <cell r="AE125"/>
        </row>
        <row r="126">
          <cell r="E126" t="str">
            <v>Tổng cộng</v>
          </cell>
          <cell r="F126"/>
          <cell r="G126"/>
          <cell r="H126">
            <v>0</v>
          </cell>
          <cell r="I126">
            <v>0</v>
          </cell>
          <cell r="J126">
            <v>2</v>
          </cell>
          <cell r="K126">
            <v>2</v>
          </cell>
          <cell r="L126">
            <v>0</v>
          </cell>
          <cell r="M126">
            <v>0</v>
          </cell>
          <cell r="N126">
            <v>0</v>
          </cell>
          <cell r="O126">
            <v>0</v>
          </cell>
          <cell r="P126">
            <v>4</v>
          </cell>
          <cell r="Q126"/>
          <cell r="R126"/>
          <cell r="S126"/>
          <cell r="T126"/>
          <cell r="U126"/>
          <cell r="V126"/>
          <cell r="W126"/>
          <cell r="X126"/>
          <cell r="Y126"/>
          <cell r="Z126"/>
          <cell r="AA126"/>
          <cell r="AB126"/>
          <cell r="AC126"/>
          <cell r="AD126"/>
          <cell r="AE126"/>
        </row>
        <row r="127">
          <cell r="E127"/>
          <cell r="F127"/>
          <cell r="G127"/>
          <cell r="H127"/>
          <cell r="I127"/>
          <cell r="J127"/>
          <cell r="K127"/>
          <cell r="L127"/>
          <cell r="M127"/>
          <cell r="N127"/>
          <cell r="O127"/>
          <cell r="P127"/>
          <cell r="Q127"/>
          <cell r="R127"/>
          <cell r="S127"/>
          <cell r="U127"/>
          <cell r="V127"/>
          <cell r="W127"/>
          <cell r="X127"/>
          <cell r="Y127"/>
          <cell r="Z127"/>
          <cell r="AA127"/>
          <cell r="AB127"/>
          <cell r="AC127"/>
          <cell r="AD127"/>
          <cell r="AE127"/>
        </row>
        <row r="128">
          <cell r="E128"/>
          <cell r="F128"/>
          <cell r="G128"/>
          <cell r="H128"/>
          <cell r="I128"/>
          <cell r="J128"/>
          <cell r="K128"/>
          <cell r="L128"/>
          <cell r="M128"/>
          <cell r="N128"/>
          <cell r="O128"/>
          <cell r="P128"/>
          <cell r="Q128"/>
          <cell r="R128"/>
          <cell r="S128"/>
          <cell r="T128"/>
          <cell r="U128"/>
          <cell r="V128"/>
          <cell r="W128"/>
          <cell r="X128"/>
          <cell r="Y128"/>
          <cell r="Z128"/>
          <cell r="AA128"/>
          <cell r="AB128"/>
          <cell r="AC128"/>
          <cell r="AD128"/>
          <cell r="AE128"/>
        </row>
        <row r="129">
          <cell r="E129"/>
          <cell r="F129"/>
          <cell r="G129"/>
          <cell r="H129"/>
          <cell r="I129"/>
          <cell r="J129"/>
          <cell r="K129"/>
          <cell r="L129"/>
          <cell r="M129"/>
          <cell r="N129"/>
          <cell r="O129"/>
          <cell r="P129"/>
          <cell r="Q129"/>
          <cell r="R129"/>
          <cell r="S129"/>
          <cell r="T129"/>
          <cell r="U129"/>
          <cell r="V129"/>
          <cell r="W129"/>
          <cell r="X129"/>
          <cell r="Y129"/>
          <cell r="Z129"/>
          <cell r="AA129"/>
          <cell r="AB129"/>
          <cell r="AC129"/>
          <cell r="AD129"/>
          <cell r="AE129"/>
        </row>
        <row r="130">
          <cell r="E130"/>
          <cell r="F130"/>
          <cell r="G130"/>
          <cell r="H130"/>
          <cell r="I130"/>
          <cell r="J130"/>
          <cell r="K130"/>
          <cell r="L130"/>
          <cell r="M130"/>
          <cell r="N130"/>
          <cell r="O130"/>
          <cell r="P130"/>
          <cell r="Q130"/>
          <cell r="R130"/>
          <cell r="S130"/>
          <cell r="T130"/>
          <cell r="U130"/>
          <cell r="V130"/>
          <cell r="W130"/>
          <cell r="X130"/>
          <cell r="Y130"/>
          <cell r="Z130"/>
          <cell r="AA130"/>
          <cell r="AB130"/>
          <cell r="AC130"/>
          <cell r="AD130"/>
          <cell r="AE130"/>
        </row>
        <row r="131">
          <cell r="E131"/>
          <cell r="F131"/>
          <cell r="G131"/>
          <cell r="H131"/>
          <cell r="I131"/>
          <cell r="J131"/>
          <cell r="K131"/>
          <cell r="L131"/>
          <cell r="M131"/>
          <cell r="N131"/>
          <cell r="O131"/>
          <cell r="P131"/>
          <cell r="Q131"/>
          <cell r="R131"/>
          <cell r="S131"/>
          <cell r="T131"/>
          <cell r="U131"/>
          <cell r="V131"/>
          <cell r="W131"/>
          <cell r="X131"/>
          <cell r="Y131"/>
          <cell r="Z131"/>
          <cell r="AA131"/>
          <cell r="AB131"/>
          <cell r="AC131"/>
          <cell r="AD131"/>
          <cell r="AE131"/>
        </row>
      </sheetData>
      <sheetData sheetId="20"/>
      <sheetData sheetId="21"/>
      <sheetData sheetId="22"/>
      <sheetData sheetId="23"/>
      <sheetData sheetId="24"/>
      <sheetData sheetId="25"/>
      <sheetData sheetId="26"/>
      <sheetData sheetId="27"/>
      <sheetData sheetId="28"/>
      <sheetData sheetId="2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ColWidth="9"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605B0A-3E5C-491B-9FCC-4FF384F455DD}">
  <sheetPr>
    <pageSetUpPr autoPageBreaks="0"/>
  </sheetPr>
  <dimension ref="A1:CT56"/>
  <sheetViews>
    <sheetView showZeros="0" zoomScale="70" zoomScaleNormal="70" zoomScaleSheetLayoutView="85" workbookViewId="0">
      <pane xSplit="5" ySplit="7" topLeftCell="F32" activePane="bottomRight" state="frozen"/>
      <selection pane="topRight" activeCell="F1" sqref="F1"/>
      <selection pane="bottomLeft" activeCell="A7" sqref="A7"/>
      <selection pane="bottomRight" activeCell="BF48" sqref="BF48"/>
    </sheetView>
  </sheetViews>
  <sheetFormatPr defaultColWidth="8" defaultRowHeight="15.75" x14ac:dyDescent="0.2"/>
  <cols>
    <col min="1" max="1" width="5" style="361" customWidth="1"/>
    <col min="2" max="2" width="17.25" style="362" customWidth="1"/>
    <col min="3" max="3" width="9.125" style="362" customWidth="1"/>
    <col min="4" max="4" width="9.75" style="362" hidden="1" customWidth="1"/>
    <col min="5" max="5" width="8.375" style="362" hidden="1" customWidth="1"/>
    <col min="6" max="6" width="8.125" style="247" customWidth="1"/>
    <col min="7" max="14" width="3.25" style="247" customWidth="1"/>
    <col min="15" max="91" width="3.25" style="246" customWidth="1"/>
    <col min="92" max="92" width="5.125" style="246" customWidth="1"/>
    <col min="93" max="97" width="3.25" style="246" customWidth="1"/>
    <col min="98" max="98" width="8" style="246"/>
    <col min="99" max="16384" width="8" style="247"/>
  </cols>
  <sheetData>
    <row r="1" spans="1:98" ht="43.5" customHeight="1" x14ac:dyDescent="0.2">
      <c r="A1" s="735" t="s">
        <v>514</v>
      </c>
      <c r="B1" s="735"/>
      <c r="C1" s="735"/>
      <c r="D1" s="735"/>
      <c r="E1" s="735"/>
      <c r="F1" s="735"/>
      <c r="G1" s="735"/>
      <c r="H1" s="735"/>
      <c r="I1" s="735"/>
      <c r="J1" s="735"/>
      <c r="K1" s="735"/>
      <c r="L1" s="735"/>
      <c r="M1" s="735"/>
      <c r="N1" s="736" t="s">
        <v>515</v>
      </c>
      <c r="O1" s="736"/>
      <c r="P1" s="736"/>
      <c r="Q1" s="736"/>
      <c r="R1" s="736"/>
      <c r="S1" s="736"/>
      <c r="T1" s="736"/>
      <c r="U1" s="736"/>
      <c r="V1" s="736"/>
      <c r="W1" s="736"/>
      <c r="X1" s="736"/>
      <c r="Y1" s="736"/>
      <c r="Z1" s="736"/>
      <c r="AA1" s="736"/>
      <c r="AB1" s="736"/>
      <c r="AC1" s="736"/>
      <c r="AD1" s="736"/>
      <c r="AE1" s="736"/>
      <c r="AF1" s="736"/>
      <c r="AG1" s="736"/>
      <c r="AH1" s="736"/>
      <c r="AI1" s="736"/>
      <c r="AJ1" s="736"/>
      <c r="AK1" s="736"/>
      <c r="AL1" s="736"/>
      <c r="AM1" s="736"/>
      <c r="AN1" s="736"/>
      <c r="AO1" s="736"/>
      <c r="AP1" s="736"/>
      <c r="AQ1" s="736"/>
      <c r="AR1" s="736"/>
      <c r="AS1" s="736"/>
      <c r="AT1" s="736"/>
      <c r="AU1" s="736"/>
      <c r="AV1" s="736"/>
      <c r="AW1" s="736"/>
      <c r="AX1" s="736"/>
      <c r="AY1" s="736"/>
      <c r="AZ1" s="736"/>
      <c r="BA1" s="736"/>
      <c r="BB1" s="736"/>
      <c r="BC1" s="736"/>
      <c r="BD1" s="736"/>
      <c r="BE1" s="736"/>
      <c r="BF1" s="736"/>
      <c r="BG1" s="245"/>
      <c r="BH1" s="245"/>
      <c r="BI1" s="245"/>
      <c r="BJ1" s="245"/>
      <c r="BK1" s="245"/>
      <c r="BL1" s="245"/>
      <c r="BM1" s="245"/>
      <c r="BN1" s="245"/>
      <c r="BO1" s="245"/>
      <c r="BP1" s="245"/>
    </row>
    <row r="2" spans="1:98" ht="24.75" customHeight="1" x14ac:dyDescent="0.2">
      <c r="A2" s="248"/>
      <c r="B2" s="249"/>
      <c r="C2" s="249"/>
      <c r="D2" s="249"/>
      <c r="E2" s="249"/>
      <c r="F2" s="249"/>
      <c r="G2" s="246"/>
      <c r="H2" s="250"/>
      <c r="I2" s="250"/>
      <c r="J2" s="250"/>
      <c r="K2" s="251"/>
      <c r="L2" s="737" t="s">
        <v>516</v>
      </c>
      <c r="M2" s="737"/>
      <c r="N2" s="737"/>
      <c r="O2" s="737"/>
      <c r="P2" s="737"/>
      <c r="Q2" s="737"/>
      <c r="R2" s="737"/>
      <c r="S2" s="737"/>
      <c r="T2" s="737"/>
      <c r="U2" s="737"/>
      <c r="V2" s="737"/>
      <c r="W2" s="737"/>
      <c r="X2" s="737"/>
      <c r="Y2" s="737"/>
      <c r="Z2" s="737"/>
      <c r="AA2" s="737"/>
      <c r="AB2" s="737"/>
      <c r="AC2" s="737"/>
      <c r="AD2" s="737"/>
      <c r="AE2" s="737"/>
      <c r="AF2" s="737"/>
      <c r="AG2" s="737"/>
      <c r="AH2" s="737"/>
      <c r="AI2" s="737"/>
      <c r="AJ2" s="737"/>
      <c r="AK2" s="737"/>
      <c r="AL2" s="737"/>
      <c r="AM2" s="737"/>
      <c r="AN2" s="737"/>
      <c r="AO2" s="737"/>
      <c r="AP2" s="737"/>
      <c r="AQ2" s="737"/>
      <c r="AR2" s="737"/>
      <c r="AS2" s="737"/>
      <c r="AT2" s="737"/>
      <c r="AU2" s="737"/>
      <c r="AV2" s="737"/>
      <c r="AW2" s="737"/>
      <c r="AX2" s="737"/>
      <c r="AY2" s="737"/>
      <c r="AZ2" s="737"/>
      <c r="BA2" s="737"/>
      <c r="BB2" s="737"/>
      <c r="BC2" s="737"/>
      <c r="BD2" s="737"/>
      <c r="BE2" s="737"/>
      <c r="BF2" s="737"/>
      <c r="BG2" s="737"/>
      <c r="BH2" s="252"/>
      <c r="BI2" s="252"/>
      <c r="BJ2" s="252"/>
      <c r="BK2" s="252"/>
      <c r="BL2" s="252"/>
      <c r="BM2" s="252"/>
      <c r="BN2" s="252"/>
    </row>
    <row r="3" spans="1:98" ht="24.75" customHeight="1" thickBot="1" x14ac:dyDescent="0.25">
      <c r="A3" s="248"/>
      <c r="B3" s="249"/>
      <c r="C3" s="249"/>
      <c r="D3" s="249"/>
      <c r="E3" s="249"/>
      <c r="F3" s="249"/>
      <c r="G3" s="246"/>
      <c r="H3" s="250"/>
      <c r="I3" s="250"/>
      <c r="J3" s="250"/>
      <c r="K3" s="253"/>
      <c r="L3" s="254"/>
      <c r="M3" s="254"/>
      <c r="N3" s="254"/>
      <c r="O3" s="254"/>
      <c r="P3" s="254"/>
      <c r="Q3" s="254"/>
      <c r="R3" s="254"/>
      <c r="S3" s="254"/>
      <c r="T3" s="254"/>
      <c r="U3" s="254"/>
      <c r="V3" s="254"/>
      <c r="W3" s="254"/>
      <c r="X3" s="254"/>
      <c r="Y3" s="254"/>
      <c r="Z3" s="254"/>
      <c r="AA3" s="254"/>
      <c r="AB3" s="254"/>
      <c r="AC3" s="254"/>
      <c r="AD3" s="254"/>
      <c r="AE3" s="254"/>
      <c r="AF3" s="254"/>
      <c r="AG3" s="254"/>
      <c r="AH3" s="254"/>
      <c r="AI3" s="254"/>
      <c r="AJ3" s="254"/>
      <c r="AK3" s="254"/>
      <c r="AL3" s="254"/>
      <c r="AM3" s="254"/>
      <c r="AN3" s="254"/>
      <c r="AO3" s="254"/>
      <c r="AP3" s="254"/>
      <c r="AQ3" s="254"/>
      <c r="AR3" s="254"/>
      <c r="AS3" s="254"/>
      <c r="AT3" s="254"/>
      <c r="AU3" s="254"/>
      <c r="AV3" s="254"/>
      <c r="AW3" s="254"/>
      <c r="AX3" s="254"/>
      <c r="AY3" s="254"/>
      <c r="AZ3" s="254"/>
      <c r="BA3" s="254"/>
      <c r="BB3" s="254"/>
      <c r="BC3" s="254"/>
      <c r="BD3" s="254"/>
      <c r="BE3" s="254"/>
      <c r="BF3" s="254"/>
      <c r="BG3" s="254"/>
      <c r="BH3" s="252"/>
      <c r="BI3" s="252"/>
      <c r="BJ3" s="252"/>
      <c r="BK3" s="252"/>
      <c r="BL3" s="252"/>
      <c r="BM3" s="252"/>
      <c r="BN3" s="252"/>
    </row>
    <row r="4" spans="1:98" s="274" customFormat="1" ht="16.5" customHeight="1" thickBot="1" x14ac:dyDescent="0.25">
      <c r="A4" s="738" t="s">
        <v>13</v>
      </c>
      <c r="B4" s="741" t="s">
        <v>517</v>
      </c>
      <c r="C4" s="255"/>
      <c r="D4" s="255"/>
      <c r="E4" s="255"/>
      <c r="F4" s="256" t="s">
        <v>234</v>
      </c>
      <c r="G4" s="257" t="s">
        <v>518</v>
      </c>
      <c r="H4" s="258"/>
      <c r="I4" s="259"/>
      <c r="J4" s="260"/>
      <c r="K4" s="259"/>
      <c r="L4" s="261">
        <v>10</v>
      </c>
      <c r="M4" s="262"/>
      <c r="N4" s="262"/>
      <c r="O4" s="263"/>
      <c r="P4" s="261"/>
      <c r="Q4" s="264">
        <v>11</v>
      </c>
      <c r="R4" s="262"/>
      <c r="S4" s="263"/>
      <c r="T4" s="259"/>
      <c r="U4" s="262">
        <v>12</v>
      </c>
      <c r="V4" s="262"/>
      <c r="W4" s="265"/>
      <c r="X4" s="266"/>
      <c r="Y4" s="266" t="s">
        <v>519</v>
      </c>
      <c r="Z4" s="262"/>
      <c r="AA4" s="262"/>
      <c r="AB4" s="263"/>
      <c r="AC4" s="259"/>
      <c r="AD4" s="262">
        <v>2</v>
      </c>
      <c r="AE4" s="262"/>
      <c r="AF4" s="263"/>
      <c r="AG4" s="259"/>
      <c r="AH4" s="267">
        <v>3</v>
      </c>
      <c r="AI4" s="262"/>
      <c r="AJ4" s="268"/>
      <c r="AK4" s="257"/>
      <c r="AL4" s="267"/>
      <c r="AM4" s="267">
        <v>4</v>
      </c>
      <c r="AN4" s="262"/>
      <c r="AO4" s="263"/>
      <c r="AP4" s="259"/>
      <c r="AQ4" s="264">
        <v>5</v>
      </c>
      <c r="AR4" s="262"/>
      <c r="AS4" s="263"/>
      <c r="AT4" s="259"/>
      <c r="AU4" s="259">
        <v>6</v>
      </c>
      <c r="AV4" s="262"/>
      <c r="AW4" s="265"/>
      <c r="AX4" s="259"/>
      <c r="AY4" s="267">
        <v>7</v>
      </c>
      <c r="AZ4" s="262"/>
      <c r="BA4" s="262"/>
      <c r="BB4" s="263"/>
      <c r="BC4" s="268"/>
      <c r="BD4" s="259">
        <v>8</v>
      </c>
      <c r="BE4" s="262"/>
      <c r="BF4" s="265"/>
      <c r="BG4" s="269"/>
      <c r="BH4" s="259">
        <v>9</v>
      </c>
      <c r="BI4" s="262"/>
      <c r="BJ4" s="262"/>
      <c r="BK4" s="257"/>
      <c r="BL4" s="259">
        <v>10</v>
      </c>
      <c r="BM4" s="262"/>
      <c r="BN4" s="262"/>
      <c r="BO4" s="257">
        <v>11</v>
      </c>
      <c r="BP4" s="265"/>
      <c r="BQ4" s="262"/>
      <c r="BR4" s="262"/>
      <c r="BS4" s="263"/>
      <c r="BT4" s="257">
        <v>12</v>
      </c>
      <c r="BU4" s="262"/>
      <c r="BV4" s="262"/>
      <c r="BW4" s="263"/>
      <c r="BX4" s="270" t="s">
        <v>520</v>
      </c>
      <c r="BY4" s="271"/>
      <c r="BZ4" s="271"/>
      <c r="CA4" s="271"/>
      <c r="CB4" s="271"/>
      <c r="CC4" s="271"/>
      <c r="CD4" s="271"/>
      <c r="CE4" s="271"/>
      <c r="CF4" s="272"/>
      <c r="CG4" s="270">
        <v>3</v>
      </c>
      <c r="CH4" s="271"/>
      <c r="CI4" s="271"/>
      <c r="CJ4" s="272"/>
      <c r="CK4" s="270">
        <v>4</v>
      </c>
      <c r="CL4" s="271"/>
      <c r="CM4" s="272"/>
      <c r="CN4" s="273"/>
    </row>
    <row r="5" spans="1:98" s="274" customFormat="1" ht="15.75" customHeight="1" x14ac:dyDescent="0.2">
      <c r="A5" s="739"/>
      <c r="B5" s="742"/>
      <c r="C5" s="275" t="s">
        <v>521</v>
      </c>
      <c r="D5" s="275" t="s">
        <v>522</v>
      </c>
      <c r="E5" s="275" t="s">
        <v>523</v>
      </c>
      <c r="F5" s="276" t="s">
        <v>524</v>
      </c>
      <c r="G5" s="277">
        <v>1</v>
      </c>
      <c r="H5" s="278">
        <f>G5+1</f>
        <v>2</v>
      </c>
      <c r="I5" s="278">
        <f>H5+1</f>
        <v>3</v>
      </c>
      <c r="J5" s="279">
        <f>I5+1</f>
        <v>4</v>
      </c>
      <c r="K5" s="280">
        <f t="shared" ref="K5:BV5" si="0">J5+1</f>
        <v>5</v>
      </c>
      <c r="L5" s="281">
        <f t="shared" si="0"/>
        <v>6</v>
      </c>
      <c r="M5" s="281">
        <f t="shared" si="0"/>
        <v>7</v>
      </c>
      <c r="N5" s="282">
        <f t="shared" si="0"/>
        <v>8</v>
      </c>
      <c r="O5" s="279">
        <f t="shared" si="0"/>
        <v>9</v>
      </c>
      <c r="P5" s="283">
        <f t="shared" si="0"/>
        <v>10</v>
      </c>
      <c r="Q5" s="278">
        <f t="shared" si="0"/>
        <v>11</v>
      </c>
      <c r="R5" s="284">
        <f t="shared" si="0"/>
        <v>12</v>
      </c>
      <c r="S5" s="284">
        <f t="shared" si="0"/>
        <v>13</v>
      </c>
      <c r="T5" s="283">
        <f t="shared" si="0"/>
        <v>14</v>
      </c>
      <c r="U5" s="278">
        <f t="shared" si="0"/>
        <v>15</v>
      </c>
      <c r="V5" s="278">
        <f t="shared" si="0"/>
        <v>16</v>
      </c>
      <c r="W5" s="279">
        <f t="shared" si="0"/>
        <v>17</v>
      </c>
      <c r="X5" s="285">
        <f t="shared" si="0"/>
        <v>18</v>
      </c>
      <c r="Y5" s="281">
        <f t="shared" si="0"/>
        <v>19</v>
      </c>
      <c r="Z5" s="281">
        <f t="shared" si="0"/>
        <v>20</v>
      </c>
      <c r="AA5" s="281">
        <f>Z5+1</f>
        <v>21</v>
      </c>
      <c r="AB5" s="279">
        <f t="shared" si="0"/>
        <v>22</v>
      </c>
      <c r="AC5" s="286">
        <f t="shared" si="0"/>
        <v>23</v>
      </c>
      <c r="AD5" s="286">
        <f t="shared" si="0"/>
        <v>24</v>
      </c>
      <c r="AE5" s="279">
        <f t="shared" si="0"/>
        <v>25</v>
      </c>
      <c r="AF5" s="279">
        <f t="shared" si="0"/>
        <v>26</v>
      </c>
      <c r="AG5" s="283">
        <f t="shared" si="0"/>
        <v>27</v>
      </c>
      <c r="AH5" s="281">
        <f t="shared" si="0"/>
        <v>28</v>
      </c>
      <c r="AI5" s="281">
        <f t="shared" si="0"/>
        <v>29</v>
      </c>
      <c r="AJ5" s="281">
        <f t="shared" si="0"/>
        <v>30</v>
      </c>
      <c r="AK5" s="280">
        <f t="shared" si="0"/>
        <v>31</v>
      </c>
      <c r="AL5" s="280">
        <f t="shared" si="0"/>
        <v>32</v>
      </c>
      <c r="AM5" s="281">
        <f t="shared" si="0"/>
        <v>33</v>
      </c>
      <c r="AN5" s="282">
        <f t="shared" si="0"/>
        <v>34</v>
      </c>
      <c r="AO5" s="287">
        <f t="shared" si="0"/>
        <v>35</v>
      </c>
      <c r="AP5" s="288">
        <f t="shared" si="0"/>
        <v>36</v>
      </c>
      <c r="AQ5" s="281">
        <f t="shared" si="0"/>
        <v>37</v>
      </c>
      <c r="AR5" s="282">
        <f t="shared" si="0"/>
        <v>38</v>
      </c>
      <c r="AS5" s="279">
        <f t="shared" si="0"/>
        <v>39</v>
      </c>
      <c r="AT5" s="283">
        <f t="shared" si="0"/>
        <v>40</v>
      </c>
      <c r="AU5" s="281">
        <f t="shared" si="0"/>
        <v>41</v>
      </c>
      <c r="AV5" s="281">
        <f t="shared" si="0"/>
        <v>42</v>
      </c>
      <c r="AW5" s="289">
        <f t="shared" si="0"/>
        <v>43</v>
      </c>
      <c r="AX5" s="280">
        <f t="shared" si="0"/>
        <v>44</v>
      </c>
      <c r="AY5" s="281">
        <f t="shared" si="0"/>
        <v>45</v>
      </c>
      <c r="AZ5" s="281">
        <f t="shared" si="0"/>
        <v>46</v>
      </c>
      <c r="BA5" s="282">
        <f t="shared" si="0"/>
        <v>47</v>
      </c>
      <c r="BB5" s="279">
        <f t="shared" si="0"/>
        <v>48</v>
      </c>
      <c r="BC5" s="288">
        <f t="shared" si="0"/>
        <v>49</v>
      </c>
      <c r="BD5" s="281">
        <f t="shared" si="0"/>
        <v>50</v>
      </c>
      <c r="BE5" s="281">
        <f t="shared" si="0"/>
        <v>51</v>
      </c>
      <c r="BF5" s="290">
        <f t="shared" si="0"/>
        <v>52</v>
      </c>
      <c r="BG5" s="291">
        <v>1</v>
      </c>
      <c r="BH5" s="288">
        <f t="shared" si="0"/>
        <v>2</v>
      </c>
      <c r="BI5" s="281">
        <f t="shared" si="0"/>
        <v>3</v>
      </c>
      <c r="BJ5" s="289">
        <f t="shared" si="0"/>
        <v>4</v>
      </c>
      <c r="BK5" s="280">
        <f t="shared" si="0"/>
        <v>5</v>
      </c>
      <c r="BL5" s="281">
        <f t="shared" si="0"/>
        <v>6</v>
      </c>
      <c r="BM5" s="281">
        <f t="shared" si="0"/>
        <v>7</v>
      </c>
      <c r="BN5" s="289">
        <f t="shared" si="0"/>
        <v>8</v>
      </c>
      <c r="BO5" s="280">
        <f t="shared" si="0"/>
        <v>9</v>
      </c>
      <c r="BP5" s="289">
        <f t="shared" si="0"/>
        <v>10</v>
      </c>
      <c r="BQ5" s="288">
        <f t="shared" si="0"/>
        <v>11</v>
      </c>
      <c r="BR5" s="281">
        <f t="shared" si="0"/>
        <v>12</v>
      </c>
      <c r="BS5" s="289">
        <f t="shared" si="0"/>
        <v>13</v>
      </c>
      <c r="BT5" s="280">
        <f t="shared" si="0"/>
        <v>14</v>
      </c>
      <c r="BU5" s="281">
        <f t="shared" si="0"/>
        <v>15</v>
      </c>
      <c r="BV5" s="281">
        <f t="shared" si="0"/>
        <v>16</v>
      </c>
      <c r="BW5" s="289">
        <f t="shared" ref="BW5:CS5" si="1">BV5+1</f>
        <v>17</v>
      </c>
      <c r="BX5" s="292">
        <f t="shared" si="1"/>
        <v>18</v>
      </c>
      <c r="BY5" s="293">
        <f t="shared" si="1"/>
        <v>19</v>
      </c>
      <c r="BZ5" s="293">
        <f t="shared" si="1"/>
        <v>20</v>
      </c>
      <c r="CA5" s="293">
        <f t="shared" si="1"/>
        <v>21</v>
      </c>
      <c r="CB5" s="294">
        <f t="shared" si="1"/>
        <v>22</v>
      </c>
      <c r="CC5" s="292">
        <f t="shared" si="1"/>
        <v>23</v>
      </c>
      <c r="CD5" s="293">
        <f t="shared" si="1"/>
        <v>24</v>
      </c>
      <c r="CE5" s="293">
        <f t="shared" si="1"/>
        <v>25</v>
      </c>
      <c r="CF5" s="294">
        <f t="shared" si="1"/>
        <v>26</v>
      </c>
      <c r="CG5" s="292">
        <f t="shared" si="1"/>
        <v>27</v>
      </c>
      <c r="CH5" s="293">
        <f t="shared" si="1"/>
        <v>28</v>
      </c>
      <c r="CI5" s="293">
        <f t="shared" si="1"/>
        <v>29</v>
      </c>
      <c r="CJ5" s="294">
        <f t="shared" si="1"/>
        <v>30</v>
      </c>
      <c r="CK5" s="292">
        <f t="shared" si="1"/>
        <v>31</v>
      </c>
      <c r="CL5" s="293">
        <f t="shared" si="1"/>
        <v>32</v>
      </c>
      <c r="CM5" s="294">
        <f t="shared" si="1"/>
        <v>33</v>
      </c>
      <c r="CN5" s="294">
        <f t="shared" si="1"/>
        <v>34</v>
      </c>
      <c r="CO5" s="294">
        <f t="shared" si="1"/>
        <v>35</v>
      </c>
      <c r="CP5" s="294">
        <f t="shared" si="1"/>
        <v>36</v>
      </c>
      <c r="CQ5" s="294">
        <f t="shared" si="1"/>
        <v>37</v>
      </c>
      <c r="CR5" s="294">
        <f t="shared" si="1"/>
        <v>38</v>
      </c>
      <c r="CS5" s="295">
        <f t="shared" si="1"/>
        <v>39</v>
      </c>
    </row>
    <row r="6" spans="1:98" s="274" customFormat="1" ht="15.75" customHeight="1" x14ac:dyDescent="0.2">
      <c r="A6" s="739"/>
      <c r="B6" s="742"/>
      <c r="C6" s="275"/>
      <c r="D6" s="275"/>
      <c r="E6" s="275"/>
      <c r="F6" s="276" t="s">
        <v>525</v>
      </c>
      <c r="G6" s="296">
        <v>46265</v>
      </c>
      <c r="H6" s="297">
        <f t="shared" ref="H6:BS6" si="2">G6+7</f>
        <v>46272</v>
      </c>
      <c r="I6" s="297">
        <f t="shared" si="2"/>
        <v>46279</v>
      </c>
      <c r="J6" s="298">
        <f t="shared" si="2"/>
        <v>46286</v>
      </c>
      <c r="K6" s="296">
        <f t="shared" si="2"/>
        <v>46293</v>
      </c>
      <c r="L6" s="297">
        <f t="shared" si="2"/>
        <v>46300</v>
      </c>
      <c r="M6" s="297">
        <f t="shared" si="2"/>
        <v>46307</v>
      </c>
      <c r="N6" s="299">
        <f t="shared" si="2"/>
        <v>46314</v>
      </c>
      <c r="O6" s="298">
        <f t="shared" si="2"/>
        <v>46321</v>
      </c>
      <c r="P6" s="300">
        <f t="shared" si="2"/>
        <v>46328</v>
      </c>
      <c r="Q6" s="297">
        <f t="shared" si="2"/>
        <v>46335</v>
      </c>
      <c r="R6" s="297">
        <f t="shared" si="2"/>
        <v>46342</v>
      </c>
      <c r="S6" s="298">
        <f t="shared" si="2"/>
        <v>46349</v>
      </c>
      <c r="T6" s="300">
        <f t="shared" si="2"/>
        <v>46356</v>
      </c>
      <c r="U6" s="297">
        <f t="shared" si="2"/>
        <v>46363</v>
      </c>
      <c r="V6" s="297">
        <f t="shared" si="2"/>
        <v>46370</v>
      </c>
      <c r="W6" s="298">
        <f t="shared" si="2"/>
        <v>46377</v>
      </c>
      <c r="X6" s="300">
        <f t="shared" si="2"/>
        <v>46384</v>
      </c>
      <c r="Y6" s="297">
        <f t="shared" si="2"/>
        <v>46391</v>
      </c>
      <c r="Z6" s="299">
        <f t="shared" si="2"/>
        <v>46398</v>
      </c>
      <c r="AA6" s="299">
        <f t="shared" si="2"/>
        <v>46405</v>
      </c>
      <c r="AB6" s="298">
        <f t="shared" si="2"/>
        <v>46412</v>
      </c>
      <c r="AC6" s="301">
        <f t="shared" si="2"/>
        <v>46419</v>
      </c>
      <c r="AD6" s="301">
        <f t="shared" si="2"/>
        <v>46426</v>
      </c>
      <c r="AE6" s="300">
        <f t="shared" si="2"/>
        <v>46433</v>
      </c>
      <c r="AF6" s="298">
        <f t="shared" si="2"/>
        <v>46440</v>
      </c>
      <c r="AG6" s="300">
        <f t="shared" si="2"/>
        <v>46447</v>
      </c>
      <c r="AH6" s="297">
        <f t="shared" si="2"/>
        <v>46454</v>
      </c>
      <c r="AI6" s="297">
        <f t="shared" si="2"/>
        <v>46461</v>
      </c>
      <c r="AJ6" s="298">
        <f t="shared" si="2"/>
        <v>46468</v>
      </c>
      <c r="AK6" s="296">
        <f t="shared" si="2"/>
        <v>46475</v>
      </c>
      <c r="AL6" s="297">
        <f t="shared" si="2"/>
        <v>46482</v>
      </c>
      <c r="AM6" s="297">
        <f t="shared" si="2"/>
        <v>46489</v>
      </c>
      <c r="AN6" s="299">
        <f t="shared" si="2"/>
        <v>46496</v>
      </c>
      <c r="AO6" s="302">
        <f t="shared" si="2"/>
        <v>46503</v>
      </c>
      <c r="AP6" s="300">
        <f t="shared" si="2"/>
        <v>46510</v>
      </c>
      <c r="AQ6" s="297">
        <f t="shared" si="2"/>
        <v>46517</v>
      </c>
      <c r="AR6" s="299">
        <f t="shared" si="2"/>
        <v>46524</v>
      </c>
      <c r="AS6" s="298">
        <f t="shared" si="2"/>
        <v>46531</v>
      </c>
      <c r="AT6" s="300">
        <f t="shared" si="2"/>
        <v>46538</v>
      </c>
      <c r="AU6" s="297">
        <f t="shared" si="2"/>
        <v>46545</v>
      </c>
      <c r="AV6" s="297">
        <f t="shared" si="2"/>
        <v>46552</v>
      </c>
      <c r="AW6" s="298">
        <f t="shared" si="2"/>
        <v>46559</v>
      </c>
      <c r="AX6" s="296">
        <f t="shared" si="2"/>
        <v>46566</v>
      </c>
      <c r="AY6" s="297">
        <f t="shared" si="2"/>
        <v>46573</v>
      </c>
      <c r="AZ6" s="297">
        <f t="shared" si="2"/>
        <v>46580</v>
      </c>
      <c r="BA6" s="299">
        <f t="shared" si="2"/>
        <v>46587</v>
      </c>
      <c r="BB6" s="298">
        <f t="shared" si="2"/>
        <v>46594</v>
      </c>
      <c r="BC6" s="300">
        <f t="shared" si="2"/>
        <v>46601</v>
      </c>
      <c r="BD6" s="297">
        <f t="shared" si="2"/>
        <v>46608</v>
      </c>
      <c r="BE6" s="297">
        <f t="shared" si="2"/>
        <v>46615</v>
      </c>
      <c r="BF6" s="299">
        <f t="shared" si="2"/>
        <v>46622</v>
      </c>
      <c r="BG6" s="303">
        <f t="shared" si="2"/>
        <v>46629</v>
      </c>
      <c r="BH6" s="300">
        <f t="shared" si="2"/>
        <v>46636</v>
      </c>
      <c r="BI6" s="297">
        <f t="shared" si="2"/>
        <v>46643</v>
      </c>
      <c r="BJ6" s="304">
        <f t="shared" si="2"/>
        <v>46650</v>
      </c>
      <c r="BK6" s="296">
        <f t="shared" si="2"/>
        <v>46657</v>
      </c>
      <c r="BL6" s="297">
        <f t="shared" si="2"/>
        <v>46664</v>
      </c>
      <c r="BM6" s="297">
        <f t="shared" si="2"/>
        <v>46671</v>
      </c>
      <c r="BN6" s="298">
        <f t="shared" si="2"/>
        <v>46678</v>
      </c>
      <c r="BO6" s="296">
        <f t="shared" si="2"/>
        <v>46685</v>
      </c>
      <c r="BP6" s="298">
        <f t="shared" si="2"/>
        <v>46692</v>
      </c>
      <c r="BQ6" s="300">
        <f t="shared" si="2"/>
        <v>46699</v>
      </c>
      <c r="BR6" s="297">
        <f t="shared" si="2"/>
        <v>46706</v>
      </c>
      <c r="BS6" s="298">
        <f t="shared" si="2"/>
        <v>46713</v>
      </c>
      <c r="BT6" s="296">
        <f t="shared" ref="BT6:CS6" si="3">BS6+7</f>
        <v>46720</v>
      </c>
      <c r="BU6" s="297">
        <f t="shared" si="3"/>
        <v>46727</v>
      </c>
      <c r="BV6" s="297">
        <f t="shared" si="3"/>
        <v>46734</v>
      </c>
      <c r="BW6" s="298">
        <f t="shared" si="3"/>
        <v>46741</v>
      </c>
      <c r="BX6" s="296">
        <f t="shared" si="3"/>
        <v>46748</v>
      </c>
      <c r="BY6" s="297">
        <f t="shared" si="3"/>
        <v>46755</v>
      </c>
      <c r="BZ6" s="297">
        <f t="shared" si="3"/>
        <v>46762</v>
      </c>
      <c r="CA6" s="297">
        <f t="shared" si="3"/>
        <v>46769</v>
      </c>
      <c r="CB6" s="298">
        <f t="shared" si="3"/>
        <v>46776</v>
      </c>
      <c r="CC6" s="296">
        <f t="shared" si="3"/>
        <v>46783</v>
      </c>
      <c r="CD6" s="297">
        <f t="shared" si="3"/>
        <v>46790</v>
      </c>
      <c r="CE6" s="297">
        <f t="shared" si="3"/>
        <v>46797</v>
      </c>
      <c r="CF6" s="298">
        <f t="shared" si="3"/>
        <v>46804</v>
      </c>
      <c r="CG6" s="296">
        <f t="shared" si="3"/>
        <v>46811</v>
      </c>
      <c r="CH6" s="297">
        <f t="shared" si="3"/>
        <v>46818</v>
      </c>
      <c r="CI6" s="297">
        <f t="shared" si="3"/>
        <v>46825</v>
      </c>
      <c r="CJ6" s="298">
        <f t="shared" si="3"/>
        <v>46832</v>
      </c>
      <c r="CK6" s="296">
        <f t="shared" si="3"/>
        <v>46839</v>
      </c>
      <c r="CL6" s="297">
        <f t="shared" si="3"/>
        <v>46846</v>
      </c>
      <c r="CM6" s="298">
        <f t="shared" si="3"/>
        <v>46853</v>
      </c>
      <c r="CN6" s="298">
        <f t="shared" si="3"/>
        <v>46860</v>
      </c>
      <c r="CO6" s="298">
        <f t="shared" si="3"/>
        <v>46867</v>
      </c>
      <c r="CP6" s="298">
        <f t="shared" si="3"/>
        <v>46874</v>
      </c>
      <c r="CQ6" s="298">
        <f t="shared" si="3"/>
        <v>46881</v>
      </c>
      <c r="CR6" s="298">
        <f t="shared" si="3"/>
        <v>46888</v>
      </c>
      <c r="CS6" s="299">
        <f t="shared" si="3"/>
        <v>46895</v>
      </c>
    </row>
    <row r="7" spans="1:98" s="274" customFormat="1" ht="20.100000000000001" customHeight="1" thickBot="1" x14ac:dyDescent="0.25">
      <c r="A7" s="740"/>
      <c r="B7" s="743"/>
      <c r="C7" s="305"/>
      <c r="D7" s="305"/>
      <c r="E7" s="305"/>
      <c r="F7" s="306" t="s">
        <v>526</v>
      </c>
      <c r="G7" s="307">
        <f t="shared" ref="G7:BR7" si="4">G6+5</f>
        <v>46270</v>
      </c>
      <c r="H7" s="308">
        <f t="shared" si="4"/>
        <v>46277</v>
      </c>
      <c r="I7" s="308">
        <f t="shared" si="4"/>
        <v>46284</v>
      </c>
      <c r="J7" s="309">
        <f t="shared" si="4"/>
        <v>46291</v>
      </c>
      <c r="K7" s="307">
        <f t="shared" si="4"/>
        <v>46298</v>
      </c>
      <c r="L7" s="308">
        <f t="shared" si="4"/>
        <v>46305</v>
      </c>
      <c r="M7" s="308">
        <f t="shared" si="4"/>
        <v>46312</v>
      </c>
      <c r="N7" s="310">
        <f t="shared" si="4"/>
        <v>46319</v>
      </c>
      <c r="O7" s="309">
        <f t="shared" si="4"/>
        <v>46326</v>
      </c>
      <c r="P7" s="311">
        <f t="shared" si="4"/>
        <v>46333</v>
      </c>
      <c r="Q7" s="308">
        <f t="shared" si="4"/>
        <v>46340</v>
      </c>
      <c r="R7" s="308">
        <f t="shared" si="4"/>
        <v>46347</v>
      </c>
      <c r="S7" s="309">
        <f t="shared" si="4"/>
        <v>46354</v>
      </c>
      <c r="T7" s="311">
        <f t="shared" si="4"/>
        <v>46361</v>
      </c>
      <c r="U7" s="308">
        <f t="shared" si="4"/>
        <v>46368</v>
      </c>
      <c r="V7" s="308">
        <f t="shared" si="4"/>
        <v>46375</v>
      </c>
      <c r="W7" s="309">
        <f t="shared" si="4"/>
        <v>46382</v>
      </c>
      <c r="X7" s="311">
        <f t="shared" si="4"/>
        <v>46389</v>
      </c>
      <c r="Y7" s="308">
        <f t="shared" si="4"/>
        <v>46396</v>
      </c>
      <c r="Z7" s="299">
        <f t="shared" si="4"/>
        <v>46403</v>
      </c>
      <c r="AA7" s="310">
        <f t="shared" si="4"/>
        <v>46410</v>
      </c>
      <c r="AB7" s="309">
        <f t="shared" si="4"/>
        <v>46417</v>
      </c>
      <c r="AC7" s="301">
        <f>AC6+5</f>
        <v>46424</v>
      </c>
      <c r="AD7" s="312">
        <f>AD6+5</f>
        <v>46431</v>
      </c>
      <c r="AE7" s="300">
        <f t="shared" si="4"/>
        <v>46438</v>
      </c>
      <c r="AF7" s="298">
        <f t="shared" si="4"/>
        <v>46445</v>
      </c>
      <c r="AG7" s="300">
        <f t="shared" si="4"/>
        <v>46452</v>
      </c>
      <c r="AH7" s="308">
        <f t="shared" si="4"/>
        <v>46459</v>
      </c>
      <c r="AI7" s="308">
        <f t="shared" si="4"/>
        <v>46466</v>
      </c>
      <c r="AJ7" s="309">
        <f t="shared" si="4"/>
        <v>46473</v>
      </c>
      <c r="AK7" s="307">
        <f t="shared" si="4"/>
        <v>46480</v>
      </c>
      <c r="AL7" s="308">
        <f t="shared" si="4"/>
        <v>46487</v>
      </c>
      <c r="AM7" s="308">
        <f>AM6+5</f>
        <v>46494</v>
      </c>
      <c r="AN7" s="310">
        <f t="shared" si="4"/>
        <v>46501</v>
      </c>
      <c r="AO7" s="313">
        <f t="shared" si="4"/>
        <v>46508</v>
      </c>
      <c r="AP7" s="311">
        <f t="shared" si="4"/>
        <v>46515</v>
      </c>
      <c r="AQ7" s="308">
        <f t="shared" si="4"/>
        <v>46522</v>
      </c>
      <c r="AR7" s="310">
        <f t="shared" si="4"/>
        <v>46529</v>
      </c>
      <c r="AS7" s="309">
        <f t="shared" si="4"/>
        <v>46536</v>
      </c>
      <c r="AT7" s="311">
        <f t="shared" si="4"/>
        <v>46543</v>
      </c>
      <c r="AU7" s="308">
        <f t="shared" si="4"/>
        <v>46550</v>
      </c>
      <c r="AV7" s="308">
        <f t="shared" si="4"/>
        <v>46557</v>
      </c>
      <c r="AW7" s="309">
        <f t="shared" si="4"/>
        <v>46564</v>
      </c>
      <c r="AX7" s="307">
        <f t="shared" si="4"/>
        <v>46571</v>
      </c>
      <c r="AY7" s="308">
        <f t="shared" si="4"/>
        <v>46578</v>
      </c>
      <c r="AZ7" s="308">
        <f t="shared" si="4"/>
        <v>46585</v>
      </c>
      <c r="BA7" s="310">
        <f t="shared" si="4"/>
        <v>46592</v>
      </c>
      <c r="BB7" s="309">
        <f t="shared" si="4"/>
        <v>46599</v>
      </c>
      <c r="BC7" s="311">
        <f t="shared" si="4"/>
        <v>46606</v>
      </c>
      <c r="BD7" s="308">
        <f t="shared" si="4"/>
        <v>46613</v>
      </c>
      <c r="BE7" s="308">
        <f t="shared" si="4"/>
        <v>46620</v>
      </c>
      <c r="BF7" s="310">
        <f t="shared" si="4"/>
        <v>46627</v>
      </c>
      <c r="BG7" s="314">
        <f t="shared" si="4"/>
        <v>46634</v>
      </c>
      <c r="BH7" s="311">
        <f t="shared" si="4"/>
        <v>46641</v>
      </c>
      <c r="BI7" s="308">
        <f t="shared" si="4"/>
        <v>46648</v>
      </c>
      <c r="BJ7" s="315">
        <f t="shared" si="4"/>
        <v>46655</v>
      </c>
      <c r="BK7" s="307">
        <f t="shared" si="4"/>
        <v>46662</v>
      </c>
      <c r="BL7" s="308">
        <f t="shared" si="4"/>
        <v>46669</v>
      </c>
      <c r="BM7" s="308">
        <f t="shared" si="4"/>
        <v>46676</v>
      </c>
      <c r="BN7" s="309">
        <f t="shared" si="4"/>
        <v>46683</v>
      </c>
      <c r="BO7" s="307">
        <f t="shared" si="4"/>
        <v>46690</v>
      </c>
      <c r="BP7" s="309">
        <f t="shared" si="4"/>
        <v>46697</v>
      </c>
      <c r="BQ7" s="311">
        <f t="shared" si="4"/>
        <v>46704</v>
      </c>
      <c r="BR7" s="308">
        <f t="shared" si="4"/>
        <v>46711</v>
      </c>
      <c r="BS7" s="309">
        <f t="shared" ref="BS7:CJ7" si="5">BS6+5</f>
        <v>46718</v>
      </c>
      <c r="BT7" s="307">
        <f t="shared" si="5"/>
        <v>46725</v>
      </c>
      <c r="BU7" s="308">
        <f t="shared" si="5"/>
        <v>46732</v>
      </c>
      <c r="BV7" s="308">
        <f t="shared" si="5"/>
        <v>46739</v>
      </c>
      <c r="BW7" s="309">
        <f t="shared" si="5"/>
        <v>46746</v>
      </c>
      <c r="BX7" s="307">
        <f t="shared" si="5"/>
        <v>46753</v>
      </c>
      <c r="BY7" s="308">
        <f t="shared" si="5"/>
        <v>46760</v>
      </c>
      <c r="BZ7" s="308">
        <f t="shared" si="5"/>
        <v>46767</v>
      </c>
      <c r="CA7" s="308">
        <f t="shared" si="5"/>
        <v>46774</v>
      </c>
      <c r="CB7" s="309">
        <f t="shared" si="5"/>
        <v>46781</v>
      </c>
      <c r="CC7" s="307">
        <f t="shared" si="5"/>
        <v>46788</v>
      </c>
      <c r="CD7" s="308">
        <f t="shared" si="5"/>
        <v>46795</v>
      </c>
      <c r="CE7" s="308">
        <f t="shared" si="5"/>
        <v>46802</v>
      </c>
      <c r="CF7" s="309">
        <f t="shared" si="5"/>
        <v>46809</v>
      </c>
      <c r="CG7" s="307">
        <f t="shared" si="5"/>
        <v>46816</v>
      </c>
      <c r="CH7" s="308">
        <f t="shared" si="5"/>
        <v>46823</v>
      </c>
      <c r="CI7" s="308">
        <f t="shared" si="5"/>
        <v>46830</v>
      </c>
      <c r="CJ7" s="309">
        <f t="shared" si="5"/>
        <v>46837</v>
      </c>
      <c r="CK7" s="307">
        <f>CK6+5</f>
        <v>46844</v>
      </c>
      <c r="CL7" s="308">
        <f>CL6+5</f>
        <v>46851</v>
      </c>
      <c r="CM7" s="309">
        <f>CM6+5</f>
        <v>46858</v>
      </c>
      <c r="CN7" s="309">
        <f t="shared" ref="CN7:CS7" si="6">CN6+5</f>
        <v>46865</v>
      </c>
      <c r="CO7" s="309">
        <f t="shared" si="6"/>
        <v>46872</v>
      </c>
      <c r="CP7" s="309">
        <f t="shared" si="6"/>
        <v>46879</v>
      </c>
      <c r="CQ7" s="309">
        <f t="shared" si="6"/>
        <v>46886</v>
      </c>
      <c r="CR7" s="309">
        <f t="shared" si="6"/>
        <v>46893</v>
      </c>
      <c r="CS7" s="310">
        <f t="shared" si="6"/>
        <v>46900</v>
      </c>
    </row>
    <row r="8" spans="1:98" ht="31.5" customHeight="1" thickBot="1" x14ac:dyDescent="0.25">
      <c r="A8" s="730" t="s">
        <v>527</v>
      </c>
      <c r="B8" s="731"/>
      <c r="C8" s="731"/>
      <c r="D8" s="731"/>
      <c r="E8" s="731"/>
      <c r="F8" s="731"/>
      <c r="G8" s="731"/>
      <c r="H8" s="731"/>
      <c r="I8" s="731"/>
      <c r="J8" s="731"/>
      <c r="K8" s="731"/>
      <c r="L8" s="731"/>
      <c r="M8" s="731"/>
      <c r="N8" s="731"/>
      <c r="O8" s="731"/>
      <c r="P8" s="731"/>
      <c r="Q8" s="731"/>
      <c r="R8" s="731"/>
      <c r="S8" s="731"/>
      <c r="T8" s="731"/>
      <c r="U8" s="731"/>
      <c r="V8" s="731"/>
      <c r="W8" s="731"/>
      <c r="X8" s="731"/>
      <c r="Y8" s="731"/>
      <c r="Z8" s="731"/>
      <c r="AA8" s="731"/>
      <c r="AB8" s="731"/>
      <c r="AC8" s="731"/>
      <c r="AD8" s="731"/>
      <c r="AE8" s="731"/>
      <c r="AF8" s="731"/>
      <c r="AG8" s="731"/>
      <c r="AH8" s="731"/>
      <c r="AI8" s="731"/>
      <c r="AJ8" s="731"/>
      <c r="AK8" s="731"/>
      <c r="AL8" s="731"/>
      <c r="AM8" s="731"/>
      <c r="AN8" s="731"/>
      <c r="AO8" s="731"/>
      <c r="AP8" s="731"/>
      <c r="AQ8" s="731"/>
      <c r="AR8" s="731"/>
      <c r="AS8" s="731"/>
      <c r="AT8" s="731"/>
      <c r="AU8" s="731"/>
      <c r="AV8" s="731"/>
      <c r="AW8" s="731"/>
      <c r="AX8" s="731"/>
      <c r="AY8" s="731"/>
      <c r="AZ8" s="731"/>
      <c r="BA8" s="731"/>
      <c r="BB8" s="731"/>
      <c r="BC8" s="731"/>
      <c r="BD8" s="731"/>
      <c r="BE8" s="731"/>
      <c r="BF8" s="731"/>
      <c r="BG8" s="732"/>
      <c r="BH8" s="316"/>
      <c r="BI8" s="317"/>
      <c r="BJ8" s="317"/>
      <c r="BK8" s="317"/>
      <c r="BL8" s="318"/>
      <c r="BM8" s="318"/>
      <c r="BN8" s="319"/>
      <c r="BO8" s="319"/>
      <c r="BP8" s="319"/>
      <c r="BQ8" s="320"/>
      <c r="BR8" s="321"/>
      <c r="BS8" s="321"/>
      <c r="BT8" s="321"/>
      <c r="BU8" s="321"/>
      <c r="BV8" s="321"/>
      <c r="BW8" s="321"/>
      <c r="BX8" s="321"/>
      <c r="BY8" s="321"/>
      <c r="BZ8" s="319"/>
      <c r="CA8" s="319"/>
      <c r="CB8" s="319"/>
      <c r="CC8" s="319"/>
      <c r="CD8" s="319"/>
      <c r="CE8" s="319"/>
      <c r="CF8" s="319"/>
      <c r="CG8" s="319"/>
      <c r="CH8" s="319"/>
      <c r="CI8" s="319"/>
      <c r="CJ8" s="319"/>
      <c r="CK8" s="319"/>
      <c r="CL8" s="319"/>
      <c r="CM8" s="319"/>
      <c r="CN8" s="322"/>
      <c r="CO8" s="319"/>
      <c r="CP8" s="319"/>
      <c r="CQ8" s="319"/>
      <c r="CR8" s="319"/>
      <c r="CS8" s="323"/>
      <c r="CT8" s="323"/>
    </row>
    <row r="9" spans="1:98" ht="27" customHeight="1" x14ac:dyDescent="0.2">
      <c r="A9" s="727">
        <v>1</v>
      </c>
      <c r="B9" s="729" t="s">
        <v>528</v>
      </c>
      <c r="C9" s="324" t="s">
        <v>529</v>
      </c>
      <c r="D9" s="324" t="s">
        <v>530</v>
      </c>
      <c r="E9" s="324" t="s">
        <v>531</v>
      </c>
      <c r="F9" s="325" t="s">
        <v>532</v>
      </c>
      <c r="G9" s="326" t="s">
        <v>533</v>
      </c>
      <c r="H9" s="327" t="s">
        <v>125</v>
      </c>
      <c r="I9" s="328" t="s">
        <v>125</v>
      </c>
      <c r="J9" s="328" t="s">
        <v>125</v>
      </c>
      <c r="K9" s="328" t="s">
        <v>125</v>
      </c>
      <c r="L9" s="328" t="s">
        <v>125</v>
      </c>
      <c r="M9" s="328" t="s">
        <v>125</v>
      </c>
      <c r="N9" s="328" t="s">
        <v>125</v>
      </c>
      <c r="O9" s="328" t="s">
        <v>125</v>
      </c>
      <c r="P9" s="328" t="s">
        <v>125</v>
      </c>
      <c r="Q9" s="328" t="s">
        <v>125</v>
      </c>
      <c r="R9" s="328" t="s">
        <v>125</v>
      </c>
      <c r="S9" s="328" t="s">
        <v>125</v>
      </c>
      <c r="T9" s="328" t="s">
        <v>125</v>
      </c>
      <c r="U9" s="328" t="s">
        <v>125</v>
      </c>
      <c r="V9" s="328" t="s">
        <v>125</v>
      </c>
      <c r="W9" s="328" t="s">
        <v>533</v>
      </c>
      <c r="X9" s="328" t="s">
        <v>533</v>
      </c>
      <c r="Y9" s="329" t="s">
        <v>534</v>
      </c>
      <c r="Z9" s="329" t="s">
        <v>534</v>
      </c>
      <c r="AA9" s="329" t="s">
        <v>534</v>
      </c>
      <c r="AB9" s="329" t="s">
        <v>534</v>
      </c>
      <c r="AC9" s="330"/>
      <c r="AD9" s="331"/>
      <c r="AE9" s="329" t="s">
        <v>534</v>
      </c>
      <c r="AF9" s="329" t="s">
        <v>534</v>
      </c>
      <c r="AG9" s="332" t="s">
        <v>535</v>
      </c>
      <c r="AH9" s="332" t="s">
        <v>535</v>
      </c>
      <c r="AI9" s="332" t="s">
        <v>535</v>
      </c>
      <c r="AJ9" s="332" t="s">
        <v>535</v>
      </c>
      <c r="AK9" s="332" t="s">
        <v>535</v>
      </c>
      <c r="AL9" s="332" t="s">
        <v>535</v>
      </c>
      <c r="AM9" s="332" t="s">
        <v>535</v>
      </c>
      <c r="AN9" s="332" t="s">
        <v>535</v>
      </c>
      <c r="AO9" s="332" t="s">
        <v>535</v>
      </c>
      <c r="AP9" s="328" t="s">
        <v>533</v>
      </c>
      <c r="AQ9" s="328" t="s">
        <v>533</v>
      </c>
      <c r="AR9" s="328" t="s">
        <v>536</v>
      </c>
      <c r="AS9" s="328" t="s">
        <v>536</v>
      </c>
      <c r="AT9" s="328" t="s">
        <v>536</v>
      </c>
      <c r="AU9" s="328" t="s">
        <v>536</v>
      </c>
      <c r="AV9" s="328" t="s">
        <v>537</v>
      </c>
      <c r="AW9" s="319"/>
      <c r="AX9" s="319"/>
      <c r="AY9" s="319"/>
      <c r="AZ9" s="319"/>
      <c r="BA9" s="319"/>
      <c r="BB9" s="326"/>
      <c r="BC9" s="318"/>
      <c r="BD9" s="317"/>
      <c r="BE9" s="317"/>
      <c r="BF9" s="317"/>
      <c r="BG9" s="333"/>
      <c r="BH9" s="327"/>
      <c r="BI9" s="328"/>
      <c r="BJ9" s="328"/>
      <c r="BK9" s="328"/>
      <c r="BL9" s="328"/>
      <c r="BM9" s="328"/>
      <c r="BN9" s="328"/>
      <c r="BO9" s="328"/>
      <c r="BP9" s="317"/>
      <c r="BQ9" s="317"/>
      <c r="BR9" s="317"/>
      <c r="BS9" s="317"/>
      <c r="BT9" s="317"/>
      <c r="BU9" s="317"/>
      <c r="BV9" s="317"/>
      <c r="BW9" s="317"/>
      <c r="BX9" s="317"/>
      <c r="BY9" s="317"/>
      <c r="BZ9" s="317"/>
      <c r="CA9" s="317"/>
      <c r="CB9" s="317"/>
      <c r="CC9" s="317"/>
      <c r="CD9" s="317"/>
      <c r="CE9" s="319"/>
      <c r="CF9" s="319"/>
      <c r="CG9" s="319"/>
      <c r="CH9" s="319"/>
      <c r="CI9" s="319"/>
      <c r="CJ9" s="319"/>
      <c r="CK9" s="319"/>
      <c r="CL9" s="319"/>
      <c r="CM9" s="319"/>
      <c r="CN9" s="322"/>
      <c r="CO9" s="319"/>
      <c r="CP9" s="319"/>
      <c r="CQ9" s="319"/>
      <c r="CR9" s="319"/>
      <c r="CS9" s="323"/>
      <c r="CT9" s="323"/>
    </row>
    <row r="10" spans="1:98" ht="27" customHeight="1" x14ac:dyDescent="0.2">
      <c r="A10" s="728"/>
      <c r="B10" s="729"/>
      <c r="C10" s="334"/>
      <c r="D10" s="324"/>
      <c r="E10" s="335"/>
      <c r="F10" s="336" t="s">
        <v>74</v>
      </c>
      <c r="G10" s="319"/>
      <c r="H10" s="316" t="s">
        <v>538</v>
      </c>
      <c r="I10" s="317"/>
      <c r="J10" s="317"/>
      <c r="K10" s="317"/>
      <c r="L10" s="318" t="s">
        <v>539</v>
      </c>
      <c r="M10" s="319"/>
      <c r="N10" s="319"/>
      <c r="O10" s="319"/>
      <c r="P10" s="319"/>
      <c r="Q10" s="318"/>
      <c r="R10" s="319"/>
      <c r="S10" s="319"/>
      <c r="T10" s="317" t="s">
        <v>540</v>
      </c>
      <c r="U10" s="317" t="s">
        <v>540</v>
      </c>
      <c r="V10" s="317"/>
      <c r="W10" s="319"/>
      <c r="X10" s="319"/>
      <c r="Y10" s="316" t="s">
        <v>541</v>
      </c>
      <c r="Z10" s="337"/>
      <c r="AA10" s="337" t="s">
        <v>539</v>
      </c>
      <c r="AB10" s="337" t="s">
        <v>539</v>
      </c>
      <c r="AC10" s="330"/>
      <c r="AD10" s="331"/>
      <c r="AE10" s="319"/>
      <c r="AF10" s="319"/>
      <c r="AG10" s="319"/>
      <c r="AH10" s="319"/>
      <c r="AI10" s="319"/>
      <c r="AJ10" s="319"/>
      <c r="AK10" s="319"/>
      <c r="AL10" s="319"/>
      <c r="AM10" s="319"/>
      <c r="AN10" s="319"/>
      <c r="AO10" s="319"/>
      <c r="AP10" s="319"/>
      <c r="AQ10" s="319"/>
      <c r="AR10" s="319"/>
      <c r="AS10" s="319"/>
      <c r="AT10" s="319"/>
      <c r="AU10" s="319"/>
      <c r="AV10" s="319"/>
      <c r="AW10" s="319"/>
      <c r="AX10" s="319"/>
      <c r="AY10" s="319"/>
      <c r="AZ10" s="319"/>
      <c r="BA10" s="319"/>
      <c r="BB10" s="326"/>
      <c r="BC10" s="318"/>
      <c r="BD10" s="317"/>
      <c r="BE10" s="317"/>
      <c r="BF10" s="317"/>
      <c r="BG10" s="333"/>
      <c r="BH10" s="316"/>
      <c r="BI10" s="317"/>
      <c r="BJ10" s="317"/>
      <c r="BK10" s="317"/>
      <c r="BL10" s="318"/>
      <c r="BM10" s="318"/>
      <c r="BN10" s="319"/>
      <c r="BO10" s="319"/>
      <c r="BP10" s="319"/>
      <c r="BQ10" s="318"/>
      <c r="BR10" s="319"/>
      <c r="BS10" s="319"/>
      <c r="BT10" s="319"/>
      <c r="BU10" s="326"/>
      <c r="BV10" s="326"/>
      <c r="BW10" s="319"/>
      <c r="BX10" s="319"/>
      <c r="BY10" s="319"/>
      <c r="BZ10" s="319"/>
      <c r="CA10" s="317"/>
      <c r="CB10" s="317"/>
      <c r="CC10" s="319"/>
      <c r="CD10" s="319"/>
      <c r="CE10" s="319"/>
      <c r="CF10" s="319"/>
      <c r="CG10" s="319"/>
      <c r="CH10" s="319"/>
      <c r="CI10" s="319"/>
      <c r="CJ10" s="319"/>
      <c r="CK10" s="319"/>
      <c r="CL10" s="319"/>
      <c r="CM10" s="319"/>
      <c r="CN10" s="322"/>
      <c r="CO10" s="319"/>
      <c r="CP10" s="319"/>
      <c r="CQ10" s="319"/>
      <c r="CR10" s="319"/>
      <c r="CS10" s="323"/>
      <c r="CT10" s="323"/>
    </row>
    <row r="11" spans="1:98" ht="27" customHeight="1" x14ac:dyDescent="0.2">
      <c r="A11" s="727">
        <v>2</v>
      </c>
      <c r="B11" s="729" t="s">
        <v>542</v>
      </c>
      <c r="C11" s="324" t="s">
        <v>529</v>
      </c>
      <c r="D11" s="324" t="s">
        <v>530</v>
      </c>
      <c r="E11" s="324" t="s">
        <v>531</v>
      </c>
      <c r="F11" s="325" t="s">
        <v>532</v>
      </c>
      <c r="G11" s="326" t="s">
        <v>533</v>
      </c>
      <c r="H11" s="327" t="s">
        <v>125</v>
      </c>
      <c r="I11" s="328" t="s">
        <v>125</v>
      </c>
      <c r="J11" s="328" t="s">
        <v>125</v>
      </c>
      <c r="K11" s="328" t="s">
        <v>125</v>
      </c>
      <c r="L11" s="328" t="s">
        <v>125</v>
      </c>
      <c r="M11" s="328" t="s">
        <v>125</v>
      </c>
      <c r="N11" s="328" t="s">
        <v>125</v>
      </c>
      <c r="O11" s="328" t="s">
        <v>125</v>
      </c>
      <c r="P11" s="328" t="s">
        <v>125</v>
      </c>
      <c r="Q11" s="328" t="s">
        <v>125</v>
      </c>
      <c r="R11" s="328" t="s">
        <v>125</v>
      </c>
      <c r="S11" s="328" t="s">
        <v>125</v>
      </c>
      <c r="T11" s="328" t="s">
        <v>125</v>
      </c>
      <c r="U11" s="328" t="s">
        <v>125</v>
      </c>
      <c r="V11" s="328" t="s">
        <v>125</v>
      </c>
      <c r="W11" s="328" t="s">
        <v>533</v>
      </c>
      <c r="X11" s="328" t="s">
        <v>533</v>
      </c>
      <c r="Y11" s="329" t="s">
        <v>534</v>
      </c>
      <c r="Z11" s="329" t="s">
        <v>534</v>
      </c>
      <c r="AA11" s="329" t="s">
        <v>534</v>
      </c>
      <c r="AB11" s="329" t="s">
        <v>534</v>
      </c>
      <c r="AC11" s="330"/>
      <c r="AD11" s="331"/>
      <c r="AE11" s="329" t="s">
        <v>534</v>
      </c>
      <c r="AF11" s="329" t="s">
        <v>534</v>
      </c>
      <c r="AG11" s="332" t="s">
        <v>535</v>
      </c>
      <c r="AH11" s="332" t="s">
        <v>535</v>
      </c>
      <c r="AI11" s="332" t="s">
        <v>535</v>
      </c>
      <c r="AJ11" s="332" t="s">
        <v>535</v>
      </c>
      <c r="AK11" s="332" t="s">
        <v>535</v>
      </c>
      <c r="AL11" s="332" t="s">
        <v>535</v>
      </c>
      <c r="AM11" s="332" t="s">
        <v>535</v>
      </c>
      <c r="AN11" s="332" t="s">
        <v>535</v>
      </c>
      <c r="AO11" s="332" t="s">
        <v>535</v>
      </c>
      <c r="AP11" s="328" t="s">
        <v>533</v>
      </c>
      <c r="AQ11" s="328" t="s">
        <v>533</v>
      </c>
      <c r="AR11" s="328" t="s">
        <v>536</v>
      </c>
      <c r="AS11" s="328" t="s">
        <v>536</v>
      </c>
      <c r="AT11" s="328" t="s">
        <v>536</v>
      </c>
      <c r="AU11" s="328" t="s">
        <v>536</v>
      </c>
      <c r="AV11" s="328" t="s">
        <v>537</v>
      </c>
      <c r="AW11" s="319"/>
      <c r="AX11" s="319"/>
      <c r="AY11" s="319"/>
      <c r="AZ11" s="319"/>
      <c r="BA11" s="319"/>
      <c r="BB11" s="326"/>
      <c r="BC11" s="318"/>
      <c r="BD11" s="317"/>
      <c r="BE11" s="317"/>
      <c r="BF11" s="317"/>
      <c r="BG11" s="333"/>
      <c r="BH11" s="327"/>
      <c r="BI11" s="328"/>
      <c r="BJ11" s="328"/>
      <c r="BK11" s="328"/>
      <c r="BL11" s="328"/>
      <c r="BM11" s="328"/>
      <c r="BN11" s="328"/>
      <c r="BO11" s="328"/>
      <c r="BP11" s="317"/>
      <c r="BQ11" s="317"/>
      <c r="BR11" s="317"/>
      <c r="BS11" s="317"/>
      <c r="BT11" s="317"/>
      <c r="BU11" s="317"/>
      <c r="BV11" s="317"/>
      <c r="BW11" s="317"/>
      <c r="BX11" s="317"/>
      <c r="BY11" s="317"/>
      <c r="BZ11" s="317"/>
      <c r="CA11" s="317"/>
      <c r="CB11" s="317"/>
      <c r="CC11" s="317"/>
      <c r="CD11" s="317"/>
      <c r="CE11" s="319"/>
      <c r="CF11" s="319"/>
      <c r="CG11" s="319"/>
      <c r="CH11" s="319"/>
      <c r="CI11" s="319"/>
      <c r="CJ11" s="319"/>
      <c r="CK11" s="319"/>
      <c r="CL11" s="319"/>
      <c r="CM11" s="319"/>
      <c r="CN11" s="322"/>
      <c r="CO11" s="319"/>
      <c r="CP11" s="319"/>
      <c r="CQ11" s="319"/>
      <c r="CR11" s="319"/>
      <c r="CS11" s="323"/>
      <c r="CT11" s="323"/>
    </row>
    <row r="12" spans="1:98" ht="27" customHeight="1" x14ac:dyDescent="0.2">
      <c r="A12" s="728"/>
      <c r="B12" s="729"/>
      <c r="C12" s="334"/>
      <c r="D12" s="324"/>
      <c r="E12" s="335"/>
      <c r="F12" s="336" t="s">
        <v>74</v>
      </c>
      <c r="G12" s="319"/>
      <c r="H12" s="316" t="s">
        <v>538</v>
      </c>
      <c r="I12" s="317"/>
      <c r="J12" s="317"/>
      <c r="K12" s="317"/>
      <c r="L12" s="318" t="s">
        <v>539</v>
      </c>
      <c r="M12" s="319"/>
      <c r="N12" s="319"/>
      <c r="O12" s="319"/>
      <c r="P12" s="319"/>
      <c r="Q12" s="318"/>
      <c r="R12" s="319"/>
      <c r="S12" s="319"/>
      <c r="T12" s="317" t="s">
        <v>540</v>
      </c>
      <c r="U12" s="317" t="s">
        <v>540</v>
      </c>
      <c r="V12" s="317"/>
      <c r="W12" s="319"/>
      <c r="X12" s="319"/>
      <c r="Y12" s="316" t="s">
        <v>541</v>
      </c>
      <c r="Z12" s="337"/>
      <c r="AA12" s="337" t="s">
        <v>539</v>
      </c>
      <c r="AB12" s="337" t="s">
        <v>539</v>
      </c>
      <c r="AC12" s="330"/>
      <c r="AD12" s="331"/>
      <c r="AE12" s="319"/>
      <c r="AF12" s="319"/>
      <c r="AG12" s="319"/>
      <c r="AH12" s="319"/>
      <c r="AI12" s="319"/>
      <c r="AJ12" s="319"/>
      <c r="AK12" s="319"/>
      <c r="AL12" s="319"/>
      <c r="AM12" s="319"/>
      <c r="AN12" s="319"/>
      <c r="AO12" s="319"/>
      <c r="AP12" s="319"/>
      <c r="AQ12" s="319"/>
      <c r="AR12" s="319"/>
      <c r="AS12" s="319"/>
      <c r="AT12" s="319"/>
      <c r="AU12" s="319"/>
      <c r="AV12" s="319"/>
      <c r="AW12" s="319"/>
      <c r="AX12" s="319"/>
      <c r="AY12" s="319"/>
      <c r="AZ12" s="319"/>
      <c r="BA12" s="319"/>
      <c r="BB12" s="326"/>
      <c r="BC12" s="318"/>
      <c r="BD12" s="317"/>
      <c r="BE12" s="317"/>
      <c r="BF12" s="317"/>
      <c r="BG12" s="333"/>
      <c r="BH12" s="316"/>
      <c r="BI12" s="317"/>
      <c r="BJ12" s="317"/>
      <c r="BK12" s="317"/>
      <c r="BL12" s="318"/>
      <c r="BM12" s="318"/>
      <c r="BN12" s="319"/>
      <c r="BO12" s="319"/>
      <c r="BP12" s="319"/>
      <c r="BQ12" s="318"/>
      <c r="BR12" s="319"/>
      <c r="BS12" s="319"/>
      <c r="BT12" s="319"/>
      <c r="BU12" s="326"/>
      <c r="BV12" s="326"/>
      <c r="BW12" s="319"/>
      <c r="BX12" s="319"/>
      <c r="BY12" s="319"/>
      <c r="BZ12" s="319"/>
      <c r="CA12" s="317"/>
      <c r="CB12" s="317"/>
      <c r="CC12" s="319"/>
      <c r="CD12" s="319"/>
      <c r="CE12" s="319"/>
      <c r="CF12" s="319"/>
      <c r="CG12" s="319"/>
      <c r="CH12" s="319"/>
      <c r="CI12" s="319"/>
      <c r="CJ12" s="319"/>
      <c r="CK12" s="319"/>
      <c r="CL12" s="319"/>
      <c r="CM12" s="319"/>
      <c r="CN12" s="322"/>
      <c r="CO12" s="319"/>
      <c r="CP12" s="319"/>
      <c r="CQ12" s="319"/>
      <c r="CR12" s="319"/>
      <c r="CS12" s="323"/>
      <c r="CT12" s="323"/>
    </row>
    <row r="13" spans="1:98" ht="27" customHeight="1" x14ac:dyDescent="0.2">
      <c r="A13" s="727">
        <v>3</v>
      </c>
      <c r="B13" s="729" t="s">
        <v>543</v>
      </c>
      <c r="C13" s="324" t="s">
        <v>529</v>
      </c>
      <c r="D13" s="324" t="s">
        <v>530</v>
      </c>
      <c r="E13" s="324" t="s">
        <v>531</v>
      </c>
      <c r="F13" s="325" t="s">
        <v>532</v>
      </c>
      <c r="G13" s="326" t="s">
        <v>533</v>
      </c>
      <c r="H13" s="327" t="s">
        <v>125</v>
      </c>
      <c r="I13" s="328" t="s">
        <v>125</v>
      </c>
      <c r="J13" s="328" t="s">
        <v>125</v>
      </c>
      <c r="K13" s="328" t="s">
        <v>125</v>
      </c>
      <c r="L13" s="328" t="s">
        <v>125</v>
      </c>
      <c r="M13" s="328" t="s">
        <v>125</v>
      </c>
      <c r="N13" s="328" t="s">
        <v>125</v>
      </c>
      <c r="O13" s="328" t="s">
        <v>125</v>
      </c>
      <c r="P13" s="328" t="s">
        <v>125</v>
      </c>
      <c r="Q13" s="328" t="s">
        <v>125</v>
      </c>
      <c r="R13" s="328" t="s">
        <v>125</v>
      </c>
      <c r="S13" s="328" t="s">
        <v>125</v>
      </c>
      <c r="T13" s="328" t="s">
        <v>125</v>
      </c>
      <c r="U13" s="328" t="s">
        <v>125</v>
      </c>
      <c r="V13" s="328" t="s">
        <v>125</v>
      </c>
      <c r="W13" s="328" t="s">
        <v>533</v>
      </c>
      <c r="X13" s="328" t="s">
        <v>533</v>
      </c>
      <c r="Y13" s="329" t="s">
        <v>534</v>
      </c>
      <c r="Z13" s="329" t="s">
        <v>534</v>
      </c>
      <c r="AA13" s="329" t="s">
        <v>534</v>
      </c>
      <c r="AB13" s="329" t="s">
        <v>534</v>
      </c>
      <c r="AC13" s="330"/>
      <c r="AD13" s="331"/>
      <c r="AE13" s="329" t="s">
        <v>534</v>
      </c>
      <c r="AF13" s="329" t="s">
        <v>534</v>
      </c>
      <c r="AG13" s="332" t="s">
        <v>535</v>
      </c>
      <c r="AH13" s="332" t="s">
        <v>535</v>
      </c>
      <c r="AI13" s="332" t="s">
        <v>535</v>
      </c>
      <c r="AJ13" s="332" t="s">
        <v>535</v>
      </c>
      <c r="AK13" s="332" t="s">
        <v>535</v>
      </c>
      <c r="AL13" s="332" t="s">
        <v>535</v>
      </c>
      <c r="AM13" s="332" t="s">
        <v>535</v>
      </c>
      <c r="AN13" s="332" t="s">
        <v>535</v>
      </c>
      <c r="AO13" s="332" t="s">
        <v>535</v>
      </c>
      <c r="AP13" s="328" t="s">
        <v>533</v>
      </c>
      <c r="AQ13" s="328" t="s">
        <v>533</v>
      </c>
      <c r="AR13" s="328" t="s">
        <v>536</v>
      </c>
      <c r="AS13" s="328" t="s">
        <v>536</v>
      </c>
      <c r="AT13" s="328" t="s">
        <v>536</v>
      </c>
      <c r="AU13" s="328" t="s">
        <v>536</v>
      </c>
      <c r="AV13" s="328" t="s">
        <v>537</v>
      </c>
      <c r="AW13" s="319"/>
      <c r="AX13" s="319"/>
      <c r="AY13" s="319"/>
      <c r="AZ13" s="319"/>
      <c r="BA13" s="319"/>
      <c r="BB13" s="326"/>
      <c r="BC13" s="318"/>
      <c r="BD13" s="317"/>
      <c r="BE13" s="317"/>
      <c r="BF13" s="317"/>
      <c r="BG13" s="333"/>
      <c r="BH13" s="327"/>
      <c r="BI13" s="328"/>
      <c r="BJ13" s="328"/>
      <c r="BK13" s="328"/>
      <c r="BL13" s="328"/>
      <c r="BM13" s="328"/>
      <c r="BN13" s="328"/>
      <c r="BO13" s="328"/>
      <c r="BP13" s="317"/>
      <c r="BQ13" s="317"/>
      <c r="BR13" s="317"/>
      <c r="BS13" s="317"/>
      <c r="BT13" s="317"/>
      <c r="BU13" s="317"/>
      <c r="BV13" s="317"/>
      <c r="BW13" s="317"/>
      <c r="BX13" s="317"/>
      <c r="BY13" s="317"/>
      <c r="BZ13" s="317"/>
      <c r="CA13" s="317"/>
      <c r="CB13" s="317"/>
      <c r="CC13" s="317"/>
      <c r="CD13" s="317"/>
      <c r="CE13" s="319"/>
      <c r="CF13" s="319"/>
      <c r="CG13" s="319"/>
      <c r="CH13" s="319"/>
      <c r="CI13" s="319"/>
      <c r="CJ13" s="319"/>
      <c r="CK13" s="319"/>
      <c r="CL13" s="319"/>
      <c r="CM13" s="319"/>
      <c r="CN13" s="322"/>
      <c r="CO13" s="319"/>
      <c r="CP13" s="319"/>
      <c r="CQ13" s="319"/>
      <c r="CR13" s="319"/>
      <c r="CS13" s="323"/>
      <c r="CT13" s="323"/>
    </row>
    <row r="14" spans="1:98" ht="27" customHeight="1" x14ac:dyDescent="0.2">
      <c r="A14" s="728"/>
      <c r="B14" s="729"/>
      <c r="C14" s="334"/>
      <c r="D14" s="324"/>
      <c r="E14" s="335"/>
      <c r="F14" s="336" t="s">
        <v>74</v>
      </c>
      <c r="G14" s="319"/>
      <c r="H14" s="316" t="s">
        <v>538</v>
      </c>
      <c r="I14" s="317"/>
      <c r="J14" s="317"/>
      <c r="K14" s="317"/>
      <c r="L14" s="318" t="s">
        <v>539</v>
      </c>
      <c r="M14" s="319"/>
      <c r="N14" s="319"/>
      <c r="O14" s="319"/>
      <c r="P14" s="319"/>
      <c r="Q14" s="318"/>
      <c r="R14" s="319"/>
      <c r="S14" s="319"/>
      <c r="T14" s="317" t="s">
        <v>540</v>
      </c>
      <c r="U14" s="317" t="s">
        <v>540</v>
      </c>
      <c r="V14" s="317"/>
      <c r="W14" s="319"/>
      <c r="X14" s="319"/>
      <c r="Y14" s="316" t="s">
        <v>541</v>
      </c>
      <c r="Z14" s="337"/>
      <c r="AA14" s="337" t="s">
        <v>539</v>
      </c>
      <c r="AB14" s="337" t="s">
        <v>539</v>
      </c>
      <c r="AC14" s="330"/>
      <c r="AD14" s="331"/>
      <c r="AE14" s="319"/>
      <c r="AF14" s="319"/>
      <c r="AG14" s="319"/>
      <c r="AH14" s="319"/>
      <c r="AI14" s="319"/>
      <c r="AJ14" s="319"/>
      <c r="AK14" s="319"/>
      <c r="AL14" s="319"/>
      <c r="AM14" s="319"/>
      <c r="AN14" s="319"/>
      <c r="AO14" s="319"/>
      <c r="AP14" s="319"/>
      <c r="AQ14" s="319"/>
      <c r="AR14" s="319"/>
      <c r="AS14" s="319"/>
      <c r="AT14" s="319"/>
      <c r="AU14" s="319"/>
      <c r="AV14" s="319"/>
      <c r="AW14" s="319"/>
      <c r="AX14" s="319"/>
      <c r="AY14" s="319"/>
      <c r="AZ14" s="319"/>
      <c r="BA14" s="319"/>
      <c r="BB14" s="326"/>
      <c r="BC14" s="318"/>
      <c r="BD14" s="317"/>
      <c r="BE14" s="317"/>
      <c r="BF14" s="317"/>
      <c r="BG14" s="333"/>
      <c r="BH14" s="316"/>
      <c r="BI14" s="317"/>
      <c r="BJ14" s="317"/>
      <c r="BK14" s="317"/>
      <c r="BL14" s="318"/>
      <c r="BM14" s="318"/>
      <c r="BN14" s="319"/>
      <c r="BO14" s="319"/>
      <c r="BP14" s="319"/>
      <c r="BQ14" s="318"/>
      <c r="BR14" s="319"/>
      <c r="BS14" s="319"/>
      <c r="BT14" s="319"/>
      <c r="BU14" s="326"/>
      <c r="BV14" s="326"/>
      <c r="BW14" s="319"/>
      <c r="BX14" s="319"/>
      <c r="BY14" s="319"/>
      <c r="BZ14" s="319"/>
      <c r="CA14" s="317"/>
      <c r="CB14" s="317"/>
      <c r="CC14" s="319"/>
      <c r="CD14" s="319"/>
      <c r="CE14" s="319"/>
      <c r="CF14" s="319"/>
      <c r="CG14" s="319"/>
      <c r="CH14" s="319"/>
      <c r="CI14" s="319"/>
      <c r="CJ14" s="319"/>
      <c r="CK14" s="319"/>
      <c r="CL14" s="319"/>
      <c r="CM14" s="319"/>
      <c r="CN14" s="322"/>
      <c r="CO14" s="319"/>
      <c r="CP14" s="319"/>
      <c r="CQ14" s="319"/>
      <c r="CR14" s="319"/>
      <c r="CS14" s="323"/>
      <c r="CT14" s="323"/>
    </row>
    <row r="15" spans="1:98" ht="27" customHeight="1" x14ac:dyDescent="0.2">
      <c r="A15" s="727">
        <v>4</v>
      </c>
      <c r="B15" s="729" t="s">
        <v>544</v>
      </c>
      <c r="C15" s="324" t="s">
        <v>529</v>
      </c>
      <c r="D15" s="324" t="s">
        <v>545</v>
      </c>
      <c r="E15" s="324" t="s">
        <v>531</v>
      </c>
      <c r="F15" s="325" t="s">
        <v>532</v>
      </c>
      <c r="G15" s="326" t="s">
        <v>533</v>
      </c>
      <c r="H15" s="327" t="s">
        <v>125</v>
      </c>
      <c r="I15" s="328" t="s">
        <v>125</v>
      </c>
      <c r="J15" s="328" t="s">
        <v>125</v>
      </c>
      <c r="K15" s="328" t="s">
        <v>125</v>
      </c>
      <c r="L15" s="328" t="s">
        <v>125</v>
      </c>
      <c r="M15" s="328" t="s">
        <v>125</v>
      </c>
      <c r="N15" s="328" t="s">
        <v>125</v>
      </c>
      <c r="O15" s="328" t="s">
        <v>125</v>
      </c>
      <c r="P15" s="328" t="s">
        <v>125</v>
      </c>
      <c r="Q15" s="328" t="s">
        <v>125</v>
      </c>
      <c r="R15" s="328" t="s">
        <v>125</v>
      </c>
      <c r="S15" s="338" t="s">
        <v>13</v>
      </c>
      <c r="T15" s="338" t="s">
        <v>13</v>
      </c>
      <c r="U15" s="338" t="s">
        <v>13</v>
      </c>
      <c r="V15" s="338" t="s">
        <v>13</v>
      </c>
      <c r="W15" s="328" t="s">
        <v>533</v>
      </c>
      <c r="X15" s="328" t="s">
        <v>533</v>
      </c>
      <c r="Y15" s="329" t="s">
        <v>534</v>
      </c>
      <c r="Z15" s="329" t="s">
        <v>534</v>
      </c>
      <c r="AA15" s="329" t="s">
        <v>534</v>
      </c>
      <c r="AB15" s="329" t="s">
        <v>534</v>
      </c>
      <c r="AC15" s="330"/>
      <c r="AD15" s="331"/>
      <c r="AE15" s="329" t="s">
        <v>534</v>
      </c>
      <c r="AF15" s="329" t="s">
        <v>534</v>
      </c>
      <c r="AG15" s="332" t="s">
        <v>535</v>
      </c>
      <c r="AH15" s="332" t="s">
        <v>535</v>
      </c>
      <c r="AI15" s="332" t="s">
        <v>535</v>
      </c>
      <c r="AJ15" s="332" t="s">
        <v>535</v>
      </c>
      <c r="AK15" s="332" t="s">
        <v>535</v>
      </c>
      <c r="AL15" s="332" t="s">
        <v>535</v>
      </c>
      <c r="AM15" s="332" t="s">
        <v>535</v>
      </c>
      <c r="AN15" s="332" t="s">
        <v>535</v>
      </c>
      <c r="AO15" s="332" t="s">
        <v>535</v>
      </c>
      <c r="AP15" s="328" t="s">
        <v>533</v>
      </c>
      <c r="AQ15" s="328" t="s">
        <v>533</v>
      </c>
      <c r="AR15" s="328" t="s">
        <v>536</v>
      </c>
      <c r="AS15" s="328" t="s">
        <v>536</v>
      </c>
      <c r="AT15" s="328" t="s">
        <v>536</v>
      </c>
      <c r="AU15" s="328" t="s">
        <v>536</v>
      </c>
      <c r="AV15" s="328" t="s">
        <v>537</v>
      </c>
      <c r="AW15" s="319"/>
      <c r="AX15" s="319"/>
      <c r="AY15" s="319"/>
      <c r="AZ15" s="319"/>
      <c r="BA15" s="319"/>
      <c r="BB15" s="326"/>
      <c r="BC15" s="318"/>
      <c r="BD15" s="317"/>
      <c r="BE15" s="317"/>
      <c r="BF15" s="317"/>
      <c r="BG15" s="333"/>
      <c r="BH15" s="327"/>
      <c r="BI15" s="328"/>
      <c r="BJ15" s="328"/>
      <c r="BK15" s="328"/>
      <c r="BL15" s="329"/>
      <c r="BM15" s="329"/>
      <c r="BN15" s="339"/>
      <c r="BO15" s="339"/>
      <c r="BP15" s="319"/>
      <c r="BQ15" s="318"/>
      <c r="BR15" s="319"/>
      <c r="BS15" s="319"/>
      <c r="BT15" s="319"/>
      <c r="BU15" s="326"/>
      <c r="BV15" s="326"/>
      <c r="BW15" s="319"/>
      <c r="BX15" s="319"/>
      <c r="BY15" s="319"/>
      <c r="BZ15" s="319"/>
      <c r="CA15" s="317"/>
      <c r="CB15" s="317"/>
      <c r="CC15" s="319"/>
      <c r="CD15" s="319"/>
      <c r="CE15" s="319"/>
      <c r="CF15" s="319"/>
      <c r="CG15" s="319"/>
      <c r="CH15" s="319"/>
      <c r="CI15" s="319"/>
      <c r="CJ15" s="319"/>
      <c r="CK15" s="319"/>
      <c r="CL15" s="319"/>
      <c r="CM15" s="319"/>
      <c r="CN15" s="322"/>
      <c r="CO15" s="319"/>
      <c r="CP15" s="319"/>
      <c r="CQ15" s="319"/>
      <c r="CR15" s="319"/>
      <c r="CS15" s="323"/>
      <c r="CT15" s="323"/>
    </row>
    <row r="16" spans="1:98" ht="27" customHeight="1" x14ac:dyDescent="0.2">
      <c r="A16" s="728"/>
      <c r="B16" s="729"/>
      <c r="C16" s="335"/>
      <c r="D16" s="335"/>
      <c r="E16" s="335"/>
      <c r="F16" s="336" t="s">
        <v>74</v>
      </c>
      <c r="G16" s="319"/>
      <c r="H16" s="316" t="s">
        <v>538</v>
      </c>
      <c r="I16" s="317"/>
      <c r="J16" s="317"/>
      <c r="K16" s="317"/>
      <c r="L16" s="318" t="s">
        <v>539</v>
      </c>
      <c r="M16" s="319"/>
      <c r="N16" s="319"/>
      <c r="O16" s="319"/>
      <c r="P16" s="319"/>
      <c r="Q16" s="318"/>
      <c r="R16" s="319"/>
      <c r="S16" s="319"/>
      <c r="T16" s="317" t="s">
        <v>540</v>
      </c>
      <c r="U16" s="317" t="s">
        <v>540</v>
      </c>
      <c r="V16" s="317"/>
      <c r="W16" s="319"/>
      <c r="X16" s="319"/>
      <c r="Y16" s="316" t="s">
        <v>541</v>
      </c>
      <c r="Z16" s="337"/>
      <c r="AA16" s="337" t="s">
        <v>539</v>
      </c>
      <c r="AB16" s="337" t="s">
        <v>539</v>
      </c>
      <c r="AC16" s="330"/>
      <c r="AD16" s="331"/>
      <c r="AE16" s="319"/>
      <c r="AF16" s="319"/>
      <c r="AG16" s="319"/>
      <c r="AH16" s="319"/>
      <c r="AI16" s="319"/>
      <c r="AJ16" s="319"/>
      <c r="AK16" s="319"/>
      <c r="AL16" s="319"/>
      <c r="AM16" s="319"/>
      <c r="AN16" s="319"/>
      <c r="AO16" s="319"/>
      <c r="AP16" s="319"/>
      <c r="AQ16" s="319"/>
      <c r="AR16" s="319"/>
      <c r="AS16" s="319"/>
      <c r="AT16" s="319"/>
      <c r="AU16" s="319"/>
      <c r="AV16" s="319"/>
      <c r="AW16" s="319"/>
      <c r="AX16" s="319"/>
      <c r="AY16" s="319"/>
      <c r="AZ16" s="319"/>
      <c r="BA16" s="319"/>
      <c r="BB16" s="326"/>
      <c r="BC16" s="318"/>
      <c r="BD16" s="317"/>
      <c r="BE16" s="317"/>
      <c r="BF16" s="317"/>
      <c r="BG16" s="333"/>
      <c r="BH16" s="327"/>
      <c r="BI16" s="328"/>
      <c r="BJ16" s="328"/>
      <c r="BK16" s="328"/>
      <c r="BL16" s="329"/>
      <c r="BM16" s="329"/>
      <c r="BN16" s="339"/>
      <c r="BO16" s="339"/>
      <c r="BP16" s="319"/>
      <c r="BQ16" s="318"/>
      <c r="BR16" s="319"/>
      <c r="BS16" s="319"/>
      <c r="BT16" s="319"/>
      <c r="BU16" s="326"/>
      <c r="BV16" s="326"/>
      <c r="BW16" s="319"/>
      <c r="BX16" s="319"/>
      <c r="BY16" s="319"/>
      <c r="BZ16" s="319"/>
      <c r="CA16" s="317"/>
      <c r="CB16" s="317"/>
      <c r="CC16" s="319"/>
      <c r="CD16" s="319"/>
      <c r="CE16" s="319"/>
      <c r="CF16" s="319"/>
      <c r="CG16" s="319"/>
      <c r="CH16" s="319"/>
      <c r="CI16" s="319"/>
      <c r="CJ16" s="319"/>
      <c r="CK16" s="319"/>
      <c r="CL16" s="319"/>
      <c r="CM16" s="319"/>
      <c r="CN16" s="322"/>
      <c r="CO16" s="319"/>
      <c r="CP16" s="319"/>
      <c r="CQ16" s="319"/>
      <c r="CR16" s="319"/>
      <c r="CS16" s="323"/>
      <c r="CT16" s="323"/>
    </row>
    <row r="17" spans="1:98" ht="27" customHeight="1" x14ac:dyDescent="0.2">
      <c r="A17" s="727">
        <v>5</v>
      </c>
      <c r="B17" s="729" t="s">
        <v>546</v>
      </c>
      <c r="C17" s="324" t="s">
        <v>529</v>
      </c>
      <c r="D17" s="324" t="s">
        <v>530</v>
      </c>
      <c r="E17" s="324" t="s">
        <v>531</v>
      </c>
      <c r="F17" s="325" t="s">
        <v>532</v>
      </c>
      <c r="G17" s="326" t="s">
        <v>533</v>
      </c>
      <c r="H17" s="327" t="s">
        <v>125</v>
      </c>
      <c r="I17" s="328" t="s">
        <v>125</v>
      </c>
      <c r="J17" s="328" t="s">
        <v>125</v>
      </c>
      <c r="K17" s="328" t="s">
        <v>125</v>
      </c>
      <c r="L17" s="328" t="s">
        <v>125</v>
      </c>
      <c r="M17" s="328" t="s">
        <v>125</v>
      </c>
      <c r="N17" s="328" t="s">
        <v>125</v>
      </c>
      <c r="O17" s="328" t="s">
        <v>125</v>
      </c>
      <c r="P17" s="328" t="s">
        <v>125</v>
      </c>
      <c r="Q17" s="328" t="s">
        <v>125</v>
      </c>
      <c r="R17" s="328" t="s">
        <v>125</v>
      </c>
      <c r="S17" s="328" t="s">
        <v>125</v>
      </c>
      <c r="T17" s="328" t="s">
        <v>125</v>
      </c>
      <c r="U17" s="328" t="s">
        <v>125</v>
      </c>
      <c r="V17" s="328" t="s">
        <v>125</v>
      </c>
      <c r="W17" s="328" t="s">
        <v>533</v>
      </c>
      <c r="X17" s="328" t="s">
        <v>533</v>
      </c>
      <c r="Y17" s="329" t="s">
        <v>534</v>
      </c>
      <c r="Z17" s="329" t="s">
        <v>534</v>
      </c>
      <c r="AA17" s="329" t="s">
        <v>534</v>
      </c>
      <c r="AB17" s="329" t="s">
        <v>534</v>
      </c>
      <c r="AC17" s="330"/>
      <c r="AD17" s="331"/>
      <c r="AE17" s="329" t="s">
        <v>534</v>
      </c>
      <c r="AF17" s="329" t="s">
        <v>534</v>
      </c>
      <c r="AG17" s="332" t="s">
        <v>535</v>
      </c>
      <c r="AH17" s="332" t="s">
        <v>535</v>
      </c>
      <c r="AI17" s="332" t="s">
        <v>535</v>
      </c>
      <c r="AJ17" s="332" t="s">
        <v>535</v>
      </c>
      <c r="AK17" s="332" t="s">
        <v>535</v>
      </c>
      <c r="AL17" s="332" t="s">
        <v>535</v>
      </c>
      <c r="AM17" s="332" t="s">
        <v>535</v>
      </c>
      <c r="AN17" s="332" t="s">
        <v>535</v>
      </c>
      <c r="AO17" s="332" t="s">
        <v>535</v>
      </c>
      <c r="AP17" s="328" t="s">
        <v>533</v>
      </c>
      <c r="AQ17" s="328" t="s">
        <v>533</v>
      </c>
      <c r="AR17" s="328" t="s">
        <v>536</v>
      </c>
      <c r="AS17" s="328" t="s">
        <v>536</v>
      </c>
      <c r="AT17" s="328" t="s">
        <v>536</v>
      </c>
      <c r="AU17" s="328" t="s">
        <v>536</v>
      </c>
      <c r="AV17" s="328" t="s">
        <v>537</v>
      </c>
      <c r="AW17" s="319"/>
      <c r="AX17" s="319"/>
      <c r="AY17" s="319"/>
      <c r="AZ17" s="319"/>
      <c r="BA17" s="319"/>
      <c r="BB17" s="326"/>
      <c r="BC17" s="318"/>
      <c r="BD17" s="317"/>
      <c r="BE17" s="317"/>
      <c r="BF17" s="317"/>
      <c r="BG17" s="333"/>
      <c r="BH17" s="327"/>
      <c r="BI17" s="328"/>
      <c r="BJ17" s="328"/>
      <c r="BK17" s="328"/>
      <c r="BL17" s="328"/>
      <c r="BM17" s="328"/>
      <c r="BN17" s="328"/>
      <c r="BO17" s="328"/>
      <c r="BP17" s="317"/>
      <c r="BQ17" s="317"/>
      <c r="BR17" s="317"/>
      <c r="BS17" s="317"/>
      <c r="BT17" s="317"/>
      <c r="BU17" s="317"/>
      <c r="BV17" s="317"/>
      <c r="BW17" s="317"/>
      <c r="BX17" s="317"/>
      <c r="BY17" s="317"/>
      <c r="BZ17" s="317"/>
      <c r="CA17" s="317"/>
      <c r="CB17" s="317"/>
      <c r="CC17" s="317"/>
      <c r="CD17" s="317"/>
      <c r="CE17" s="319"/>
      <c r="CF17" s="319"/>
      <c r="CG17" s="319"/>
      <c r="CH17" s="319"/>
      <c r="CI17" s="319"/>
      <c r="CJ17" s="319"/>
      <c r="CK17" s="319"/>
      <c r="CL17" s="319"/>
      <c r="CM17" s="319"/>
      <c r="CN17" s="322"/>
      <c r="CO17" s="319"/>
      <c r="CP17" s="319"/>
      <c r="CQ17" s="319"/>
      <c r="CR17" s="319"/>
      <c r="CS17" s="323"/>
      <c r="CT17" s="323"/>
    </row>
    <row r="18" spans="1:98" ht="27" customHeight="1" thickBot="1" x14ac:dyDescent="0.25">
      <c r="A18" s="728"/>
      <c r="B18" s="729"/>
      <c r="C18" s="335"/>
      <c r="D18" s="335"/>
      <c r="E18" s="335"/>
      <c r="F18" s="336" t="s">
        <v>74</v>
      </c>
      <c r="G18" s="319"/>
      <c r="H18" s="316" t="s">
        <v>538</v>
      </c>
      <c r="I18" s="317"/>
      <c r="J18" s="317"/>
      <c r="K18" s="317"/>
      <c r="L18" s="318" t="s">
        <v>539</v>
      </c>
      <c r="M18" s="319"/>
      <c r="N18" s="319"/>
      <c r="O18" s="319"/>
      <c r="P18" s="319"/>
      <c r="Q18" s="318"/>
      <c r="R18" s="319"/>
      <c r="S18" s="319"/>
      <c r="T18" s="317" t="s">
        <v>540</v>
      </c>
      <c r="U18" s="317" t="s">
        <v>540</v>
      </c>
      <c r="V18" s="317"/>
      <c r="W18" s="319"/>
      <c r="X18" s="319"/>
      <c r="Y18" s="316" t="s">
        <v>541</v>
      </c>
      <c r="Z18" s="337"/>
      <c r="AA18" s="337" t="s">
        <v>539</v>
      </c>
      <c r="AB18" s="337" t="s">
        <v>539</v>
      </c>
      <c r="AC18" s="330"/>
      <c r="AD18" s="331"/>
      <c r="AE18" s="319"/>
      <c r="AF18" s="319"/>
      <c r="AG18" s="319"/>
      <c r="AH18" s="319"/>
      <c r="AI18" s="319"/>
      <c r="AJ18" s="319"/>
      <c r="AK18" s="319"/>
      <c r="AL18" s="319"/>
      <c r="AM18" s="319"/>
      <c r="AN18" s="319"/>
      <c r="AO18" s="319"/>
      <c r="AP18" s="319"/>
      <c r="AQ18" s="319"/>
      <c r="AR18" s="319"/>
      <c r="AS18" s="319"/>
      <c r="AT18" s="319"/>
      <c r="AU18" s="319"/>
      <c r="AV18" s="319"/>
      <c r="AW18" s="319"/>
      <c r="AX18" s="319"/>
      <c r="AY18" s="319"/>
      <c r="AZ18" s="319"/>
      <c r="BA18" s="319"/>
      <c r="BB18" s="326"/>
      <c r="BC18" s="318"/>
      <c r="BD18" s="317"/>
      <c r="BE18" s="317"/>
      <c r="BF18" s="317"/>
      <c r="BG18" s="333"/>
      <c r="BH18" s="316"/>
      <c r="BI18" s="317"/>
      <c r="BJ18" s="317"/>
      <c r="BK18" s="317"/>
      <c r="BL18" s="318"/>
      <c r="BM18" s="318"/>
      <c r="BN18" s="319"/>
      <c r="BO18" s="319"/>
      <c r="BP18" s="319"/>
      <c r="BQ18" s="318"/>
      <c r="BR18" s="319"/>
      <c r="BS18" s="319"/>
      <c r="BT18" s="319"/>
      <c r="BU18" s="326"/>
      <c r="BV18" s="326"/>
      <c r="BW18" s="319"/>
      <c r="BX18" s="319"/>
      <c r="BY18" s="319"/>
      <c r="BZ18" s="319"/>
      <c r="CA18" s="317"/>
      <c r="CB18" s="317"/>
      <c r="CC18" s="319"/>
      <c r="CD18" s="319"/>
      <c r="CE18" s="319"/>
      <c r="CF18" s="319"/>
      <c r="CG18" s="319"/>
      <c r="CH18" s="319"/>
      <c r="CI18" s="319"/>
      <c r="CJ18" s="319"/>
      <c r="CK18" s="319"/>
      <c r="CL18" s="319"/>
      <c r="CM18" s="319"/>
      <c r="CN18" s="322"/>
      <c r="CO18" s="319"/>
      <c r="CP18" s="319"/>
      <c r="CQ18" s="319"/>
      <c r="CR18" s="319"/>
      <c r="CS18" s="323"/>
      <c r="CT18" s="323"/>
    </row>
    <row r="19" spans="1:98" ht="27" customHeight="1" thickBot="1" x14ac:dyDescent="0.25">
      <c r="A19" s="730" t="s">
        <v>547</v>
      </c>
      <c r="B19" s="731"/>
      <c r="C19" s="731"/>
      <c r="D19" s="731"/>
      <c r="E19" s="731"/>
      <c r="F19" s="731"/>
      <c r="G19" s="731"/>
      <c r="H19" s="731"/>
      <c r="I19" s="731"/>
      <c r="J19" s="731"/>
      <c r="K19" s="731"/>
      <c r="L19" s="731"/>
      <c r="M19" s="731"/>
      <c r="N19" s="731"/>
      <c r="O19" s="731"/>
      <c r="P19" s="731"/>
      <c r="Q19" s="731"/>
      <c r="R19" s="731"/>
      <c r="S19" s="731"/>
      <c r="T19" s="731"/>
      <c r="U19" s="731"/>
      <c r="V19" s="731"/>
      <c r="W19" s="731"/>
      <c r="X19" s="731"/>
      <c r="Y19" s="731"/>
      <c r="Z19" s="731"/>
      <c r="AA19" s="731"/>
      <c r="AB19" s="731"/>
      <c r="AC19" s="731"/>
      <c r="AD19" s="731"/>
      <c r="AE19" s="731"/>
      <c r="AF19" s="731"/>
      <c r="AG19" s="731"/>
      <c r="AH19" s="731"/>
      <c r="AI19" s="731"/>
      <c r="AJ19" s="731"/>
      <c r="AK19" s="731"/>
      <c r="AL19" s="731"/>
      <c r="AM19" s="731"/>
      <c r="AN19" s="731"/>
      <c r="AO19" s="731"/>
      <c r="AP19" s="731"/>
      <c r="AQ19" s="731"/>
      <c r="AR19" s="731"/>
      <c r="AS19" s="731"/>
      <c r="AT19" s="731"/>
      <c r="AU19" s="731"/>
      <c r="AV19" s="731"/>
      <c r="AW19" s="731"/>
      <c r="AX19" s="731"/>
      <c r="AY19" s="731"/>
      <c r="AZ19" s="731"/>
      <c r="BA19" s="731"/>
      <c r="BB19" s="731"/>
      <c r="BC19" s="731"/>
      <c r="BD19" s="731"/>
      <c r="BE19" s="731"/>
      <c r="BF19" s="731"/>
      <c r="BG19" s="732"/>
      <c r="BH19" s="340"/>
      <c r="BI19" s="341"/>
      <c r="BJ19" s="341"/>
      <c r="BK19" s="341"/>
      <c r="BL19" s="341"/>
      <c r="BM19" s="341"/>
      <c r="BN19" s="341"/>
      <c r="BO19" s="341"/>
      <c r="BP19" s="341"/>
      <c r="BQ19" s="341"/>
      <c r="BR19" s="321"/>
      <c r="BS19" s="321"/>
      <c r="BT19" s="321"/>
      <c r="BU19" s="321"/>
      <c r="BV19" s="321"/>
      <c r="BW19" s="321"/>
      <c r="BX19" s="321"/>
      <c r="BY19" s="321"/>
      <c r="BZ19" s="321"/>
      <c r="CA19" s="321"/>
      <c r="CB19" s="321"/>
      <c r="CC19" s="321"/>
      <c r="CD19" s="321"/>
      <c r="CE19" s="321"/>
      <c r="CF19" s="321"/>
      <c r="CG19" s="321"/>
      <c r="CH19" s="321"/>
      <c r="CI19" s="321"/>
      <c r="CJ19" s="321"/>
      <c r="CK19" s="321"/>
      <c r="CL19" s="321"/>
      <c r="CM19" s="321"/>
      <c r="CN19" s="322"/>
      <c r="CO19" s="319"/>
      <c r="CP19" s="319"/>
      <c r="CQ19" s="319"/>
      <c r="CR19" s="319"/>
      <c r="CS19" s="323"/>
      <c r="CT19" s="323"/>
    </row>
    <row r="20" spans="1:98" ht="27" customHeight="1" x14ac:dyDescent="0.2">
      <c r="A20" s="727">
        <v>6</v>
      </c>
      <c r="B20" s="729" t="s">
        <v>528</v>
      </c>
      <c r="C20" s="324" t="s">
        <v>529</v>
      </c>
      <c r="D20" s="324" t="s">
        <v>545</v>
      </c>
      <c r="E20" s="324" t="s">
        <v>531</v>
      </c>
      <c r="F20" s="325" t="s">
        <v>532</v>
      </c>
      <c r="G20" s="342" t="s">
        <v>533</v>
      </c>
      <c r="H20" s="328" t="s">
        <v>125</v>
      </c>
      <c r="I20" s="328" t="s">
        <v>125</v>
      </c>
      <c r="J20" s="328" t="s">
        <v>125</v>
      </c>
      <c r="K20" s="328" t="s">
        <v>125</v>
      </c>
      <c r="L20" s="328" t="s">
        <v>125</v>
      </c>
      <c r="M20" s="328" t="s">
        <v>125</v>
      </c>
      <c r="N20" s="328" t="s">
        <v>125</v>
      </c>
      <c r="O20" s="328" t="s">
        <v>125</v>
      </c>
      <c r="P20" s="328" t="s">
        <v>125</v>
      </c>
      <c r="Q20" s="328" t="s">
        <v>125</v>
      </c>
      <c r="R20" s="328" t="s">
        <v>125</v>
      </c>
      <c r="S20" s="328" t="s">
        <v>125</v>
      </c>
      <c r="T20" s="328" t="s">
        <v>125</v>
      </c>
      <c r="U20" s="328" t="s">
        <v>125</v>
      </c>
      <c r="V20" s="328" t="s">
        <v>125</v>
      </c>
      <c r="W20" s="328" t="s">
        <v>533</v>
      </c>
      <c r="X20" s="328" t="s">
        <v>533</v>
      </c>
      <c r="Y20" s="343" t="s">
        <v>548</v>
      </c>
      <c r="Z20" s="343" t="s">
        <v>548</v>
      </c>
      <c r="AA20" s="343" t="s">
        <v>548</v>
      </c>
      <c r="AB20" s="343" t="s">
        <v>548</v>
      </c>
      <c r="AC20" s="330"/>
      <c r="AD20" s="331"/>
      <c r="AE20" s="343" t="s">
        <v>548</v>
      </c>
      <c r="AF20" s="342" t="s">
        <v>533</v>
      </c>
      <c r="AG20" s="328" t="s">
        <v>125</v>
      </c>
      <c r="AH20" s="328" t="s">
        <v>125</v>
      </c>
      <c r="AI20" s="328" t="s">
        <v>125</v>
      </c>
      <c r="AJ20" s="328" t="s">
        <v>125</v>
      </c>
      <c r="AK20" s="328" t="s">
        <v>125</v>
      </c>
      <c r="AL20" s="328" t="s">
        <v>125</v>
      </c>
      <c r="AM20" s="328" t="s">
        <v>125</v>
      </c>
      <c r="AN20" s="328" t="s">
        <v>125</v>
      </c>
      <c r="AO20" s="328" t="s">
        <v>125</v>
      </c>
      <c r="AP20" s="328" t="s">
        <v>125</v>
      </c>
      <c r="AQ20" s="328" t="s">
        <v>125</v>
      </c>
      <c r="AR20" s="328" t="s">
        <v>125</v>
      </c>
      <c r="AS20" s="328" t="s">
        <v>125</v>
      </c>
      <c r="AT20" s="317" t="s">
        <v>125</v>
      </c>
      <c r="AU20" s="317" t="s">
        <v>125</v>
      </c>
      <c r="AV20" s="317" t="s">
        <v>533</v>
      </c>
      <c r="AW20" s="317" t="s">
        <v>533</v>
      </c>
      <c r="AX20" s="343" t="s">
        <v>548</v>
      </c>
      <c r="AY20" s="343" t="s">
        <v>548</v>
      </c>
      <c r="AZ20" s="343" t="s">
        <v>548</v>
      </c>
      <c r="BA20" s="343" t="s">
        <v>548</v>
      </c>
      <c r="BB20" s="344" t="s">
        <v>548</v>
      </c>
      <c r="BC20" s="344" t="s">
        <v>548</v>
      </c>
      <c r="BD20" s="344" t="s">
        <v>548</v>
      </c>
      <c r="BE20" s="344" t="s">
        <v>548</v>
      </c>
      <c r="BF20" s="326" t="s">
        <v>533</v>
      </c>
      <c r="BG20" s="345" t="s">
        <v>125</v>
      </c>
      <c r="BH20" s="316" t="s">
        <v>125</v>
      </c>
      <c r="BI20" s="317" t="s">
        <v>125</v>
      </c>
      <c r="BJ20" s="317" t="s">
        <v>125</v>
      </c>
      <c r="BK20" s="317" t="s">
        <v>125</v>
      </c>
      <c r="BL20" s="317" t="s">
        <v>125</v>
      </c>
      <c r="BM20" s="317" t="s">
        <v>125</v>
      </c>
      <c r="BN20" s="317" t="s">
        <v>125</v>
      </c>
      <c r="BO20" s="317" t="s">
        <v>125</v>
      </c>
      <c r="BP20" s="317" t="s">
        <v>125</v>
      </c>
      <c r="BQ20" s="317" t="s">
        <v>125</v>
      </c>
      <c r="BR20" s="317" t="s">
        <v>125</v>
      </c>
      <c r="BS20" s="317" t="s">
        <v>125</v>
      </c>
      <c r="BT20" s="317" t="s">
        <v>125</v>
      </c>
      <c r="BU20" s="317" t="s">
        <v>125</v>
      </c>
      <c r="BV20" s="317" t="s">
        <v>533</v>
      </c>
      <c r="BW20" s="317" t="s">
        <v>533</v>
      </c>
      <c r="BX20" s="318" t="s">
        <v>534</v>
      </c>
      <c r="BY20" s="318" t="s">
        <v>534</v>
      </c>
      <c r="BZ20" s="318" t="s">
        <v>534</v>
      </c>
      <c r="CA20" s="318" t="s">
        <v>534</v>
      </c>
      <c r="CB20" s="318" t="s">
        <v>534</v>
      </c>
      <c r="CC20" s="318" t="s">
        <v>534</v>
      </c>
      <c r="CD20" s="317" t="s">
        <v>549</v>
      </c>
      <c r="CE20" s="317" t="s">
        <v>549</v>
      </c>
      <c r="CF20" s="346" t="s">
        <v>535</v>
      </c>
      <c r="CG20" s="346" t="s">
        <v>535</v>
      </c>
      <c r="CH20" s="346" t="s">
        <v>535</v>
      </c>
      <c r="CI20" s="346" t="s">
        <v>535</v>
      </c>
      <c r="CJ20" s="346" t="s">
        <v>535</v>
      </c>
      <c r="CK20" s="346" t="s">
        <v>535</v>
      </c>
      <c r="CL20" s="346" t="s">
        <v>535</v>
      </c>
      <c r="CM20" s="319"/>
      <c r="CN20" s="322"/>
      <c r="CO20" s="319"/>
      <c r="CP20" s="319"/>
      <c r="CQ20" s="319"/>
      <c r="CR20" s="319"/>
      <c r="CS20" s="323"/>
      <c r="CT20" s="323"/>
    </row>
    <row r="21" spans="1:98" ht="27" customHeight="1" x14ac:dyDescent="0.2">
      <c r="A21" s="728"/>
      <c r="B21" s="729"/>
      <c r="C21" s="335"/>
      <c r="D21" s="335"/>
      <c r="E21" s="335"/>
      <c r="F21" s="336" t="s">
        <v>74</v>
      </c>
      <c r="G21" s="319"/>
      <c r="H21" s="317" t="s">
        <v>550</v>
      </c>
      <c r="I21" s="317"/>
      <c r="J21" s="317"/>
      <c r="K21" s="317"/>
      <c r="L21" s="318"/>
      <c r="M21" s="318"/>
      <c r="N21" s="319"/>
      <c r="O21" s="319"/>
      <c r="P21" s="319"/>
      <c r="Q21" s="319"/>
      <c r="R21" s="319"/>
      <c r="S21" s="319"/>
      <c r="T21" s="319"/>
      <c r="U21" s="326" t="s">
        <v>551</v>
      </c>
      <c r="V21" s="326" t="s">
        <v>551</v>
      </c>
      <c r="W21" s="326"/>
      <c r="X21" s="317"/>
      <c r="Y21" s="319"/>
      <c r="Z21" s="319"/>
      <c r="AA21" s="317" t="s">
        <v>540</v>
      </c>
      <c r="AB21" s="317" t="s">
        <v>540</v>
      </c>
      <c r="AC21" s="330"/>
      <c r="AD21" s="331"/>
      <c r="AE21" s="317"/>
      <c r="AF21" s="317"/>
      <c r="AG21" s="317" t="s">
        <v>552</v>
      </c>
      <c r="AH21" s="319"/>
      <c r="AI21" s="319"/>
      <c r="AJ21" s="319"/>
      <c r="AK21" s="319"/>
      <c r="AL21" s="319"/>
      <c r="AM21" s="319"/>
      <c r="AN21" s="319"/>
      <c r="AO21" s="319"/>
      <c r="AP21" s="326"/>
      <c r="AQ21" s="326"/>
      <c r="AR21" s="319"/>
      <c r="AS21" s="319"/>
      <c r="AT21" s="347" t="s">
        <v>551</v>
      </c>
      <c r="AU21" s="347" t="s">
        <v>551</v>
      </c>
      <c r="AV21" s="319"/>
      <c r="AW21" s="319"/>
      <c r="AX21" s="337"/>
      <c r="AY21" s="319"/>
      <c r="AZ21" s="337" t="s">
        <v>539</v>
      </c>
      <c r="BA21" s="326"/>
      <c r="BB21" s="317"/>
      <c r="BC21" s="317" t="s">
        <v>540</v>
      </c>
      <c r="BD21" s="317" t="s">
        <v>540</v>
      </c>
      <c r="BE21" s="317"/>
      <c r="BF21" s="319"/>
      <c r="BG21" s="345" t="s">
        <v>538</v>
      </c>
      <c r="BH21" s="316"/>
      <c r="BI21" s="317"/>
      <c r="BJ21" s="317"/>
      <c r="BK21" s="318" t="s">
        <v>539</v>
      </c>
      <c r="BL21" s="318" t="s">
        <v>539</v>
      </c>
      <c r="BM21" s="317"/>
      <c r="BN21" s="317"/>
      <c r="BO21" s="319"/>
      <c r="BP21" s="318"/>
      <c r="BQ21" s="319"/>
      <c r="BR21" s="319"/>
      <c r="BS21" s="317" t="s">
        <v>540</v>
      </c>
      <c r="BT21" s="317" t="s">
        <v>540</v>
      </c>
      <c r="BU21" s="317"/>
      <c r="BV21" s="319"/>
      <c r="BW21" s="319"/>
      <c r="BX21" s="317" t="s">
        <v>541</v>
      </c>
      <c r="BY21" s="319"/>
      <c r="BZ21" s="319"/>
      <c r="CA21" s="319"/>
      <c r="CB21" s="337" t="s">
        <v>539</v>
      </c>
      <c r="CC21" s="337" t="s">
        <v>539</v>
      </c>
      <c r="CD21" s="319"/>
      <c r="CE21" s="319"/>
      <c r="CF21" s="319"/>
      <c r="CG21" s="319"/>
      <c r="CH21" s="319"/>
      <c r="CI21" s="319"/>
      <c r="CJ21" s="319"/>
      <c r="CK21" s="319"/>
      <c r="CL21" s="319"/>
      <c r="CM21" s="319"/>
      <c r="CN21" s="322"/>
      <c r="CO21" s="319"/>
      <c r="CP21" s="319"/>
      <c r="CQ21" s="319"/>
      <c r="CR21" s="319"/>
      <c r="CS21" s="323"/>
      <c r="CT21" s="323"/>
    </row>
    <row r="22" spans="1:98" ht="27" customHeight="1" x14ac:dyDescent="0.2">
      <c r="A22" s="727">
        <v>7</v>
      </c>
      <c r="B22" s="729" t="s">
        <v>542</v>
      </c>
      <c r="C22" s="324" t="s">
        <v>529</v>
      </c>
      <c r="D22" s="324" t="s">
        <v>545</v>
      </c>
      <c r="E22" s="324" t="s">
        <v>531</v>
      </c>
      <c r="F22" s="325" t="s">
        <v>532</v>
      </c>
      <c r="G22" s="342" t="s">
        <v>533</v>
      </c>
      <c r="H22" s="328" t="s">
        <v>125</v>
      </c>
      <c r="I22" s="328" t="s">
        <v>125</v>
      </c>
      <c r="J22" s="328" t="s">
        <v>125</v>
      </c>
      <c r="K22" s="328" t="s">
        <v>125</v>
      </c>
      <c r="L22" s="328" t="s">
        <v>125</v>
      </c>
      <c r="M22" s="328" t="s">
        <v>125</v>
      </c>
      <c r="N22" s="328" t="s">
        <v>125</v>
      </c>
      <c r="O22" s="328" t="s">
        <v>125</v>
      </c>
      <c r="P22" s="328" t="s">
        <v>125</v>
      </c>
      <c r="Q22" s="328" t="s">
        <v>125</v>
      </c>
      <c r="R22" s="328" t="s">
        <v>125</v>
      </c>
      <c r="S22" s="328" t="s">
        <v>125</v>
      </c>
      <c r="T22" s="328" t="s">
        <v>125</v>
      </c>
      <c r="U22" s="328" t="s">
        <v>125</v>
      </c>
      <c r="V22" s="328" t="s">
        <v>125</v>
      </c>
      <c r="W22" s="328" t="s">
        <v>533</v>
      </c>
      <c r="X22" s="328" t="s">
        <v>533</v>
      </c>
      <c r="Y22" s="343" t="s">
        <v>548</v>
      </c>
      <c r="Z22" s="343" t="s">
        <v>548</v>
      </c>
      <c r="AA22" s="343" t="s">
        <v>548</v>
      </c>
      <c r="AB22" s="343" t="s">
        <v>548</v>
      </c>
      <c r="AC22" s="330"/>
      <c r="AD22" s="331"/>
      <c r="AE22" s="343" t="s">
        <v>548</v>
      </c>
      <c r="AF22" s="342" t="s">
        <v>533</v>
      </c>
      <c r="AG22" s="328" t="s">
        <v>125</v>
      </c>
      <c r="AH22" s="328" t="s">
        <v>125</v>
      </c>
      <c r="AI22" s="328" t="s">
        <v>125</v>
      </c>
      <c r="AJ22" s="328" t="s">
        <v>125</v>
      </c>
      <c r="AK22" s="328" t="s">
        <v>125</v>
      </c>
      <c r="AL22" s="328" t="s">
        <v>125</v>
      </c>
      <c r="AM22" s="328" t="s">
        <v>125</v>
      </c>
      <c r="AN22" s="328" t="s">
        <v>125</v>
      </c>
      <c r="AO22" s="328" t="s">
        <v>125</v>
      </c>
      <c r="AP22" s="328" t="s">
        <v>125</v>
      </c>
      <c r="AQ22" s="328" t="s">
        <v>125</v>
      </c>
      <c r="AR22" s="328" t="s">
        <v>125</v>
      </c>
      <c r="AS22" s="328" t="s">
        <v>125</v>
      </c>
      <c r="AT22" s="317" t="s">
        <v>125</v>
      </c>
      <c r="AU22" s="317" t="s">
        <v>125</v>
      </c>
      <c r="AV22" s="317" t="s">
        <v>533</v>
      </c>
      <c r="AW22" s="317" t="s">
        <v>533</v>
      </c>
      <c r="AX22" s="343" t="s">
        <v>548</v>
      </c>
      <c r="AY22" s="343" t="s">
        <v>548</v>
      </c>
      <c r="AZ22" s="343" t="s">
        <v>548</v>
      </c>
      <c r="BA22" s="343" t="s">
        <v>548</v>
      </c>
      <c r="BB22" s="344" t="s">
        <v>548</v>
      </c>
      <c r="BC22" s="344" t="s">
        <v>548</v>
      </c>
      <c r="BD22" s="344" t="s">
        <v>548</v>
      </c>
      <c r="BE22" s="344" t="s">
        <v>548</v>
      </c>
      <c r="BF22" s="326" t="s">
        <v>533</v>
      </c>
      <c r="BG22" s="345" t="s">
        <v>125</v>
      </c>
      <c r="BH22" s="316" t="s">
        <v>125</v>
      </c>
      <c r="BI22" s="317" t="s">
        <v>125</v>
      </c>
      <c r="BJ22" s="317" t="s">
        <v>125</v>
      </c>
      <c r="BK22" s="317" t="s">
        <v>125</v>
      </c>
      <c r="BL22" s="317" t="s">
        <v>125</v>
      </c>
      <c r="BM22" s="317" t="s">
        <v>125</v>
      </c>
      <c r="BN22" s="317" t="s">
        <v>125</v>
      </c>
      <c r="BO22" s="317" t="s">
        <v>125</v>
      </c>
      <c r="BP22" s="317" t="s">
        <v>125</v>
      </c>
      <c r="BQ22" s="317" t="s">
        <v>125</v>
      </c>
      <c r="BR22" s="317" t="s">
        <v>125</v>
      </c>
      <c r="BS22" s="317" t="s">
        <v>125</v>
      </c>
      <c r="BT22" s="317" t="s">
        <v>125</v>
      </c>
      <c r="BU22" s="317" t="s">
        <v>125</v>
      </c>
      <c r="BV22" s="317" t="s">
        <v>533</v>
      </c>
      <c r="BW22" s="317" t="s">
        <v>533</v>
      </c>
      <c r="BX22" s="318" t="s">
        <v>534</v>
      </c>
      <c r="BY22" s="318" t="s">
        <v>534</v>
      </c>
      <c r="BZ22" s="318" t="s">
        <v>534</v>
      </c>
      <c r="CA22" s="318" t="s">
        <v>534</v>
      </c>
      <c r="CB22" s="318" t="s">
        <v>534</v>
      </c>
      <c r="CC22" s="318" t="s">
        <v>534</v>
      </c>
      <c r="CD22" s="317" t="s">
        <v>549</v>
      </c>
      <c r="CE22" s="317" t="s">
        <v>549</v>
      </c>
      <c r="CF22" s="346" t="s">
        <v>535</v>
      </c>
      <c r="CG22" s="346" t="s">
        <v>535</v>
      </c>
      <c r="CH22" s="346" t="s">
        <v>535</v>
      </c>
      <c r="CI22" s="346" t="s">
        <v>535</v>
      </c>
      <c r="CJ22" s="346" t="s">
        <v>535</v>
      </c>
      <c r="CK22" s="346" t="s">
        <v>535</v>
      </c>
      <c r="CL22" s="346" t="s">
        <v>535</v>
      </c>
      <c r="CM22" s="319"/>
      <c r="CN22" s="322"/>
      <c r="CO22" s="319"/>
      <c r="CP22" s="319"/>
      <c r="CQ22" s="319"/>
      <c r="CR22" s="319"/>
      <c r="CS22" s="323"/>
      <c r="CT22" s="323"/>
    </row>
    <row r="23" spans="1:98" ht="27" customHeight="1" x14ac:dyDescent="0.2">
      <c r="A23" s="728"/>
      <c r="B23" s="729"/>
      <c r="C23" s="335"/>
      <c r="D23" s="335"/>
      <c r="E23" s="335"/>
      <c r="F23" s="336" t="s">
        <v>74</v>
      </c>
      <c r="G23" s="319"/>
      <c r="H23" s="317" t="s">
        <v>550</v>
      </c>
      <c r="I23" s="317"/>
      <c r="J23" s="317"/>
      <c r="K23" s="317"/>
      <c r="L23" s="318"/>
      <c r="M23" s="318"/>
      <c r="N23" s="319"/>
      <c r="O23" s="319"/>
      <c r="P23" s="319"/>
      <c r="Q23" s="319"/>
      <c r="R23" s="319"/>
      <c r="S23" s="319"/>
      <c r="T23" s="319"/>
      <c r="U23" s="326" t="s">
        <v>551</v>
      </c>
      <c r="V23" s="326" t="s">
        <v>551</v>
      </c>
      <c r="W23" s="326"/>
      <c r="X23" s="317"/>
      <c r="Y23" s="319"/>
      <c r="Z23" s="319"/>
      <c r="AA23" s="317" t="s">
        <v>540</v>
      </c>
      <c r="AB23" s="317" t="s">
        <v>540</v>
      </c>
      <c r="AC23" s="330"/>
      <c r="AD23" s="331"/>
      <c r="AE23" s="317"/>
      <c r="AF23" s="317"/>
      <c r="AG23" s="317" t="s">
        <v>552</v>
      </c>
      <c r="AH23" s="319"/>
      <c r="AI23" s="319"/>
      <c r="AJ23" s="319"/>
      <c r="AK23" s="319"/>
      <c r="AL23" s="319"/>
      <c r="AM23" s="319"/>
      <c r="AN23" s="319"/>
      <c r="AO23" s="319"/>
      <c r="AP23" s="326"/>
      <c r="AQ23" s="326"/>
      <c r="AR23" s="319"/>
      <c r="AS23" s="319"/>
      <c r="AT23" s="347" t="s">
        <v>551</v>
      </c>
      <c r="AU23" s="347" t="s">
        <v>551</v>
      </c>
      <c r="AV23" s="319"/>
      <c r="AW23" s="319"/>
      <c r="AX23" s="337"/>
      <c r="AY23" s="319"/>
      <c r="AZ23" s="337" t="s">
        <v>539</v>
      </c>
      <c r="BA23" s="326"/>
      <c r="BB23" s="317"/>
      <c r="BC23" s="317" t="s">
        <v>540</v>
      </c>
      <c r="BD23" s="317" t="s">
        <v>540</v>
      </c>
      <c r="BE23" s="317"/>
      <c r="BF23" s="319"/>
      <c r="BG23" s="345" t="s">
        <v>538</v>
      </c>
      <c r="BH23" s="316"/>
      <c r="BI23" s="317"/>
      <c r="BJ23" s="317"/>
      <c r="BK23" s="318" t="s">
        <v>539</v>
      </c>
      <c r="BL23" s="318" t="s">
        <v>539</v>
      </c>
      <c r="BM23" s="317"/>
      <c r="BN23" s="317"/>
      <c r="BO23" s="319"/>
      <c r="BP23" s="318"/>
      <c r="BQ23" s="319"/>
      <c r="BR23" s="319"/>
      <c r="BS23" s="317" t="s">
        <v>540</v>
      </c>
      <c r="BT23" s="317" t="s">
        <v>540</v>
      </c>
      <c r="BU23" s="317"/>
      <c r="BV23" s="319"/>
      <c r="BW23" s="319"/>
      <c r="BX23" s="317" t="s">
        <v>541</v>
      </c>
      <c r="BY23" s="319"/>
      <c r="BZ23" s="319"/>
      <c r="CA23" s="319"/>
      <c r="CB23" s="337" t="s">
        <v>539</v>
      </c>
      <c r="CC23" s="337" t="s">
        <v>539</v>
      </c>
      <c r="CD23" s="319"/>
      <c r="CE23" s="319"/>
      <c r="CF23" s="319"/>
      <c r="CG23" s="319"/>
      <c r="CH23" s="319"/>
      <c r="CI23" s="319"/>
      <c r="CJ23" s="319"/>
      <c r="CK23" s="319"/>
      <c r="CL23" s="319"/>
      <c r="CM23" s="319"/>
      <c r="CN23" s="322"/>
      <c r="CO23" s="319"/>
      <c r="CP23" s="319"/>
      <c r="CQ23" s="319"/>
      <c r="CR23" s="319"/>
      <c r="CS23" s="323"/>
      <c r="CT23" s="323"/>
    </row>
    <row r="24" spans="1:98" ht="27" customHeight="1" x14ac:dyDescent="0.2">
      <c r="A24" s="727">
        <v>8</v>
      </c>
      <c r="B24" s="729" t="s">
        <v>543</v>
      </c>
      <c r="C24" s="324" t="s">
        <v>529</v>
      </c>
      <c r="D24" s="324" t="s">
        <v>545</v>
      </c>
      <c r="E24" s="324" t="s">
        <v>531</v>
      </c>
      <c r="F24" s="325" t="s">
        <v>532</v>
      </c>
      <c r="G24" s="342" t="s">
        <v>533</v>
      </c>
      <c r="H24" s="328" t="s">
        <v>125</v>
      </c>
      <c r="I24" s="328" t="s">
        <v>125</v>
      </c>
      <c r="J24" s="328" t="s">
        <v>125</v>
      </c>
      <c r="K24" s="328" t="s">
        <v>125</v>
      </c>
      <c r="L24" s="328" t="s">
        <v>125</v>
      </c>
      <c r="M24" s="328" t="s">
        <v>125</v>
      </c>
      <c r="N24" s="328" t="s">
        <v>125</v>
      </c>
      <c r="O24" s="328" t="s">
        <v>125</v>
      </c>
      <c r="P24" s="328" t="s">
        <v>125</v>
      </c>
      <c r="Q24" s="328" t="s">
        <v>125</v>
      </c>
      <c r="R24" s="328" t="s">
        <v>125</v>
      </c>
      <c r="S24" s="328" t="s">
        <v>125</v>
      </c>
      <c r="T24" s="328" t="s">
        <v>125</v>
      </c>
      <c r="U24" s="328" t="s">
        <v>125</v>
      </c>
      <c r="V24" s="328" t="s">
        <v>125</v>
      </c>
      <c r="W24" s="328" t="s">
        <v>533</v>
      </c>
      <c r="X24" s="328" t="s">
        <v>533</v>
      </c>
      <c r="Y24" s="343" t="s">
        <v>548</v>
      </c>
      <c r="Z24" s="343" t="s">
        <v>548</v>
      </c>
      <c r="AA24" s="343" t="s">
        <v>548</v>
      </c>
      <c r="AB24" s="343" t="s">
        <v>548</v>
      </c>
      <c r="AC24" s="330"/>
      <c r="AD24" s="331"/>
      <c r="AE24" s="343" t="s">
        <v>548</v>
      </c>
      <c r="AF24" s="342" t="s">
        <v>533</v>
      </c>
      <c r="AG24" s="328" t="s">
        <v>125</v>
      </c>
      <c r="AH24" s="328" t="s">
        <v>125</v>
      </c>
      <c r="AI24" s="328" t="s">
        <v>125</v>
      </c>
      <c r="AJ24" s="328" t="s">
        <v>125</v>
      </c>
      <c r="AK24" s="328" t="s">
        <v>125</v>
      </c>
      <c r="AL24" s="328" t="s">
        <v>125</v>
      </c>
      <c r="AM24" s="328" t="s">
        <v>125</v>
      </c>
      <c r="AN24" s="328" t="s">
        <v>125</v>
      </c>
      <c r="AO24" s="328" t="s">
        <v>125</v>
      </c>
      <c r="AP24" s="328" t="s">
        <v>125</v>
      </c>
      <c r="AQ24" s="328" t="s">
        <v>125</v>
      </c>
      <c r="AR24" s="328" t="s">
        <v>125</v>
      </c>
      <c r="AS24" s="328" t="s">
        <v>125</v>
      </c>
      <c r="AT24" s="317" t="s">
        <v>125</v>
      </c>
      <c r="AU24" s="317" t="s">
        <v>125</v>
      </c>
      <c r="AV24" s="317" t="s">
        <v>533</v>
      </c>
      <c r="AW24" s="317" t="s">
        <v>533</v>
      </c>
      <c r="AX24" s="343" t="s">
        <v>548</v>
      </c>
      <c r="AY24" s="343" t="s">
        <v>548</v>
      </c>
      <c r="AZ24" s="343" t="s">
        <v>548</v>
      </c>
      <c r="BA24" s="343" t="s">
        <v>548</v>
      </c>
      <c r="BB24" s="344" t="s">
        <v>548</v>
      </c>
      <c r="BC24" s="344" t="s">
        <v>548</v>
      </c>
      <c r="BD24" s="344" t="s">
        <v>548</v>
      </c>
      <c r="BE24" s="344" t="s">
        <v>548</v>
      </c>
      <c r="BF24" s="326" t="s">
        <v>533</v>
      </c>
      <c r="BG24" s="345" t="s">
        <v>125</v>
      </c>
      <c r="BH24" s="316" t="s">
        <v>125</v>
      </c>
      <c r="BI24" s="317" t="s">
        <v>125</v>
      </c>
      <c r="BJ24" s="317" t="s">
        <v>125</v>
      </c>
      <c r="BK24" s="317" t="s">
        <v>125</v>
      </c>
      <c r="BL24" s="317" t="s">
        <v>125</v>
      </c>
      <c r="BM24" s="317" t="s">
        <v>125</v>
      </c>
      <c r="BN24" s="317" t="s">
        <v>125</v>
      </c>
      <c r="BO24" s="317" t="s">
        <v>125</v>
      </c>
      <c r="BP24" s="317" t="s">
        <v>125</v>
      </c>
      <c r="BQ24" s="317" t="s">
        <v>125</v>
      </c>
      <c r="BR24" s="317" t="s">
        <v>125</v>
      </c>
      <c r="BS24" s="317" t="s">
        <v>125</v>
      </c>
      <c r="BT24" s="317" t="s">
        <v>125</v>
      </c>
      <c r="BU24" s="317" t="s">
        <v>125</v>
      </c>
      <c r="BV24" s="317" t="s">
        <v>533</v>
      </c>
      <c r="BW24" s="317" t="s">
        <v>533</v>
      </c>
      <c r="BX24" s="318" t="s">
        <v>534</v>
      </c>
      <c r="BY24" s="318" t="s">
        <v>534</v>
      </c>
      <c r="BZ24" s="318" t="s">
        <v>534</v>
      </c>
      <c r="CA24" s="318" t="s">
        <v>534</v>
      </c>
      <c r="CB24" s="318" t="s">
        <v>534</v>
      </c>
      <c r="CC24" s="318" t="s">
        <v>534</v>
      </c>
      <c r="CD24" s="317" t="s">
        <v>549</v>
      </c>
      <c r="CE24" s="317" t="s">
        <v>549</v>
      </c>
      <c r="CF24" s="346" t="s">
        <v>535</v>
      </c>
      <c r="CG24" s="346" t="s">
        <v>535</v>
      </c>
      <c r="CH24" s="346" t="s">
        <v>535</v>
      </c>
      <c r="CI24" s="346" t="s">
        <v>535</v>
      </c>
      <c r="CJ24" s="346" t="s">
        <v>535</v>
      </c>
      <c r="CK24" s="346" t="s">
        <v>535</v>
      </c>
      <c r="CL24" s="346" t="s">
        <v>535</v>
      </c>
      <c r="CM24" s="319"/>
      <c r="CN24" s="322"/>
      <c r="CO24" s="319"/>
      <c r="CP24" s="319"/>
      <c r="CQ24" s="319"/>
      <c r="CR24" s="319"/>
      <c r="CS24" s="323"/>
      <c r="CT24" s="323"/>
    </row>
    <row r="25" spans="1:98" ht="27" customHeight="1" x14ac:dyDescent="0.2">
      <c r="A25" s="728"/>
      <c r="B25" s="729"/>
      <c r="C25" s="335"/>
      <c r="D25" s="335"/>
      <c r="E25" s="335"/>
      <c r="F25" s="336" t="s">
        <v>74</v>
      </c>
      <c r="G25" s="319"/>
      <c r="H25" s="317" t="s">
        <v>550</v>
      </c>
      <c r="I25" s="317"/>
      <c r="J25" s="317"/>
      <c r="K25" s="317"/>
      <c r="L25" s="318"/>
      <c r="M25" s="318"/>
      <c r="N25" s="319"/>
      <c r="O25" s="319"/>
      <c r="P25" s="319"/>
      <c r="Q25" s="319"/>
      <c r="R25" s="319"/>
      <c r="S25" s="319"/>
      <c r="T25" s="319"/>
      <c r="U25" s="326" t="s">
        <v>551</v>
      </c>
      <c r="V25" s="326" t="s">
        <v>551</v>
      </c>
      <c r="W25" s="326"/>
      <c r="X25" s="317"/>
      <c r="Y25" s="319"/>
      <c r="Z25" s="319"/>
      <c r="AA25" s="317" t="s">
        <v>540</v>
      </c>
      <c r="AB25" s="317" t="s">
        <v>540</v>
      </c>
      <c r="AC25" s="330"/>
      <c r="AD25" s="331"/>
      <c r="AE25" s="317"/>
      <c r="AF25" s="317"/>
      <c r="AG25" s="317" t="s">
        <v>552</v>
      </c>
      <c r="AH25" s="319"/>
      <c r="AI25" s="319"/>
      <c r="AJ25" s="319"/>
      <c r="AK25" s="319"/>
      <c r="AL25" s="319"/>
      <c r="AM25" s="319"/>
      <c r="AN25" s="319"/>
      <c r="AO25" s="319"/>
      <c r="AP25" s="326"/>
      <c r="AQ25" s="326"/>
      <c r="AR25" s="319"/>
      <c r="AS25" s="319"/>
      <c r="AT25" s="347" t="s">
        <v>551</v>
      </c>
      <c r="AU25" s="347" t="s">
        <v>551</v>
      </c>
      <c r="AV25" s="319"/>
      <c r="AW25" s="319"/>
      <c r="AX25" s="337"/>
      <c r="AY25" s="319"/>
      <c r="AZ25" s="337" t="s">
        <v>539</v>
      </c>
      <c r="BA25" s="326"/>
      <c r="BB25" s="317"/>
      <c r="BC25" s="317" t="s">
        <v>540</v>
      </c>
      <c r="BD25" s="317" t="s">
        <v>540</v>
      </c>
      <c r="BE25" s="317"/>
      <c r="BF25" s="319"/>
      <c r="BG25" s="345" t="s">
        <v>538</v>
      </c>
      <c r="BH25" s="316"/>
      <c r="BI25" s="317"/>
      <c r="BJ25" s="317"/>
      <c r="BK25" s="318" t="s">
        <v>539</v>
      </c>
      <c r="BL25" s="318" t="s">
        <v>539</v>
      </c>
      <c r="BM25" s="317"/>
      <c r="BN25" s="317"/>
      <c r="BO25" s="319"/>
      <c r="BP25" s="318"/>
      <c r="BQ25" s="319"/>
      <c r="BR25" s="319"/>
      <c r="BS25" s="317" t="s">
        <v>540</v>
      </c>
      <c r="BT25" s="317" t="s">
        <v>540</v>
      </c>
      <c r="BU25" s="317"/>
      <c r="BV25" s="319"/>
      <c r="BW25" s="319"/>
      <c r="BX25" s="317" t="s">
        <v>541</v>
      </c>
      <c r="BY25" s="319"/>
      <c r="BZ25" s="319"/>
      <c r="CA25" s="319"/>
      <c r="CB25" s="337" t="s">
        <v>539</v>
      </c>
      <c r="CC25" s="337" t="s">
        <v>539</v>
      </c>
      <c r="CD25" s="319"/>
      <c r="CE25" s="319"/>
      <c r="CF25" s="319"/>
      <c r="CG25" s="319"/>
      <c r="CH25" s="319"/>
      <c r="CI25" s="319"/>
      <c r="CJ25" s="319"/>
      <c r="CK25" s="319"/>
      <c r="CL25" s="319"/>
      <c r="CM25" s="319"/>
      <c r="CN25" s="322"/>
      <c r="CO25" s="319"/>
      <c r="CP25" s="319"/>
      <c r="CQ25" s="319"/>
      <c r="CR25" s="319"/>
      <c r="CS25" s="323"/>
      <c r="CT25" s="323"/>
    </row>
    <row r="26" spans="1:98" ht="27" customHeight="1" x14ac:dyDescent="0.2">
      <c r="A26" s="727">
        <v>9</v>
      </c>
      <c r="B26" s="733" t="s">
        <v>544</v>
      </c>
      <c r="C26" s="324" t="s">
        <v>529</v>
      </c>
      <c r="D26" s="324" t="s">
        <v>530</v>
      </c>
      <c r="E26" s="324" t="s">
        <v>531</v>
      </c>
      <c r="F26" s="325" t="s">
        <v>532</v>
      </c>
      <c r="G26" s="342" t="s">
        <v>533</v>
      </c>
      <c r="H26" s="328" t="s">
        <v>125</v>
      </c>
      <c r="I26" s="328" t="s">
        <v>125</v>
      </c>
      <c r="J26" s="328" t="s">
        <v>125</v>
      </c>
      <c r="K26" s="328" t="s">
        <v>125</v>
      </c>
      <c r="L26" s="328" t="s">
        <v>125</v>
      </c>
      <c r="M26" s="328" t="s">
        <v>125</v>
      </c>
      <c r="N26" s="328" t="s">
        <v>125</v>
      </c>
      <c r="O26" s="328" t="s">
        <v>125</v>
      </c>
      <c r="P26" s="328" t="s">
        <v>125</v>
      </c>
      <c r="Q26" s="328" t="s">
        <v>125</v>
      </c>
      <c r="R26" s="328" t="s">
        <v>125</v>
      </c>
      <c r="S26" s="348" t="s">
        <v>553</v>
      </c>
      <c r="T26" s="348" t="s">
        <v>553</v>
      </c>
      <c r="U26" s="348" t="s">
        <v>553</v>
      </c>
      <c r="V26" s="348" t="s">
        <v>553</v>
      </c>
      <c r="W26" s="328" t="s">
        <v>533</v>
      </c>
      <c r="X26" s="328" t="s">
        <v>533</v>
      </c>
      <c r="Y26" s="343" t="s">
        <v>548</v>
      </c>
      <c r="Z26" s="343" t="s">
        <v>548</v>
      </c>
      <c r="AA26" s="343" t="s">
        <v>548</v>
      </c>
      <c r="AB26" s="343" t="s">
        <v>548</v>
      </c>
      <c r="AC26" s="330"/>
      <c r="AD26" s="331"/>
      <c r="AE26" s="343" t="s">
        <v>548</v>
      </c>
      <c r="AF26" s="342" t="s">
        <v>533</v>
      </c>
      <c r="AG26" s="328" t="s">
        <v>125</v>
      </c>
      <c r="AH26" s="328" t="s">
        <v>125</v>
      </c>
      <c r="AI26" s="328" t="s">
        <v>125</v>
      </c>
      <c r="AJ26" s="328" t="s">
        <v>125</v>
      </c>
      <c r="AK26" s="328" t="s">
        <v>125</v>
      </c>
      <c r="AL26" s="328" t="s">
        <v>125</v>
      </c>
      <c r="AM26" s="328" t="s">
        <v>125</v>
      </c>
      <c r="AN26" s="328" t="s">
        <v>125</v>
      </c>
      <c r="AO26" s="328" t="s">
        <v>125</v>
      </c>
      <c r="AP26" s="328" t="s">
        <v>125</v>
      </c>
      <c r="AQ26" s="328" t="s">
        <v>125</v>
      </c>
      <c r="AR26" s="348" t="s">
        <v>554</v>
      </c>
      <c r="AS26" s="348" t="s">
        <v>554</v>
      </c>
      <c r="AT26" s="348" t="s">
        <v>554</v>
      </c>
      <c r="AU26" s="348" t="s">
        <v>554</v>
      </c>
      <c r="AV26" s="328" t="s">
        <v>533</v>
      </c>
      <c r="AW26" s="328" t="s">
        <v>533</v>
      </c>
      <c r="AX26" s="343" t="s">
        <v>548</v>
      </c>
      <c r="AY26" s="343" t="s">
        <v>548</v>
      </c>
      <c r="AZ26" s="343" t="s">
        <v>548</v>
      </c>
      <c r="BA26" s="343" t="s">
        <v>548</v>
      </c>
      <c r="BB26" s="344" t="s">
        <v>548</v>
      </c>
      <c r="BC26" s="344" t="s">
        <v>548</v>
      </c>
      <c r="BD26" s="344" t="s">
        <v>548</v>
      </c>
      <c r="BE26" s="344" t="s">
        <v>548</v>
      </c>
      <c r="BF26" s="326" t="s">
        <v>533</v>
      </c>
      <c r="BG26" s="345" t="s">
        <v>125</v>
      </c>
      <c r="BH26" s="316" t="s">
        <v>125</v>
      </c>
      <c r="BI26" s="317" t="s">
        <v>125</v>
      </c>
      <c r="BJ26" s="328" t="s">
        <v>125</v>
      </c>
      <c r="BK26" s="328" t="s">
        <v>125</v>
      </c>
      <c r="BL26" s="328" t="s">
        <v>125</v>
      </c>
      <c r="BM26" s="328" t="s">
        <v>125</v>
      </c>
      <c r="BN26" s="328" t="s">
        <v>125</v>
      </c>
      <c r="BO26" s="328" t="s">
        <v>125</v>
      </c>
      <c r="BP26" s="328" t="s">
        <v>125</v>
      </c>
      <c r="BQ26" s="328" t="s">
        <v>125</v>
      </c>
      <c r="BR26" s="328" t="s">
        <v>125</v>
      </c>
      <c r="BS26" s="328" t="s">
        <v>125</v>
      </c>
      <c r="BT26" s="328" t="s">
        <v>125</v>
      </c>
      <c r="BU26" s="328" t="s">
        <v>125</v>
      </c>
      <c r="BV26" s="328" t="s">
        <v>533</v>
      </c>
      <c r="BW26" s="328" t="s">
        <v>533</v>
      </c>
      <c r="BX26" s="329" t="s">
        <v>534</v>
      </c>
      <c r="BY26" s="329" t="s">
        <v>534</v>
      </c>
      <c r="BZ26" s="329" t="s">
        <v>534</v>
      </c>
      <c r="CA26" s="329" t="s">
        <v>534</v>
      </c>
      <c r="CB26" s="329" t="s">
        <v>534</v>
      </c>
      <c r="CC26" s="329" t="s">
        <v>534</v>
      </c>
      <c r="CD26" s="328" t="s">
        <v>549</v>
      </c>
      <c r="CE26" s="328" t="s">
        <v>549</v>
      </c>
      <c r="CF26" s="332" t="s">
        <v>535</v>
      </c>
      <c r="CG26" s="332" t="s">
        <v>535</v>
      </c>
      <c r="CH26" s="332" t="s">
        <v>535</v>
      </c>
      <c r="CI26" s="332" t="s">
        <v>535</v>
      </c>
      <c r="CJ26" s="332" t="s">
        <v>535</v>
      </c>
      <c r="CK26" s="332" t="s">
        <v>535</v>
      </c>
      <c r="CL26" s="332" t="s">
        <v>535</v>
      </c>
      <c r="CN26" s="322"/>
      <c r="CO26" s="319"/>
      <c r="CP26" s="319"/>
      <c r="CQ26" s="319"/>
      <c r="CR26" s="319"/>
      <c r="CS26" s="323"/>
      <c r="CT26" s="323"/>
    </row>
    <row r="27" spans="1:98" ht="27" customHeight="1" x14ac:dyDescent="0.2">
      <c r="A27" s="728"/>
      <c r="B27" s="734"/>
      <c r="C27" s="335"/>
      <c r="D27" s="335"/>
      <c r="E27" s="335"/>
      <c r="F27" s="336" t="s">
        <v>74</v>
      </c>
      <c r="G27" s="319"/>
      <c r="H27" s="317" t="s">
        <v>550</v>
      </c>
      <c r="I27" s="317"/>
      <c r="J27" s="317"/>
      <c r="K27" s="317"/>
      <c r="L27" s="318"/>
      <c r="M27" s="318"/>
      <c r="N27" s="319"/>
      <c r="O27" s="319"/>
      <c r="P27" s="319"/>
      <c r="Q27" s="319"/>
      <c r="R27" s="319"/>
      <c r="S27" s="319"/>
      <c r="T27" s="319"/>
      <c r="U27" s="326" t="s">
        <v>551</v>
      </c>
      <c r="V27" s="326" t="s">
        <v>551</v>
      </c>
      <c r="W27" s="326"/>
      <c r="X27" s="317"/>
      <c r="Y27" s="319"/>
      <c r="Z27" s="319"/>
      <c r="AA27" s="317" t="s">
        <v>540</v>
      </c>
      <c r="AB27" s="317" t="s">
        <v>540</v>
      </c>
      <c r="AC27" s="330"/>
      <c r="AD27" s="331"/>
      <c r="AE27" s="317"/>
      <c r="AF27" s="317"/>
      <c r="AG27" s="317" t="s">
        <v>552</v>
      </c>
      <c r="AH27" s="319"/>
      <c r="AI27" s="319"/>
      <c r="AJ27" s="319"/>
      <c r="AK27" s="319"/>
      <c r="AL27" s="319"/>
      <c r="AM27" s="319"/>
      <c r="AN27" s="319"/>
      <c r="AO27" s="319"/>
      <c r="AP27" s="326"/>
      <c r="AQ27" s="326"/>
      <c r="AR27" s="319"/>
      <c r="AS27" s="319"/>
      <c r="AT27" s="347" t="s">
        <v>551</v>
      </c>
      <c r="AU27" s="347" t="s">
        <v>551</v>
      </c>
      <c r="AV27" s="319"/>
      <c r="AW27" s="319"/>
      <c r="AX27" s="337"/>
      <c r="AY27" s="319"/>
      <c r="AZ27" s="337" t="s">
        <v>539</v>
      </c>
      <c r="BA27" s="326"/>
      <c r="BB27" s="317"/>
      <c r="BC27" s="317" t="s">
        <v>540</v>
      </c>
      <c r="BD27" s="317" t="s">
        <v>540</v>
      </c>
      <c r="BE27" s="317"/>
      <c r="BF27" s="319"/>
      <c r="BG27" s="345" t="s">
        <v>538</v>
      </c>
      <c r="BH27" s="316"/>
      <c r="BI27" s="317"/>
      <c r="BJ27" s="317"/>
      <c r="BK27" s="318" t="s">
        <v>539</v>
      </c>
      <c r="BL27" s="318" t="s">
        <v>539</v>
      </c>
      <c r="BM27" s="317"/>
      <c r="BN27" s="317"/>
      <c r="BO27" s="319"/>
      <c r="BP27" s="318"/>
      <c r="BQ27" s="319"/>
      <c r="BR27" s="319"/>
      <c r="BS27" s="317" t="s">
        <v>540</v>
      </c>
      <c r="BT27" s="317" t="s">
        <v>540</v>
      </c>
      <c r="BU27" s="317"/>
      <c r="BV27" s="319"/>
      <c r="BW27" s="319"/>
      <c r="BX27" s="316" t="s">
        <v>541</v>
      </c>
      <c r="BY27" s="319"/>
      <c r="BZ27" s="319"/>
      <c r="CA27" s="319"/>
      <c r="CB27" s="337" t="s">
        <v>539</v>
      </c>
      <c r="CC27" s="337" t="s">
        <v>539</v>
      </c>
      <c r="CD27" s="319"/>
      <c r="CE27" s="319"/>
      <c r="CF27" s="319"/>
      <c r="CG27" s="319"/>
      <c r="CH27" s="319"/>
      <c r="CI27" s="319"/>
      <c r="CJ27" s="319"/>
      <c r="CK27" s="319"/>
      <c r="CL27" s="319"/>
      <c r="CN27" s="322"/>
      <c r="CO27" s="319"/>
      <c r="CP27" s="319"/>
      <c r="CQ27" s="319"/>
      <c r="CR27" s="319"/>
      <c r="CS27" s="323"/>
      <c r="CT27" s="323"/>
    </row>
    <row r="28" spans="1:98" ht="27" customHeight="1" x14ac:dyDescent="0.2">
      <c r="A28" s="727">
        <v>10</v>
      </c>
      <c r="B28" s="729" t="s">
        <v>546</v>
      </c>
      <c r="C28" s="324" t="s">
        <v>529</v>
      </c>
      <c r="D28" s="324" t="s">
        <v>545</v>
      </c>
      <c r="E28" s="324" t="s">
        <v>531</v>
      </c>
      <c r="F28" s="325" t="s">
        <v>532</v>
      </c>
      <c r="G28" s="342" t="s">
        <v>533</v>
      </c>
      <c r="H28" s="328" t="s">
        <v>125</v>
      </c>
      <c r="I28" s="328" t="s">
        <v>125</v>
      </c>
      <c r="J28" s="328" t="s">
        <v>125</v>
      </c>
      <c r="K28" s="328" t="s">
        <v>125</v>
      </c>
      <c r="L28" s="328" t="s">
        <v>125</v>
      </c>
      <c r="M28" s="328" t="s">
        <v>125</v>
      </c>
      <c r="N28" s="328" t="s">
        <v>125</v>
      </c>
      <c r="O28" s="328" t="s">
        <v>125</v>
      </c>
      <c r="P28" s="328" t="s">
        <v>125</v>
      </c>
      <c r="Q28" s="328" t="s">
        <v>125</v>
      </c>
      <c r="R28" s="328" t="s">
        <v>125</v>
      </c>
      <c r="S28" s="328" t="s">
        <v>125</v>
      </c>
      <c r="T28" s="328" t="s">
        <v>125</v>
      </c>
      <c r="U28" s="328" t="s">
        <v>125</v>
      </c>
      <c r="V28" s="328" t="s">
        <v>125</v>
      </c>
      <c r="W28" s="328" t="s">
        <v>533</v>
      </c>
      <c r="X28" s="328" t="s">
        <v>533</v>
      </c>
      <c r="Y28" s="343" t="s">
        <v>548</v>
      </c>
      <c r="Z28" s="343" t="s">
        <v>548</v>
      </c>
      <c r="AA28" s="343" t="s">
        <v>548</v>
      </c>
      <c r="AB28" s="343" t="s">
        <v>548</v>
      </c>
      <c r="AC28" s="330"/>
      <c r="AD28" s="331"/>
      <c r="AE28" s="343" t="s">
        <v>548</v>
      </c>
      <c r="AF28" s="342" t="s">
        <v>533</v>
      </c>
      <c r="AG28" s="328" t="s">
        <v>125</v>
      </c>
      <c r="AH28" s="328" t="s">
        <v>125</v>
      </c>
      <c r="AI28" s="328" t="s">
        <v>125</v>
      </c>
      <c r="AJ28" s="328" t="s">
        <v>125</v>
      </c>
      <c r="AK28" s="328" t="s">
        <v>125</v>
      </c>
      <c r="AL28" s="328" t="s">
        <v>125</v>
      </c>
      <c r="AM28" s="328" t="s">
        <v>125</v>
      </c>
      <c r="AN28" s="328" t="s">
        <v>125</v>
      </c>
      <c r="AO28" s="328" t="s">
        <v>125</v>
      </c>
      <c r="AP28" s="328" t="s">
        <v>125</v>
      </c>
      <c r="AQ28" s="328" t="s">
        <v>125</v>
      </c>
      <c r="AR28" s="328" t="s">
        <v>125</v>
      </c>
      <c r="AS28" s="328" t="s">
        <v>125</v>
      </c>
      <c r="AT28" s="317" t="s">
        <v>125</v>
      </c>
      <c r="AU28" s="317" t="s">
        <v>125</v>
      </c>
      <c r="AV28" s="317" t="s">
        <v>533</v>
      </c>
      <c r="AW28" s="317" t="s">
        <v>533</v>
      </c>
      <c r="AX28" s="343" t="s">
        <v>548</v>
      </c>
      <c r="AY28" s="343" t="s">
        <v>548</v>
      </c>
      <c r="AZ28" s="343" t="s">
        <v>548</v>
      </c>
      <c r="BA28" s="343" t="s">
        <v>548</v>
      </c>
      <c r="BB28" s="344" t="s">
        <v>548</v>
      </c>
      <c r="BC28" s="344" t="s">
        <v>548</v>
      </c>
      <c r="BD28" s="344" t="s">
        <v>548</v>
      </c>
      <c r="BE28" s="344" t="s">
        <v>548</v>
      </c>
      <c r="BF28" s="326" t="s">
        <v>533</v>
      </c>
      <c r="BG28" s="345" t="s">
        <v>125</v>
      </c>
      <c r="BH28" s="316" t="s">
        <v>125</v>
      </c>
      <c r="BI28" s="317" t="s">
        <v>125</v>
      </c>
      <c r="BJ28" s="317" t="s">
        <v>125</v>
      </c>
      <c r="BK28" s="317" t="s">
        <v>125</v>
      </c>
      <c r="BL28" s="317" t="s">
        <v>125</v>
      </c>
      <c r="BM28" s="317" t="s">
        <v>125</v>
      </c>
      <c r="BN28" s="317" t="s">
        <v>125</v>
      </c>
      <c r="BO28" s="317" t="s">
        <v>125</v>
      </c>
      <c r="BP28" s="317" t="s">
        <v>125</v>
      </c>
      <c r="BQ28" s="317" t="s">
        <v>125</v>
      </c>
      <c r="BR28" s="317" t="s">
        <v>125</v>
      </c>
      <c r="BS28" s="317" t="s">
        <v>125</v>
      </c>
      <c r="BT28" s="317" t="s">
        <v>125</v>
      </c>
      <c r="BU28" s="317" t="s">
        <v>125</v>
      </c>
      <c r="BV28" s="317" t="s">
        <v>533</v>
      </c>
      <c r="BW28" s="317" t="s">
        <v>533</v>
      </c>
      <c r="BX28" s="318" t="s">
        <v>534</v>
      </c>
      <c r="BY28" s="318" t="s">
        <v>534</v>
      </c>
      <c r="BZ28" s="318" t="s">
        <v>534</v>
      </c>
      <c r="CA28" s="318" t="s">
        <v>534</v>
      </c>
      <c r="CB28" s="318" t="s">
        <v>534</v>
      </c>
      <c r="CC28" s="318" t="s">
        <v>534</v>
      </c>
      <c r="CD28" s="317" t="s">
        <v>549</v>
      </c>
      <c r="CE28" s="317" t="s">
        <v>549</v>
      </c>
      <c r="CF28" s="346" t="s">
        <v>535</v>
      </c>
      <c r="CG28" s="346" t="s">
        <v>535</v>
      </c>
      <c r="CH28" s="346" t="s">
        <v>535</v>
      </c>
      <c r="CI28" s="346" t="s">
        <v>535</v>
      </c>
      <c r="CJ28" s="346" t="s">
        <v>535</v>
      </c>
      <c r="CK28" s="346" t="s">
        <v>535</v>
      </c>
      <c r="CL28" s="346" t="s">
        <v>535</v>
      </c>
      <c r="CM28" s="319"/>
      <c r="CN28" s="322"/>
      <c r="CO28" s="319"/>
      <c r="CP28" s="319"/>
      <c r="CQ28" s="319"/>
      <c r="CR28" s="319"/>
      <c r="CS28" s="323"/>
      <c r="CT28" s="323"/>
    </row>
    <row r="29" spans="1:98" ht="27" customHeight="1" thickBot="1" x14ac:dyDescent="0.25">
      <c r="A29" s="728"/>
      <c r="B29" s="729"/>
      <c r="C29" s="335"/>
      <c r="D29" s="335"/>
      <c r="E29" s="335"/>
      <c r="F29" s="336" t="s">
        <v>74</v>
      </c>
      <c r="G29" s="319"/>
      <c r="H29" s="317" t="s">
        <v>550</v>
      </c>
      <c r="I29" s="317"/>
      <c r="J29" s="317"/>
      <c r="K29" s="317"/>
      <c r="L29" s="318"/>
      <c r="M29" s="318"/>
      <c r="N29" s="319"/>
      <c r="O29" s="319"/>
      <c r="P29" s="319"/>
      <c r="Q29" s="319"/>
      <c r="R29" s="319"/>
      <c r="S29" s="319"/>
      <c r="T29" s="319"/>
      <c r="U29" s="326" t="s">
        <v>551</v>
      </c>
      <c r="V29" s="326" t="s">
        <v>551</v>
      </c>
      <c r="W29" s="326"/>
      <c r="X29" s="317"/>
      <c r="Y29" s="319"/>
      <c r="Z29" s="319"/>
      <c r="AA29" s="317" t="s">
        <v>540</v>
      </c>
      <c r="AB29" s="317" t="s">
        <v>540</v>
      </c>
      <c r="AC29" s="330"/>
      <c r="AD29" s="331"/>
      <c r="AE29" s="317"/>
      <c r="AF29" s="317"/>
      <c r="AG29" s="317" t="s">
        <v>552</v>
      </c>
      <c r="AH29" s="319"/>
      <c r="AI29" s="319"/>
      <c r="AJ29" s="319"/>
      <c r="AK29" s="319"/>
      <c r="AL29" s="319"/>
      <c r="AM29" s="319"/>
      <c r="AN29" s="319"/>
      <c r="AO29" s="319"/>
      <c r="AP29" s="326"/>
      <c r="AQ29" s="326"/>
      <c r="AR29" s="319"/>
      <c r="AS29" s="319"/>
      <c r="AT29" s="347" t="s">
        <v>551</v>
      </c>
      <c r="AU29" s="347" t="s">
        <v>551</v>
      </c>
      <c r="AV29" s="319"/>
      <c r="AW29" s="319"/>
      <c r="AX29" s="337"/>
      <c r="AY29" s="319"/>
      <c r="AZ29" s="337" t="s">
        <v>539</v>
      </c>
      <c r="BA29" s="326"/>
      <c r="BB29" s="317"/>
      <c r="BC29" s="317" t="s">
        <v>540</v>
      </c>
      <c r="BD29" s="317" t="s">
        <v>540</v>
      </c>
      <c r="BE29" s="317"/>
      <c r="BF29" s="319"/>
      <c r="BG29" s="345" t="s">
        <v>538</v>
      </c>
      <c r="BH29" s="316"/>
      <c r="BI29" s="317"/>
      <c r="BJ29" s="317"/>
      <c r="BK29" s="318" t="s">
        <v>539</v>
      </c>
      <c r="BL29" s="318" t="s">
        <v>539</v>
      </c>
      <c r="BM29" s="317"/>
      <c r="BN29" s="317"/>
      <c r="BO29" s="319"/>
      <c r="BP29" s="318"/>
      <c r="BQ29" s="319"/>
      <c r="BR29" s="319"/>
      <c r="BS29" s="317" t="s">
        <v>540</v>
      </c>
      <c r="BT29" s="317" t="s">
        <v>540</v>
      </c>
      <c r="BU29" s="317"/>
      <c r="BV29" s="319"/>
      <c r="BW29" s="319"/>
      <c r="BX29" s="317" t="s">
        <v>541</v>
      </c>
      <c r="BY29" s="319"/>
      <c r="BZ29" s="319"/>
      <c r="CA29" s="319"/>
      <c r="CB29" s="337" t="s">
        <v>539</v>
      </c>
      <c r="CC29" s="337" t="s">
        <v>539</v>
      </c>
      <c r="CD29" s="319"/>
      <c r="CE29" s="319"/>
      <c r="CF29" s="319"/>
      <c r="CG29" s="319"/>
      <c r="CH29" s="319"/>
      <c r="CI29" s="319"/>
      <c r="CJ29" s="319"/>
      <c r="CK29" s="319"/>
      <c r="CL29" s="319"/>
      <c r="CM29" s="319"/>
      <c r="CN29" s="322"/>
      <c r="CO29" s="319"/>
      <c r="CP29" s="319"/>
      <c r="CQ29" s="319"/>
      <c r="CR29" s="319"/>
      <c r="CS29" s="323"/>
      <c r="CT29" s="323"/>
    </row>
    <row r="30" spans="1:98" ht="27" customHeight="1" thickBot="1" x14ac:dyDescent="0.25">
      <c r="A30" s="730" t="s">
        <v>555</v>
      </c>
      <c r="B30" s="731"/>
      <c r="C30" s="731"/>
      <c r="D30" s="731"/>
      <c r="E30" s="731"/>
      <c r="F30" s="731"/>
      <c r="G30" s="731"/>
      <c r="H30" s="731"/>
      <c r="I30" s="731"/>
      <c r="J30" s="731"/>
      <c r="K30" s="731"/>
      <c r="L30" s="731"/>
      <c r="M30" s="731"/>
      <c r="N30" s="731"/>
      <c r="O30" s="731"/>
      <c r="P30" s="731"/>
      <c r="Q30" s="731"/>
      <c r="R30" s="731"/>
      <c r="S30" s="731"/>
      <c r="T30" s="731"/>
      <c r="U30" s="731"/>
      <c r="V30" s="731"/>
      <c r="W30" s="731"/>
      <c r="X30" s="731"/>
      <c r="Y30" s="731"/>
      <c r="Z30" s="731"/>
      <c r="AA30" s="731"/>
      <c r="AB30" s="731"/>
      <c r="AC30" s="731"/>
      <c r="AD30" s="731"/>
      <c r="AE30" s="731"/>
      <c r="AF30" s="731"/>
      <c r="AG30" s="731"/>
      <c r="AH30" s="731"/>
      <c r="AI30" s="731"/>
      <c r="AJ30" s="731"/>
      <c r="AK30" s="731"/>
      <c r="AL30" s="731"/>
      <c r="AM30" s="731"/>
      <c r="AN30" s="731"/>
      <c r="AO30" s="731"/>
      <c r="AP30" s="731"/>
      <c r="AQ30" s="731"/>
      <c r="AR30" s="731"/>
      <c r="AS30" s="731"/>
      <c r="AT30" s="731"/>
      <c r="AU30" s="731"/>
      <c r="AV30" s="731"/>
      <c r="AW30" s="731"/>
      <c r="AX30" s="731"/>
      <c r="AY30" s="731"/>
      <c r="AZ30" s="731"/>
      <c r="BA30" s="731"/>
      <c r="BB30" s="731"/>
      <c r="BC30" s="731"/>
      <c r="BD30" s="731"/>
      <c r="BE30" s="731"/>
      <c r="BF30" s="731"/>
      <c r="BG30" s="732"/>
      <c r="BH30" s="340"/>
      <c r="BI30" s="341"/>
      <c r="BJ30" s="341"/>
      <c r="BK30" s="341"/>
      <c r="BL30" s="341"/>
      <c r="BM30" s="341"/>
      <c r="BN30" s="341"/>
      <c r="BO30" s="341"/>
      <c r="BP30" s="317"/>
      <c r="BQ30" s="317"/>
      <c r="BR30" s="319"/>
      <c r="BS30" s="319"/>
      <c r="BT30" s="319"/>
      <c r="BU30" s="319"/>
      <c r="BV30" s="319"/>
      <c r="BW30" s="319"/>
      <c r="BX30" s="319"/>
      <c r="BY30" s="319"/>
      <c r="BZ30" s="319"/>
      <c r="CA30" s="319"/>
      <c r="CB30" s="319"/>
      <c r="CC30" s="319"/>
      <c r="CD30" s="319"/>
      <c r="CE30" s="319"/>
      <c r="CF30" s="319"/>
      <c r="CG30" s="319"/>
      <c r="CH30" s="319"/>
      <c r="CI30" s="319"/>
      <c r="CJ30" s="319"/>
      <c r="CK30" s="319"/>
      <c r="CL30" s="319"/>
      <c r="CM30" s="319"/>
      <c r="CN30" s="322"/>
      <c r="CO30" s="319"/>
      <c r="CP30" s="319"/>
      <c r="CQ30" s="319"/>
      <c r="CR30" s="319"/>
      <c r="CS30" s="323"/>
      <c r="CT30" s="323"/>
    </row>
    <row r="31" spans="1:98" ht="33.75" customHeight="1" x14ac:dyDescent="0.2">
      <c r="A31" s="727">
        <v>11</v>
      </c>
      <c r="B31" s="733" t="s">
        <v>556</v>
      </c>
      <c r="C31" s="324" t="s">
        <v>529</v>
      </c>
      <c r="D31" s="324" t="s">
        <v>545</v>
      </c>
      <c r="E31" s="324" t="s">
        <v>531</v>
      </c>
      <c r="F31" s="325" t="s">
        <v>532</v>
      </c>
      <c r="G31" s="342" t="s">
        <v>533</v>
      </c>
      <c r="H31" s="328" t="s">
        <v>125</v>
      </c>
      <c r="I31" s="328" t="s">
        <v>125</v>
      </c>
      <c r="J31" s="328" t="s">
        <v>125</v>
      </c>
      <c r="K31" s="328" t="s">
        <v>125</v>
      </c>
      <c r="L31" s="328" t="s">
        <v>125</v>
      </c>
      <c r="M31" s="328" t="s">
        <v>125</v>
      </c>
      <c r="N31" s="328" t="s">
        <v>125</v>
      </c>
      <c r="O31" s="328" t="s">
        <v>125</v>
      </c>
      <c r="P31" s="328" t="s">
        <v>125</v>
      </c>
      <c r="Q31" s="328" t="s">
        <v>125</v>
      </c>
      <c r="R31" s="328" t="s">
        <v>125</v>
      </c>
      <c r="S31" s="328" t="s">
        <v>125</v>
      </c>
      <c r="T31" s="328" t="s">
        <v>125</v>
      </c>
      <c r="U31" s="328" t="s">
        <v>125</v>
      </c>
      <c r="V31" s="328" t="s">
        <v>125</v>
      </c>
      <c r="W31" s="328" t="s">
        <v>533</v>
      </c>
      <c r="X31" s="328" t="s">
        <v>533</v>
      </c>
      <c r="Y31" s="343" t="s">
        <v>548</v>
      </c>
      <c r="Z31" s="343" t="s">
        <v>548</v>
      </c>
      <c r="AA31" s="343" t="s">
        <v>548</v>
      </c>
      <c r="AB31" s="343" t="s">
        <v>548</v>
      </c>
      <c r="AC31" s="330"/>
      <c r="AD31" s="331"/>
      <c r="AE31" s="343" t="s">
        <v>548</v>
      </c>
      <c r="AF31" s="342" t="s">
        <v>533</v>
      </c>
      <c r="AG31" s="328" t="s">
        <v>125</v>
      </c>
      <c r="AH31" s="328" t="s">
        <v>125</v>
      </c>
      <c r="AI31" s="328" t="s">
        <v>125</v>
      </c>
      <c r="AJ31" s="328" t="s">
        <v>125</v>
      </c>
      <c r="AK31" s="328" t="s">
        <v>125</v>
      </c>
      <c r="AL31" s="328" t="s">
        <v>125</v>
      </c>
      <c r="AM31" s="328" t="s">
        <v>125</v>
      </c>
      <c r="AN31" s="328" t="s">
        <v>125</v>
      </c>
      <c r="AO31" s="328" t="s">
        <v>125</v>
      </c>
      <c r="AP31" s="328" t="s">
        <v>125</v>
      </c>
      <c r="AQ31" s="328" t="s">
        <v>125</v>
      </c>
      <c r="AR31" s="328" t="s">
        <v>125</v>
      </c>
      <c r="AS31" s="328" t="s">
        <v>125</v>
      </c>
      <c r="AT31" s="328" t="s">
        <v>125</v>
      </c>
      <c r="AU31" s="328" t="s">
        <v>125</v>
      </c>
      <c r="AV31" s="328" t="s">
        <v>533</v>
      </c>
      <c r="AW31" s="328" t="s">
        <v>533</v>
      </c>
      <c r="AX31" s="349" t="s">
        <v>13</v>
      </c>
      <c r="AY31" s="349" t="s">
        <v>13</v>
      </c>
      <c r="AZ31" s="343" t="s">
        <v>548</v>
      </c>
      <c r="BA31" s="343" t="s">
        <v>548</v>
      </c>
      <c r="BB31" s="343" t="s">
        <v>548</v>
      </c>
      <c r="BC31" s="343" t="s">
        <v>548</v>
      </c>
      <c r="BD31" s="343" t="s">
        <v>548</v>
      </c>
      <c r="BE31" s="344" t="s">
        <v>548</v>
      </c>
      <c r="BF31" s="326" t="s">
        <v>533</v>
      </c>
      <c r="BG31" s="345" t="s">
        <v>125</v>
      </c>
      <c r="BH31" s="316" t="s">
        <v>125</v>
      </c>
      <c r="BI31" s="317" t="s">
        <v>125</v>
      </c>
      <c r="BJ31" s="317" t="s">
        <v>125</v>
      </c>
      <c r="BK31" s="317" t="s">
        <v>125</v>
      </c>
      <c r="BL31" s="317" t="s">
        <v>125</v>
      </c>
      <c r="BM31" s="317" t="s">
        <v>125</v>
      </c>
      <c r="BN31" s="317" t="s">
        <v>125</v>
      </c>
      <c r="BO31" s="317" t="s">
        <v>125</v>
      </c>
      <c r="BP31" s="317" t="s">
        <v>125</v>
      </c>
      <c r="BQ31" s="317" t="s">
        <v>125</v>
      </c>
      <c r="BR31" s="317" t="s">
        <v>125</v>
      </c>
      <c r="BS31" s="317" t="s">
        <v>125</v>
      </c>
      <c r="BT31" s="317" t="s">
        <v>125</v>
      </c>
      <c r="BU31" s="317" t="s">
        <v>125</v>
      </c>
      <c r="BV31" s="317" t="s">
        <v>533</v>
      </c>
      <c r="BW31" s="317" t="s">
        <v>533</v>
      </c>
      <c r="BX31" s="319"/>
      <c r="BY31" s="319"/>
      <c r="BZ31" s="319"/>
      <c r="CA31" s="339"/>
      <c r="CB31" s="319"/>
      <c r="CC31" s="319"/>
      <c r="CD31" s="319"/>
      <c r="CE31" s="319"/>
      <c r="CF31" s="319"/>
      <c r="CG31" s="319"/>
      <c r="CH31" s="319"/>
      <c r="CI31" s="319"/>
      <c r="CJ31" s="319"/>
      <c r="CK31" s="319"/>
      <c r="CL31" s="319"/>
      <c r="CM31" s="319"/>
      <c r="CN31" s="322"/>
      <c r="CO31" s="319"/>
      <c r="CP31" s="319"/>
      <c r="CQ31" s="319"/>
      <c r="CR31" s="319"/>
      <c r="CS31" s="323"/>
      <c r="CT31" s="323"/>
    </row>
    <row r="32" spans="1:98" ht="33.75" customHeight="1" x14ac:dyDescent="0.2">
      <c r="A32" s="728"/>
      <c r="B32" s="734"/>
      <c r="C32" s="335"/>
      <c r="D32" s="335"/>
      <c r="E32" s="335"/>
      <c r="F32" s="336" t="s">
        <v>74</v>
      </c>
      <c r="G32" s="319"/>
      <c r="H32" s="317" t="s">
        <v>557</v>
      </c>
      <c r="I32" s="317"/>
      <c r="J32" s="317"/>
      <c r="K32" s="317"/>
      <c r="L32" s="318"/>
      <c r="M32" s="318"/>
      <c r="N32" s="319"/>
      <c r="O32" s="319"/>
      <c r="P32" s="319"/>
      <c r="Q32" s="318"/>
      <c r="R32" s="319"/>
      <c r="S32" s="319"/>
      <c r="T32" s="319"/>
      <c r="U32" s="326" t="s">
        <v>551</v>
      </c>
      <c r="V32" s="326" t="s">
        <v>551</v>
      </c>
      <c r="W32" s="326"/>
      <c r="X32" s="319"/>
      <c r="Y32" s="319"/>
      <c r="Z32" s="319"/>
      <c r="AA32" s="317" t="s">
        <v>540</v>
      </c>
      <c r="AB32" s="317" t="s">
        <v>540</v>
      </c>
      <c r="AC32" s="330"/>
      <c r="AD32" s="331"/>
      <c r="AE32" s="317"/>
      <c r="AF32" s="317"/>
      <c r="AG32" s="317" t="s">
        <v>558</v>
      </c>
      <c r="AH32" s="319"/>
      <c r="AI32" s="319"/>
      <c r="AJ32" s="319"/>
      <c r="AK32" s="319"/>
      <c r="AL32" s="319"/>
      <c r="AM32" s="319"/>
      <c r="AN32" s="319"/>
      <c r="AO32" s="319"/>
      <c r="AP32" s="326"/>
      <c r="AQ32" s="326"/>
      <c r="AR32" s="319"/>
      <c r="AS32" s="319"/>
      <c r="AT32" s="347" t="s">
        <v>551</v>
      </c>
      <c r="AU32" s="347" t="s">
        <v>551</v>
      </c>
      <c r="AV32" s="319"/>
      <c r="AW32" s="319"/>
      <c r="AX32" s="319"/>
      <c r="AY32" s="319"/>
      <c r="AZ32" s="319"/>
      <c r="BA32" s="326"/>
      <c r="BB32" s="318"/>
      <c r="BC32" s="317" t="s">
        <v>540</v>
      </c>
      <c r="BD32" s="317" t="s">
        <v>540</v>
      </c>
      <c r="BE32" s="317"/>
      <c r="BF32" s="319"/>
      <c r="BG32" s="345" t="s">
        <v>550</v>
      </c>
      <c r="BH32" s="316"/>
      <c r="BI32" s="317"/>
      <c r="BJ32" s="317"/>
      <c r="BK32" s="318"/>
      <c r="BL32" s="318"/>
      <c r="BM32" s="317"/>
      <c r="BN32" s="317"/>
      <c r="BO32" s="319"/>
      <c r="BP32" s="318"/>
      <c r="BQ32" s="319"/>
      <c r="BR32" s="319"/>
      <c r="BS32" s="319"/>
      <c r="BT32" s="326" t="s">
        <v>551</v>
      </c>
      <c r="BU32" s="326" t="s">
        <v>551</v>
      </c>
      <c r="BV32" s="319"/>
      <c r="BW32" s="319"/>
      <c r="BX32" s="319"/>
      <c r="BY32" s="319"/>
      <c r="BZ32" s="319"/>
      <c r="CA32" s="319"/>
      <c r="CB32" s="319"/>
      <c r="CC32" s="319"/>
      <c r="CD32" s="319"/>
      <c r="CE32" s="319"/>
      <c r="CF32" s="319"/>
      <c r="CG32" s="319"/>
      <c r="CH32" s="319"/>
      <c r="CI32" s="319"/>
      <c r="CJ32" s="319"/>
      <c r="CK32" s="319"/>
      <c r="CL32" s="319"/>
      <c r="CM32" s="319"/>
      <c r="CN32" s="322"/>
      <c r="CO32" s="319"/>
      <c r="CP32" s="319"/>
      <c r="CQ32" s="319"/>
      <c r="CR32" s="319"/>
      <c r="CS32" s="323"/>
      <c r="CT32" s="323"/>
    </row>
    <row r="33" spans="1:98" ht="33.75" customHeight="1" x14ac:dyDescent="0.2">
      <c r="A33" s="727">
        <f t="shared" ref="A33:A35" si="7">A31+1</f>
        <v>12</v>
      </c>
      <c r="B33" s="733" t="s">
        <v>559</v>
      </c>
      <c r="C33" s="324" t="s">
        <v>529</v>
      </c>
      <c r="D33" s="324" t="s">
        <v>545</v>
      </c>
      <c r="E33" s="324" t="s">
        <v>531</v>
      </c>
      <c r="F33" s="325" t="s">
        <v>532</v>
      </c>
      <c r="G33" s="342" t="s">
        <v>533</v>
      </c>
      <c r="H33" s="328" t="s">
        <v>125</v>
      </c>
      <c r="I33" s="328" t="s">
        <v>125</v>
      </c>
      <c r="J33" s="328" t="s">
        <v>125</v>
      </c>
      <c r="K33" s="328" t="s">
        <v>125</v>
      </c>
      <c r="L33" s="328" t="s">
        <v>125</v>
      </c>
      <c r="M33" s="328" t="s">
        <v>125</v>
      </c>
      <c r="N33" s="328" t="s">
        <v>125</v>
      </c>
      <c r="O33" s="328" t="s">
        <v>125</v>
      </c>
      <c r="P33" s="328" t="s">
        <v>125</v>
      </c>
      <c r="Q33" s="328" t="s">
        <v>125</v>
      </c>
      <c r="R33" s="328" t="s">
        <v>125</v>
      </c>
      <c r="S33" s="328" t="s">
        <v>125</v>
      </c>
      <c r="T33" s="328" t="s">
        <v>125</v>
      </c>
      <c r="U33" s="328" t="s">
        <v>125</v>
      </c>
      <c r="V33" s="328" t="s">
        <v>125</v>
      </c>
      <c r="W33" s="328" t="s">
        <v>533</v>
      </c>
      <c r="X33" s="328" t="s">
        <v>533</v>
      </c>
      <c r="Y33" s="343" t="s">
        <v>548</v>
      </c>
      <c r="Z33" s="343" t="s">
        <v>548</v>
      </c>
      <c r="AA33" s="343" t="s">
        <v>548</v>
      </c>
      <c r="AB33" s="343" t="s">
        <v>548</v>
      </c>
      <c r="AC33" s="330"/>
      <c r="AD33" s="331"/>
      <c r="AE33" s="343" t="s">
        <v>548</v>
      </c>
      <c r="AF33" s="342" t="s">
        <v>533</v>
      </c>
      <c r="AG33" s="328" t="s">
        <v>125</v>
      </c>
      <c r="AH33" s="328" t="s">
        <v>125</v>
      </c>
      <c r="AI33" s="328" t="s">
        <v>125</v>
      </c>
      <c r="AJ33" s="328" t="s">
        <v>125</v>
      </c>
      <c r="AK33" s="328" t="s">
        <v>125</v>
      </c>
      <c r="AL33" s="328" t="s">
        <v>125</v>
      </c>
      <c r="AM33" s="328" t="s">
        <v>125</v>
      </c>
      <c r="AN33" s="328" t="s">
        <v>125</v>
      </c>
      <c r="AO33" s="328" t="s">
        <v>125</v>
      </c>
      <c r="AP33" s="328" t="s">
        <v>125</v>
      </c>
      <c r="AQ33" s="328" t="s">
        <v>125</v>
      </c>
      <c r="AR33" s="328" t="s">
        <v>125</v>
      </c>
      <c r="AS33" s="328" t="s">
        <v>125</v>
      </c>
      <c r="AT33" s="328" t="s">
        <v>125</v>
      </c>
      <c r="AU33" s="328" t="s">
        <v>125</v>
      </c>
      <c r="AV33" s="328" t="s">
        <v>533</v>
      </c>
      <c r="AW33" s="328" t="s">
        <v>533</v>
      </c>
      <c r="AX33" s="349" t="s">
        <v>13</v>
      </c>
      <c r="AY33" s="349" t="s">
        <v>13</v>
      </c>
      <c r="AZ33" s="343" t="s">
        <v>548</v>
      </c>
      <c r="BA33" s="343" t="s">
        <v>548</v>
      </c>
      <c r="BB33" s="343" t="s">
        <v>548</v>
      </c>
      <c r="BC33" s="343" t="s">
        <v>548</v>
      </c>
      <c r="BD33" s="343" t="s">
        <v>548</v>
      </c>
      <c r="BE33" s="344" t="s">
        <v>548</v>
      </c>
      <c r="BF33" s="326" t="s">
        <v>533</v>
      </c>
      <c r="BG33" s="345" t="s">
        <v>125</v>
      </c>
      <c r="BH33" s="316" t="s">
        <v>125</v>
      </c>
      <c r="BI33" s="317" t="s">
        <v>125</v>
      </c>
      <c r="BJ33" s="317" t="s">
        <v>125</v>
      </c>
      <c r="BK33" s="317" t="s">
        <v>125</v>
      </c>
      <c r="BL33" s="317" t="s">
        <v>125</v>
      </c>
      <c r="BM33" s="317" t="s">
        <v>125</v>
      </c>
      <c r="BN33" s="317" t="s">
        <v>125</v>
      </c>
      <c r="BO33" s="317" t="s">
        <v>125</v>
      </c>
      <c r="BP33" s="317" t="s">
        <v>125</v>
      </c>
      <c r="BQ33" s="317" t="s">
        <v>125</v>
      </c>
      <c r="BR33" s="317" t="s">
        <v>125</v>
      </c>
      <c r="BS33" s="317" t="s">
        <v>125</v>
      </c>
      <c r="BT33" s="317" t="s">
        <v>125</v>
      </c>
      <c r="BU33" s="317" t="s">
        <v>125</v>
      </c>
      <c r="BV33" s="317" t="s">
        <v>533</v>
      </c>
      <c r="BW33" s="317" t="s">
        <v>533</v>
      </c>
      <c r="BX33" s="319"/>
      <c r="BY33" s="319"/>
      <c r="BZ33" s="319"/>
      <c r="CA33" s="339"/>
      <c r="CB33" s="319"/>
      <c r="CC33" s="319"/>
      <c r="CD33" s="319"/>
      <c r="CE33" s="319"/>
      <c r="CF33" s="319"/>
      <c r="CG33" s="319"/>
      <c r="CH33" s="319"/>
      <c r="CI33" s="319"/>
      <c r="CJ33" s="319"/>
      <c r="CK33" s="319"/>
      <c r="CL33" s="319"/>
      <c r="CM33" s="319"/>
      <c r="CN33" s="322"/>
      <c r="CO33" s="319"/>
      <c r="CP33" s="319"/>
      <c r="CQ33" s="319"/>
      <c r="CR33" s="319"/>
      <c r="CS33" s="323"/>
      <c r="CT33" s="323"/>
    </row>
    <row r="34" spans="1:98" ht="33.75" customHeight="1" x14ac:dyDescent="0.2">
      <c r="A34" s="728"/>
      <c r="B34" s="734"/>
      <c r="C34" s="335"/>
      <c r="D34" s="335"/>
      <c r="E34" s="335"/>
      <c r="F34" s="336" t="s">
        <v>74</v>
      </c>
      <c r="G34" s="319"/>
      <c r="H34" s="317" t="s">
        <v>557</v>
      </c>
      <c r="I34" s="317"/>
      <c r="J34" s="317"/>
      <c r="K34" s="317"/>
      <c r="L34" s="318"/>
      <c r="M34" s="318"/>
      <c r="N34" s="319"/>
      <c r="O34" s="319"/>
      <c r="P34" s="319"/>
      <c r="Q34" s="318"/>
      <c r="R34" s="319"/>
      <c r="S34" s="319"/>
      <c r="T34" s="319"/>
      <c r="U34" s="326" t="s">
        <v>551</v>
      </c>
      <c r="V34" s="326" t="s">
        <v>551</v>
      </c>
      <c r="W34" s="326"/>
      <c r="X34" s="319"/>
      <c r="Y34" s="319"/>
      <c r="Z34" s="319"/>
      <c r="AA34" s="317" t="s">
        <v>540</v>
      </c>
      <c r="AB34" s="317" t="s">
        <v>540</v>
      </c>
      <c r="AC34" s="330"/>
      <c r="AD34" s="331"/>
      <c r="AE34" s="317"/>
      <c r="AF34" s="317"/>
      <c r="AG34" s="317" t="s">
        <v>558</v>
      </c>
      <c r="AH34" s="319"/>
      <c r="AI34" s="319"/>
      <c r="AJ34" s="319"/>
      <c r="AK34" s="319"/>
      <c r="AL34" s="319"/>
      <c r="AM34" s="319"/>
      <c r="AN34" s="319"/>
      <c r="AO34" s="319"/>
      <c r="AP34" s="326"/>
      <c r="AQ34" s="326"/>
      <c r="AR34" s="319"/>
      <c r="AS34" s="319"/>
      <c r="AT34" s="347" t="s">
        <v>551</v>
      </c>
      <c r="AU34" s="347" t="s">
        <v>551</v>
      </c>
      <c r="AV34" s="319"/>
      <c r="AW34" s="319"/>
      <c r="AX34" s="319"/>
      <c r="AY34" s="319"/>
      <c r="AZ34" s="319"/>
      <c r="BA34" s="326"/>
      <c r="BB34" s="318"/>
      <c r="BC34" s="317" t="s">
        <v>540</v>
      </c>
      <c r="BD34" s="317" t="s">
        <v>540</v>
      </c>
      <c r="BE34" s="317"/>
      <c r="BF34" s="319"/>
      <c r="BG34" s="345" t="s">
        <v>550</v>
      </c>
      <c r="BH34" s="316"/>
      <c r="BI34" s="317"/>
      <c r="BJ34" s="317"/>
      <c r="BK34" s="318"/>
      <c r="BL34" s="318"/>
      <c r="BM34" s="317"/>
      <c r="BN34" s="317"/>
      <c r="BO34" s="319"/>
      <c r="BP34" s="318"/>
      <c r="BQ34" s="319"/>
      <c r="BR34" s="319"/>
      <c r="BS34" s="319"/>
      <c r="BT34" s="326" t="s">
        <v>551</v>
      </c>
      <c r="BU34" s="326" t="s">
        <v>551</v>
      </c>
      <c r="BV34" s="319"/>
      <c r="BW34" s="319"/>
      <c r="BX34" s="319"/>
      <c r="BY34" s="319"/>
      <c r="BZ34" s="319"/>
      <c r="CA34" s="319"/>
      <c r="CB34" s="319"/>
      <c r="CC34" s="319"/>
      <c r="CD34" s="319"/>
      <c r="CE34" s="319"/>
      <c r="CF34" s="319"/>
      <c r="CG34" s="319"/>
      <c r="CH34" s="319"/>
      <c r="CI34" s="319"/>
      <c r="CJ34" s="319"/>
      <c r="CK34" s="319"/>
      <c r="CL34" s="319"/>
      <c r="CM34" s="319"/>
      <c r="CN34" s="322"/>
      <c r="CO34" s="319"/>
      <c r="CP34" s="319"/>
      <c r="CQ34" s="319"/>
      <c r="CR34" s="319"/>
      <c r="CS34" s="323"/>
      <c r="CT34" s="323"/>
    </row>
    <row r="35" spans="1:98" ht="33.75" customHeight="1" x14ac:dyDescent="0.2">
      <c r="A35" s="727">
        <f t="shared" si="7"/>
        <v>13</v>
      </c>
      <c r="B35" s="733" t="s">
        <v>560</v>
      </c>
      <c r="C35" s="324" t="s">
        <v>529</v>
      </c>
      <c r="D35" s="324" t="s">
        <v>545</v>
      </c>
      <c r="E35" s="324" t="s">
        <v>531</v>
      </c>
      <c r="F35" s="325" t="s">
        <v>532</v>
      </c>
      <c r="G35" s="342" t="s">
        <v>533</v>
      </c>
      <c r="H35" s="328" t="s">
        <v>125</v>
      </c>
      <c r="I35" s="328" t="s">
        <v>125</v>
      </c>
      <c r="J35" s="328" t="s">
        <v>125</v>
      </c>
      <c r="K35" s="328" t="s">
        <v>125</v>
      </c>
      <c r="L35" s="328" t="s">
        <v>125</v>
      </c>
      <c r="M35" s="328" t="s">
        <v>125</v>
      </c>
      <c r="N35" s="328" t="s">
        <v>125</v>
      </c>
      <c r="O35" s="328" t="s">
        <v>125</v>
      </c>
      <c r="P35" s="328" t="s">
        <v>125</v>
      </c>
      <c r="Q35" s="328" t="s">
        <v>125</v>
      </c>
      <c r="R35" s="328" t="s">
        <v>125</v>
      </c>
      <c r="S35" s="328" t="s">
        <v>125</v>
      </c>
      <c r="T35" s="328" t="s">
        <v>125</v>
      </c>
      <c r="U35" s="328" t="s">
        <v>125</v>
      </c>
      <c r="V35" s="328" t="s">
        <v>125</v>
      </c>
      <c r="W35" s="328" t="s">
        <v>533</v>
      </c>
      <c r="X35" s="328" t="s">
        <v>533</v>
      </c>
      <c r="Y35" s="343" t="s">
        <v>548</v>
      </c>
      <c r="Z35" s="343" t="s">
        <v>548</v>
      </c>
      <c r="AA35" s="343" t="s">
        <v>548</v>
      </c>
      <c r="AB35" s="343" t="s">
        <v>548</v>
      </c>
      <c r="AC35" s="330"/>
      <c r="AD35" s="331"/>
      <c r="AE35" s="343" t="s">
        <v>548</v>
      </c>
      <c r="AF35" s="342" t="s">
        <v>533</v>
      </c>
      <c r="AG35" s="328" t="s">
        <v>125</v>
      </c>
      <c r="AH35" s="328" t="s">
        <v>125</v>
      </c>
      <c r="AI35" s="328" t="s">
        <v>125</v>
      </c>
      <c r="AJ35" s="328" t="s">
        <v>125</v>
      </c>
      <c r="AK35" s="328" t="s">
        <v>125</v>
      </c>
      <c r="AL35" s="328" t="s">
        <v>125</v>
      </c>
      <c r="AM35" s="328" t="s">
        <v>125</v>
      </c>
      <c r="AN35" s="328" t="s">
        <v>125</v>
      </c>
      <c r="AO35" s="328" t="s">
        <v>125</v>
      </c>
      <c r="AP35" s="328" t="s">
        <v>125</v>
      </c>
      <c r="AQ35" s="328" t="s">
        <v>125</v>
      </c>
      <c r="AR35" s="328" t="s">
        <v>125</v>
      </c>
      <c r="AS35" s="328" t="s">
        <v>125</v>
      </c>
      <c r="AT35" s="328" t="s">
        <v>125</v>
      </c>
      <c r="AU35" s="328" t="s">
        <v>125</v>
      </c>
      <c r="AV35" s="328" t="s">
        <v>533</v>
      </c>
      <c r="AW35" s="328" t="s">
        <v>533</v>
      </c>
      <c r="AX35" s="349" t="s">
        <v>13</v>
      </c>
      <c r="AY35" s="349" t="s">
        <v>13</v>
      </c>
      <c r="AZ35" s="343" t="s">
        <v>548</v>
      </c>
      <c r="BA35" s="343" t="s">
        <v>548</v>
      </c>
      <c r="BB35" s="343" t="s">
        <v>548</v>
      </c>
      <c r="BC35" s="343" t="s">
        <v>548</v>
      </c>
      <c r="BD35" s="343" t="s">
        <v>548</v>
      </c>
      <c r="BE35" s="344" t="s">
        <v>548</v>
      </c>
      <c r="BF35" s="326" t="s">
        <v>533</v>
      </c>
      <c r="BG35" s="345" t="s">
        <v>125</v>
      </c>
      <c r="BH35" s="316" t="s">
        <v>125</v>
      </c>
      <c r="BI35" s="317" t="s">
        <v>125</v>
      </c>
      <c r="BJ35" s="317" t="s">
        <v>125</v>
      </c>
      <c r="BK35" s="317" t="s">
        <v>125</v>
      </c>
      <c r="BL35" s="317" t="s">
        <v>125</v>
      </c>
      <c r="BM35" s="317" t="s">
        <v>125</v>
      </c>
      <c r="BN35" s="317" t="s">
        <v>125</v>
      </c>
      <c r="BO35" s="317" t="s">
        <v>125</v>
      </c>
      <c r="BP35" s="317" t="s">
        <v>125</v>
      </c>
      <c r="BQ35" s="317" t="s">
        <v>125</v>
      </c>
      <c r="BR35" s="317" t="s">
        <v>125</v>
      </c>
      <c r="BS35" s="317" t="s">
        <v>125</v>
      </c>
      <c r="BT35" s="317" t="s">
        <v>125</v>
      </c>
      <c r="BU35" s="317" t="s">
        <v>125</v>
      </c>
      <c r="BV35" s="317" t="s">
        <v>533</v>
      </c>
      <c r="BW35" s="317" t="s">
        <v>533</v>
      </c>
      <c r="BX35" s="319"/>
      <c r="BY35" s="319"/>
      <c r="BZ35" s="319"/>
      <c r="CA35" s="339"/>
      <c r="CB35" s="319"/>
      <c r="CC35" s="319"/>
      <c r="CD35" s="319"/>
      <c r="CE35" s="319"/>
      <c r="CF35" s="319"/>
      <c r="CG35" s="319"/>
      <c r="CH35" s="319"/>
      <c r="CI35" s="319"/>
      <c r="CJ35" s="319"/>
      <c r="CK35" s="319"/>
      <c r="CL35" s="319"/>
      <c r="CM35" s="319"/>
      <c r="CN35" s="322"/>
      <c r="CO35" s="319"/>
      <c r="CP35" s="319"/>
      <c r="CQ35" s="319"/>
      <c r="CR35" s="319"/>
      <c r="CS35" s="323"/>
      <c r="CT35" s="323"/>
    </row>
    <row r="36" spans="1:98" ht="33.75" customHeight="1" x14ac:dyDescent="0.2">
      <c r="A36" s="728"/>
      <c r="B36" s="734"/>
      <c r="C36" s="335"/>
      <c r="D36" s="335"/>
      <c r="E36" s="335"/>
      <c r="F36" s="336" t="s">
        <v>74</v>
      </c>
      <c r="G36" s="319"/>
      <c r="H36" s="317" t="s">
        <v>557</v>
      </c>
      <c r="I36" s="317"/>
      <c r="J36" s="317"/>
      <c r="K36" s="317"/>
      <c r="L36" s="318"/>
      <c r="M36" s="318"/>
      <c r="N36" s="319"/>
      <c r="O36" s="319"/>
      <c r="P36" s="319"/>
      <c r="Q36" s="318"/>
      <c r="R36" s="319"/>
      <c r="S36" s="319"/>
      <c r="T36" s="319"/>
      <c r="U36" s="326" t="s">
        <v>551</v>
      </c>
      <c r="V36" s="326" t="s">
        <v>551</v>
      </c>
      <c r="W36" s="326"/>
      <c r="X36" s="319"/>
      <c r="Y36" s="319"/>
      <c r="Z36" s="319"/>
      <c r="AA36" s="317" t="s">
        <v>540</v>
      </c>
      <c r="AB36" s="317" t="s">
        <v>540</v>
      </c>
      <c r="AC36" s="330"/>
      <c r="AD36" s="331"/>
      <c r="AE36" s="317"/>
      <c r="AF36" s="317"/>
      <c r="AG36" s="317" t="s">
        <v>558</v>
      </c>
      <c r="AH36" s="319"/>
      <c r="AI36" s="319"/>
      <c r="AJ36" s="319"/>
      <c r="AK36" s="319"/>
      <c r="AL36" s="319"/>
      <c r="AM36" s="319"/>
      <c r="AN36" s="319"/>
      <c r="AO36" s="319"/>
      <c r="AP36" s="326"/>
      <c r="AQ36" s="326"/>
      <c r="AR36" s="319"/>
      <c r="AS36" s="319"/>
      <c r="AT36" s="347" t="s">
        <v>551</v>
      </c>
      <c r="AU36" s="347" t="s">
        <v>551</v>
      </c>
      <c r="AV36" s="319"/>
      <c r="AW36" s="319"/>
      <c r="AX36" s="319"/>
      <c r="AY36" s="319"/>
      <c r="AZ36" s="319"/>
      <c r="BA36" s="326"/>
      <c r="BB36" s="318"/>
      <c r="BC36" s="317" t="s">
        <v>540</v>
      </c>
      <c r="BD36" s="317" t="s">
        <v>540</v>
      </c>
      <c r="BE36" s="317"/>
      <c r="BF36" s="319"/>
      <c r="BG36" s="345" t="s">
        <v>550</v>
      </c>
      <c r="BH36" s="316"/>
      <c r="BI36" s="317"/>
      <c r="BJ36" s="317"/>
      <c r="BK36" s="318"/>
      <c r="BL36" s="318"/>
      <c r="BM36" s="317"/>
      <c r="BN36" s="317"/>
      <c r="BO36" s="319"/>
      <c r="BP36" s="318"/>
      <c r="BQ36" s="319"/>
      <c r="BR36" s="319"/>
      <c r="BS36" s="319"/>
      <c r="BT36" s="326" t="s">
        <v>551</v>
      </c>
      <c r="BU36" s="326" t="s">
        <v>551</v>
      </c>
      <c r="BV36" s="319"/>
      <c r="BW36" s="319"/>
      <c r="BX36" s="319"/>
      <c r="BY36" s="319"/>
      <c r="BZ36" s="319"/>
      <c r="CA36" s="319"/>
      <c r="CB36" s="319"/>
      <c r="CC36" s="319"/>
      <c r="CD36" s="319"/>
      <c r="CE36" s="319"/>
      <c r="CF36" s="319"/>
      <c r="CG36" s="319"/>
      <c r="CH36" s="319"/>
      <c r="CI36" s="319"/>
      <c r="CJ36" s="319"/>
      <c r="CK36" s="319"/>
      <c r="CL36" s="319"/>
      <c r="CM36" s="319"/>
      <c r="CN36" s="322"/>
      <c r="CO36" s="319"/>
      <c r="CP36" s="319"/>
      <c r="CQ36" s="319"/>
      <c r="CR36" s="319"/>
      <c r="CS36" s="323"/>
      <c r="CT36" s="323"/>
    </row>
    <row r="37" spans="1:98" ht="33.75" customHeight="1" x14ac:dyDescent="0.2">
      <c r="A37" s="727">
        <v>14</v>
      </c>
      <c r="B37" s="733" t="s">
        <v>544</v>
      </c>
      <c r="C37" s="324" t="s">
        <v>529</v>
      </c>
      <c r="D37" s="324" t="s">
        <v>530</v>
      </c>
      <c r="E37" s="324" t="s">
        <v>531</v>
      </c>
      <c r="F37" s="325" t="s">
        <v>532</v>
      </c>
      <c r="G37" s="342" t="s">
        <v>533</v>
      </c>
      <c r="H37" s="328" t="s">
        <v>125</v>
      </c>
      <c r="I37" s="328" t="s">
        <v>125</v>
      </c>
      <c r="J37" s="328" t="s">
        <v>125</v>
      </c>
      <c r="K37" s="328" t="s">
        <v>125</v>
      </c>
      <c r="L37" s="328" t="s">
        <v>125</v>
      </c>
      <c r="M37" s="328" t="s">
        <v>125</v>
      </c>
      <c r="N37" s="328" t="s">
        <v>125</v>
      </c>
      <c r="O37" s="328" t="s">
        <v>125</v>
      </c>
      <c r="P37" s="328" t="s">
        <v>125</v>
      </c>
      <c r="Q37" s="328" t="s">
        <v>125</v>
      </c>
      <c r="R37" s="328" t="s">
        <v>125</v>
      </c>
      <c r="S37" s="328" t="s">
        <v>125</v>
      </c>
      <c r="T37" s="328" t="s">
        <v>125</v>
      </c>
      <c r="U37" s="328" t="s">
        <v>125</v>
      </c>
      <c r="V37" s="328" t="s">
        <v>125</v>
      </c>
      <c r="W37" s="328" t="s">
        <v>533</v>
      </c>
      <c r="X37" s="328" t="s">
        <v>533</v>
      </c>
      <c r="Y37" s="343" t="s">
        <v>548</v>
      </c>
      <c r="Z37" s="343" t="s">
        <v>548</v>
      </c>
      <c r="AA37" s="343" t="s">
        <v>548</v>
      </c>
      <c r="AB37" s="343" t="s">
        <v>548</v>
      </c>
      <c r="AC37" s="330"/>
      <c r="AD37" s="331"/>
      <c r="AE37" s="343" t="s">
        <v>548</v>
      </c>
      <c r="AF37" s="342" t="s">
        <v>533</v>
      </c>
      <c r="AG37" s="328" t="s">
        <v>125</v>
      </c>
      <c r="AH37" s="328" t="s">
        <v>125</v>
      </c>
      <c r="AI37" s="328" t="s">
        <v>125</v>
      </c>
      <c r="AJ37" s="328" t="s">
        <v>125</v>
      </c>
      <c r="AK37" s="328" t="s">
        <v>125</v>
      </c>
      <c r="AL37" s="328" t="s">
        <v>125</v>
      </c>
      <c r="AM37" s="328" t="s">
        <v>125</v>
      </c>
      <c r="AN37" s="328" t="s">
        <v>125</v>
      </c>
      <c r="AO37" s="328" t="s">
        <v>125</v>
      </c>
      <c r="AP37" s="328" t="s">
        <v>125</v>
      </c>
      <c r="AQ37" s="328" t="s">
        <v>125</v>
      </c>
      <c r="AR37" s="349" t="s">
        <v>13</v>
      </c>
      <c r="AS37" s="349" t="s">
        <v>13</v>
      </c>
      <c r="AT37" s="349" t="s">
        <v>13</v>
      </c>
      <c r="AU37" s="349" t="s">
        <v>13</v>
      </c>
      <c r="AV37" s="328" t="s">
        <v>533</v>
      </c>
      <c r="AW37" s="328" t="s">
        <v>533</v>
      </c>
      <c r="AX37" s="343" t="s">
        <v>548</v>
      </c>
      <c r="AY37" s="343" t="s">
        <v>548</v>
      </c>
      <c r="AZ37" s="343" t="s">
        <v>548</v>
      </c>
      <c r="BA37" s="343" t="s">
        <v>548</v>
      </c>
      <c r="BB37" s="343" t="s">
        <v>548</v>
      </c>
      <c r="BC37" s="343" t="s">
        <v>548</v>
      </c>
      <c r="BD37" s="343" t="s">
        <v>548</v>
      </c>
      <c r="BE37" s="344" t="s">
        <v>548</v>
      </c>
      <c r="BF37" s="326" t="s">
        <v>533</v>
      </c>
      <c r="BG37" s="345" t="s">
        <v>125</v>
      </c>
      <c r="BH37" s="316" t="s">
        <v>125</v>
      </c>
      <c r="BI37" s="317" t="s">
        <v>125</v>
      </c>
      <c r="BJ37" s="317" t="s">
        <v>125</v>
      </c>
      <c r="BK37" s="317" t="s">
        <v>125</v>
      </c>
      <c r="BL37" s="317" t="s">
        <v>125</v>
      </c>
      <c r="BM37" s="317" t="s">
        <v>125</v>
      </c>
      <c r="BN37" s="317" t="s">
        <v>125</v>
      </c>
      <c r="BO37" s="317" t="s">
        <v>125</v>
      </c>
      <c r="BP37" s="317" t="s">
        <v>125</v>
      </c>
      <c r="BQ37" s="317" t="s">
        <v>125</v>
      </c>
      <c r="BR37" s="317" t="s">
        <v>125</v>
      </c>
      <c r="BS37" s="317" t="s">
        <v>125</v>
      </c>
      <c r="BT37" s="317" t="s">
        <v>125</v>
      </c>
      <c r="BU37" s="317" t="s">
        <v>125</v>
      </c>
      <c r="BV37" s="317" t="s">
        <v>533</v>
      </c>
      <c r="BW37" s="317" t="s">
        <v>533</v>
      </c>
      <c r="BY37" s="319"/>
      <c r="BZ37" s="319"/>
      <c r="CA37" s="339"/>
      <c r="CB37" s="319"/>
      <c r="CC37" s="319"/>
      <c r="CD37" s="319"/>
      <c r="CE37" s="319"/>
      <c r="CF37" s="319"/>
      <c r="CG37" s="319"/>
      <c r="CH37" s="319"/>
      <c r="CI37" s="319"/>
      <c r="CJ37" s="319"/>
      <c r="CK37" s="319"/>
      <c r="CL37" s="319"/>
      <c r="CM37" s="319"/>
      <c r="CN37" s="322"/>
      <c r="CO37" s="319"/>
      <c r="CP37" s="319"/>
      <c r="CQ37" s="319"/>
      <c r="CR37" s="319"/>
      <c r="CS37" s="323"/>
      <c r="CT37" s="323"/>
    </row>
    <row r="38" spans="1:98" ht="33.75" customHeight="1" x14ac:dyDescent="0.2">
      <c r="A38" s="728"/>
      <c r="B38" s="734"/>
      <c r="C38" s="335"/>
      <c r="D38" s="335"/>
      <c r="E38" s="335"/>
      <c r="F38" s="336" t="s">
        <v>74</v>
      </c>
      <c r="G38" s="319"/>
      <c r="H38" s="317" t="s">
        <v>557</v>
      </c>
      <c r="I38" s="317"/>
      <c r="J38" s="317"/>
      <c r="K38" s="317"/>
      <c r="L38" s="318"/>
      <c r="M38" s="318"/>
      <c r="N38" s="319"/>
      <c r="O38" s="319"/>
      <c r="P38" s="319"/>
      <c r="Q38" s="318"/>
      <c r="R38" s="319"/>
      <c r="S38" s="319"/>
      <c r="T38" s="319"/>
      <c r="U38" s="326" t="s">
        <v>551</v>
      </c>
      <c r="V38" s="326" t="s">
        <v>551</v>
      </c>
      <c r="W38" s="326"/>
      <c r="X38" s="319"/>
      <c r="Y38" s="319"/>
      <c r="Z38" s="319"/>
      <c r="AA38" s="317" t="s">
        <v>540</v>
      </c>
      <c r="AB38" s="317" t="s">
        <v>540</v>
      </c>
      <c r="AC38" s="330"/>
      <c r="AD38" s="331"/>
      <c r="AE38" s="317"/>
      <c r="AF38" s="317"/>
      <c r="AG38" s="317" t="s">
        <v>558</v>
      </c>
      <c r="AH38" s="319"/>
      <c r="AI38" s="319"/>
      <c r="AJ38" s="319"/>
      <c r="AK38" s="319"/>
      <c r="AL38" s="319"/>
      <c r="AM38" s="319"/>
      <c r="AN38" s="319"/>
      <c r="AO38" s="319"/>
      <c r="AP38" s="326"/>
      <c r="AQ38" s="326"/>
      <c r="AR38" s="319"/>
      <c r="AS38" s="319"/>
      <c r="AT38" s="347" t="s">
        <v>551</v>
      </c>
      <c r="AU38" s="347" t="s">
        <v>551</v>
      </c>
      <c r="AV38" s="319"/>
      <c r="AW38" s="319"/>
      <c r="AX38" s="319"/>
      <c r="AY38" s="319"/>
      <c r="AZ38" s="319"/>
      <c r="BA38" s="326"/>
      <c r="BB38" s="318"/>
      <c r="BC38" s="317" t="s">
        <v>540</v>
      </c>
      <c r="BD38" s="317" t="s">
        <v>540</v>
      </c>
      <c r="BE38" s="317"/>
      <c r="BF38" s="319"/>
      <c r="BG38" s="345" t="s">
        <v>550</v>
      </c>
      <c r="BH38" s="316"/>
      <c r="BI38" s="317"/>
      <c r="BJ38" s="317"/>
      <c r="BK38" s="318"/>
      <c r="BL38" s="318"/>
      <c r="BM38" s="317"/>
      <c r="BN38" s="317"/>
      <c r="BO38" s="319"/>
      <c r="BP38" s="318"/>
      <c r="BQ38" s="319"/>
      <c r="BR38" s="319"/>
      <c r="BS38" s="319"/>
      <c r="BT38" s="326" t="s">
        <v>551</v>
      </c>
      <c r="BU38" s="326" t="s">
        <v>551</v>
      </c>
      <c r="BV38" s="319"/>
      <c r="BW38" s="319"/>
      <c r="BY38" s="319"/>
      <c r="BZ38" s="319"/>
      <c r="CA38" s="319"/>
      <c r="CB38" s="319"/>
      <c r="CC38" s="319"/>
      <c r="CD38" s="319"/>
      <c r="CE38" s="319"/>
      <c r="CF38" s="319"/>
      <c r="CG38" s="319"/>
      <c r="CH38" s="319"/>
      <c r="CI38" s="319"/>
      <c r="CJ38" s="319"/>
      <c r="CK38" s="319"/>
      <c r="CL38" s="319"/>
      <c r="CM38" s="319"/>
      <c r="CN38" s="322"/>
      <c r="CO38" s="319"/>
      <c r="CP38" s="319"/>
      <c r="CQ38" s="319"/>
      <c r="CR38" s="319"/>
      <c r="CS38" s="323"/>
      <c r="CT38" s="323"/>
    </row>
    <row r="39" spans="1:98" ht="33.75" customHeight="1" x14ac:dyDescent="0.2">
      <c r="A39" s="727">
        <v>15</v>
      </c>
      <c r="B39" s="729" t="s">
        <v>546</v>
      </c>
      <c r="C39" s="324" t="s">
        <v>529</v>
      </c>
      <c r="D39" s="324" t="s">
        <v>545</v>
      </c>
      <c r="E39" s="324" t="s">
        <v>531</v>
      </c>
      <c r="F39" s="325" t="s">
        <v>532</v>
      </c>
      <c r="G39" s="342" t="s">
        <v>533</v>
      </c>
      <c r="H39" s="328" t="s">
        <v>125</v>
      </c>
      <c r="I39" s="328" t="s">
        <v>125</v>
      </c>
      <c r="J39" s="328" t="s">
        <v>125</v>
      </c>
      <c r="K39" s="328" t="s">
        <v>125</v>
      </c>
      <c r="L39" s="328" t="s">
        <v>125</v>
      </c>
      <c r="M39" s="328" t="s">
        <v>125</v>
      </c>
      <c r="N39" s="328" t="s">
        <v>125</v>
      </c>
      <c r="O39" s="328" t="s">
        <v>125</v>
      </c>
      <c r="P39" s="328" t="s">
        <v>125</v>
      </c>
      <c r="Q39" s="328" t="s">
        <v>125</v>
      </c>
      <c r="R39" s="328" t="s">
        <v>125</v>
      </c>
      <c r="S39" s="328" t="s">
        <v>125</v>
      </c>
      <c r="T39" s="328" t="s">
        <v>125</v>
      </c>
      <c r="U39" s="328" t="s">
        <v>125</v>
      </c>
      <c r="V39" s="328" t="s">
        <v>125</v>
      </c>
      <c r="W39" s="328" t="s">
        <v>533</v>
      </c>
      <c r="X39" s="328" t="s">
        <v>533</v>
      </c>
      <c r="Y39" s="343" t="s">
        <v>548</v>
      </c>
      <c r="Z39" s="343" t="s">
        <v>548</v>
      </c>
      <c r="AA39" s="343" t="s">
        <v>548</v>
      </c>
      <c r="AB39" s="343" t="s">
        <v>548</v>
      </c>
      <c r="AC39" s="330"/>
      <c r="AD39" s="331"/>
      <c r="AE39" s="343" t="s">
        <v>548</v>
      </c>
      <c r="AF39" s="342" t="s">
        <v>533</v>
      </c>
      <c r="AG39" s="328" t="s">
        <v>125</v>
      </c>
      <c r="AH39" s="328" t="s">
        <v>125</v>
      </c>
      <c r="AI39" s="328" t="s">
        <v>125</v>
      </c>
      <c r="AJ39" s="328" t="s">
        <v>125</v>
      </c>
      <c r="AK39" s="328" t="s">
        <v>125</v>
      </c>
      <c r="AL39" s="328" t="s">
        <v>125</v>
      </c>
      <c r="AM39" s="328" t="s">
        <v>125</v>
      </c>
      <c r="AN39" s="328" t="s">
        <v>125</v>
      </c>
      <c r="AO39" s="328" t="s">
        <v>125</v>
      </c>
      <c r="AP39" s="328" t="s">
        <v>125</v>
      </c>
      <c r="AQ39" s="328" t="s">
        <v>125</v>
      </c>
      <c r="AR39" s="328" t="s">
        <v>125</v>
      </c>
      <c r="AS39" s="328" t="s">
        <v>125</v>
      </c>
      <c r="AT39" s="328" t="s">
        <v>125</v>
      </c>
      <c r="AU39" s="328" t="s">
        <v>125</v>
      </c>
      <c r="AV39" s="328" t="s">
        <v>533</v>
      </c>
      <c r="AW39" s="328" t="s">
        <v>533</v>
      </c>
      <c r="AX39" s="343" t="s">
        <v>548</v>
      </c>
      <c r="AY39" s="343" t="s">
        <v>548</v>
      </c>
      <c r="AZ39" s="343" t="s">
        <v>548</v>
      </c>
      <c r="BA39" s="343" t="s">
        <v>548</v>
      </c>
      <c r="BB39" s="343" t="s">
        <v>548</v>
      </c>
      <c r="BC39" s="343" t="s">
        <v>548</v>
      </c>
      <c r="BD39" s="343" t="s">
        <v>548</v>
      </c>
      <c r="BE39" s="344" t="s">
        <v>548</v>
      </c>
      <c r="BF39" s="326" t="s">
        <v>533</v>
      </c>
      <c r="BG39" s="345" t="s">
        <v>125</v>
      </c>
      <c r="BH39" s="316" t="s">
        <v>125</v>
      </c>
      <c r="BI39" s="317" t="s">
        <v>125</v>
      </c>
      <c r="BJ39" s="317" t="s">
        <v>125</v>
      </c>
      <c r="BK39" s="317" t="s">
        <v>125</v>
      </c>
      <c r="BL39" s="317" t="s">
        <v>125</v>
      </c>
      <c r="BM39" s="317" t="s">
        <v>125</v>
      </c>
      <c r="BN39" s="317" t="s">
        <v>125</v>
      </c>
      <c r="BO39" s="317" t="s">
        <v>125</v>
      </c>
      <c r="BP39" s="317" t="s">
        <v>125</v>
      </c>
      <c r="BQ39" s="317" t="s">
        <v>125</v>
      </c>
      <c r="BR39" s="317" t="s">
        <v>125</v>
      </c>
      <c r="BS39" s="317" t="s">
        <v>125</v>
      </c>
      <c r="BT39" s="317" t="s">
        <v>125</v>
      </c>
      <c r="BU39" s="317" t="s">
        <v>125</v>
      </c>
      <c r="BV39" s="317" t="s">
        <v>533</v>
      </c>
      <c r="BW39" s="317" t="s">
        <v>533</v>
      </c>
      <c r="BX39" s="319"/>
      <c r="BY39" s="319"/>
      <c r="BZ39" s="319"/>
      <c r="CA39" s="339"/>
      <c r="CB39" s="319"/>
      <c r="CC39" s="319"/>
      <c r="CD39" s="319"/>
      <c r="CE39" s="319"/>
      <c r="CF39" s="319"/>
      <c r="CG39" s="319"/>
      <c r="CH39" s="319"/>
      <c r="CI39" s="319"/>
      <c r="CJ39" s="319"/>
      <c r="CK39" s="319"/>
      <c r="CL39" s="319"/>
      <c r="CM39" s="319"/>
      <c r="CN39" s="322"/>
      <c r="CO39" s="319"/>
      <c r="CP39" s="319"/>
      <c r="CQ39" s="319"/>
      <c r="CR39" s="319"/>
      <c r="CS39" s="323"/>
      <c r="CT39" s="323"/>
    </row>
    <row r="40" spans="1:98" ht="33.75" customHeight="1" thickBot="1" x14ac:dyDescent="0.25">
      <c r="A40" s="728"/>
      <c r="B40" s="729"/>
      <c r="C40" s="335"/>
      <c r="D40" s="335"/>
      <c r="E40" s="335"/>
      <c r="F40" s="336" t="s">
        <v>74</v>
      </c>
      <c r="G40" s="319"/>
      <c r="H40" s="317" t="s">
        <v>557</v>
      </c>
      <c r="I40" s="317"/>
      <c r="J40" s="317"/>
      <c r="K40" s="317"/>
      <c r="L40" s="318"/>
      <c r="M40" s="318"/>
      <c r="N40" s="319"/>
      <c r="O40" s="319"/>
      <c r="P40" s="319"/>
      <c r="Q40" s="318"/>
      <c r="R40" s="319"/>
      <c r="S40" s="319"/>
      <c r="T40" s="319"/>
      <c r="U40" s="326" t="s">
        <v>551</v>
      </c>
      <c r="V40" s="326" t="s">
        <v>551</v>
      </c>
      <c r="W40" s="326"/>
      <c r="X40" s="319"/>
      <c r="Y40" s="319"/>
      <c r="Z40" s="319"/>
      <c r="AA40" s="317" t="s">
        <v>540</v>
      </c>
      <c r="AB40" s="317" t="s">
        <v>540</v>
      </c>
      <c r="AC40" s="330"/>
      <c r="AD40" s="331"/>
      <c r="AE40" s="317"/>
      <c r="AF40" s="317"/>
      <c r="AG40" s="317" t="s">
        <v>558</v>
      </c>
      <c r="AH40" s="319"/>
      <c r="AI40" s="319"/>
      <c r="AJ40" s="319"/>
      <c r="AK40" s="319"/>
      <c r="AL40" s="319"/>
      <c r="AM40" s="319"/>
      <c r="AN40" s="319"/>
      <c r="AO40" s="319"/>
      <c r="AP40" s="326"/>
      <c r="AQ40" s="326"/>
      <c r="AR40" s="319"/>
      <c r="AS40" s="319"/>
      <c r="AT40" s="347" t="s">
        <v>551</v>
      </c>
      <c r="AU40" s="347" t="s">
        <v>551</v>
      </c>
      <c r="AV40" s="319"/>
      <c r="AW40" s="319"/>
      <c r="AX40" s="319"/>
      <c r="AY40" s="319"/>
      <c r="AZ40" s="319"/>
      <c r="BA40" s="326"/>
      <c r="BB40" s="318"/>
      <c r="BC40" s="317" t="s">
        <v>540</v>
      </c>
      <c r="BD40" s="317" t="s">
        <v>540</v>
      </c>
      <c r="BE40" s="317"/>
      <c r="BF40" s="319"/>
      <c r="BG40" s="345" t="s">
        <v>550</v>
      </c>
      <c r="BH40" s="316"/>
      <c r="BI40" s="317"/>
      <c r="BJ40" s="317"/>
      <c r="BK40" s="318"/>
      <c r="BL40" s="318"/>
      <c r="BM40" s="317"/>
      <c r="BN40" s="317"/>
      <c r="BO40" s="319"/>
      <c r="BP40" s="318"/>
      <c r="BQ40" s="319"/>
      <c r="BR40" s="319"/>
      <c r="BS40" s="319"/>
      <c r="BT40" s="326" t="s">
        <v>551</v>
      </c>
      <c r="BU40" s="326" t="s">
        <v>551</v>
      </c>
      <c r="BV40" s="319"/>
      <c r="BW40" s="319"/>
      <c r="BX40" s="319"/>
      <c r="BY40" s="319"/>
      <c r="BZ40" s="319"/>
      <c r="CA40" s="319"/>
      <c r="CB40" s="319"/>
      <c r="CC40" s="319"/>
      <c r="CD40" s="319"/>
      <c r="CE40" s="319"/>
      <c r="CF40" s="319"/>
      <c r="CG40" s="319"/>
      <c r="CH40" s="319"/>
      <c r="CI40" s="319"/>
      <c r="CJ40" s="319"/>
      <c r="CK40" s="319"/>
      <c r="CL40" s="319"/>
      <c r="CM40" s="319"/>
      <c r="CN40" s="322"/>
      <c r="CO40" s="319"/>
      <c r="CP40" s="319"/>
      <c r="CQ40" s="319"/>
      <c r="CR40" s="319"/>
      <c r="CS40" s="323"/>
      <c r="CT40" s="323"/>
    </row>
    <row r="41" spans="1:98" ht="27" customHeight="1" thickBot="1" x14ac:dyDescent="0.25">
      <c r="A41" s="730" t="s">
        <v>561</v>
      </c>
      <c r="B41" s="731"/>
      <c r="C41" s="731"/>
      <c r="D41" s="731"/>
      <c r="E41" s="731"/>
      <c r="F41" s="731"/>
      <c r="G41" s="731"/>
      <c r="H41" s="731"/>
      <c r="I41" s="731"/>
      <c r="J41" s="731"/>
      <c r="K41" s="731"/>
      <c r="L41" s="731"/>
      <c r="M41" s="731"/>
      <c r="N41" s="731"/>
      <c r="O41" s="731"/>
      <c r="P41" s="731"/>
      <c r="Q41" s="731"/>
      <c r="R41" s="731"/>
      <c r="S41" s="731"/>
      <c r="T41" s="731"/>
      <c r="U41" s="731"/>
      <c r="V41" s="731"/>
      <c r="W41" s="731"/>
      <c r="X41" s="731"/>
      <c r="Y41" s="731"/>
      <c r="Z41" s="731"/>
      <c r="AA41" s="731"/>
      <c r="AB41" s="731"/>
      <c r="AC41" s="731"/>
      <c r="AD41" s="731"/>
      <c r="AE41" s="731"/>
      <c r="AF41" s="731"/>
      <c r="AG41" s="731"/>
      <c r="AH41" s="731"/>
      <c r="AI41" s="731"/>
      <c r="AJ41" s="731"/>
      <c r="AK41" s="731"/>
      <c r="AL41" s="731"/>
      <c r="AM41" s="731"/>
      <c r="AN41" s="731"/>
      <c r="AO41" s="731"/>
      <c r="AP41" s="731"/>
      <c r="AQ41" s="731"/>
      <c r="AR41" s="731"/>
      <c r="AS41" s="731"/>
      <c r="AT41" s="731"/>
      <c r="AU41" s="731"/>
      <c r="AV41" s="731"/>
      <c r="AW41" s="731"/>
      <c r="AX41" s="731"/>
      <c r="AY41" s="731"/>
      <c r="AZ41" s="731"/>
      <c r="BA41" s="731"/>
      <c r="BB41" s="731"/>
      <c r="BC41" s="731"/>
      <c r="BD41" s="731"/>
      <c r="BE41" s="731"/>
      <c r="BF41" s="731"/>
      <c r="BG41" s="732"/>
      <c r="BH41" s="316"/>
      <c r="BI41" s="317"/>
      <c r="BJ41" s="317"/>
      <c r="BK41" s="317"/>
      <c r="BL41" s="317"/>
      <c r="BM41" s="317"/>
      <c r="BN41" s="317"/>
      <c r="BO41" s="317"/>
      <c r="BP41" s="317"/>
      <c r="BQ41" s="317"/>
      <c r="BR41" s="339"/>
      <c r="BS41" s="339"/>
      <c r="BT41" s="339"/>
      <c r="BU41" s="339"/>
      <c r="BV41" s="339"/>
      <c r="BW41" s="339"/>
      <c r="BX41" s="319"/>
      <c r="BY41" s="319"/>
      <c r="BZ41" s="350"/>
      <c r="CA41" s="339"/>
      <c r="CB41" s="339"/>
      <c r="CC41" s="339"/>
      <c r="CD41" s="339"/>
      <c r="CE41" s="339"/>
      <c r="CF41" s="339"/>
      <c r="CG41" s="339"/>
      <c r="CH41" s="339"/>
      <c r="CI41" s="339"/>
      <c r="CJ41" s="339"/>
      <c r="CK41" s="339"/>
      <c r="CL41" s="339"/>
      <c r="CM41" s="339"/>
      <c r="CN41" s="351"/>
      <c r="CO41" s="339"/>
      <c r="CP41" s="339"/>
      <c r="CQ41" s="339"/>
      <c r="CR41" s="339"/>
      <c r="CS41" s="352"/>
      <c r="CT41" s="352"/>
    </row>
    <row r="42" spans="1:98" ht="31.5" customHeight="1" x14ac:dyDescent="0.2">
      <c r="A42" s="727">
        <v>16</v>
      </c>
      <c r="B42" s="729" t="s">
        <v>528</v>
      </c>
      <c r="C42" s="353" t="s">
        <v>562</v>
      </c>
      <c r="D42" s="324" t="s">
        <v>545</v>
      </c>
      <c r="E42" s="324" t="s">
        <v>531</v>
      </c>
      <c r="F42" s="325" t="s">
        <v>532</v>
      </c>
      <c r="G42" s="317" t="s">
        <v>563</v>
      </c>
      <c r="H42" s="317" t="s">
        <v>125</v>
      </c>
      <c r="I42" s="317" t="s">
        <v>125</v>
      </c>
      <c r="J42" s="317" t="s">
        <v>125</v>
      </c>
      <c r="K42" s="317" t="s">
        <v>125</v>
      </c>
      <c r="L42" s="317" t="s">
        <v>125</v>
      </c>
      <c r="M42" s="317" t="s">
        <v>125</v>
      </c>
      <c r="N42" s="317" t="s">
        <v>125</v>
      </c>
      <c r="O42" s="317" t="s">
        <v>125</v>
      </c>
      <c r="P42" s="317" t="s">
        <v>125</v>
      </c>
      <c r="Q42" s="317" t="s">
        <v>125</v>
      </c>
      <c r="R42" s="317" t="s">
        <v>125</v>
      </c>
      <c r="S42" s="317" t="s">
        <v>125</v>
      </c>
      <c r="T42" s="317" t="s">
        <v>125</v>
      </c>
      <c r="U42" s="328" t="s">
        <v>125</v>
      </c>
      <c r="V42" s="328" t="s">
        <v>125</v>
      </c>
      <c r="W42" s="328" t="s">
        <v>549</v>
      </c>
      <c r="X42" s="328" t="s">
        <v>533</v>
      </c>
      <c r="Y42" s="328" t="s">
        <v>533</v>
      </c>
      <c r="Z42" s="328" t="s">
        <v>125</v>
      </c>
      <c r="AA42" s="328" t="s">
        <v>125</v>
      </c>
      <c r="AB42" s="328" t="s">
        <v>125</v>
      </c>
      <c r="AC42" s="330"/>
      <c r="AD42" s="331"/>
      <c r="AE42" s="317" t="s">
        <v>125</v>
      </c>
      <c r="AF42" s="317" t="s">
        <v>125</v>
      </c>
      <c r="AG42" s="317" t="s">
        <v>125</v>
      </c>
      <c r="AH42" s="328" t="s">
        <v>564</v>
      </c>
      <c r="AI42" s="328" t="s">
        <v>564</v>
      </c>
      <c r="AJ42" s="328" t="s">
        <v>564</v>
      </c>
      <c r="AK42" s="328" t="s">
        <v>564</v>
      </c>
      <c r="AL42" s="328" t="s">
        <v>125</v>
      </c>
      <c r="AM42" s="328" t="s">
        <v>125</v>
      </c>
      <c r="AN42" s="328" t="s">
        <v>125</v>
      </c>
      <c r="AO42" s="328" t="s">
        <v>125</v>
      </c>
      <c r="AP42" s="328" t="s">
        <v>125</v>
      </c>
      <c r="AQ42" s="328" t="s">
        <v>125</v>
      </c>
      <c r="AR42" s="328" t="s">
        <v>125</v>
      </c>
      <c r="AS42" s="328" t="s">
        <v>125</v>
      </c>
      <c r="AT42" s="317" t="s">
        <v>125</v>
      </c>
      <c r="AU42" s="328" t="s">
        <v>549</v>
      </c>
      <c r="AV42" s="317" t="s">
        <v>533</v>
      </c>
      <c r="AW42" s="317" t="s">
        <v>533</v>
      </c>
      <c r="AX42" s="344" t="s">
        <v>548</v>
      </c>
      <c r="AY42" s="344" t="s">
        <v>548</v>
      </c>
      <c r="AZ42" s="344" t="s">
        <v>548</v>
      </c>
      <c r="BA42" s="344" t="s">
        <v>548</v>
      </c>
      <c r="BB42" s="343" t="s">
        <v>548</v>
      </c>
      <c r="BC42" s="343" t="s">
        <v>548</v>
      </c>
      <c r="BD42" s="343" t="s">
        <v>548</v>
      </c>
      <c r="BE42" s="344" t="s">
        <v>548</v>
      </c>
      <c r="BF42" s="326" t="s">
        <v>533</v>
      </c>
      <c r="BG42" s="345" t="s">
        <v>125</v>
      </c>
      <c r="BH42" s="316" t="s">
        <v>125</v>
      </c>
      <c r="BI42" s="317" t="s">
        <v>125</v>
      </c>
      <c r="BJ42" s="317" t="s">
        <v>125</v>
      </c>
      <c r="BK42" s="317" t="s">
        <v>125</v>
      </c>
      <c r="BL42" s="317" t="s">
        <v>125</v>
      </c>
      <c r="BM42" s="317" t="s">
        <v>125</v>
      </c>
      <c r="BN42" s="317" t="s">
        <v>125</v>
      </c>
      <c r="BO42" s="317" t="s">
        <v>125</v>
      </c>
      <c r="BP42" s="317" t="s">
        <v>125</v>
      </c>
      <c r="BQ42" s="317" t="s">
        <v>125</v>
      </c>
      <c r="BR42" s="317" t="s">
        <v>125</v>
      </c>
      <c r="BS42" s="317" t="s">
        <v>125</v>
      </c>
      <c r="BT42" s="317" t="s">
        <v>125</v>
      </c>
      <c r="BU42" s="317" t="s">
        <v>125</v>
      </c>
      <c r="BV42" s="317" t="s">
        <v>533</v>
      </c>
      <c r="BW42" s="317" t="s">
        <v>533</v>
      </c>
      <c r="BX42" s="317" t="s">
        <v>125</v>
      </c>
      <c r="BY42" s="319"/>
      <c r="BZ42" s="319"/>
      <c r="CA42" s="319"/>
      <c r="CB42" s="319"/>
      <c r="CC42" s="319"/>
      <c r="CD42" s="319"/>
      <c r="CE42" s="319"/>
      <c r="CF42" s="319"/>
      <c r="CG42" s="319"/>
      <c r="CH42" s="319"/>
      <c r="CI42" s="319"/>
      <c r="CJ42" s="319"/>
      <c r="CK42" s="319"/>
      <c r="CL42" s="319"/>
      <c r="CM42" s="319"/>
      <c r="CN42" s="322"/>
      <c r="CO42" s="319"/>
      <c r="CP42" s="319"/>
      <c r="CQ42" s="319"/>
      <c r="CR42" s="319"/>
      <c r="CS42" s="323"/>
      <c r="CT42" s="323"/>
    </row>
    <row r="43" spans="1:98" ht="31.5" customHeight="1" x14ac:dyDescent="0.2">
      <c r="A43" s="728"/>
      <c r="B43" s="729"/>
      <c r="C43" s="335"/>
      <c r="D43" s="335"/>
      <c r="E43" s="335"/>
      <c r="F43" s="336" t="s">
        <v>74</v>
      </c>
      <c r="G43" s="354"/>
      <c r="H43" s="317" t="s">
        <v>565</v>
      </c>
      <c r="I43" s="317"/>
      <c r="J43" s="319"/>
      <c r="K43" s="319"/>
      <c r="L43" s="319"/>
      <c r="M43" s="319"/>
      <c r="N43" s="354"/>
      <c r="O43" s="354"/>
      <c r="P43" s="319"/>
      <c r="Q43" s="354"/>
      <c r="R43" s="354"/>
      <c r="S43" s="317"/>
      <c r="T43" s="317"/>
      <c r="U43" s="317"/>
      <c r="V43" s="317" t="s">
        <v>540</v>
      </c>
      <c r="W43" s="317" t="s">
        <v>540</v>
      </c>
      <c r="X43" s="317"/>
      <c r="Y43" s="317"/>
      <c r="Z43" s="317" t="s">
        <v>566</v>
      </c>
      <c r="AA43" s="317"/>
      <c r="AB43" s="317"/>
      <c r="AC43" s="330"/>
      <c r="AD43" s="331"/>
      <c r="AE43" s="317"/>
      <c r="AF43" s="317"/>
      <c r="AG43" s="317"/>
      <c r="AH43" s="354"/>
      <c r="AI43" s="354"/>
      <c r="AJ43" s="317"/>
      <c r="AK43" s="317"/>
      <c r="AL43" s="319"/>
      <c r="AM43" s="319"/>
      <c r="AN43" s="326"/>
      <c r="AO43" s="326"/>
      <c r="AP43" s="319"/>
      <c r="AQ43" s="347"/>
      <c r="AR43" s="319"/>
      <c r="AS43" s="317"/>
      <c r="AT43" s="326" t="s">
        <v>551</v>
      </c>
      <c r="AU43" s="326" t="s">
        <v>551</v>
      </c>
      <c r="AV43" s="319"/>
      <c r="AW43" s="319"/>
      <c r="AX43" s="319"/>
      <c r="AY43" s="319"/>
      <c r="AZ43" s="319"/>
      <c r="BA43" s="326"/>
      <c r="BB43" s="318"/>
      <c r="BC43" s="317" t="s">
        <v>540</v>
      </c>
      <c r="BD43" s="317" t="s">
        <v>540</v>
      </c>
      <c r="BE43" s="317"/>
      <c r="BF43" s="319"/>
      <c r="BG43" s="345" t="s">
        <v>557</v>
      </c>
      <c r="BH43" s="316"/>
      <c r="BI43" s="317"/>
      <c r="BJ43" s="317"/>
      <c r="BK43" s="318"/>
      <c r="BL43" s="318"/>
      <c r="BM43" s="319"/>
      <c r="BN43" s="319"/>
      <c r="BO43" s="319"/>
      <c r="BP43" s="319"/>
      <c r="BQ43" s="319"/>
      <c r="BR43" s="319"/>
      <c r="BS43" s="319"/>
      <c r="BT43" s="317" t="s">
        <v>540</v>
      </c>
      <c r="BU43" s="317" t="s">
        <v>540</v>
      </c>
      <c r="BV43" s="319"/>
      <c r="BW43" s="319"/>
      <c r="BX43" s="319"/>
      <c r="BY43" s="319"/>
      <c r="BZ43" s="319"/>
      <c r="CA43" s="319"/>
      <c r="CB43" s="319"/>
      <c r="CC43" s="319"/>
      <c r="CD43" s="319"/>
      <c r="CE43" s="319"/>
      <c r="CF43" s="319"/>
      <c r="CG43" s="319"/>
      <c r="CH43" s="319"/>
      <c r="CI43" s="319"/>
      <c r="CJ43" s="319"/>
      <c r="CK43" s="319"/>
      <c r="CL43" s="319"/>
      <c r="CM43" s="319"/>
      <c r="CN43" s="322"/>
      <c r="CO43" s="319"/>
      <c r="CP43" s="319"/>
      <c r="CQ43" s="319"/>
      <c r="CR43" s="319"/>
      <c r="CS43" s="323"/>
      <c r="CT43" s="323"/>
    </row>
    <row r="44" spans="1:98" ht="31.5" customHeight="1" x14ac:dyDescent="0.2">
      <c r="A44" s="727">
        <f t="shared" ref="A44" si="8">A42+1</f>
        <v>17</v>
      </c>
      <c r="B44" s="729" t="s">
        <v>542</v>
      </c>
      <c r="C44" s="353" t="s">
        <v>562</v>
      </c>
      <c r="D44" s="324" t="s">
        <v>530</v>
      </c>
      <c r="E44" s="324" t="s">
        <v>531</v>
      </c>
      <c r="F44" s="325" t="s">
        <v>532</v>
      </c>
      <c r="G44" s="317" t="s">
        <v>563</v>
      </c>
      <c r="H44" s="317" t="s">
        <v>125</v>
      </c>
      <c r="I44" s="317" t="s">
        <v>125</v>
      </c>
      <c r="J44" s="317" t="s">
        <v>125</v>
      </c>
      <c r="K44" s="317" t="s">
        <v>125</v>
      </c>
      <c r="L44" s="317" t="s">
        <v>125</v>
      </c>
      <c r="M44" s="317" t="s">
        <v>125</v>
      </c>
      <c r="N44" s="317" t="s">
        <v>125</v>
      </c>
      <c r="O44" s="317" t="s">
        <v>125</v>
      </c>
      <c r="P44" s="317" t="s">
        <v>125</v>
      </c>
      <c r="Q44" s="317" t="s">
        <v>125</v>
      </c>
      <c r="R44" s="317" t="s">
        <v>125</v>
      </c>
      <c r="S44" s="317" t="s">
        <v>125</v>
      </c>
      <c r="T44" s="317" t="s">
        <v>125</v>
      </c>
      <c r="U44" s="328" t="s">
        <v>125</v>
      </c>
      <c r="V44" s="328" t="s">
        <v>125</v>
      </c>
      <c r="W44" s="328" t="s">
        <v>549</v>
      </c>
      <c r="X44" s="328" t="s">
        <v>533</v>
      </c>
      <c r="Y44" s="328" t="s">
        <v>533</v>
      </c>
      <c r="Z44" s="328" t="s">
        <v>125</v>
      </c>
      <c r="AA44" s="328" t="s">
        <v>125</v>
      </c>
      <c r="AB44" s="328" t="s">
        <v>125</v>
      </c>
      <c r="AC44" s="330"/>
      <c r="AD44" s="331"/>
      <c r="AE44" s="317" t="s">
        <v>125</v>
      </c>
      <c r="AF44" s="317" t="s">
        <v>125</v>
      </c>
      <c r="AG44" s="317" t="s">
        <v>125</v>
      </c>
      <c r="AH44" s="328" t="s">
        <v>564</v>
      </c>
      <c r="AI44" s="328" t="s">
        <v>564</v>
      </c>
      <c r="AJ44" s="328" t="s">
        <v>564</v>
      </c>
      <c r="AK44" s="328" t="s">
        <v>564</v>
      </c>
      <c r="AL44" s="328" t="s">
        <v>125</v>
      </c>
      <c r="AM44" s="328" t="s">
        <v>125</v>
      </c>
      <c r="AN44" s="328" t="s">
        <v>125</v>
      </c>
      <c r="AO44" s="328" t="s">
        <v>125</v>
      </c>
      <c r="AP44" s="328" t="s">
        <v>125</v>
      </c>
      <c r="AQ44" s="328" t="s">
        <v>125</v>
      </c>
      <c r="AR44" s="328" t="s">
        <v>125</v>
      </c>
      <c r="AS44" s="328" t="s">
        <v>125</v>
      </c>
      <c r="AT44" s="317" t="s">
        <v>125</v>
      </c>
      <c r="AU44" s="328" t="s">
        <v>549</v>
      </c>
      <c r="AV44" s="317" t="s">
        <v>533</v>
      </c>
      <c r="AW44" s="317" t="s">
        <v>533</v>
      </c>
      <c r="AX44" s="344" t="s">
        <v>548</v>
      </c>
      <c r="AY44" s="344" t="s">
        <v>548</v>
      </c>
      <c r="AZ44" s="344" t="s">
        <v>548</v>
      </c>
      <c r="BA44" s="344" t="s">
        <v>548</v>
      </c>
      <c r="BB44" s="343" t="s">
        <v>548</v>
      </c>
      <c r="BC44" s="343" t="s">
        <v>548</v>
      </c>
      <c r="BD44" s="343" t="s">
        <v>548</v>
      </c>
      <c r="BE44" s="344" t="s">
        <v>548</v>
      </c>
      <c r="BF44" s="326" t="s">
        <v>533</v>
      </c>
      <c r="BG44" s="345" t="s">
        <v>125</v>
      </c>
      <c r="BH44" s="316" t="s">
        <v>125</v>
      </c>
      <c r="BI44" s="317" t="s">
        <v>125</v>
      </c>
      <c r="BJ44" s="317" t="s">
        <v>125</v>
      </c>
      <c r="BK44" s="317" t="s">
        <v>125</v>
      </c>
      <c r="BL44" s="317" t="s">
        <v>125</v>
      </c>
      <c r="BM44" s="317" t="s">
        <v>125</v>
      </c>
      <c r="BN44" s="317" t="s">
        <v>125</v>
      </c>
      <c r="BO44" s="317" t="s">
        <v>125</v>
      </c>
      <c r="BP44" s="317" t="s">
        <v>125</v>
      </c>
      <c r="BQ44" s="317" t="s">
        <v>125</v>
      </c>
      <c r="BR44" s="317" t="s">
        <v>125</v>
      </c>
      <c r="BS44" s="317" t="s">
        <v>125</v>
      </c>
      <c r="BT44" s="317" t="s">
        <v>125</v>
      </c>
      <c r="BU44" s="317" t="s">
        <v>125</v>
      </c>
      <c r="BV44" s="317" t="s">
        <v>533</v>
      </c>
      <c r="BW44" s="317" t="s">
        <v>533</v>
      </c>
      <c r="BX44" s="317" t="s">
        <v>125</v>
      </c>
      <c r="BY44" s="319"/>
      <c r="BZ44" s="319"/>
      <c r="CA44" s="319"/>
      <c r="CB44" s="319"/>
      <c r="CC44" s="319"/>
      <c r="CD44" s="319"/>
      <c r="CE44" s="319"/>
      <c r="CF44" s="319"/>
      <c r="CG44" s="319"/>
      <c r="CH44" s="319"/>
      <c r="CI44" s="319"/>
      <c r="CJ44" s="319"/>
      <c r="CK44" s="319"/>
      <c r="CL44" s="319"/>
      <c r="CM44" s="319"/>
      <c r="CN44" s="322"/>
      <c r="CO44" s="319"/>
      <c r="CP44" s="319"/>
      <c r="CQ44" s="319"/>
      <c r="CR44" s="319"/>
      <c r="CS44" s="323"/>
      <c r="CT44" s="323"/>
    </row>
    <row r="45" spans="1:98" ht="31.5" customHeight="1" x14ac:dyDescent="0.2">
      <c r="A45" s="728"/>
      <c r="B45" s="729"/>
      <c r="C45" s="335"/>
      <c r="D45" s="335"/>
      <c r="E45" s="335"/>
      <c r="F45" s="336" t="s">
        <v>74</v>
      </c>
      <c r="G45" s="354"/>
      <c r="H45" s="317" t="s">
        <v>565</v>
      </c>
      <c r="I45" s="317"/>
      <c r="J45" s="319"/>
      <c r="K45" s="319"/>
      <c r="L45" s="319"/>
      <c r="M45" s="319"/>
      <c r="N45" s="354"/>
      <c r="O45" s="354"/>
      <c r="P45" s="319"/>
      <c r="Q45" s="354"/>
      <c r="R45" s="354"/>
      <c r="S45" s="317"/>
      <c r="T45" s="317"/>
      <c r="U45" s="317"/>
      <c r="V45" s="317" t="s">
        <v>540</v>
      </c>
      <c r="W45" s="317" t="s">
        <v>540</v>
      </c>
      <c r="X45" s="317"/>
      <c r="Y45" s="317"/>
      <c r="Z45" s="317" t="s">
        <v>566</v>
      </c>
      <c r="AA45" s="317"/>
      <c r="AB45" s="317"/>
      <c r="AC45" s="330"/>
      <c r="AD45" s="331"/>
      <c r="AE45" s="317"/>
      <c r="AF45" s="317"/>
      <c r="AG45" s="317"/>
      <c r="AH45" s="354"/>
      <c r="AI45" s="354"/>
      <c r="AJ45" s="317"/>
      <c r="AK45" s="317"/>
      <c r="AL45" s="319"/>
      <c r="AM45" s="319"/>
      <c r="AN45" s="326"/>
      <c r="AO45" s="326"/>
      <c r="AP45" s="319"/>
      <c r="AQ45" s="347"/>
      <c r="AR45" s="319"/>
      <c r="AS45" s="317"/>
      <c r="AT45" s="326" t="s">
        <v>551</v>
      </c>
      <c r="AU45" s="326" t="s">
        <v>551</v>
      </c>
      <c r="AV45" s="319"/>
      <c r="AW45" s="319"/>
      <c r="AX45" s="319"/>
      <c r="AY45" s="319"/>
      <c r="AZ45" s="319"/>
      <c r="BA45" s="326"/>
      <c r="BB45" s="318"/>
      <c r="BC45" s="317" t="s">
        <v>540</v>
      </c>
      <c r="BD45" s="317" t="s">
        <v>540</v>
      </c>
      <c r="BE45" s="317"/>
      <c r="BF45" s="319"/>
      <c r="BG45" s="345" t="s">
        <v>557</v>
      </c>
      <c r="BH45" s="316"/>
      <c r="BI45" s="317"/>
      <c r="BJ45" s="317"/>
      <c r="BK45" s="318"/>
      <c r="BL45" s="318"/>
      <c r="BM45" s="319"/>
      <c r="BN45" s="319"/>
      <c r="BO45" s="319"/>
      <c r="BP45" s="319"/>
      <c r="BQ45" s="319"/>
      <c r="BR45" s="319"/>
      <c r="BS45" s="319"/>
      <c r="BT45" s="317" t="s">
        <v>540</v>
      </c>
      <c r="BU45" s="317" t="s">
        <v>540</v>
      </c>
      <c r="BV45" s="319"/>
      <c r="BW45" s="319"/>
      <c r="BX45" s="319"/>
      <c r="BY45" s="319"/>
      <c r="BZ45" s="319"/>
      <c r="CA45" s="319"/>
      <c r="CB45" s="319"/>
      <c r="CC45" s="319"/>
      <c r="CD45" s="319"/>
      <c r="CE45" s="319"/>
      <c r="CF45" s="319"/>
      <c r="CG45" s="319"/>
      <c r="CH45" s="319"/>
      <c r="CI45" s="319"/>
      <c r="CJ45" s="319"/>
      <c r="CK45" s="319"/>
      <c r="CL45" s="319"/>
      <c r="CM45" s="319"/>
      <c r="CN45" s="322"/>
      <c r="CO45" s="319"/>
      <c r="CP45" s="319"/>
      <c r="CQ45" s="319"/>
      <c r="CR45" s="319"/>
      <c r="CS45" s="323"/>
      <c r="CT45" s="323"/>
    </row>
    <row r="46" spans="1:98" ht="31.5" customHeight="1" x14ac:dyDescent="0.2">
      <c r="A46" s="727">
        <f t="shared" ref="A46:A50" si="9">A44+1</f>
        <v>18</v>
      </c>
      <c r="B46" s="729" t="s">
        <v>543</v>
      </c>
      <c r="C46" s="353" t="s">
        <v>562</v>
      </c>
      <c r="D46" s="324" t="s">
        <v>545</v>
      </c>
      <c r="E46" s="324" t="s">
        <v>531</v>
      </c>
      <c r="F46" s="325" t="s">
        <v>532</v>
      </c>
      <c r="G46" s="317" t="s">
        <v>563</v>
      </c>
      <c r="H46" s="317" t="s">
        <v>125</v>
      </c>
      <c r="I46" s="317" t="s">
        <v>125</v>
      </c>
      <c r="J46" s="317" t="s">
        <v>125</v>
      </c>
      <c r="K46" s="317" t="s">
        <v>125</v>
      </c>
      <c r="L46" s="317" t="s">
        <v>125</v>
      </c>
      <c r="M46" s="317" t="s">
        <v>125</v>
      </c>
      <c r="N46" s="317" t="s">
        <v>125</v>
      </c>
      <c r="O46" s="317" t="s">
        <v>125</v>
      </c>
      <c r="P46" s="317" t="s">
        <v>125</v>
      </c>
      <c r="Q46" s="317" t="s">
        <v>125</v>
      </c>
      <c r="R46" s="317" t="s">
        <v>125</v>
      </c>
      <c r="S46" s="317" t="s">
        <v>125</v>
      </c>
      <c r="T46" s="317" t="s">
        <v>125</v>
      </c>
      <c r="U46" s="328" t="s">
        <v>125</v>
      </c>
      <c r="V46" s="328" t="s">
        <v>125</v>
      </c>
      <c r="W46" s="328" t="s">
        <v>549</v>
      </c>
      <c r="X46" s="328" t="s">
        <v>533</v>
      </c>
      <c r="Y46" s="328" t="s">
        <v>533</v>
      </c>
      <c r="Z46" s="328" t="s">
        <v>125</v>
      </c>
      <c r="AA46" s="328" t="s">
        <v>125</v>
      </c>
      <c r="AB46" s="328" t="s">
        <v>125</v>
      </c>
      <c r="AC46" s="330"/>
      <c r="AD46" s="331"/>
      <c r="AE46" s="317" t="s">
        <v>125</v>
      </c>
      <c r="AF46" s="317" t="s">
        <v>125</v>
      </c>
      <c r="AG46" s="317" t="s">
        <v>125</v>
      </c>
      <c r="AH46" s="328" t="s">
        <v>564</v>
      </c>
      <c r="AI46" s="328" t="s">
        <v>564</v>
      </c>
      <c r="AJ46" s="328" t="s">
        <v>564</v>
      </c>
      <c r="AK46" s="328" t="s">
        <v>564</v>
      </c>
      <c r="AL46" s="328" t="s">
        <v>125</v>
      </c>
      <c r="AM46" s="328" t="s">
        <v>125</v>
      </c>
      <c r="AN46" s="328" t="s">
        <v>125</v>
      </c>
      <c r="AO46" s="328" t="s">
        <v>125</v>
      </c>
      <c r="AP46" s="328" t="s">
        <v>125</v>
      </c>
      <c r="AQ46" s="328" t="s">
        <v>125</v>
      </c>
      <c r="AR46" s="328" t="s">
        <v>125</v>
      </c>
      <c r="AS46" s="328" t="s">
        <v>125</v>
      </c>
      <c r="AT46" s="317" t="s">
        <v>125</v>
      </c>
      <c r="AU46" s="328" t="s">
        <v>549</v>
      </c>
      <c r="AV46" s="317" t="s">
        <v>533</v>
      </c>
      <c r="AW46" s="317" t="s">
        <v>533</v>
      </c>
      <c r="AX46" s="344" t="s">
        <v>548</v>
      </c>
      <c r="AY46" s="344" t="s">
        <v>548</v>
      </c>
      <c r="AZ46" s="344" t="s">
        <v>548</v>
      </c>
      <c r="BA46" s="344" t="s">
        <v>548</v>
      </c>
      <c r="BB46" s="343" t="s">
        <v>548</v>
      </c>
      <c r="BC46" s="343" t="s">
        <v>548</v>
      </c>
      <c r="BD46" s="343" t="s">
        <v>548</v>
      </c>
      <c r="BE46" s="344" t="s">
        <v>548</v>
      </c>
      <c r="BF46" s="326" t="s">
        <v>533</v>
      </c>
      <c r="BG46" s="345" t="s">
        <v>125</v>
      </c>
      <c r="BH46" s="316" t="s">
        <v>125</v>
      </c>
      <c r="BI46" s="317" t="s">
        <v>125</v>
      </c>
      <c r="BJ46" s="317" t="s">
        <v>125</v>
      </c>
      <c r="BK46" s="317" t="s">
        <v>125</v>
      </c>
      <c r="BL46" s="317" t="s">
        <v>125</v>
      </c>
      <c r="BM46" s="317" t="s">
        <v>125</v>
      </c>
      <c r="BN46" s="317" t="s">
        <v>125</v>
      </c>
      <c r="BO46" s="317" t="s">
        <v>125</v>
      </c>
      <c r="BP46" s="317" t="s">
        <v>125</v>
      </c>
      <c r="BQ46" s="317" t="s">
        <v>125</v>
      </c>
      <c r="BR46" s="317" t="s">
        <v>125</v>
      </c>
      <c r="BS46" s="317" t="s">
        <v>125</v>
      </c>
      <c r="BT46" s="317" t="s">
        <v>125</v>
      </c>
      <c r="BU46" s="317" t="s">
        <v>125</v>
      </c>
      <c r="BV46" s="317" t="s">
        <v>533</v>
      </c>
      <c r="BW46" s="317" t="s">
        <v>533</v>
      </c>
      <c r="BX46" s="317" t="s">
        <v>125</v>
      </c>
      <c r="BY46" s="319"/>
      <c r="BZ46" s="319"/>
      <c r="CA46" s="319"/>
      <c r="CB46" s="319"/>
      <c r="CC46" s="319"/>
      <c r="CD46" s="319"/>
      <c r="CE46" s="319"/>
      <c r="CF46" s="319"/>
      <c r="CG46" s="319"/>
      <c r="CH46" s="319"/>
      <c r="CI46" s="319"/>
      <c r="CJ46" s="319"/>
      <c r="CK46" s="319"/>
      <c r="CL46" s="319"/>
      <c r="CM46" s="319"/>
      <c r="CN46" s="322"/>
      <c r="CO46" s="319"/>
      <c r="CP46" s="319"/>
      <c r="CQ46" s="319"/>
      <c r="CR46" s="319"/>
      <c r="CS46" s="323"/>
      <c r="CT46" s="323"/>
    </row>
    <row r="47" spans="1:98" ht="31.5" customHeight="1" x14ac:dyDescent="0.2">
      <c r="A47" s="728"/>
      <c r="B47" s="729"/>
      <c r="C47" s="335"/>
      <c r="D47" s="335"/>
      <c r="E47" s="335"/>
      <c r="F47" s="336" t="s">
        <v>74</v>
      </c>
      <c r="G47" s="354"/>
      <c r="H47" s="317" t="s">
        <v>565</v>
      </c>
      <c r="I47" s="317"/>
      <c r="J47" s="319"/>
      <c r="K47" s="319"/>
      <c r="L47" s="319"/>
      <c r="M47" s="319"/>
      <c r="N47" s="354"/>
      <c r="O47" s="354"/>
      <c r="P47" s="319"/>
      <c r="Q47" s="354"/>
      <c r="R47" s="354"/>
      <c r="S47" s="317"/>
      <c r="T47" s="317"/>
      <c r="U47" s="317"/>
      <c r="V47" s="317" t="s">
        <v>540</v>
      </c>
      <c r="W47" s="317" t="s">
        <v>540</v>
      </c>
      <c r="X47" s="317"/>
      <c r="Y47" s="317"/>
      <c r="Z47" s="317" t="s">
        <v>566</v>
      </c>
      <c r="AA47" s="317"/>
      <c r="AB47" s="317"/>
      <c r="AC47" s="330"/>
      <c r="AD47" s="331"/>
      <c r="AE47" s="317"/>
      <c r="AF47" s="317"/>
      <c r="AG47" s="317"/>
      <c r="AH47" s="354"/>
      <c r="AI47" s="354"/>
      <c r="AJ47" s="317"/>
      <c r="AK47" s="317"/>
      <c r="AL47" s="319"/>
      <c r="AM47" s="319"/>
      <c r="AN47" s="326"/>
      <c r="AO47" s="326"/>
      <c r="AP47" s="319"/>
      <c r="AQ47" s="347"/>
      <c r="AR47" s="319"/>
      <c r="AS47" s="317"/>
      <c r="AT47" s="326" t="s">
        <v>551</v>
      </c>
      <c r="AU47" s="326" t="s">
        <v>551</v>
      </c>
      <c r="AV47" s="319"/>
      <c r="AW47" s="319"/>
      <c r="AX47" s="319"/>
      <c r="AY47" s="319"/>
      <c r="AZ47" s="319"/>
      <c r="BA47" s="326"/>
      <c r="BB47" s="318"/>
      <c r="BC47" s="317" t="s">
        <v>540</v>
      </c>
      <c r="BD47" s="317" t="s">
        <v>540</v>
      </c>
      <c r="BE47" s="317"/>
      <c r="BF47" s="319"/>
      <c r="BG47" s="345" t="s">
        <v>557</v>
      </c>
      <c r="BH47" s="316"/>
      <c r="BI47" s="317"/>
      <c r="BJ47" s="317"/>
      <c r="BK47" s="318"/>
      <c r="BL47" s="318"/>
      <c r="BM47" s="319"/>
      <c r="BN47" s="319"/>
      <c r="BO47" s="319"/>
      <c r="BP47" s="319"/>
      <c r="BQ47" s="319"/>
      <c r="BR47" s="319"/>
      <c r="BS47" s="319"/>
      <c r="BT47" s="317" t="s">
        <v>540</v>
      </c>
      <c r="BU47" s="317" t="s">
        <v>540</v>
      </c>
      <c r="BV47" s="319"/>
      <c r="BW47" s="319"/>
      <c r="BX47" s="319"/>
      <c r="BY47" s="319"/>
      <c r="BZ47" s="319"/>
      <c r="CA47" s="319"/>
      <c r="CB47" s="319"/>
      <c r="CC47" s="319"/>
      <c r="CD47" s="319"/>
      <c r="CE47" s="319"/>
      <c r="CF47" s="319"/>
      <c r="CG47" s="319"/>
      <c r="CH47" s="319"/>
      <c r="CI47" s="319"/>
      <c r="CJ47" s="319"/>
      <c r="CK47" s="319"/>
      <c r="CL47" s="319"/>
      <c r="CM47" s="319"/>
      <c r="CN47" s="322"/>
      <c r="CO47" s="319"/>
      <c r="CP47" s="319"/>
      <c r="CQ47" s="319"/>
      <c r="CR47" s="319"/>
      <c r="CS47" s="323"/>
      <c r="CT47" s="323"/>
    </row>
    <row r="48" spans="1:98" ht="31.5" customHeight="1" x14ac:dyDescent="0.2">
      <c r="A48" s="727">
        <f t="shared" si="9"/>
        <v>19</v>
      </c>
      <c r="B48" s="729" t="s">
        <v>544</v>
      </c>
      <c r="C48" s="353" t="s">
        <v>562</v>
      </c>
      <c r="D48" s="324" t="s">
        <v>530</v>
      </c>
      <c r="E48" s="324" t="s">
        <v>531</v>
      </c>
      <c r="F48" s="325" t="s">
        <v>532</v>
      </c>
      <c r="G48" s="317" t="s">
        <v>563</v>
      </c>
      <c r="H48" s="317" t="s">
        <v>125</v>
      </c>
      <c r="I48" s="317" t="s">
        <v>125</v>
      </c>
      <c r="J48" s="317" t="s">
        <v>125</v>
      </c>
      <c r="K48" s="317" t="s">
        <v>125</v>
      </c>
      <c r="L48" s="317" t="s">
        <v>125</v>
      </c>
      <c r="M48" s="317" t="s">
        <v>125</v>
      </c>
      <c r="N48" s="317" t="s">
        <v>125</v>
      </c>
      <c r="O48" s="317" t="s">
        <v>125</v>
      </c>
      <c r="P48" s="317" t="s">
        <v>125</v>
      </c>
      <c r="Q48" s="317" t="s">
        <v>125</v>
      </c>
      <c r="R48" s="317" t="s">
        <v>125</v>
      </c>
      <c r="S48" s="317" t="s">
        <v>125</v>
      </c>
      <c r="T48" s="317" t="s">
        <v>125</v>
      </c>
      <c r="U48" s="328" t="s">
        <v>125</v>
      </c>
      <c r="V48" s="328" t="s">
        <v>125</v>
      </c>
      <c r="W48" s="328" t="s">
        <v>549</v>
      </c>
      <c r="X48" s="328" t="s">
        <v>533</v>
      </c>
      <c r="Y48" s="328" t="s">
        <v>533</v>
      </c>
      <c r="Z48" s="328" t="s">
        <v>125</v>
      </c>
      <c r="AA48" s="328" t="s">
        <v>125</v>
      </c>
      <c r="AB48" s="328" t="s">
        <v>125</v>
      </c>
      <c r="AC48" s="330"/>
      <c r="AD48" s="331"/>
      <c r="AE48" s="317" t="s">
        <v>125</v>
      </c>
      <c r="AF48" s="317" t="s">
        <v>125</v>
      </c>
      <c r="AG48" s="317" t="s">
        <v>125</v>
      </c>
      <c r="AH48" s="328" t="s">
        <v>564</v>
      </c>
      <c r="AI48" s="328" t="s">
        <v>564</v>
      </c>
      <c r="AJ48" s="328" t="s">
        <v>564</v>
      </c>
      <c r="AK48" s="328" t="s">
        <v>564</v>
      </c>
      <c r="AL48" s="328" t="s">
        <v>125</v>
      </c>
      <c r="AM48" s="328" t="s">
        <v>125</v>
      </c>
      <c r="AN48" s="328" t="s">
        <v>125</v>
      </c>
      <c r="AO48" s="328" t="s">
        <v>125</v>
      </c>
      <c r="AP48" s="328" t="s">
        <v>125</v>
      </c>
      <c r="AQ48" s="328" t="s">
        <v>125</v>
      </c>
      <c r="AR48" s="328" t="s">
        <v>125</v>
      </c>
      <c r="AS48" s="328" t="s">
        <v>125</v>
      </c>
      <c r="AT48" s="317" t="s">
        <v>125</v>
      </c>
      <c r="AU48" s="328" t="s">
        <v>549</v>
      </c>
      <c r="AV48" s="317" t="s">
        <v>533</v>
      </c>
      <c r="AW48" s="317" t="s">
        <v>533</v>
      </c>
      <c r="AX48" s="344" t="s">
        <v>548</v>
      </c>
      <c r="AY48" s="344" t="s">
        <v>548</v>
      </c>
      <c r="AZ48" s="344" t="s">
        <v>548</v>
      </c>
      <c r="BA48" s="344" t="s">
        <v>548</v>
      </c>
      <c r="BB48" s="343" t="s">
        <v>548</v>
      </c>
      <c r="BC48" s="343" t="s">
        <v>548</v>
      </c>
      <c r="BD48" s="343" t="s">
        <v>548</v>
      </c>
      <c r="BE48" s="344" t="s">
        <v>548</v>
      </c>
      <c r="BF48" s="326" t="s">
        <v>533</v>
      </c>
      <c r="BG48" s="345" t="s">
        <v>125</v>
      </c>
      <c r="BH48" s="316" t="s">
        <v>125</v>
      </c>
      <c r="BI48" s="317" t="s">
        <v>125</v>
      </c>
      <c r="BJ48" s="317" t="s">
        <v>125</v>
      </c>
      <c r="BK48" s="317" t="s">
        <v>125</v>
      </c>
      <c r="BL48" s="317" t="s">
        <v>125</v>
      </c>
      <c r="BM48" s="317" t="s">
        <v>125</v>
      </c>
      <c r="BN48" s="317" t="s">
        <v>125</v>
      </c>
      <c r="BO48" s="317" t="s">
        <v>125</v>
      </c>
      <c r="BP48" s="317" t="s">
        <v>125</v>
      </c>
      <c r="BQ48" s="317" t="s">
        <v>125</v>
      </c>
      <c r="BR48" s="317" t="s">
        <v>125</v>
      </c>
      <c r="BS48" s="317" t="s">
        <v>125</v>
      </c>
      <c r="BT48" s="317" t="s">
        <v>125</v>
      </c>
      <c r="BU48" s="317" t="s">
        <v>125</v>
      </c>
      <c r="BV48" s="317" t="s">
        <v>533</v>
      </c>
      <c r="BW48" s="317" t="s">
        <v>533</v>
      </c>
      <c r="BX48" s="317" t="s">
        <v>125</v>
      </c>
      <c r="BY48" s="319"/>
      <c r="BZ48" s="319"/>
      <c r="CA48" s="319"/>
      <c r="CB48" s="319"/>
      <c r="CC48" s="319"/>
      <c r="CD48" s="319"/>
      <c r="CE48" s="319"/>
      <c r="CF48" s="319"/>
      <c r="CG48" s="319"/>
      <c r="CH48" s="319"/>
      <c r="CI48" s="319"/>
      <c r="CJ48" s="319"/>
      <c r="CK48" s="319"/>
      <c r="CL48" s="319"/>
      <c r="CM48" s="319"/>
      <c r="CN48" s="322"/>
      <c r="CO48" s="319"/>
      <c r="CP48" s="319"/>
      <c r="CQ48" s="319"/>
      <c r="CR48" s="319"/>
      <c r="CS48" s="323"/>
      <c r="CT48" s="323"/>
    </row>
    <row r="49" spans="1:98" ht="31.5" customHeight="1" x14ac:dyDescent="0.2">
      <c r="A49" s="728"/>
      <c r="B49" s="729"/>
      <c r="C49" s="335"/>
      <c r="D49" s="335"/>
      <c r="E49" s="335"/>
      <c r="F49" s="336" t="s">
        <v>74</v>
      </c>
      <c r="G49" s="354"/>
      <c r="H49" s="317" t="s">
        <v>565</v>
      </c>
      <c r="I49" s="317"/>
      <c r="J49" s="319"/>
      <c r="K49" s="319"/>
      <c r="L49" s="319"/>
      <c r="M49" s="319"/>
      <c r="N49" s="354"/>
      <c r="O49" s="354"/>
      <c r="P49" s="319"/>
      <c r="Q49" s="354"/>
      <c r="R49" s="354"/>
      <c r="S49" s="317"/>
      <c r="T49" s="317"/>
      <c r="U49" s="317"/>
      <c r="V49" s="317" t="s">
        <v>540</v>
      </c>
      <c r="W49" s="317" t="s">
        <v>540</v>
      </c>
      <c r="X49" s="317"/>
      <c r="Y49" s="317"/>
      <c r="Z49" s="317" t="s">
        <v>566</v>
      </c>
      <c r="AA49" s="317"/>
      <c r="AB49" s="317"/>
      <c r="AC49" s="330"/>
      <c r="AD49" s="331"/>
      <c r="AE49" s="317"/>
      <c r="AF49" s="317"/>
      <c r="AG49" s="317"/>
      <c r="AH49" s="354"/>
      <c r="AI49" s="354"/>
      <c r="AJ49" s="317"/>
      <c r="AK49" s="317"/>
      <c r="AL49" s="319"/>
      <c r="AM49" s="319"/>
      <c r="AN49" s="326"/>
      <c r="AO49" s="326"/>
      <c r="AP49" s="319"/>
      <c r="AQ49" s="347"/>
      <c r="AR49" s="319"/>
      <c r="AS49" s="317"/>
      <c r="AT49" s="326" t="s">
        <v>551</v>
      </c>
      <c r="AU49" s="326" t="s">
        <v>551</v>
      </c>
      <c r="AV49" s="319"/>
      <c r="AW49" s="319"/>
      <c r="AX49" s="319"/>
      <c r="AY49" s="319"/>
      <c r="AZ49" s="319"/>
      <c r="BA49" s="326"/>
      <c r="BB49" s="318"/>
      <c r="BC49" s="317" t="s">
        <v>540</v>
      </c>
      <c r="BD49" s="317" t="s">
        <v>540</v>
      </c>
      <c r="BE49" s="317"/>
      <c r="BF49" s="319"/>
      <c r="BG49" s="345" t="s">
        <v>557</v>
      </c>
      <c r="BH49" s="316"/>
      <c r="BI49" s="317"/>
      <c r="BJ49" s="317"/>
      <c r="BK49" s="318"/>
      <c r="BL49" s="318"/>
      <c r="BM49" s="319"/>
      <c r="BN49" s="319"/>
      <c r="BO49" s="319"/>
      <c r="BP49" s="319"/>
      <c r="BQ49" s="319"/>
      <c r="BR49" s="319"/>
      <c r="BS49" s="319"/>
      <c r="BT49" s="317" t="s">
        <v>540</v>
      </c>
      <c r="BU49" s="317" t="s">
        <v>540</v>
      </c>
      <c r="BV49" s="319"/>
      <c r="BW49" s="319"/>
      <c r="BX49" s="319"/>
      <c r="BY49" s="319"/>
      <c r="BZ49" s="319"/>
      <c r="CA49" s="319"/>
      <c r="CB49" s="319"/>
      <c r="CC49" s="319"/>
      <c r="CD49" s="319"/>
      <c r="CE49" s="319"/>
      <c r="CF49" s="319"/>
      <c r="CG49" s="319"/>
      <c r="CH49" s="319"/>
      <c r="CI49" s="319"/>
      <c r="CJ49" s="319"/>
      <c r="CK49" s="319"/>
      <c r="CL49" s="319"/>
      <c r="CM49" s="319"/>
      <c r="CN49" s="322"/>
      <c r="CO49" s="319"/>
      <c r="CP49" s="319"/>
      <c r="CQ49" s="319"/>
      <c r="CR49" s="319"/>
      <c r="CS49" s="323"/>
      <c r="CT49" s="323"/>
    </row>
    <row r="50" spans="1:98" ht="31.5" customHeight="1" x14ac:dyDescent="0.2">
      <c r="A50" s="727">
        <f t="shared" si="9"/>
        <v>20</v>
      </c>
      <c r="B50" s="729" t="s">
        <v>546</v>
      </c>
      <c r="C50" s="353" t="s">
        <v>562</v>
      </c>
      <c r="D50" s="324" t="s">
        <v>545</v>
      </c>
      <c r="E50" s="324" t="s">
        <v>531</v>
      </c>
      <c r="F50" s="325" t="s">
        <v>532</v>
      </c>
      <c r="G50" s="317" t="s">
        <v>563</v>
      </c>
      <c r="H50" s="317" t="s">
        <v>125</v>
      </c>
      <c r="I50" s="317" t="s">
        <v>125</v>
      </c>
      <c r="J50" s="317" t="s">
        <v>125</v>
      </c>
      <c r="K50" s="317" t="s">
        <v>125</v>
      </c>
      <c r="L50" s="317" t="s">
        <v>125</v>
      </c>
      <c r="M50" s="317" t="s">
        <v>125</v>
      </c>
      <c r="N50" s="317" t="s">
        <v>125</v>
      </c>
      <c r="O50" s="317" t="s">
        <v>125</v>
      </c>
      <c r="P50" s="317" t="s">
        <v>125</v>
      </c>
      <c r="Q50" s="317" t="s">
        <v>125</v>
      </c>
      <c r="R50" s="317" t="s">
        <v>125</v>
      </c>
      <c r="S50" s="317" t="s">
        <v>125</v>
      </c>
      <c r="T50" s="317" t="s">
        <v>125</v>
      </c>
      <c r="U50" s="328" t="s">
        <v>125</v>
      </c>
      <c r="V50" s="328" t="s">
        <v>125</v>
      </c>
      <c r="W50" s="328" t="s">
        <v>549</v>
      </c>
      <c r="X50" s="328" t="s">
        <v>533</v>
      </c>
      <c r="Y50" s="328" t="s">
        <v>533</v>
      </c>
      <c r="Z50" s="328" t="s">
        <v>125</v>
      </c>
      <c r="AA50" s="328" t="s">
        <v>125</v>
      </c>
      <c r="AB50" s="328" t="s">
        <v>125</v>
      </c>
      <c r="AC50" s="330"/>
      <c r="AD50" s="331"/>
      <c r="AE50" s="317" t="s">
        <v>125</v>
      </c>
      <c r="AF50" s="317" t="s">
        <v>125</v>
      </c>
      <c r="AG50" s="317" t="s">
        <v>125</v>
      </c>
      <c r="AH50" s="328" t="s">
        <v>564</v>
      </c>
      <c r="AI50" s="328" t="s">
        <v>564</v>
      </c>
      <c r="AJ50" s="328" t="s">
        <v>564</v>
      </c>
      <c r="AK50" s="328" t="s">
        <v>564</v>
      </c>
      <c r="AL50" s="328" t="s">
        <v>125</v>
      </c>
      <c r="AM50" s="328" t="s">
        <v>125</v>
      </c>
      <c r="AN50" s="328" t="s">
        <v>125</v>
      </c>
      <c r="AO50" s="328" t="s">
        <v>125</v>
      </c>
      <c r="AP50" s="328" t="s">
        <v>125</v>
      </c>
      <c r="AQ50" s="328" t="s">
        <v>125</v>
      </c>
      <c r="AR50" s="328" t="s">
        <v>125</v>
      </c>
      <c r="AS50" s="328" t="s">
        <v>125</v>
      </c>
      <c r="AT50" s="317" t="s">
        <v>125</v>
      </c>
      <c r="AU50" s="328" t="s">
        <v>549</v>
      </c>
      <c r="AV50" s="317" t="s">
        <v>533</v>
      </c>
      <c r="AW50" s="317" t="s">
        <v>533</v>
      </c>
      <c r="AX50" s="344" t="s">
        <v>548</v>
      </c>
      <c r="AY50" s="344" t="s">
        <v>548</v>
      </c>
      <c r="AZ50" s="344" t="s">
        <v>548</v>
      </c>
      <c r="BA50" s="344" t="s">
        <v>548</v>
      </c>
      <c r="BB50" s="343" t="s">
        <v>548</v>
      </c>
      <c r="BC50" s="343" t="s">
        <v>548</v>
      </c>
      <c r="BD50" s="343" t="s">
        <v>548</v>
      </c>
      <c r="BE50" s="344" t="s">
        <v>548</v>
      </c>
      <c r="BF50" s="326" t="s">
        <v>533</v>
      </c>
      <c r="BG50" s="345" t="s">
        <v>125</v>
      </c>
      <c r="BH50" s="316" t="s">
        <v>125</v>
      </c>
      <c r="BI50" s="317" t="s">
        <v>125</v>
      </c>
      <c r="BJ50" s="317" t="s">
        <v>125</v>
      </c>
      <c r="BK50" s="317" t="s">
        <v>125</v>
      </c>
      <c r="BL50" s="317" t="s">
        <v>125</v>
      </c>
      <c r="BM50" s="317" t="s">
        <v>125</v>
      </c>
      <c r="BN50" s="317" t="s">
        <v>125</v>
      </c>
      <c r="BO50" s="317" t="s">
        <v>125</v>
      </c>
      <c r="BP50" s="317" t="s">
        <v>125</v>
      </c>
      <c r="BQ50" s="317" t="s">
        <v>125</v>
      </c>
      <c r="BR50" s="317" t="s">
        <v>125</v>
      </c>
      <c r="BS50" s="317" t="s">
        <v>125</v>
      </c>
      <c r="BT50" s="317" t="s">
        <v>125</v>
      </c>
      <c r="BU50" s="317" t="s">
        <v>125</v>
      </c>
      <c r="BV50" s="317" t="s">
        <v>533</v>
      </c>
      <c r="BW50" s="317" t="s">
        <v>533</v>
      </c>
      <c r="BX50" s="317" t="s">
        <v>125</v>
      </c>
      <c r="BY50" s="319"/>
      <c r="BZ50" s="319"/>
      <c r="CA50" s="319"/>
      <c r="CB50" s="319"/>
      <c r="CC50" s="319"/>
      <c r="CD50" s="319"/>
      <c r="CE50" s="319"/>
      <c r="CF50" s="319"/>
      <c r="CG50" s="319"/>
      <c r="CH50" s="319"/>
      <c r="CI50" s="319"/>
      <c r="CJ50" s="319"/>
      <c r="CK50" s="319"/>
      <c r="CL50" s="319"/>
      <c r="CM50" s="319"/>
      <c r="CN50" s="322"/>
      <c r="CO50" s="319"/>
      <c r="CP50" s="319"/>
      <c r="CQ50" s="319"/>
      <c r="CR50" s="319"/>
      <c r="CS50" s="323"/>
      <c r="CT50" s="323"/>
    </row>
    <row r="51" spans="1:98" ht="31.5" customHeight="1" thickBot="1" x14ac:dyDescent="0.25">
      <c r="A51" s="728"/>
      <c r="B51" s="729"/>
      <c r="C51" s="335"/>
      <c r="D51" s="335"/>
      <c r="E51" s="335"/>
      <c r="F51" s="336" t="s">
        <v>74</v>
      </c>
      <c r="G51" s="354"/>
      <c r="H51" s="317" t="s">
        <v>565</v>
      </c>
      <c r="I51" s="317"/>
      <c r="J51" s="319"/>
      <c r="K51" s="319"/>
      <c r="L51" s="319"/>
      <c r="M51" s="319"/>
      <c r="N51" s="354"/>
      <c r="O51" s="354"/>
      <c r="P51" s="319"/>
      <c r="Q51" s="354"/>
      <c r="R51" s="354"/>
      <c r="S51" s="317"/>
      <c r="T51" s="317"/>
      <c r="U51" s="317"/>
      <c r="V51" s="317" t="s">
        <v>540</v>
      </c>
      <c r="W51" s="317" t="s">
        <v>540</v>
      </c>
      <c r="X51" s="317"/>
      <c r="Y51" s="317"/>
      <c r="Z51" s="317" t="s">
        <v>566</v>
      </c>
      <c r="AA51" s="317"/>
      <c r="AB51" s="317"/>
      <c r="AC51" s="330"/>
      <c r="AD51" s="331"/>
      <c r="AE51" s="317"/>
      <c r="AF51" s="317"/>
      <c r="AG51" s="317"/>
      <c r="AH51" s="354"/>
      <c r="AI51" s="354"/>
      <c r="AJ51" s="317"/>
      <c r="AK51" s="317"/>
      <c r="AL51" s="321"/>
      <c r="AM51" s="321"/>
      <c r="AN51" s="355"/>
      <c r="AO51" s="355"/>
      <c r="AP51" s="321"/>
      <c r="AQ51" s="356"/>
      <c r="AR51" s="321"/>
      <c r="AS51" s="341"/>
      <c r="AT51" s="326" t="s">
        <v>551</v>
      </c>
      <c r="AU51" s="326" t="s">
        <v>551</v>
      </c>
      <c r="AV51" s="319"/>
      <c r="AW51" s="319"/>
      <c r="AX51" s="319"/>
      <c r="AY51" s="319"/>
      <c r="AZ51" s="319"/>
      <c r="BA51" s="326"/>
      <c r="BB51" s="318"/>
      <c r="BC51" s="317" t="s">
        <v>540</v>
      </c>
      <c r="BD51" s="317" t="s">
        <v>540</v>
      </c>
      <c r="BE51" s="317"/>
      <c r="BF51" s="319"/>
      <c r="BG51" s="345" t="s">
        <v>557</v>
      </c>
      <c r="BH51" s="316"/>
      <c r="BI51" s="317"/>
      <c r="BJ51" s="317"/>
      <c r="BK51" s="318"/>
      <c r="BL51" s="318"/>
      <c r="BM51" s="319"/>
      <c r="BN51" s="319"/>
      <c r="BO51" s="319"/>
      <c r="BP51" s="319"/>
      <c r="BQ51" s="319"/>
      <c r="BR51" s="319"/>
      <c r="BS51" s="319"/>
      <c r="BT51" s="317" t="s">
        <v>540</v>
      </c>
      <c r="BU51" s="317" t="s">
        <v>540</v>
      </c>
      <c r="BV51" s="319"/>
      <c r="BW51" s="319"/>
      <c r="BX51" s="319"/>
      <c r="BY51" s="319"/>
      <c r="BZ51" s="319"/>
      <c r="CA51" s="319"/>
      <c r="CB51" s="319"/>
      <c r="CC51" s="319"/>
      <c r="CD51" s="319"/>
      <c r="CE51" s="319"/>
      <c r="CF51" s="319"/>
      <c r="CG51" s="319"/>
      <c r="CH51" s="319"/>
      <c r="CI51" s="319"/>
      <c r="CJ51" s="319"/>
      <c r="CK51" s="319"/>
      <c r="CL51" s="319"/>
      <c r="CM51" s="319"/>
      <c r="CN51" s="322"/>
      <c r="CO51" s="319"/>
      <c r="CP51" s="319"/>
      <c r="CQ51" s="319"/>
      <c r="CR51" s="319"/>
      <c r="CS51" s="323"/>
      <c r="CT51" s="323"/>
    </row>
    <row r="52" spans="1:98" x14ac:dyDescent="0.2">
      <c r="A52" s="357"/>
      <c r="B52" s="358"/>
      <c r="C52" s="358"/>
      <c r="D52" s="358"/>
      <c r="E52" s="358"/>
      <c r="F52" s="359"/>
      <c r="G52" s="359"/>
      <c r="H52" s="359"/>
      <c r="I52" s="359"/>
      <c r="J52" s="359"/>
      <c r="K52" s="359"/>
      <c r="L52" s="359"/>
      <c r="M52" s="359"/>
      <c r="N52" s="359"/>
      <c r="O52" s="360"/>
      <c r="P52" s="360"/>
      <c r="Q52" s="360"/>
      <c r="R52" s="360"/>
      <c r="S52" s="360"/>
      <c r="T52" s="360"/>
      <c r="U52" s="360"/>
      <c r="V52" s="360"/>
      <c r="W52" s="360"/>
      <c r="X52" s="360"/>
      <c r="Y52" s="360"/>
      <c r="Z52" s="360"/>
      <c r="AA52" s="360"/>
      <c r="AB52" s="360"/>
      <c r="AC52" s="360"/>
      <c r="AD52" s="360"/>
      <c r="AE52" s="360"/>
      <c r="AF52" s="360"/>
      <c r="AG52" s="360"/>
      <c r="AH52" s="360"/>
      <c r="AI52" s="360"/>
      <c r="AJ52" s="360"/>
      <c r="AK52" s="360"/>
      <c r="AL52" s="360"/>
      <c r="AM52" s="360"/>
      <c r="AN52" s="360"/>
      <c r="AO52" s="360"/>
      <c r="AP52" s="360"/>
      <c r="AQ52" s="360"/>
      <c r="AR52" s="360"/>
      <c r="AS52" s="360"/>
      <c r="AT52" s="360"/>
      <c r="AU52" s="360"/>
      <c r="AV52" s="360"/>
      <c r="AW52" s="360"/>
      <c r="AX52" s="360"/>
      <c r="AY52" s="360"/>
      <c r="AZ52" s="360"/>
      <c r="BA52" s="360"/>
      <c r="BB52" s="360"/>
      <c r="BC52" s="360"/>
      <c r="BD52" s="360"/>
      <c r="BE52" s="360"/>
      <c r="BF52" s="360"/>
      <c r="BG52" s="360"/>
      <c r="BH52" s="360"/>
      <c r="BI52" s="360"/>
      <c r="BJ52" s="360"/>
      <c r="BK52" s="360"/>
      <c r="BL52" s="360"/>
      <c r="BM52" s="360"/>
      <c r="BN52" s="360"/>
      <c r="BO52" s="360"/>
      <c r="BP52" s="360"/>
      <c r="BQ52" s="360"/>
      <c r="BR52" s="360"/>
      <c r="BS52" s="360"/>
      <c r="BT52" s="360"/>
      <c r="BU52" s="360"/>
      <c r="BV52" s="360"/>
      <c r="BW52" s="360"/>
      <c r="BX52" s="360"/>
      <c r="BY52" s="360"/>
      <c r="BZ52" s="360"/>
      <c r="CA52" s="360"/>
      <c r="CB52" s="360"/>
      <c r="CC52" s="360"/>
      <c r="CD52" s="360"/>
      <c r="CE52" s="360"/>
      <c r="CF52" s="360"/>
      <c r="CG52" s="360"/>
      <c r="CH52" s="360"/>
      <c r="CI52" s="360"/>
      <c r="CJ52" s="360"/>
      <c r="CK52" s="360"/>
      <c r="CL52" s="360"/>
      <c r="CM52" s="360"/>
    </row>
    <row r="53" spans="1:98" x14ac:dyDescent="0.2">
      <c r="B53" s="362" t="s">
        <v>564</v>
      </c>
      <c r="H53" s="247">
        <f>COUNTIF(H8:H40,"QS")</f>
        <v>0</v>
      </c>
      <c r="I53" s="331">
        <f t="shared" ref="I53:BK53" si="10">COUNTIF(I8:I51,"QS")</f>
        <v>0</v>
      </c>
      <c r="J53" s="331">
        <f t="shared" si="10"/>
        <v>0</v>
      </c>
      <c r="K53" s="331">
        <f t="shared" si="10"/>
        <v>0</v>
      </c>
      <c r="L53" s="331">
        <f t="shared" si="10"/>
        <v>0</v>
      </c>
      <c r="M53" s="363">
        <f t="shared" si="10"/>
        <v>0</v>
      </c>
      <c r="N53" s="363">
        <f t="shared" si="10"/>
        <v>0</v>
      </c>
      <c r="O53" s="363">
        <f t="shared" si="10"/>
        <v>0</v>
      </c>
      <c r="P53" s="363">
        <f t="shared" si="10"/>
        <v>0</v>
      </c>
      <c r="Q53" s="364">
        <f t="shared" si="10"/>
        <v>0</v>
      </c>
      <c r="R53" s="364">
        <f t="shared" si="10"/>
        <v>0</v>
      </c>
      <c r="S53" s="364">
        <f t="shared" si="10"/>
        <v>0</v>
      </c>
      <c r="T53" s="364">
        <f t="shared" si="10"/>
        <v>0</v>
      </c>
      <c r="U53" s="365">
        <f t="shared" si="10"/>
        <v>0</v>
      </c>
      <c r="V53" s="365">
        <f t="shared" si="10"/>
        <v>0</v>
      </c>
      <c r="W53" s="365">
        <f t="shared" si="10"/>
        <v>0</v>
      </c>
      <c r="X53" s="365">
        <f t="shared" si="10"/>
        <v>0</v>
      </c>
      <c r="Y53" s="366">
        <f t="shared" si="10"/>
        <v>0</v>
      </c>
      <c r="Z53" s="366">
        <f t="shared" si="10"/>
        <v>0</v>
      </c>
      <c r="AA53" s="366">
        <f t="shared" si="10"/>
        <v>0</v>
      </c>
      <c r="AB53" s="366">
        <f t="shared" si="10"/>
        <v>0</v>
      </c>
      <c r="AC53" s="247">
        <f t="shared" si="10"/>
        <v>0</v>
      </c>
      <c r="AD53" s="247">
        <f t="shared" si="10"/>
        <v>0</v>
      </c>
      <c r="AE53" s="247">
        <f t="shared" si="10"/>
        <v>0</v>
      </c>
      <c r="AF53" s="247">
        <f t="shared" si="10"/>
        <v>0</v>
      </c>
      <c r="AG53" s="247">
        <f t="shared" si="10"/>
        <v>0</v>
      </c>
      <c r="AH53" s="247">
        <f t="shared" si="10"/>
        <v>5</v>
      </c>
      <c r="AI53" s="247">
        <f t="shared" si="10"/>
        <v>5</v>
      </c>
      <c r="AJ53" s="247">
        <f t="shared" si="10"/>
        <v>5</v>
      </c>
      <c r="AK53" s="247">
        <f t="shared" si="10"/>
        <v>5</v>
      </c>
      <c r="AL53" s="247">
        <f t="shared" si="10"/>
        <v>0</v>
      </c>
      <c r="AM53" s="247">
        <f t="shared" si="10"/>
        <v>0</v>
      </c>
      <c r="AN53" s="247">
        <f t="shared" si="10"/>
        <v>0</v>
      </c>
      <c r="AO53" s="247">
        <f t="shared" si="10"/>
        <v>0</v>
      </c>
      <c r="AP53" s="247">
        <f t="shared" si="10"/>
        <v>0</v>
      </c>
      <c r="AQ53" s="247">
        <f t="shared" si="10"/>
        <v>0</v>
      </c>
      <c r="AR53" s="247">
        <f t="shared" si="10"/>
        <v>0</v>
      </c>
      <c r="AS53" s="247">
        <f t="shared" si="10"/>
        <v>0</v>
      </c>
      <c r="AT53" s="247">
        <f t="shared" si="10"/>
        <v>0</v>
      </c>
      <c r="AU53" s="247">
        <f t="shared" si="10"/>
        <v>0</v>
      </c>
      <c r="AV53" s="247">
        <f t="shared" si="10"/>
        <v>0</v>
      </c>
      <c r="AW53" s="247">
        <f t="shared" si="10"/>
        <v>0</v>
      </c>
      <c r="AX53" s="247">
        <f t="shared" si="10"/>
        <v>0</v>
      </c>
      <c r="AY53" s="247">
        <f t="shared" si="10"/>
        <v>0</v>
      </c>
      <c r="AZ53" s="247">
        <f t="shared" si="10"/>
        <v>0</v>
      </c>
      <c r="BA53" s="247">
        <f t="shared" si="10"/>
        <v>0</v>
      </c>
      <c r="BB53" s="247">
        <f t="shared" si="10"/>
        <v>0</v>
      </c>
      <c r="BC53" s="247">
        <f t="shared" si="10"/>
        <v>0</v>
      </c>
      <c r="BD53" s="247">
        <f t="shared" si="10"/>
        <v>0</v>
      </c>
      <c r="BE53" s="247">
        <f t="shared" si="10"/>
        <v>0</v>
      </c>
      <c r="BF53" s="247">
        <f t="shared" si="10"/>
        <v>0</v>
      </c>
      <c r="BG53" s="247">
        <f t="shared" si="10"/>
        <v>0</v>
      </c>
      <c r="BH53" s="247">
        <f t="shared" si="10"/>
        <v>0</v>
      </c>
      <c r="BI53" s="247">
        <f t="shared" si="10"/>
        <v>0</v>
      </c>
      <c r="BJ53" s="247">
        <f t="shared" si="10"/>
        <v>0</v>
      </c>
      <c r="BK53" s="247">
        <f t="shared" si="10"/>
        <v>0</v>
      </c>
    </row>
    <row r="54" spans="1:98" x14ac:dyDescent="0.2">
      <c r="B54" s="362" t="s">
        <v>567</v>
      </c>
      <c r="F54" s="247">
        <f>COUNTIF(H8:H40,B54)</f>
        <v>0</v>
      </c>
      <c r="G54" s="247">
        <f t="shared" ref="G54:BG54" si="11">COUNTIF(G8:G51,"PL")</f>
        <v>0</v>
      </c>
      <c r="H54" s="247">
        <f t="shared" si="11"/>
        <v>0</v>
      </c>
      <c r="I54" s="247">
        <f t="shared" si="11"/>
        <v>0</v>
      </c>
      <c r="J54" s="247">
        <f t="shared" si="11"/>
        <v>0</v>
      </c>
      <c r="K54" s="247">
        <f t="shared" si="11"/>
        <v>0</v>
      </c>
      <c r="L54" s="247">
        <f t="shared" si="11"/>
        <v>0</v>
      </c>
      <c r="M54" s="247">
        <f t="shared" si="11"/>
        <v>0</v>
      </c>
      <c r="N54" s="247">
        <f t="shared" si="11"/>
        <v>0</v>
      </c>
      <c r="O54" s="247">
        <f t="shared" si="11"/>
        <v>0</v>
      </c>
      <c r="P54" s="247">
        <f t="shared" si="11"/>
        <v>0</v>
      </c>
      <c r="Q54" s="247">
        <f t="shared" si="11"/>
        <v>0</v>
      </c>
      <c r="R54" s="247">
        <f t="shared" si="11"/>
        <v>0</v>
      </c>
      <c r="S54" s="247">
        <f t="shared" si="11"/>
        <v>0</v>
      </c>
      <c r="T54" s="247">
        <f t="shared" si="11"/>
        <v>0</v>
      </c>
      <c r="U54" s="247">
        <f t="shared" si="11"/>
        <v>0</v>
      </c>
      <c r="V54" s="247">
        <f t="shared" si="11"/>
        <v>0</v>
      </c>
      <c r="W54" s="247">
        <f t="shared" si="11"/>
        <v>0</v>
      </c>
      <c r="X54" s="247">
        <f t="shared" si="11"/>
        <v>0</v>
      </c>
      <c r="Y54" s="247">
        <f t="shared" si="11"/>
        <v>0</v>
      </c>
      <c r="Z54" s="247">
        <f t="shared" si="11"/>
        <v>0</v>
      </c>
      <c r="AA54" s="247">
        <f t="shared" si="11"/>
        <v>0</v>
      </c>
      <c r="AB54" s="247">
        <f t="shared" si="11"/>
        <v>0</v>
      </c>
      <c r="AC54" s="247">
        <f t="shared" si="11"/>
        <v>0</v>
      </c>
      <c r="AD54" s="247">
        <f t="shared" si="11"/>
        <v>0</v>
      </c>
      <c r="AE54" s="247">
        <f t="shared" si="11"/>
        <v>0</v>
      </c>
      <c r="AF54" s="247">
        <f t="shared" si="11"/>
        <v>0</v>
      </c>
      <c r="AG54" s="247">
        <f t="shared" si="11"/>
        <v>0</v>
      </c>
      <c r="AH54" s="247">
        <f t="shared" si="11"/>
        <v>0</v>
      </c>
      <c r="AI54" s="247">
        <f t="shared" si="11"/>
        <v>0</v>
      </c>
      <c r="AJ54" s="247">
        <f t="shared" si="11"/>
        <v>0</v>
      </c>
      <c r="AK54" s="247">
        <f t="shared" si="11"/>
        <v>0</v>
      </c>
      <c r="AL54" s="247">
        <f t="shared" si="11"/>
        <v>0</v>
      </c>
      <c r="AM54" s="247">
        <f t="shared" si="11"/>
        <v>0</v>
      </c>
      <c r="AN54" s="247">
        <f t="shared" si="11"/>
        <v>0</v>
      </c>
      <c r="AO54" s="247">
        <f t="shared" si="11"/>
        <v>0</v>
      </c>
      <c r="AP54" s="247">
        <f t="shared" si="11"/>
        <v>0</v>
      </c>
      <c r="AQ54" s="247">
        <f t="shared" si="11"/>
        <v>0</v>
      </c>
      <c r="AR54" s="247">
        <f t="shared" si="11"/>
        <v>0</v>
      </c>
      <c r="AS54" s="247">
        <f t="shared" si="11"/>
        <v>0</v>
      </c>
      <c r="AT54" s="247">
        <f t="shared" si="11"/>
        <v>0</v>
      </c>
      <c r="AU54" s="247">
        <f t="shared" si="11"/>
        <v>0</v>
      </c>
      <c r="AV54" s="247">
        <f t="shared" si="11"/>
        <v>0</v>
      </c>
      <c r="AW54" s="247">
        <f t="shared" si="11"/>
        <v>0</v>
      </c>
      <c r="AX54" s="247">
        <f t="shared" si="11"/>
        <v>0</v>
      </c>
      <c r="AY54" s="247">
        <f t="shared" si="11"/>
        <v>0</v>
      </c>
      <c r="AZ54" s="247">
        <f t="shared" si="11"/>
        <v>0</v>
      </c>
      <c r="BA54" s="247">
        <f t="shared" si="11"/>
        <v>0</v>
      </c>
      <c r="BB54" s="247">
        <f t="shared" si="11"/>
        <v>0</v>
      </c>
      <c r="BC54" s="247">
        <f t="shared" si="11"/>
        <v>0</v>
      </c>
      <c r="BD54" s="247">
        <f t="shared" si="11"/>
        <v>0</v>
      </c>
      <c r="BE54" s="247">
        <f t="shared" si="11"/>
        <v>0</v>
      </c>
      <c r="BF54" s="247">
        <f t="shared" si="11"/>
        <v>0</v>
      </c>
      <c r="BG54" s="247">
        <f t="shared" si="11"/>
        <v>0</v>
      </c>
    </row>
    <row r="55" spans="1:98" x14ac:dyDescent="0.2">
      <c r="B55" s="362" t="s">
        <v>531</v>
      </c>
      <c r="H55" s="247">
        <f>COUNTIF(H8:H40,"CT")</f>
        <v>0</v>
      </c>
      <c r="I55" s="247">
        <f t="shared" ref="I55:BM55" si="12">COUNTIF(I8:I51,"CT")</f>
        <v>0</v>
      </c>
      <c r="J55" s="247">
        <f t="shared" si="12"/>
        <v>0</v>
      </c>
      <c r="K55" s="247">
        <f t="shared" si="12"/>
        <v>0</v>
      </c>
      <c r="L55" s="247">
        <f t="shared" si="12"/>
        <v>0</v>
      </c>
      <c r="M55" s="247">
        <f t="shared" si="12"/>
        <v>0</v>
      </c>
      <c r="N55" s="247">
        <f t="shared" si="12"/>
        <v>0</v>
      </c>
      <c r="O55" s="247">
        <f t="shared" si="12"/>
        <v>0</v>
      </c>
      <c r="P55" s="247">
        <f t="shared" si="12"/>
        <v>0</v>
      </c>
      <c r="Q55" s="247">
        <f t="shared" si="12"/>
        <v>0</v>
      </c>
      <c r="R55" s="247">
        <f t="shared" si="12"/>
        <v>0</v>
      </c>
      <c r="S55" s="247">
        <f t="shared" si="12"/>
        <v>0</v>
      </c>
      <c r="T55" s="247">
        <f t="shared" si="12"/>
        <v>0</v>
      </c>
      <c r="U55" s="247">
        <f t="shared" si="12"/>
        <v>0</v>
      </c>
      <c r="V55" s="247">
        <f t="shared" si="12"/>
        <v>0</v>
      </c>
      <c r="W55" s="247">
        <f t="shared" si="12"/>
        <v>0</v>
      </c>
      <c r="X55" s="247">
        <f t="shared" si="12"/>
        <v>0</v>
      </c>
      <c r="Y55" s="247">
        <f t="shared" si="12"/>
        <v>0</v>
      </c>
      <c r="Z55" s="247">
        <f t="shared" si="12"/>
        <v>0</v>
      </c>
      <c r="AA55" s="247">
        <f t="shared" si="12"/>
        <v>0</v>
      </c>
      <c r="AB55" s="247">
        <f t="shared" si="12"/>
        <v>0</v>
      </c>
      <c r="AC55" s="247">
        <f t="shared" si="12"/>
        <v>0</v>
      </c>
      <c r="AD55" s="247">
        <f t="shared" si="12"/>
        <v>0</v>
      </c>
      <c r="AE55" s="247">
        <f t="shared" si="12"/>
        <v>0</v>
      </c>
      <c r="AF55" s="247">
        <f t="shared" si="12"/>
        <v>0</v>
      </c>
      <c r="AG55" s="247">
        <f t="shared" si="12"/>
        <v>0</v>
      </c>
      <c r="AH55" s="247">
        <f t="shared" si="12"/>
        <v>0</v>
      </c>
      <c r="AI55" s="247">
        <f t="shared" si="12"/>
        <v>0</v>
      </c>
      <c r="AJ55" s="247">
        <f t="shared" si="12"/>
        <v>0</v>
      </c>
      <c r="AK55" s="247">
        <f t="shared" si="12"/>
        <v>0</v>
      </c>
      <c r="AL55" s="247">
        <f t="shared" si="12"/>
        <v>0</v>
      </c>
      <c r="AM55" s="247">
        <f t="shared" si="12"/>
        <v>0</v>
      </c>
      <c r="AN55" s="247">
        <f t="shared" si="12"/>
        <v>0</v>
      </c>
      <c r="AO55" s="247">
        <f t="shared" si="12"/>
        <v>0</v>
      </c>
      <c r="AP55" s="247">
        <f t="shared" si="12"/>
        <v>0</v>
      </c>
      <c r="AQ55" s="247">
        <f t="shared" si="12"/>
        <v>0</v>
      </c>
      <c r="AR55" s="247">
        <f t="shared" si="12"/>
        <v>0</v>
      </c>
      <c r="AS55" s="247">
        <f t="shared" si="12"/>
        <v>0</v>
      </c>
      <c r="AT55" s="247">
        <f t="shared" si="12"/>
        <v>0</v>
      </c>
      <c r="AU55" s="247">
        <f t="shared" si="12"/>
        <v>0</v>
      </c>
      <c r="AV55" s="247">
        <f t="shared" si="12"/>
        <v>0</v>
      </c>
      <c r="AW55" s="247">
        <f t="shared" si="12"/>
        <v>0</v>
      </c>
      <c r="AX55" s="247">
        <f t="shared" si="12"/>
        <v>0</v>
      </c>
      <c r="AY55" s="247">
        <f t="shared" si="12"/>
        <v>0</v>
      </c>
      <c r="AZ55" s="247">
        <f t="shared" si="12"/>
        <v>0</v>
      </c>
      <c r="BA55" s="247">
        <f t="shared" si="12"/>
        <v>0</v>
      </c>
      <c r="BB55" s="247">
        <f t="shared" si="12"/>
        <v>0</v>
      </c>
      <c r="BC55" s="247">
        <f t="shared" si="12"/>
        <v>0</v>
      </c>
      <c r="BD55" s="247">
        <f t="shared" si="12"/>
        <v>0</v>
      </c>
      <c r="BE55" s="247">
        <f t="shared" si="12"/>
        <v>0</v>
      </c>
      <c r="BF55" s="247">
        <f t="shared" si="12"/>
        <v>0</v>
      </c>
      <c r="BG55" s="247">
        <f t="shared" si="12"/>
        <v>0</v>
      </c>
      <c r="BH55" s="247">
        <f t="shared" si="12"/>
        <v>0</v>
      </c>
      <c r="BI55" s="247">
        <f t="shared" si="12"/>
        <v>0</v>
      </c>
      <c r="BJ55" s="247">
        <f t="shared" si="12"/>
        <v>0</v>
      </c>
      <c r="BK55" s="247">
        <f t="shared" si="12"/>
        <v>0</v>
      </c>
      <c r="BL55" s="247">
        <f t="shared" si="12"/>
        <v>0</v>
      </c>
      <c r="BM55" s="247">
        <f t="shared" si="12"/>
        <v>0</v>
      </c>
    </row>
    <row r="56" spans="1:98" x14ac:dyDescent="0.2">
      <c r="B56" s="367"/>
      <c r="C56" s="367"/>
      <c r="D56" s="367"/>
      <c r="E56" s="367"/>
      <c r="F56" s="368"/>
      <c r="G56" s="369"/>
      <c r="H56" s="369"/>
      <c r="I56" s="369"/>
      <c r="J56" s="369"/>
      <c r="K56" s="369"/>
      <c r="L56" s="369"/>
      <c r="M56" s="369"/>
      <c r="N56" s="369"/>
      <c r="O56" s="369"/>
      <c r="P56" s="369"/>
      <c r="Q56" s="369"/>
      <c r="R56" s="369"/>
      <c r="S56" s="369"/>
      <c r="T56" s="369"/>
      <c r="U56" s="369"/>
      <c r="V56" s="369"/>
      <c r="W56" s="369"/>
      <c r="X56" s="369"/>
      <c r="Y56" s="369"/>
      <c r="Z56" s="369"/>
      <c r="AA56" s="369"/>
      <c r="AB56" s="369"/>
      <c r="AC56" s="369"/>
      <c r="AD56" s="369"/>
      <c r="AE56" s="369"/>
      <c r="AF56" s="369"/>
      <c r="AG56" s="369"/>
      <c r="AH56" s="369"/>
      <c r="AI56" s="369"/>
      <c r="AJ56" s="369"/>
      <c r="AK56" s="369"/>
      <c r="AL56" s="369"/>
      <c r="AM56" s="369"/>
      <c r="AN56" s="369"/>
      <c r="AO56" s="369"/>
      <c r="AP56" s="369"/>
      <c r="AQ56" s="369"/>
      <c r="AR56" s="369"/>
      <c r="AS56" s="369"/>
      <c r="AT56" s="369"/>
      <c r="AU56" s="369"/>
      <c r="AV56" s="369"/>
      <c r="AW56" s="369"/>
      <c r="AX56" s="369"/>
      <c r="AY56" s="369"/>
      <c r="AZ56" s="369"/>
      <c r="BA56" s="369"/>
      <c r="BB56" s="369"/>
      <c r="BC56" s="369"/>
      <c r="BD56" s="369"/>
      <c r="BE56" s="369"/>
      <c r="BF56" s="369"/>
      <c r="BG56" s="369"/>
      <c r="BH56" s="369"/>
      <c r="BI56" s="369"/>
      <c r="BJ56" s="247"/>
      <c r="BK56" s="247"/>
      <c r="BL56" s="247"/>
      <c r="BM56" s="247"/>
      <c r="BN56" s="247"/>
      <c r="BO56" s="247"/>
      <c r="BP56" s="247"/>
      <c r="BQ56" s="247"/>
      <c r="BR56" s="247"/>
      <c r="BS56" s="247"/>
      <c r="BT56" s="247"/>
      <c r="BU56" s="247"/>
      <c r="BV56" s="247"/>
      <c r="BW56" s="247"/>
      <c r="BX56" s="247"/>
      <c r="BY56" s="247"/>
      <c r="BZ56" s="247"/>
      <c r="CA56" s="247"/>
      <c r="CB56" s="247"/>
      <c r="CC56" s="247"/>
      <c r="CD56" s="247"/>
      <c r="CE56" s="247"/>
      <c r="CF56" s="247"/>
      <c r="CG56" s="247"/>
      <c r="CH56" s="247"/>
      <c r="CI56" s="247"/>
      <c r="CJ56" s="247"/>
      <c r="CK56" s="247"/>
      <c r="CL56" s="247"/>
      <c r="CM56" s="247"/>
      <c r="CN56" s="247"/>
      <c r="CO56" s="247"/>
      <c r="CP56" s="247"/>
      <c r="CQ56" s="247"/>
      <c r="CR56" s="247"/>
      <c r="CS56" s="247"/>
      <c r="CT56" s="247"/>
    </row>
  </sheetData>
  <mergeCells count="49">
    <mergeCell ref="A8:BG8"/>
    <mergeCell ref="A1:M1"/>
    <mergeCell ref="N1:BF1"/>
    <mergeCell ref="L2:BG2"/>
    <mergeCell ref="A4:A7"/>
    <mergeCell ref="B4:B7"/>
    <mergeCell ref="A20:A21"/>
    <mergeCell ref="B20:B21"/>
    <mergeCell ref="A9:A10"/>
    <mergeCell ref="B9:B10"/>
    <mergeCell ref="A11:A12"/>
    <mergeCell ref="B11:B12"/>
    <mergeCell ref="A13:A14"/>
    <mergeCell ref="B13:B14"/>
    <mergeCell ref="A15:A16"/>
    <mergeCell ref="B15:B16"/>
    <mergeCell ref="A17:A18"/>
    <mergeCell ref="B17:B18"/>
    <mergeCell ref="A19:BG19"/>
    <mergeCell ref="A33:A34"/>
    <mergeCell ref="B33:B34"/>
    <mergeCell ref="A22:A23"/>
    <mergeCell ref="B22:B23"/>
    <mergeCell ref="A24:A25"/>
    <mergeCell ref="B24:B25"/>
    <mergeCell ref="A26:A27"/>
    <mergeCell ref="B26:B27"/>
    <mergeCell ref="A28:A29"/>
    <mergeCell ref="B28:B29"/>
    <mergeCell ref="A30:BG30"/>
    <mergeCell ref="A31:A32"/>
    <mergeCell ref="B31:B32"/>
    <mergeCell ref="A35:A36"/>
    <mergeCell ref="B35:B36"/>
    <mergeCell ref="A37:A38"/>
    <mergeCell ref="B37:B38"/>
    <mergeCell ref="A39:A40"/>
    <mergeCell ref="B39:B40"/>
    <mergeCell ref="A48:A49"/>
    <mergeCell ref="B48:B49"/>
    <mergeCell ref="A50:A51"/>
    <mergeCell ref="B50:B51"/>
    <mergeCell ref="A41:BG41"/>
    <mergeCell ref="A42:A43"/>
    <mergeCell ref="B42:B43"/>
    <mergeCell ref="A44:A45"/>
    <mergeCell ref="B44:B45"/>
    <mergeCell ref="A46:A47"/>
    <mergeCell ref="B46:B47"/>
  </mergeCells>
  <conditionalFormatting sqref="A31:X40">
    <cfRule type="cellIs" dxfId="472" priority="215" operator="equal">
      <formula>"RT"</formula>
    </cfRule>
  </conditionalFormatting>
  <conditionalFormatting sqref="A9:AE18 AI9:CS18 AF11:AH11 AF12:AG12">
    <cfRule type="cellIs" dxfId="471" priority="159" operator="equal">
      <formula>"Thi TN"</formula>
    </cfRule>
    <cfRule type="cellIs" dxfId="470" priority="160" operator="equal">
      <formula>"PL"</formula>
    </cfRule>
  </conditionalFormatting>
  <conditionalFormatting sqref="A9:AE18 AI9:CS18">
    <cfRule type="cellIs" dxfId="469" priority="161" operator="equal">
      <formula>"CT"</formula>
    </cfRule>
    <cfRule type="cellIs" dxfId="468" priority="162" operator="equal">
      <formula>"Thi"</formula>
    </cfRule>
    <cfRule type="cellIs" dxfId="467" priority="163" operator="equal">
      <formula>"LT"</formula>
    </cfRule>
  </conditionalFormatting>
  <conditionalFormatting sqref="A9:AE18">
    <cfRule type="cellIs" dxfId="466" priority="164" operator="equal">
      <formula>"RT"</formula>
    </cfRule>
  </conditionalFormatting>
  <conditionalFormatting sqref="A31:AF40">
    <cfRule type="cellIs" dxfId="465" priority="206" operator="equal">
      <formula>"Thi TN"</formula>
    </cfRule>
    <cfRule type="cellIs" dxfId="464" priority="207" operator="equal">
      <formula>"PL"</formula>
    </cfRule>
    <cfRule type="cellIs" dxfId="463" priority="208" operator="equal">
      <formula>"CT"</formula>
    </cfRule>
    <cfRule type="cellIs" dxfId="462" priority="209" operator="equal">
      <formula>"Thi"</formula>
    </cfRule>
    <cfRule type="cellIs" dxfId="461" priority="210" operator="equal">
      <formula>"LT"</formula>
    </cfRule>
  </conditionalFormatting>
  <conditionalFormatting sqref="A20:AW29">
    <cfRule type="cellIs" dxfId="460" priority="1" operator="equal">
      <formula>"CT"</formula>
    </cfRule>
    <cfRule type="cellIs" dxfId="459" priority="2" operator="equal">
      <formula>"Thi"</formula>
    </cfRule>
    <cfRule type="cellIs" dxfId="458" priority="3" operator="equal">
      <formula>"LT"</formula>
    </cfRule>
    <cfRule type="cellIs" dxfId="457" priority="4" operator="equal">
      <formula>"RT"</formula>
    </cfRule>
    <cfRule type="cellIs" dxfId="456" priority="5" operator="equal">
      <formula>"Thi TN"</formula>
    </cfRule>
    <cfRule type="cellIs" dxfId="455" priority="6" operator="equal">
      <formula>"PL"</formula>
    </cfRule>
  </conditionalFormatting>
  <conditionalFormatting sqref="A19:BG19">
    <cfRule type="cellIs" dxfId="454" priority="448" operator="equal">
      <formula>"LT"</formula>
    </cfRule>
    <cfRule type="cellIs" dxfId="453" priority="449" operator="equal">
      <formula>"Thi TN"</formula>
    </cfRule>
    <cfRule type="cellIs" dxfId="452" priority="450" operator="equal">
      <formula>"PL"</formula>
    </cfRule>
    <cfRule type="cellIs" dxfId="451" priority="451" operator="equal">
      <formula>"CT"</formula>
    </cfRule>
    <cfRule type="cellIs" dxfId="450" priority="452" operator="equal">
      <formula>"Thi"</formula>
    </cfRule>
    <cfRule type="cellIs" dxfId="449" priority="453" operator="equal">
      <formula>"RT"</formula>
    </cfRule>
  </conditionalFormatting>
  <conditionalFormatting sqref="A1:CS8 AF9:AH9 AF10:AG10 AF15:AH15 AF16:AG16 AF17:AH17 AF18:AG18">
    <cfRule type="cellIs" dxfId="448" priority="526" operator="equal">
      <formula>"CT"</formula>
    </cfRule>
    <cfRule type="cellIs" dxfId="447" priority="527" operator="equal">
      <formula>"Thi"</formula>
    </cfRule>
    <cfRule type="cellIs" dxfId="446" priority="528" operator="equal">
      <formula>"LT"</formula>
    </cfRule>
    <cfRule type="cellIs" dxfId="445" priority="530" operator="equal">
      <formula>"Thi TN"</formula>
    </cfRule>
    <cfRule type="cellIs" dxfId="444" priority="531" operator="equal">
      <formula>"PL"</formula>
    </cfRule>
  </conditionalFormatting>
  <conditionalFormatting sqref="A1:XFD8 CN26:XFD29 A30:XFD30 Y31:AE32 AG37:BW38 BY37:XFD38 AG39:XFD40 A41:XFD41 A42:G51 AH42:XFD51 A52:XFD56">
    <cfRule type="cellIs" dxfId="443" priority="538" operator="equal">
      <formula>"RT"</formula>
    </cfRule>
  </conditionalFormatting>
  <conditionalFormatting sqref="H43:AG43 H45:AG45 H47:AG47 H49:AG49 H51:AG51">
    <cfRule type="cellIs" dxfId="442" priority="372" operator="equal">
      <formula>"RT"</formula>
    </cfRule>
    <cfRule type="cellIs" dxfId="441" priority="373" operator="equal">
      <formula>"Thi TN"</formula>
    </cfRule>
    <cfRule type="cellIs" dxfId="440" priority="374" operator="equal">
      <formula>"PL"</formula>
    </cfRule>
    <cfRule type="cellIs" dxfId="439" priority="375" operator="equal">
      <formula>"CT"</formula>
    </cfRule>
    <cfRule type="cellIs" dxfId="438" priority="376" operator="equal">
      <formula>"Thi"</formula>
    </cfRule>
    <cfRule type="cellIs" dxfId="437" priority="377" operator="equal">
      <formula>"LT"</formula>
    </cfRule>
  </conditionalFormatting>
  <conditionalFormatting sqref="H42:AK42 H44:AK44 H46:AK46 H48:AK48 H50:AK50">
    <cfRule type="cellIs" dxfId="436" priority="366" operator="equal">
      <formula>"RT"</formula>
    </cfRule>
    <cfRule type="cellIs" dxfId="435" priority="367" operator="equal">
      <formula>"Thi TN"</formula>
    </cfRule>
    <cfRule type="cellIs" dxfId="434" priority="368" operator="equal">
      <formula>"PL"</formula>
    </cfRule>
    <cfRule type="cellIs" dxfId="433" priority="369" operator="equal">
      <formula>"CT"</formula>
    </cfRule>
    <cfRule type="cellIs" dxfId="432" priority="370" operator="equal">
      <formula>"Thi"</formula>
    </cfRule>
    <cfRule type="cellIs" dxfId="431" priority="371" operator="equal">
      <formula>"LT"</formula>
    </cfRule>
  </conditionalFormatting>
  <conditionalFormatting sqref="Y33:AB40 AE33:AE40">
    <cfRule type="cellIs" dxfId="430" priority="233" operator="equal">
      <formula>"RT"</formula>
    </cfRule>
  </conditionalFormatting>
  <conditionalFormatting sqref="AC31:AD40">
    <cfRule type="cellIs" dxfId="429" priority="211" operator="equal">
      <formula>"RT"</formula>
    </cfRule>
  </conditionalFormatting>
  <conditionalFormatting sqref="AF31:AF40">
    <cfRule type="cellIs" dxfId="428" priority="221" operator="equal">
      <formula>"RT"</formula>
    </cfRule>
  </conditionalFormatting>
  <conditionalFormatting sqref="AF9:AH9 AF10:AG10 AF15:AH15 AF16:AG16 AF17:AH17 AF18:AG18">
    <cfRule type="cellIs" dxfId="427" priority="529" operator="equal">
      <formula>"RT"</formula>
    </cfRule>
  </conditionalFormatting>
  <conditionalFormatting sqref="AF11:AH11 AF12:AG12">
    <cfRule type="cellIs" dxfId="426" priority="155" operator="equal">
      <formula>"CT"</formula>
    </cfRule>
    <cfRule type="cellIs" dxfId="425" priority="156" operator="equal">
      <formula>"Thi"</formula>
    </cfRule>
    <cfRule type="cellIs" dxfId="424" priority="157" operator="equal">
      <formula>"LT"</formula>
    </cfRule>
    <cfRule type="cellIs" dxfId="423" priority="158" operator="equal">
      <formula>"RT"</formula>
    </cfRule>
  </conditionalFormatting>
  <conditionalFormatting sqref="AF13:AH13 AF14:AG14">
    <cfRule type="cellIs" dxfId="422" priority="168" operator="equal">
      <formula>"CT"</formula>
    </cfRule>
    <cfRule type="cellIs" dxfId="421" priority="169" operator="equal">
      <formula>"Thi"</formula>
    </cfRule>
    <cfRule type="cellIs" dxfId="420" priority="170" operator="equal">
      <formula>"LT"</formula>
    </cfRule>
    <cfRule type="cellIs" dxfId="419" priority="171" operator="equal">
      <formula>"RT"</formula>
    </cfRule>
    <cfRule type="cellIs" dxfId="418" priority="172" operator="equal">
      <formula>"Thi TN"</formula>
    </cfRule>
    <cfRule type="cellIs" dxfId="417" priority="173" operator="equal">
      <formula>"PL"</formula>
    </cfRule>
  </conditionalFormatting>
  <conditionalFormatting sqref="AG31:CS36">
    <cfRule type="cellIs" dxfId="416" priority="181" operator="equal">
      <formula>"CT"</formula>
    </cfRule>
    <cfRule type="cellIs" dxfId="415" priority="182" operator="equal">
      <formula>"Thi"</formula>
    </cfRule>
    <cfRule type="cellIs" dxfId="414" priority="183" operator="equal">
      <formula>"LT"</formula>
    </cfRule>
    <cfRule type="cellIs" dxfId="413" priority="186" operator="equal">
      <formula>"Thi TN"</formula>
    </cfRule>
    <cfRule type="cellIs" dxfId="412" priority="187" operator="equal">
      <formula>"PL"</formula>
    </cfRule>
  </conditionalFormatting>
  <conditionalFormatting sqref="AG39:CS40">
    <cfRule type="cellIs" dxfId="411" priority="396" operator="equal">
      <formula>"Thi TN"</formula>
    </cfRule>
    <cfRule type="cellIs" dxfId="410" priority="397" operator="equal">
      <formula>"PL"</formula>
    </cfRule>
    <cfRule type="cellIs" dxfId="409" priority="398" operator="equal">
      <formula>"CT"</formula>
    </cfRule>
    <cfRule type="cellIs" dxfId="408" priority="399" operator="equal">
      <formula>"Thi"</formula>
    </cfRule>
    <cfRule type="cellIs" dxfId="407" priority="400" operator="equal">
      <formula>"LT"</formula>
    </cfRule>
  </conditionalFormatting>
  <conditionalFormatting sqref="AG31:XFD36">
    <cfRule type="cellIs" dxfId="406" priority="184" operator="equal">
      <formula>"RT"</formula>
    </cfRule>
  </conditionalFormatting>
  <conditionalFormatting sqref="AI9:XFD18">
    <cfRule type="cellIs" dxfId="405" priority="167" operator="equal">
      <formula>"RT"</formula>
    </cfRule>
  </conditionalFormatting>
  <conditionalFormatting sqref="AX20:BD20 AX21 AX26:BD26 AX27 AX28:BD28 AX29">
    <cfRule type="cellIs" dxfId="404" priority="360" operator="equal">
      <formula>"RT"</formula>
    </cfRule>
    <cfRule type="cellIs" dxfId="403" priority="361" operator="equal">
      <formula>"Thi TN"</formula>
    </cfRule>
    <cfRule type="cellIs" dxfId="402" priority="362" operator="equal">
      <formula>"PL"</formula>
    </cfRule>
    <cfRule type="cellIs" dxfId="401" priority="363" operator="equal">
      <formula>"CT"</formula>
    </cfRule>
    <cfRule type="cellIs" dxfId="400" priority="364" operator="equal">
      <formula>"Thi"</formula>
    </cfRule>
    <cfRule type="cellIs" dxfId="399" priority="365" operator="equal">
      <formula>"LT"</formula>
    </cfRule>
  </conditionalFormatting>
  <conditionalFormatting sqref="AX22:BD22 AX23">
    <cfRule type="cellIs" dxfId="398" priority="55" operator="equal">
      <formula>"RT"</formula>
    </cfRule>
    <cfRule type="cellIs" dxfId="397" priority="56" operator="equal">
      <formula>"Thi TN"</formula>
    </cfRule>
    <cfRule type="cellIs" dxfId="396" priority="57" operator="equal">
      <formula>"PL"</formula>
    </cfRule>
    <cfRule type="cellIs" dxfId="395" priority="58" operator="equal">
      <formula>"CT"</formula>
    </cfRule>
    <cfRule type="cellIs" dxfId="394" priority="59" operator="equal">
      <formula>"Thi"</formula>
    </cfRule>
    <cfRule type="cellIs" dxfId="393" priority="60" operator="equal">
      <formula>"LT"</formula>
    </cfRule>
  </conditionalFormatting>
  <conditionalFormatting sqref="AX24:BD24 AX25">
    <cfRule type="cellIs" dxfId="392" priority="129" operator="equal">
      <formula>"RT"</formula>
    </cfRule>
    <cfRule type="cellIs" dxfId="391" priority="130" operator="equal">
      <formula>"Thi TN"</formula>
    </cfRule>
    <cfRule type="cellIs" dxfId="390" priority="131" operator="equal">
      <formula>"PL"</formula>
    </cfRule>
    <cfRule type="cellIs" dxfId="389" priority="132" operator="equal">
      <formula>"CT"</formula>
    </cfRule>
    <cfRule type="cellIs" dxfId="388" priority="133" operator="equal">
      <formula>"Thi"</formula>
    </cfRule>
    <cfRule type="cellIs" dxfId="387" priority="134" operator="equal">
      <formula>"LT"</formula>
    </cfRule>
  </conditionalFormatting>
  <conditionalFormatting sqref="AZ21:BG21 AZ27:BG27 AZ29:BG29">
    <cfRule type="cellIs" dxfId="386" priority="354" operator="equal">
      <formula>"RT"</formula>
    </cfRule>
    <cfRule type="cellIs" dxfId="385" priority="355" operator="equal">
      <formula>"Thi TN"</formula>
    </cfRule>
    <cfRule type="cellIs" dxfId="384" priority="356" operator="equal">
      <formula>"PL"</formula>
    </cfRule>
    <cfRule type="cellIs" dxfId="383" priority="357" operator="equal">
      <formula>"CT"</formula>
    </cfRule>
    <cfRule type="cellIs" dxfId="382" priority="358" operator="equal">
      <formula>"Thi"</formula>
    </cfRule>
    <cfRule type="cellIs" dxfId="381" priority="359" operator="equal">
      <formula>"LT"</formula>
    </cfRule>
  </conditionalFormatting>
  <conditionalFormatting sqref="AZ23:BG23">
    <cfRule type="cellIs" dxfId="380" priority="49" operator="equal">
      <formula>"RT"</formula>
    </cfRule>
    <cfRule type="cellIs" dxfId="379" priority="50" operator="equal">
      <formula>"Thi TN"</formula>
    </cfRule>
    <cfRule type="cellIs" dxfId="378" priority="51" operator="equal">
      <formula>"PL"</formula>
    </cfRule>
    <cfRule type="cellIs" dxfId="377" priority="52" operator="equal">
      <formula>"CT"</formula>
    </cfRule>
    <cfRule type="cellIs" dxfId="376" priority="53" operator="equal">
      <formula>"Thi"</formula>
    </cfRule>
    <cfRule type="cellIs" dxfId="375" priority="54" operator="equal">
      <formula>"LT"</formula>
    </cfRule>
  </conditionalFormatting>
  <conditionalFormatting sqref="AZ25:BG25">
    <cfRule type="cellIs" dxfId="374" priority="123" operator="equal">
      <formula>"RT"</formula>
    </cfRule>
    <cfRule type="cellIs" dxfId="373" priority="124" operator="equal">
      <formula>"Thi TN"</formula>
    </cfRule>
    <cfRule type="cellIs" dxfId="372" priority="125" operator="equal">
      <formula>"PL"</formula>
    </cfRule>
    <cfRule type="cellIs" dxfId="371" priority="126" operator="equal">
      <formula>"CT"</formula>
    </cfRule>
    <cfRule type="cellIs" dxfId="370" priority="127" operator="equal">
      <formula>"Thi"</formula>
    </cfRule>
    <cfRule type="cellIs" dxfId="369" priority="128" operator="equal">
      <formula>"LT"</formula>
    </cfRule>
  </conditionalFormatting>
  <conditionalFormatting sqref="BE20:BF29">
    <cfRule type="cellIs" dxfId="368" priority="13" operator="equal">
      <formula>"RT"</formula>
    </cfRule>
    <cfRule type="cellIs" dxfId="367" priority="14" operator="equal">
      <formula>"Thi TN"</formula>
    </cfRule>
    <cfRule type="cellIs" dxfId="366" priority="15" operator="equal">
      <formula>"PL"</formula>
    </cfRule>
    <cfRule type="cellIs" dxfId="365" priority="16" operator="equal">
      <formula>"CT"</formula>
    </cfRule>
    <cfRule type="cellIs" dxfId="364" priority="17" operator="equal">
      <formula>"Thi"</formula>
    </cfRule>
    <cfRule type="cellIs" dxfId="363" priority="18" operator="equal">
      <formula>"LT"</formula>
    </cfRule>
  </conditionalFormatting>
  <conditionalFormatting sqref="BG20 BG26 BG28">
    <cfRule type="cellIs" dxfId="362" priority="312" operator="equal">
      <formula>"RT"</formula>
    </cfRule>
    <cfRule type="cellIs" dxfId="361" priority="313" operator="equal">
      <formula>"Thi TN"</formula>
    </cfRule>
    <cfRule type="cellIs" dxfId="360" priority="314" operator="equal">
      <formula>"PL"</formula>
    </cfRule>
    <cfRule type="cellIs" dxfId="359" priority="315" operator="equal">
      <formula>"CT"</formula>
    </cfRule>
    <cfRule type="cellIs" dxfId="358" priority="316" operator="equal">
      <formula>"Thi"</formula>
    </cfRule>
    <cfRule type="cellIs" dxfId="357" priority="317" operator="equal">
      <formula>"LT"</formula>
    </cfRule>
  </conditionalFormatting>
  <conditionalFormatting sqref="BG22">
    <cfRule type="cellIs" dxfId="356" priority="7" operator="equal">
      <formula>"RT"</formula>
    </cfRule>
    <cfRule type="cellIs" dxfId="355" priority="8" operator="equal">
      <formula>"Thi TN"</formula>
    </cfRule>
    <cfRule type="cellIs" dxfId="354" priority="9" operator="equal">
      <formula>"PL"</formula>
    </cfRule>
    <cfRule type="cellIs" dxfId="353" priority="10" operator="equal">
      <formula>"CT"</formula>
    </cfRule>
    <cfRule type="cellIs" dxfId="352" priority="11" operator="equal">
      <formula>"Thi"</formula>
    </cfRule>
    <cfRule type="cellIs" dxfId="351" priority="12" operator="equal">
      <formula>"LT"</formula>
    </cfRule>
  </conditionalFormatting>
  <conditionalFormatting sqref="BG24">
    <cfRule type="cellIs" dxfId="350" priority="81" operator="equal">
      <formula>"RT"</formula>
    </cfRule>
    <cfRule type="cellIs" dxfId="349" priority="82" operator="equal">
      <formula>"Thi TN"</formula>
    </cfRule>
    <cfRule type="cellIs" dxfId="348" priority="83" operator="equal">
      <formula>"PL"</formula>
    </cfRule>
    <cfRule type="cellIs" dxfId="347" priority="84" operator="equal">
      <formula>"CT"</formula>
    </cfRule>
    <cfRule type="cellIs" dxfId="346" priority="85" operator="equal">
      <formula>"Thi"</formula>
    </cfRule>
    <cfRule type="cellIs" dxfId="345" priority="86" operator="equal">
      <formula>"LT"</formula>
    </cfRule>
  </conditionalFormatting>
  <conditionalFormatting sqref="BH26:CL29">
    <cfRule type="cellIs" dxfId="344" priority="421" operator="equal">
      <formula>"RT"</formula>
    </cfRule>
    <cfRule type="cellIs" dxfId="343" priority="422" operator="equal">
      <formula>"Thi TN"</formula>
    </cfRule>
    <cfRule type="cellIs" dxfId="342" priority="423" operator="equal">
      <formula>"PL"</formula>
    </cfRule>
    <cfRule type="cellIs" dxfId="341" priority="424" operator="equal">
      <formula>"CT"</formula>
    </cfRule>
    <cfRule type="cellIs" dxfId="340" priority="425" operator="equal">
      <formula>"Thi"</formula>
    </cfRule>
    <cfRule type="cellIs" dxfId="339" priority="426" operator="equal">
      <formula>"LT"</formula>
    </cfRule>
  </conditionalFormatting>
  <conditionalFormatting sqref="BH19:CS25">
    <cfRule type="cellIs" dxfId="338" priority="76" operator="equal">
      <formula>"Thi TN"</formula>
    </cfRule>
    <cfRule type="cellIs" dxfId="337" priority="77" operator="equal">
      <formula>"PL"</formula>
    </cfRule>
    <cfRule type="cellIs" dxfId="336" priority="78" operator="equal">
      <formula>"CT"</formula>
    </cfRule>
    <cfRule type="cellIs" dxfId="335" priority="79" operator="equal">
      <formula>"Thi"</formula>
    </cfRule>
    <cfRule type="cellIs" dxfId="334" priority="80" operator="equal">
      <formula>"LT"</formula>
    </cfRule>
  </conditionalFormatting>
  <conditionalFormatting sqref="BH19:XFD25">
    <cfRule type="cellIs" dxfId="333" priority="75" operator="equal">
      <formula>"RT"</formula>
    </cfRule>
  </conditionalFormatting>
  <conditionalFormatting sqref="CM28:CM29">
    <cfRule type="cellIs" dxfId="332" priority="427" operator="equal">
      <formula>"RT"</formula>
    </cfRule>
    <cfRule type="cellIs" dxfId="331" priority="428" operator="equal">
      <formula>"Thi TN"</formula>
    </cfRule>
    <cfRule type="cellIs" dxfId="330" priority="429" operator="equal">
      <formula>"PL"</formula>
    </cfRule>
    <cfRule type="cellIs" dxfId="329" priority="430" operator="equal">
      <formula>"CT"</formula>
    </cfRule>
    <cfRule type="cellIs" dxfId="328" priority="431" operator="equal">
      <formula>"Thi"</formula>
    </cfRule>
    <cfRule type="cellIs" dxfId="327" priority="432" operator="equal">
      <formula>"LT"</formula>
    </cfRule>
  </conditionalFormatting>
  <conditionalFormatting sqref="CN26:CS29 A30:CS30 AG37:BW38 BY37:CS38 A41:CS41 A42:G51 AH42:CS51">
    <cfRule type="cellIs" dxfId="326" priority="539" operator="equal">
      <formula>"Thi TN"</formula>
    </cfRule>
    <cfRule type="cellIs" dxfId="325" priority="540" operator="equal">
      <formula>"PL"</formula>
    </cfRule>
    <cfRule type="cellIs" dxfId="324" priority="541" operator="equal">
      <formula>"CT"</formula>
    </cfRule>
    <cfRule type="cellIs" dxfId="323" priority="542" operator="equal">
      <formula>"Thi"</formula>
    </cfRule>
    <cfRule type="cellIs" dxfId="322" priority="543" operator="equal">
      <formula>"LT"</formula>
    </cfRule>
  </conditionalFormatting>
  <printOptions horizontalCentered="1"/>
  <pageMargins left="0.19685039370078741" right="0.19685039370078741" top="0.59055118110236227" bottom="3.937007874015748E-2" header="0.19685039370078741" footer="0.19685039370078741"/>
  <pageSetup paperSize="9" scale="60" fitToHeight="0" orientation="landscape" r:id="rId1"/>
  <headerFooter alignWithMargins="0">
    <oddFooter>&amp;C&amp;P</oddFooter>
  </headerFooter>
  <rowBreaks count="1" manualBreakCount="1">
    <brk id="52" max="16383"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E3786C-CB69-4EB6-8CD4-8274106A5EBB}">
  <sheetPr>
    <tabColor theme="0"/>
  </sheetPr>
  <dimension ref="A1:AI41"/>
  <sheetViews>
    <sheetView topLeftCell="A7" workbookViewId="0">
      <selection activeCell="AM34" sqref="AM34"/>
    </sheetView>
  </sheetViews>
  <sheetFormatPr defaultColWidth="9" defaultRowHeight="15" x14ac:dyDescent="0.25"/>
  <cols>
    <col min="1" max="1" width="3.5" style="124" customWidth="1"/>
    <col min="2" max="2" width="7.625" style="124" customWidth="1"/>
    <col min="3" max="3" width="6.625" style="124" customWidth="1"/>
    <col min="4" max="4" width="8.875" style="124" customWidth="1"/>
    <col min="5" max="5" width="4.75" style="124" customWidth="1"/>
    <col min="6" max="6" width="8.125" style="124" customWidth="1"/>
    <col min="7" max="21" width="4.375" style="127" customWidth="1"/>
    <col min="22" max="22" width="3.625" style="127" customWidth="1"/>
    <col min="23" max="25" width="4.375" style="127" customWidth="1"/>
    <col min="26" max="32" width="4.375" style="124" hidden="1" customWidth="1"/>
    <col min="33" max="33" width="7.875" style="125" customWidth="1"/>
    <col min="34" max="34" width="9.625" style="126" customWidth="1"/>
    <col min="35" max="16384" width="9" style="124"/>
  </cols>
  <sheetData>
    <row r="1" spans="1:35" ht="23.25" customHeight="1" x14ac:dyDescent="0.3">
      <c r="C1" s="750" t="s">
        <v>230</v>
      </c>
      <c r="D1" s="750"/>
      <c r="E1" s="750"/>
      <c r="F1" s="750"/>
      <c r="G1" s="750"/>
      <c r="H1" s="750"/>
      <c r="I1" s="750"/>
      <c r="J1" s="750"/>
      <c r="K1" s="750"/>
      <c r="L1" s="750"/>
      <c r="M1" s="750"/>
      <c r="N1" s="750"/>
      <c r="O1" s="750"/>
      <c r="P1" s="750"/>
      <c r="Q1" s="750"/>
      <c r="R1" s="750"/>
      <c r="S1" s="750"/>
      <c r="T1" s="750"/>
      <c r="U1" s="750"/>
      <c r="V1" s="750"/>
      <c r="W1" s="750"/>
      <c r="X1" s="750"/>
      <c r="Y1" s="750"/>
      <c r="Z1" s="750"/>
      <c r="AA1" s="750"/>
      <c r="AB1" s="750"/>
      <c r="AC1" s="750"/>
      <c r="AD1" s="750"/>
      <c r="AE1" s="750"/>
      <c r="AF1" s="750"/>
    </row>
    <row r="2" spans="1:35" ht="30" customHeight="1" x14ac:dyDescent="0.2">
      <c r="C2" s="751" t="s">
        <v>231</v>
      </c>
      <c r="D2" s="751"/>
      <c r="E2" s="751"/>
      <c r="F2" s="751"/>
      <c r="G2" s="751"/>
      <c r="H2" s="751"/>
      <c r="I2" s="751"/>
      <c r="J2" s="751"/>
      <c r="K2" s="751"/>
      <c r="L2" s="751"/>
      <c r="M2" s="751"/>
      <c r="N2" s="751"/>
      <c r="O2" s="751"/>
      <c r="P2" s="751"/>
      <c r="Q2" s="751"/>
      <c r="R2" s="751"/>
      <c r="S2" s="751"/>
      <c r="T2" s="751"/>
      <c r="U2" s="751"/>
      <c r="V2" s="751"/>
      <c r="W2" s="751"/>
      <c r="X2" s="751"/>
      <c r="Y2" s="751"/>
      <c r="Z2" s="751"/>
      <c r="AA2" s="751"/>
      <c r="AB2" s="751"/>
      <c r="AC2" s="751"/>
      <c r="AD2" s="751"/>
      <c r="AE2" s="751"/>
      <c r="AF2" s="751"/>
      <c r="AG2" s="751"/>
      <c r="AH2" s="751"/>
    </row>
    <row r="3" spans="1:35" ht="18.75" x14ac:dyDescent="0.3">
      <c r="J3" s="128"/>
      <c r="K3" s="128"/>
      <c r="L3" s="128" t="s">
        <v>232</v>
      </c>
      <c r="AH3" s="129"/>
    </row>
    <row r="4" spans="1:35" ht="4.5" customHeight="1" thickBot="1" x14ac:dyDescent="0.35">
      <c r="J4" s="128"/>
      <c r="K4" s="128"/>
      <c r="AG4" s="130"/>
      <c r="AH4" s="131"/>
    </row>
    <row r="5" spans="1:35" ht="21" customHeight="1" thickBot="1" x14ac:dyDescent="0.25">
      <c r="A5" s="752" t="s">
        <v>13</v>
      </c>
      <c r="B5" s="755" t="s">
        <v>156</v>
      </c>
      <c r="C5" s="756"/>
      <c r="D5" s="757"/>
      <c r="E5" s="758" t="s">
        <v>233</v>
      </c>
      <c r="F5" s="132" t="s">
        <v>234</v>
      </c>
      <c r="G5" s="761" t="s">
        <v>235</v>
      </c>
      <c r="H5" s="762"/>
      <c r="I5" s="762"/>
      <c r="J5" s="763"/>
      <c r="K5" s="133"/>
      <c r="L5" s="134">
        <v>10</v>
      </c>
      <c r="M5" s="135"/>
      <c r="N5" s="136"/>
      <c r="O5" s="133"/>
      <c r="P5" s="134">
        <v>11</v>
      </c>
      <c r="Q5" s="135"/>
      <c r="R5" s="135"/>
      <c r="S5" s="136"/>
      <c r="T5" s="133">
        <v>12</v>
      </c>
      <c r="U5" s="135"/>
      <c r="V5" s="135"/>
      <c r="W5" s="136"/>
      <c r="X5" s="137"/>
      <c r="Y5" s="137" t="s">
        <v>236</v>
      </c>
      <c r="Z5" s="138"/>
      <c r="AA5" s="138"/>
      <c r="AB5" s="139"/>
      <c r="AC5" s="140"/>
      <c r="AD5" s="140" t="s">
        <v>237</v>
      </c>
      <c r="AE5" s="138"/>
      <c r="AF5" s="138"/>
      <c r="AG5" s="764" t="s">
        <v>157</v>
      </c>
      <c r="AH5" s="767" t="s">
        <v>238</v>
      </c>
    </row>
    <row r="6" spans="1:35" ht="17.100000000000001" customHeight="1" x14ac:dyDescent="0.2">
      <c r="A6" s="753"/>
      <c r="B6" s="770" t="s">
        <v>160</v>
      </c>
      <c r="C6" s="770" t="s">
        <v>239</v>
      </c>
      <c r="D6" s="744" t="s">
        <v>162</v>
      </c>
      <c r="E6" s="759"/>
      <c r="F6" s="141" t="s">
        <v>240</v>
      </c>
      <c r="G6" s="142">
        <v>1</v>
      </c>
      <c r="H6" s="143">
        <f>G6+1</f>
        <v>2</v>
      </c>
      <c r="I6" s="143">
        <f>H6+1</f>
        <v>3</v>
      </c>
      <c r="J6" s="144">
        <f>I6+1</f>
        <v>4</v>
      </c>
      <c r="K6" s="145">
        <f t="shared" ref="K6:AF6" si="0">J6+1</f>
        <v>5</v>
      </c>
      <c r="L6" s="146">
        <f t="shared" si="0"/>
        <v>6</v>
      </c>
      <c r="M6" s="146">
        <f t="shared" si="0"/>
        <v>7</v>
      </c>
      <c r="N6" s="147">
        <f t="shared" si="0"/>
        <v>8</v>
      </c>
      <c r="O6" s="142">
        <f t="shared" si="0"/>
        <v>9</v>
      </c>
      <c r="P6" s="143">
        <f t="shared" si="0"/>
        <v>10</v>
      </c>
      <c r="Q6" s="143">
        <f t="shared" si="0"/>
        <v>11</v>
      </c>
      <c r="R6" s="143">
        <f t="shared" si="0"/>
        <v>12</v>
      </c>
      <c r="S6" s="144">
        <f t="shared" si="0"/>
        <v>13</v>
      </c>
      <c r="T6" s="148">
        <f t="shared" si="0"/>
        <v>14</v>
      </c>
      <c r="U6" s="143">
        <f t="shared" si="0"/>
        <v>15</v>
      </c>
      <c r="V6" s="143">
        <f t="shared" si="0"/>
        <v>16</v>
      </c>
      <c r="W6" s="144">
        <f t="shared" si="0"/>
        <v>17</v>
      </c>
      <c r="X6" s="149">
        <f t="shared" si="0"/>
        <v>18</v>
      </c>
      <c r="Y6" s="146">
        <f t="shared" si="0"/>
        <v>19</v>
      </c>
      <c r="Z6" s="150">
        <f t="shared" si="0"/>
        <v>20</v>
      </c>
      <c r="AA6" s="151">
        <f t="shared" si="0"/>
        <v>21</v>
      </c>
      <c r="AB6" s="152">
        <f t="shared" si="0"/>
        <v>22</v>
      </c>
      <c r="AC6" s="153">
        <f t="shared" si="0"/>
        <v>23</v>
      </c>
      <c r="AD6" s="153">
        <f t="shared" si="0"/>
        <v>24</v>
      </c>
      <c r="AE6" s="154">
        <f t="shared" si="0"/>
        <v>25</v>
      </c>
      <c r="AF6" s="151">
        <f t="shared" si="0"/>
        <v>26</v>
      </c>
      <c r="AG6" s="765"/>
      <c r="AH6" s="768"/>
    </row>
    <row r="7" spans="1:35" ht="18" customHeight="1" x14ac:dyDescent="0.2">
      <c r="A7" s="753"/>
      <c r="B7" s="759"/>
      <c r="C7" s="759"/>
      <c r="D7" s="745"/>
      <c r="E7" s="759"/>
      <c r="F7" s="155" t="s">
        <v>154</v>
      </c>
      <c r="G7" s="156">
        <v>45173</v>
      </c>
      <c r="H7" s="157">
        <f t="shared" ref="H7:AF7" si="1">G7+7</f>
        <v>45180</v>
      </c>
      <c r="I7" s="157">
        <f t="shared" si="1"/>
        <v>45187</v>
      </c>
      <c r="J7" s="158">
        <f t="shared" si="1"/>
        <v>45194</v>
      </c>
      <c r="K7" s="156">
        <f t="shared" si="1"/>
        <v>45201</v>
      </c>
      <c r="L7" s="157">
        <f t="shared" si="1"/>
        <v>45208</v>
      </c>
      <c r="M7" s="157">
        <f t="shared" si="1"/>
        <v>45215</v>
      </c>
      <c r="N7" s="158">
        <f t="shared" si="1"/>
        <v>45222</v>
      </c>
      <c r="O7" s="156">
        <f t="shared" si="1"/>
        <v>45229</v>
      </c>
      <c r="P7" s="157">
        <f t="shared" si="1"/>
        <v>45236</v>
      </c>
      <c r="Q7" s="157">
        <f t="shared" si="1"/>
        <v>45243</v>
      </c>
      <c r="R7" s="157">
        <f t="shared" si="1"/>
        <v>45250</v>
      </c>
      <c r="S7" s="158">
        <f t="shared" si="1"/>
        <v>45257</v>
      </c>
      <c r="T7" s="159">
        <f t="shared" si="1"/>
        <v>45264</v>
      </c>
      <c r="U7" s="157">
        <f t="shared" si="1"/>
        <v>45271</v>
      </c>
      <c r="V7" s="157">
        <f t="shared" si="1"/>
        <v>45278</v>
      </c>
      <c r="W7" s="158">
        <f t="shared" si="1"/>
        <v>45285</v>
      </c>
      <c r="X7" s="160">
        <f t="shared" si="1"/>
        <v>45292</v>
      </c>
      <c r="Y7" s="157">
        <f t="shared" si="1"/>
        <v>45299</v>
      </c>
      <c r="Z7" s="161">
        <f t="shared" si="1"/>
        <v>45306</v>
      </c>
      <c r="AA7" s="162">
        <f t="shared" si="1"/>
        <v>45313</v>
      </c>
      <c r="AB7" s="163">
        <f t="shared" si="1"/>
        <v>45320</v>
      </c>
      <c r="AC7" s="164">
        <f t="shared" si="1"/>
        <v>45327</v>
      </c>
      <c r="AD7" s="164">
        <f t="shared" si="1"/>
        <v>45334</v>
      </c>
      <c r="AE7" s="161">
        <f t="shared" si="1"/>
        <v>45341</v>
      </c>
      <c r="AF7" s="162">
        <f t="shared" si="1"/>
        <v>45348</v>
      </c>
      <c r="AG7" s="765"/>
      <c r="AH7" s="768"/>
    </row>
    <row r="8" spans="1:35" ht="18" customHeight="1" thickBot="1" x14ac:dyDescent="0.25">
      <c r="A8" s="754"/>
      <c r="B8" s="760"/>
      <c r="C8" s="760"/>
      <c r="D8" s="746"/>
      <c r="E8" s="760"/>
      <c r="F8" s="165" t="s">
        <v>241</v>
      </c>
      <c r="G8" s="166">
        <f t="shared" ref="G8:AF8" si="2">G7+5</f>
        <v>45178</v>
      </c>
      <c r="H8" s="167">
        <f t="shared" si="2"/>
        <v>45185</v>
      </c>
      <c r="I8" s="167">
        <f t="shared" si="2"/>
        <v>45192</v>
      </c>
      <c r="J8" s="168">
        <f t="shared" si="2"/>
        <v>45199</v>
      </c>
      <c r="K8" s="166">
        <f t="shared" si="2"/>
        <v>45206</v>
      </c>
      <c r="L8" s="167">
        <f t="shared" si="2"/>
        <v>45213</v>
      </c>
      <c r="M8" s="167">
        <f t="shared" si="2"/>
        <v>45220</v>
      </c>
      <c r="N8" s="168">
        <f t="shared" si="2"/>
        <v>45227</v>
      </c>
      <c r="O8" s="166">
        <f t="shared" si="2"/>
        <v>45234</v>
      </c>
      <c r="P8" s="167">
        <f t="shared" si="2"/>
        <v>45241</v>
      </c>
      <c r="Q8" s="167">
        <f t="shared" si="2"/>
        <v>45248</v>
      </c>
      <c r="R8" s="167">
        <f t="shared" si="2"/>
        <v>45255</v>
      </c>
      <c r="S8" s="168">
        <f t="shared" si="2"/>
        <v>45262</v>
      </c>
      <c r="T8" s="169">
        <f t="shared" si="2"/>
        <v>45269</v>
      </c>
      <c r="U8" s="167">
        <f t="shared" si="2"/>
        <v>45276</v>
      </c>
      <c r="V8" s="167">
        <f t="shared" si="2"/>
        <v>45283</v>
      </c>
      <c r="W8" s="168">
        <f t="shared" si="2"/>
        <v>45290</v>
      </c>
      <c r="X8" s="170">
        <f t="shared" si="2"/>
        <v>45297</v>
      </c>
      <c r="Y8" s="167">
        <f t="shared" si="2"/>
        <v>45304</v>
      </c>
      <c r="Z8" s="171">
        <f t="shared" si="2"/>
        <v>45311</v>
      </c>
      <c r="AA8" s="172">
        <f t="shared" si="2"/>
        <v>45318</v>
      </c>
      <c r="AB8" s="173">
        <f t="shared" si="2"/>
        <v>45325</v>
      </c>
      <c r="AC8" s="174">
        <f>AC7+5</f>
        <v>45332</v>
      </c>
      <c r="AD8" s="174">
        <f>AD7+5</f>
        <v>45339</v>
      </c>
      <c r="AE8" s="171">
        <f t="shared" si="2"/>
        <v>45346</v>
      </c>
      <c r="AF8" s="172">
        <f t="shared" si="2"/>
        <v>45353</v>
      </c>
      <c r="AG8" s="766"/>
      <c r="AH8" s="769"/>
      <c r="AI8" s="124">
        <f>12*19</f>
        <v>228</v>
      </c>
    </row>
    <row r="9" spans="1:35" s="184" customFormat="1" ht="22.5" customHeight="1" x14ac:dyDescent="0.25">
      <c r="A9" s="175">
        <v>1</v>
      </c>
      <c r="B9" s="176" t="s">
        <v>71</v>
      </c>
      <c r="C9" s="177" t="s">
        <v>104</v>
      </c>
      <c r="D9" s="177" t="s">
        <v>111</v>
      </c>
      <c r="E9" s="178"/>
      <c r="F9" s="179"/>
      <c r="G9" s="180">
        <f>VLOOKUP(B9,'[1]TUAN 1'!B105:M136,12,0)</f>
        <v>11</v>
      </c>
      <c r="H9" s="180">
        <f>VLOOKUP($B9,'[1]TUAN 2'!$E119:P150,12,0)</f>
        <v>11</v>
      </c>
      <c r="I9" s="180">
        <f>VLOOKUP($B9,'[1]TUAN 3'!$E99:P130,12,0)</f>
        <v>12</v>
      </c>
      <c r="J9" s="180">
        <f>VLOOKUP($B9,'[1]TUAN 4'!$E111:Q142,12,0)</f>
        <v>12</v>
      </c>
      <c r="K9" s="180">
        <f>VLOOKUP($B9,'[1]TUAN 5'!$E114:Q145,12,0)</f>
        <v>9</v>
      </c>
      <c r="L9" s="180">
        <f>VLOOKUP($B9,'[1]TUAN 6'!$E100:R131,12,0)</f>
        <v>6</v>
      </c>
      <c r="M9" s="180">
        <f>VLOOKUP($B9,'[1]TUAN 7'!$E101:S132,12,0)</f>
        <v>5</v>
      </c>
      <c r="N9" s="180">
        <f>VLOOKUP($B9,'[1]TUAN 8'!$E123:T154,12,0)</f>
        <v>10</v>
      </c>
      <c r="O9" s="180">
        <f>VLOOKUP($B9,'[1]TUAN 9'!$E101:U132,12,0)</f>
        <v>4</v>
      </c>
      <c r="P9" s="180">
        <f>VLOOKUP($B9,'[1]TUAN 10'!$E101:V140,12,0)</f>
        <v>6</v>
      </c>
      <c r="Q9" s="180">
        <f>VLOOKUP($B9,'[1]TUAN 11'!$E89:W135,12,0)</f>
        <v>10</v>
      </c>
      <c r="R9" s="180">
        <f>VLOOKUP($B9,'[1]TUAN 12'!$E90:X128,12,0)</f>
        <v>11</v>
      </c>
      <c r="S9" s="180">
        <f>VLOOKUP($B9,'[1]TUAN 13'!$E88:Y130,12,0)</f>
        <v>10</v>
      </c>
      <c r="T9" s="180">
        <f>VLOOKUP($B9,'[1]TUAN 14'!$E88:Z128,12,0)</f>
        <v>10</v>
      </c>
      <c r="U9" s="180">
        <f>VLOOKUP($B9,'[1]TUAN 15'!$E89:AA135,12,0)</f>
        <v>3</v>
      </c>
      <c r="V9" s="180">
        <f>VLOOKUP($B9,'[1]TUAN 16'!$E96:AB127,12,0)</f>
        <v>1</v>
      </c>
      <c r="W9" s="180">
        <f>VLOOKUP($B9,'[1]TUAN 17'!$E91:AC123,12,0)</f>
        <v>2</v>
      </c>
      <c r="X9" s="180">
        <f>VLOOKUP($B9,'[1]TUAN 18'!$E88:AD119,12,0)</f>
        <v>0</v>
      </c>
      <c r="Y9" s="180">
        <f>VLOOKUP($B9,'[1]TUAN 19'!$E88:AE119,12,0)</f>
        <v>0</v>
      </c>
      <c r="Z9" s="181"/>
      <c r="AA9" s="181"/>
      <c r="AB9" s="181"/>
      <c r="AC9" s="181"/>
      <c r="AD9" s="181"/>
      <c r="AE9" s="181"/>
      <c r="AF9" s="181"/>
      <c r="AG9" s="182">
        <f>SUM(G9:AF9)</f>
        <v>133</v>
      </c>
      <c r="AH9" s="183">
        <f>AG9/180*100%</f>
        <v>0.73888888888888893</v>
      </c>
    </row>
    <row r="10" spans="1:35" s="184" customFormat="1" ht="22.5" customHeight="1" x14ac:dyDescent="0.25">
      <c r="A10" s="185">
        <v>2</v>
      </c>
      <c r="B10" s="186" t="s">
        <v>76</v>
      </c>
      <c r="C10" s="187" t="s">
        <v>104</v>
      </c>
      <c r="D10" s="177" t="s">
        <v>111</v>
      </c>
      <c r="E10" s="188"/>
      <c r="F10" s="189"/>
      <c r="G10" s="190">
        <f>VLOOKUP(B10,'[1]TUAN 1'!B106:M137,12,0)</f>
        <v>12</v>
      </c>
      <c r="H10" s="190">
        <f>VLOOKUP($B10,'[1]TUAN 2'!$E120:P151,12,0)</f>
        <v>12</v>
      </c>
      <c r="I10" s="190">
        <f>VLOOKUP($B10,'[1]TUAN 3'!$E100:P131,12,0)</f>
        <v>9</v>
      </c>
      <c r="J10" s="190">
        <f>VLOOKUP($B10,'[1]TUAN 4'!$E112:Q143,12,0)</f>
        <v>11</v>
      </c>
      <c r="K10" s="190">
        <f>VLOOKUP($B10,'[1]TUAN 5'!$E115:Q146,12,0)</f>
        <v>7</v>
      </c>
      <c r="L10" s="190">
        <f>VLOOKUP($B10,'[1]TUAN 6'!$E101:R132,12,0)</f>
        <v>3</v>
      </c>
      <c r="M10" s="190">
        <f>VLOOKUP($B10,'[1]TUAN 7'!$E102:S133,12,0)</f>
        <v>6</v>
      </c>
      <c r="N10" s="190">
        <f>VLOOKUP($B10,'[1]TUAN 8'!$E124:T155,12,0)</f>
        <v>9</v>
      </c>
      <c r="O10" s="190">
        <f>VLOOKUP($B10,'[1]TUAN 9'!$E102:U133,12,0)</f>
        <v>5</v>
      </c>
      <c r="P10" s="190">
        <f>VLOOKUP($B10,'[1]TUAN 10'!$E101:V141,12,0)</f>
        <v>7</v>
      </c>
      <c r="Q10" s="190">
        <f>VLOOKUP($B10,'[1]TUAN 11'!$E90:W136,12,0)</f>
        <v>7</v>
      </c>
      <c r="R10" s="190">
        <f>VLOOKUP($B10,'[1]TUAN 12'!$E91:X129,12,0)</f>
        <v>9</v>
      </c>
      <c r="S10" s="190">
        <f>VLOOKUP($B10,'[1]TUAN 13'!$E89:Y131,12,0)</f>
        <v>8</v>
      </c>
      <c r="T10" s="190">
        <f>VLOOKUP($B10,'[1]TUAN 14'!$E89:Z128,12,0)</f>
        <v>7</v>
      </c>
      <c r="U10" s="190">
        <f>VLOOKUP($B10,'[1]TUAN 15'!$E106:AA136,12,0)</f>
        <v>4</v>
      </c>
      <c r="V10" s="190">
        <f>VLOOKUP($B10,'[1]TUAN 16'!$E97:AB128,12,0)</f>
        <v>0</v>
      </c>
      <c r="W10" s="190">
        <f>VLOOKUP($B10,'[1]TUAN 17'!$E92:AC124,12,0)</f>
        <v>2</v>
      </c>
      <c r="X10" s="190">
        <f>VLOOKUP($B10,'[1]TUAN 18'!$E89:AD120,12,0)</f>
        <v>0</v>
      </c>
      <c r="Y10" s="190">
        <f>VLOOKUP($B10,'[1]TUAN 19'!$E89:AE120,12,0)</f>
        <v>0</v>
      </c>
      <c r="Z10" s="191"/>
      <c r="AA10" s="191"/>
      <c r="AB10" s="191"/>
      <c r="AC10" s="191"/>
      <c r="AD10" s="191"/>
      <c r="AE10" s="191"/>
      <c r="AF10" s="191"/>
      <c r="AG10" s="192">
        <f t="shared" ref="AG10:AG40" si="3">SUM(G10:AF10)</f>
        <v>118</v>
      </c>
      <c r="AH10" s="183">
        <f t="shared" ref="AH10:AH40" si="4">AG10/180*100%</f>
        <v>0.65555555555555556</v>
      </c>
    </row>
    <row r="11" spans="1:35" s="184" customFormat="1" ht="22.5" customHeight="1" x14ac:dyDescent="0.25">
      <c r="A11" s="175">
        <v>3</v>
      </c>
      <c r="B11" s="186" t="s">
        <v>164</v>
      </c>
      <c r="C11" s="187" t="s">
        <v>165</v>
      </c>
      <c r="D11" s="177" t="s">
        <v>166</v>
      </c>
      <c r="E11" s="188"/>
      <c r="F11" s="189"/>
      <c r="G11" s="190">
        <f>VLOOKUP(B11,'[1]TUAN 1'!B107:M138,12,0)</f>
        <v>10</v>
      </c>
      <c r="H11" s="190">
        <f>VLOOKUP($B11,'[1]TUAN 2'!$E121:P152,12,0)</f>
        <v>11</v>
      </c>
      <c r="I11" s="190">
        <f>VLOOKUP($B11,'[1]TUAN 3'!$E101:P132,12,0)</f>
        <v>11</v>
      </c>
      <c r="J11" s="190">
        <f>VLOOKUP($B11,'[1]TUAN 4'!$E113:Q144,12,0)</f>
        <v>6</v>
      </c>
      <c r="K11" s="190">
        <f>VLOOKUP($B11,'[1]TUAN 5'!$E116:Q147,12,0)</f>
        <v>10</v>
      </c>
      <c r="L11" s="190">
        <f>VLOOKUP($B11,'[1]TUAN 6'!$E102:R133,12,0)</f>
        <v>5</v>
      </c>
      <c r="M11" s="190">
        <f>VLOOKUP($B11,'[1]TUAN 7'!$E103:S134,12,0)</f>
        <v>5</v>
      </c>
      <c r="N11" s="190">
        <f>VLOOKUP($B11,'[1]TUAN 8'!$E125:T156,12,0)</f>
        <v>6</v>
      </c>
      <c r="O11" s="190">
        <f>VLOOKUP($B11,'[1]TUAN 9'!$E103:U134,12,0)</f>
        <v>6</v>
      </c>
      <c r="P11" s="190">
        <f>VLOOKUP($B11,'[1]TUAN 10'!$E106:V142,12,0)</f>
        <v>6</v>
      </c>
      <c r="Q11" s="190">
        <f>VLOOKUP($B11,'[1]TUAN 11'!$E91:W137,12,0)</f>
        <v>6</v>
      </c>
      <c r="R11" s="190">
        <f>VLOOKUP($B11,'[1]TUAN 12'!$E92:X131,12,0)</f>
        <v>7</v>
      </c>
      <c r="S11" s="190">
        <f>VLOOKUP($B11,'[1]TUAN 13'!$E90:Y132,12,0)</f>
        <v>6</v>
      </c>
      <c r="T11" s="190">
        <f>VLOOKUP($B11,'[1]TUAN 14'!$E90:Z128,12,0)</f>
        <v>6</v>
      </c>
      <c r="U11" s="190">
        <f>VLOOKUP($B11,'[1]TUAN 15'!$E106:AA137,12,0)</f>
        <v>2</v>
      </c>
      <c r="V11" s="190">
        <f>VLOOKUP($B11,'[1]TUAN 16'!$E98:AB129,12,0)</f>
        <v>0</v>
      </c>
      <c r="W11" s="190">
        <f>VLOOKUP($B11,'[1]TUAN 17'!$E93:AC125,12,0)</f>
        <v>0</v>
      </c>
      <c r="X11" s="190">
        <f>VLOOKUP($B11,'[1]TUAN 18'!$E90:AD121,12,0)</f>
        <v>0</v>
      </c>
      <c r="Y11" s="190">
        <f>VLOOKUP($B11,'[1]TUAN 19'!$E90:AE121,12,0)</f>
        <v>0</v>
      </c>
      <c r="Z11" s="191"/>
      <c r="AA11" s="191"/>
      <c r="AB11" s="191"/>
      <c r="AC11" s="191"/>
      <c r="AD11" s="191"/>
      <c r="AE11" s="191"/>
      <c r="AF11" s="191"/>
      <c r="AG11" s="192">
        <f t="shared" si="3"/>
        <v>103</v>
      </c>
      <c r="AH11" s="183">
        <f t="shared" si="4"/>
        <v>0.57222222222222219</v>
      </c>
    </row>
    <row r="12" spans="1:35" s="184" customFormat="1" ht="22.5" customHeight="1" x14ac:dyDescent="0.25">
      <c r="A12" s="185">
        <v>4</v>
      </c>
      <c r="B12" s="186" t="s">
        <v>99</v>
      </c>
      <c r="C12" s="187" t="s">
        <v>104</v>
      </c>
      <c r="D12" s="193" t="s">
        <v>167</v>
      </c>
      <c r="E12" s="188"/>
      <c r="F12" s="189"/>
      <c r="G12" s="190">
        <f>VLOOKUP(B12,'[1]TUAN 1'!B108:M138,12,0)</f>
        <v>0</v>
      </c>
      <c r="H12" s="190">
        <f>VLOOKUP($B12,'[1]TUAN 2'!$E122:P152,12,0)</f>
        <v>0</v>
      </c>
      <c r="I12" s="190">
        <f>VLOOKUP($B12,'[1]TUAN 3'!$E102:P132,12,0)</f>
        <v>2</v>
      </c>
      <c r="J12" s="190">
        <f>VLOOKUP($B12,'[1]TUAN 4'!$E113:Q144,12,0)</f>
        <v>1</v>
      </c>
      <c r="K12" s="190">
        <f>VLOOKUP($B12,'[1]TUAN 5'!$E116:Q147,12,0)</f>
        <v>0</v>
      </c>
      <c r="L12" s="190">
        <f>VLOOKUP($B12,'[1]TUAN 6'!$E103:R133,12,0)</f>
        <v>0</v>
      </c>
      <c r="M12" s="190">
        <f>VLOOKUP($B12,'[1]TUAN 7'!$E103:S134,12,0)</f>
        <v>0</v>
      </c>
      <c r="N12" s="190">
        <f>VLOOKUP($B12,'[1]TUAN 8'!$E125:T156,12,0)</f>
        <v>0</v>
      </c>
      <c r="O12" s="190">
        <f>VLOOKUP($B12,'[1]TUAN 9'!$E103:U134,12,0)</f>
        <v>0</v>
      </c>
      <c r="P12" s="190">
        <f>VLOOKUP($B12,'[1]TUAN 10'!$E106:V142,12,0)</f>
        <v>0</v>
      </c>
      <c r="Q12" s="190">
        <f>VLOOKUP($B12,'[1]TUAN 11'!$E91:W137,12,0)</f>
        <v>0</v>
      </c>
      <c r="R12" s="190">
        <f>VLOOKUP($B12,'[1]TUAN 12'!$E92:X131,12,0)</f>
        <v>0</v>
      </c>
      <c r="S12" s="190">
        <f>VLOOKUP($B12,'[1]TUAN 13'!$E90:Y132,12,0)</f>
        <v>1</v>
      </c>
      <c r="T12" s="190">
        <f>VLOOKUP($B12,'[1]TUAN 14'!$E90:Z128,12,0)</f>
        <v>0</v>
      </c>
      <c r="U12" s="190">
        <f>VLOOKUP($B12,'[1]TUAN 15'!$E106:AA137,12,0)</f>
        <v>3</v>
      </c>
      <c r="V12" s="190">
        <f>VLOOKUP($B12,'[1]TUAN 16'!$E98:AB129,12,0)</f>
        <v>4</v>
      </c>
      <c r="W12" s="190">
        <f>VLOOKUP($B12,'[1]TUAN 17'!$E93:AC125,12,0)</f>
        <v>0</v>
      </c>
      <c r="X12" s="190">
        <f>VLOOKUP($B12,'[1]TUAN 18'!$E90:AD121,12,0)</f>
        <v>0</v>
      </c>
      <c r="Y12" s="190">
        <f>VLOOKUP($B12,'[1]TUAN 19'!$E90:AE121,12,0)</f>
        <v>0</v>
      </c>
      <c r="Z12" s="191"/>
      <c r="AA12" s="191"/>
      <c r="AB12" s="191"/>
      <c r="AC12" s="191"/>
      <c r="AD12" s="191"/>
      <c r="AE12" s="191"/>
      <c r="AF12" s="191"/>
      <c r="AG12" s="192">
        <f t="shared" si="3"/>
        <v>11</v>
      </c>
      <c r="AH12" s="183">
        <f t="shared" si="4"/>
        <v>6.1111111111111109E-2</v>
      </c>
    </row>
    <row r="13" spans="1:35" s="184" customFormat="1" ht="22.5" customHeight="1" x14ac:dyDescent="0.25">
      <c r="A13" s="175">
        <v>5</v>
      </c>
      <c r="B13" s="186" t="s">
        <v>101</v>
      </c>
      <c r="C13" s="187" t="s">
        <v>104</v>
      </c>
      <c r="D13" s="193" t="s">
        <v>168</v>
      </c>
      <c r="E13" s="188"/>
      <c r="F13" s="189"/>
      <c r="G13" s="190">
        <f>VLOOKUP(B13,'[1]TUAN 1'!B109:M139,12,0)</f>
        <v>2</v>
      </c>
      <c r="H13" s="190">
        <f>VLOOKUP($B13,'[1]TUAN 2'!$E123:P153,12,0)</f>
        <v>2</v>
      </c>
      <c r="I13" s="190">
        <f>VLOOKUP($B13,'[1]TUAN 3'!$E103:P133,12,0)</f>
        <v>0</v>
      </c>
      <c r="J13" s="190">
        <f>VLOOKUP($B13,'[1]TUAN 4'!$E114:Q145,12,0)</f>
        <v>1</v>
      </c>
      <c r="K13" s="190">
        <f>VLOOKUP($B13,'[1]TUAN 5'!$E117:Q148,12,0)</f>
        <v>0</v>
      </c>
      <c r="L13" s="190">
        <f>VLOOKUP($B13,'[1]TUAN 6'!$E104:R134,12,0)</f>
        <v>0</v>
      </c>
      <c r="M13" s="190">
        <f>VLOOKUP($B13,'[1]TUAN 7'!$E104:S135,12,0)</f>
        <v>1</v>
      </c>
      <c r="N13" s="190">
        <f>VLOOKUP($B13,'[1]TUAN 8'!$E127:T157,12,0)</f>
        <v>2</v>
      </c>
      <c r="O13" s="190">
        <f>VLOOKUP($B13,'[1]TUAN 9'!$E105:U135,12,0)</f>
        <v>2</v>
      </c>
      <c r="P13" s="190">
        <f>VLOOKUP($B13,'[1]TUAN 10'!$E107:V143,12,0)</f>
        <v>2</v>
      </c>
      <c r="Q13" s="190">
        <f>VLOOKUP($B13,'[1]TUAN 11'!$E92:W138,12,0)</f>
        <v>2</v>
      </c>
      <c r="R13" s="190">
        <f>VLOOKUP($B13,'[1]TUAN 12'!$E93:X132,12,0)</f>
        <v>2</v>
      </c>
      <c r="S13" s="190">
        <f>VLOOKUP($B13,'[1]TUAN 13'!$E106:Y133,12,0)</f>
        <v>2</v>
      </c>
      <c r="T13" s="190">
        <f>VLOOKUP($B13,'[1]TUAN 14'!$E91:Z128,12,0)</f>
        <v>3</v>
      </c>
      <c r="U13" s="190">
        <f>VLOOKUP($B13,'[1]TUAN 15'!$E107:AA138,12,0)</f>
        <v>2</v>
      </c>
      <c r="V13" s="190">
        <f>VLOOKUP($B13,'[1]TUAN 16'!$E99:AB130,12,0)</f>
        <v>2</v>
      </c>
      <c r="W13" s="190">
        <f>VLOOKUP($B13,'[1]TUAN 17'!$E94:AC126,12,0)</f>
        <v>4</v>
      </c>
      <c r="X13" s="190">
        <f>VLOOKUP($B13,'[1]TUAN 18'!$E91:AD122,12,0)</f>
        <v>0</v>
      </c>
      <c r="Y13" s="190">
        <f>VLOOKUP($B13,'[1]TUAN 19'!$E91:AE122,12,0)</f>
        <v>0</v>
      </c>
      <c r="Z13" s="191"/>
      <c r="AA13" s="191"/>
      <c r="AB13" s="191"/>
      <c r="AC13" s="191"/>
      <c r="AD13" s="191"/>
      <c r="AE13" s="191"/>
      <c r="AF13" s="191"/>
      <c r="AG13" s="192">
        <f t="shared" si="3"/>
        <v>29</v>
      </c>
      <c r="AH13" s="183">
        <f t="shared" si="4"/>
        <v>0.16111111111111112</v>
      </c>
    </row>
    <row r="14" spans="1:35" s="184" customFormat="1" ht="22.5" customHeight="1" x14ac:dyDescent="0.25">
      <c r="A14" s="185">
        <v>6</v>
      </c>
      <c r="B14" s="186" t="s">
        <v>112</v>
      </c>
      <c r="C14" s="187" t="s">
        <v>104</v>
      </c>
      <c r="D14" s="193" t="s">
        <v>169</v>
      </c>
      <c r="E14" s="188"/>
      <c r="F14" s="189"/>
      <c r="G14" s="190">
        <f>VLOOKUP(B14,'[1]TUAN 1'!B110:M140,12,0)</f>
        <v>12</v>
      </c>
      <c r="H14" s="190">
        <f>VLOOKUP($B14,'[1]TUAN 2'!$E124:P154,12,0)</f>
        <v>11</v>
      </c>
      <c r="I14" s="190">
        <f>VLOOKUP($B14,'[1]TUAN 3'!$E104:P134,12,0)</f>
        <v>11</v>
      </c>
      <c r="J14" s="190">
        <f>VLOOKUP($B14,'[1]TUAN 4'!$E115:Q146,12,0)</f>
        <v>9</v>
      </c>
      <c r="K14" s="190">
        <f>VLOOKUP($B14,'[1]TUAN 5'!$E119:Q149,12,0)</f>
        <v>11</v>
      </c>
      <c r="L14" s="190">
        <f>VLOOKUP($B14,'[1]TUAN 6'!$E105:R135,12,0)</f>
        <v>8</v>
      </c>
      <c r="M14" s="190">
        <f>VLOOKUP($B14,'[1]TUAN 7'!$E105:S136,12,0)</f>
        <v>8</v>
      </c>
      <c r="N14" s="190">
        <f>VLOOKUP($B14,'[1]TUAN 8'!$E128:T158,12,0)</f>
        <v>9</v>
      </c>
      <c r="O14" s="190">
        <f>VLOOKUP($B14,'[1]TUAN 9'!$E106:U136,12,0)</f>
        <v>9</v>
      </c>
      <c r="P14" s="190">
        <f>VLOOKUP($B14,'[1]TUAN 10'!$E108:V144,12,0)</f>
        <v>8</v>
      </c>
      <c r="Q14" s="190">
        <f>VLOOKUP($B14,'[1]TUAN 11'!$E98:W139,12,0)</f>
        <v>9</v>
      </c>
      <c r="R14" s="190">
        <f>VLOOKUP($B14,'[1]TUAN 12'!$E94:X133,12,0)</f>
        <v>6</v>
      </c>
      <c r="S14" s="190">
        <f>VLOOKUP($B14,'[1]TUAN 13'!$E107:Y134,12,0)</f>
        <v>5</v>
      </c>
      <c r="T14" s="190">
        <f>VLOOKUP($B14,'[1]TUAN 14'!$E92:Z128,12,0)</f>
        <v>7</v>
      </c>
      <c r="U14" s="190">
        <f>VLOOKUP($B14,'[1]TUAN 15'!$E108:AA139,12,0)</f>
        <v>2</v>
      </c>
      <c r="V14" s="190">
        <f>VLOOKUP($B14,'[1]TUAN 16'!$E100:AB131,12,0)</f>
        <v>3</v>
      </c>
      <c r="W14" s="190">
        <f>VLOOKUP($B14,'[1]TUAN 17'!$E95:AC127,12,0)</f>
        <v>6</v>
      </c>
      <c r="X14" s="190">
        <f>VLOOKUP($B14,'[1]TUAN 18'!$E92:AD123,12,0)</f>
        <v>2</v>
      </c>
      <c r="Y14" s="190">
        <f>VLOOKUP($B14,'[1]TUAN 19'!$E92:AE123,12,0)</f>
        <v>0</v>
      </c>
      <c r="Z14" s="191"/>
      <c r="AA14" s="191"/>
      <c r="AB14" s="191"/>
      <c r="AC14" s="191"/>
      <c r="AD14" s="191"/>
      <c r="AE14" s="191"/>
      <c r="AF14" s="191"/>
      <c r="AG14" s="192">
        <f t="shared" si="3"/>
        <v>136</v>
      </c>
      <c r="AH14" s="183">
        <f t="shared" si="4"/>
        <v>0.75555555555555554</v>
      </c>
    </row>
    <row r="15" spans="1:35" s="184" customFormat="1" ht="22.5" customHeight="1" x14ac:dyDescent="0.25">
      <c r="A15" s="175">
        <v>7</v>
      </c>
      <c r="B15" s="186" t="s">
        <v>117</v>
      </c>
      <c r="C15" s="187" t="s">
        <v>104</v>
      </c>
      <c r="D15" s="193" t="s">
        <v>170</v>
      </c>
      <c r="E15" s="188"/>
      <c r="F15" s="189"/>
      <c r="G15" s="190">
        <f>VLOOKUP(B15,'[1]TUAN 1'!B111:M141,12,0)</f>
        <v>4</v>
      </c>
      <c r="H15" s="190">
        <f>VLOOKUP($B15,'[1]TUAN 2'!$E125:P155,12,0)</f>
        <v>4</v>
      </c>
      <c r="I15" s="190">
        <f>VLOOKUP($B15,'[1]TUAN 3'!$E105:P135,12,0)</f>
        <v>8</v>
      </c>
      <c r="J15" s="190">
        <f>VLOOKUP($B15,'[1]TUAN 4'!$E116:Q147,12,0)</f>
        <v>4</v>
      </c>
      <c r="K15" s="190">
        <f>VLOOKUP($B15,'[1]TUAN 5'!$E120:Q150,12,0)</f>
        <v>4</v>
      </c>
      <c r="L15" s="190">
        <f>VLOOKUP($B15,'[1]TUAN 6'!$E106:R136,12,0)</f>
        <v>4</v>
      </c>
      <c r="M15" s="190">
        <f>VLOOKUP($B15,'[1]TUAN 7'!$E106:S137,12,0)</f>
        <v>4</v>
      </c>
      <c r="N15" s="190">
        <f>VLOOKUP($B15,'[1]TUAN 8'!$E129:T159,12,0)</f>
        <v>4</v>
      </c>
      <c r="O15" s="190">
        <f>VLOOKUP($B15,'[1]TUAN 9'!$E107:U137,12,0)</f>
        <v>4</v>
      </c>
      <c r="P15" s="190">
        <f>VLOOKUP($B15,'[1]TUAN 10'!$E114:V145,12,0)</f>
        <v>4</v>
      </c>
      <c r="Q15" s="190">
        <f>VLOOKUP($B15,'[1]TUAN 11'!$E99:W140,12,0)</f>
        <v>0</v>
      </c>
      <c r="R15" s="190">
        <f>VLOOKUP($B15,'[1]TUAN 12'!$E95:X134,12,0)</f>
        <v>4</v>
      </c>
      <c r="S15" s="190">
        <f>VLOOKUP($B15,'[1]TUAN 13'!$E108:Y135,12,0)</f>
        <v>4</v>
      </c>
      <c r="T15" s="190">
        <f>VLOOKUP($B15,'[1]TUAN 14'!$E104:Z128,12,0)</f>
        <v>4</v>
      </c>
      <c r="U15" s="190">
        <f>VLOOKUP($B15,'[1]TUAN 15'!$E109:AA140,12,0)</f>
        <v>4</v>
      </c>
      <c r="V15" s="190">
        <f>VLOOKUP($B15,'[1]TUAN 16'!$E101:AB132,12,0)</f>
        <v>0</v>
      </c>
      <c r="W15" s="190">
        <f>VLOOKUP($B15,'[1]TUAN 17'!$E96:AC128,12,0)</f>
        <v>0</v>
      </c>
      <c r="X15" s="190">
        <f>VLOOKUP($B15,'[1]TUAN 18'!$E93:AD124,12,0)</f>
        <v>4</v>
      </c>
      <c r="Y15" s="190">
        <f>VLOOKUP($B15,'[1]TUAN 19'!$E93:AE124,12,0)</f>
        <v>2</v>
      </c>
      <c r="Z15" s="191"/>
      <c r="AA15" s="191"/>
      <c r="AB15" s="191"/>
      <c r="AC15" s="191"/>
      <c r="AD15" s="191"/>
      <c r="AE15" s="191"/>
      <c r="AF15" s="191"/>
      <c r="AG15" s="192">
        <f t="shared" si="3"/>
        <v>66</v>
      </c>
      <c r="AH15" s="183">
        <f t="shared" si="4"/>
        <v>0.36666666666666664</v>
      </c>
    </row>
    <row r="16" spans="1:35" s="184" customFormat="1" ht="22.5" customHeight="1" x14ac:dyDescent="0.25">
      <c r="A16" s="185">
        <v>8</v>
      </c>
      <c r="B16" s="186" t="s">
        <v>113</v>
      </c>
      <c r="C16" s="187" t="s">
        <v>104</v>
      </c>
      <c r="D16" s="187" t="s">
        <v>171</v>
      </c>
      <c r="E16" s="188"/>
      <c r="F16" s="189"/>
      <c r="G16" s="190">
        <f>VLOOKUP(B16,'[1]TUAN 1'!B112:M141,12,0)</f>
        <v>0</v>
      </c>
      <c r="H16" s="190">
        <f>VLOOKUP($B16,'[1]TUAN 2'!$E126:P155,12,0)</f>
        <v>0</v>
      </c>
      <c r="I16" s="190">
        <f>VLOOKUP($B16,'[1]TUAN 3'!$E106:P135,12,0)</f>
        <v>1</v>
      </c>
      <c r="J16" s="190">
        <f>VLOOKUP($B16,'[1]TUAN 4'!$E117:Q147,12,0)</f>
        <v>5</v>
      </c>
      <c r="K16" s="190">
        <f>VLOOKUP($B16,'[1]TUAN 5'!$E120:Q150,12,0)</f>
        <v>11</v>
      </c>
      <c r="L16" s="190">
        <f>VLOOKUP($B16,'[1]TUAN 6'!$E107:R136,12,0)</f>
        <v>10</v>
      </c>
      <c r="M16" s="190">
        <f>VLOOKUP($B16,'[1]TUAN 7'!$E106:S137,12,0)</f>
        <v>11</v>
      </c>
      <c r="N16" s="190">
        <f>VLOOKUP($B16,'[1]TUAN 8'!$E129:T159,12,0)</f>
        <v>12</v>
      </c>
      <c r="O16" s="190">
        <f>VLOOKUP($B16,'[1]TUAN 9'!$E107:U137,12,0)</f>
        <v>12</v>
      </c>
      <c r="P16" s="190">
        <f>VLOOKUP($B16,'[1]TUAN 10'!$E114:V145,12,0)</f>
        <v>11</v>
      </c>
      <c r="Q16" s="190">
        <f>VLOOKUP($B16,'[1]TUAN 11'!$E99:W140,12,0)</f>
        <v>10</v>
      </c>
      <c r="R16" s="190">
        <f>VLOOKUP($B16,'[1]TUAN 12'!$E95:X134,12,0)</f>
        <v>12</v>
      </c>
      <c r="S16" s="190">
        <f>VLOOKUP($B16,'[1]TUAN 13'!$E108:Y135,12,0)</f>
        <v>9</v>
      </c>
      <c r="T16" s="190">
        <f>VLOOKUP($B16,'[1]TUAN 14'!$E104:Z128,12,0)</f>
        <v>9</v>
      </c>
      <c r="U16" s="190">
        <f>VLOOKUP($B16,'[1]TUAN 15'!$E109:AA140,12,0)</f>
        <v>9</v>
      </c>
      <c r="V16" s="190">
        <f>VLOOKUP($B16,'[1]TUAN 16'!$E101:AB132,12,0)</f>
        <v>4</v>
      </c>
      <c r="W16" s="190">
        <f>VLOOKUP($B16,'[1]TUAN 17'!$E96:AC128,12,0)</f>
        <v>0</v>
      </c>
      <c r="X16" s="190">
        <f>VLOOKUP($B16,'[1]TUAN 18'!$E93:AD124,12,0)</f>
        <v>0</v>
      </c>
      <c r="Y16" s="190">
        <f>VLOOKUP($B16,'[1]TUAN 19'!$E93:AE124,12,0)</f>
        <v>0</v>
      </c>
      <c r="Z16" s="191"/>
      <c r="AA16" s="191"/>
      <c r="AB16" s="191"/>
      <c r="AC16" s="191"/>
      <c r="AD16" s="191"/>
      <c r="AE16" s="191"/>
      <c r="AF16" s="191"/>
      <c r="AG16" s="192">
        <f t="shared" si="3"/>
        <v>126</v>
      </c>
      <c r="AH16" s="183">
        <f t="shared" si="4"/>
        <v>0.7</v>
      </c>
    </row>
    <row r="17" spans="1:34" s="184" customFormat="1" ht="22.5" customHeight="1" x14ac:dyDescent="0.25">
      <c r="A17" s="175">
        <v>9</v>
      </c>
      <c r="B17" s="186" t="s">
        <v>106</v>
      </c>
      <c r="C17" s="187" t="s">
        <v>104</v>
      </c>
      <c r="D17" s="187" t="s">
        <v>172</v>
      </c>
      <c r="E17" s="188"/>
      <c r="F17" s="189"/>
      <c r="G17" s="190">
        <f>VLOOKUP(B17,'[1]TUAN 1'!B113:M142,12,0)</f>
        <v>0</v>
      </c>
      <c r="H17" s="190">
        <f>VLOOKUP($B17,'[1]TUAN 2'!$E127:P156,12,0)</f>
        <v>0</v>
      </c>
      <c r="I17" s="190">
        <f>VLOOKUP($B17,'[1]TUAN 3'!$E107:P136,12,0)</f>
        <v>0</v>
      </c>
      <c r="J17" s="190">
        <f>VLOOKUP($B17,'[1]TUAN 4'!$E118:Q148,12,0)</f>
        <v>5</v>
      </c>
      <c r="K17" s="190">
        <f>VLOOKUP($B17,'[1]TUAN 5'!$E121:Q151,12,0)</f>
        <v>10</v>
      </c>
      <c r="L17" s="190">
        <f>VLOOKUP($B17,'[1]TUAN 6'!$E108:R137,12,0)</f>
        <v>8</v>
      </c>
      <c r="M17" s="190">
        <f>VLOOKUP($B17,'[1]TUAN 7'!$E107:S138,12,0)</f>
        <v>6</v>
      </c>
      <c r="N17" s="190">
        <f>VLOOKUP($B17,'[1]TUAN 8'!$E131:T160,12,0)</f>
        <v>5</v>
      </c>
      <c r="O17" s="190">
        <f>VLOOKUP($B17,'[1]TUAN 9'!$E109:U138,12,0)</f>
        <v>2</v>
      </c>
      <c r="P17" s="190">
        <f>VLOOKUP($B17,'[1]TUAN 10'!$E115:V146,12,0)</f>
        <v>8</v>
      </c>
      <c r="Q17" s="190">
        <f>VLOOKUP($B17,'[1]TUAN 11'!$E103:W141,12,0)</f>
        <v>3</v>
      </c>
      <c r="R17" s="190">
        <f>VLOOKUP($B17,'[1]TUAN 12'!$E96:X135,12,0)</f>
        <v>9</v>
      </c>
      <c r="S17" s="190">
        <f>VLOOKUP($B17,'[1]TUAN 13'!$E108:Y136,12,0)</f>
        <v>5</v>
      </c>
      <c r="T17" s="190">
        <f>VLOOKUP($B17,'[1]TUAN 14'!$E105:Z128,12,0)</f>
        <v>5</v>
      </c>
      <c r="U17" s="190">
        <f>VLOOKUP($B17,'[1]TUAN 15'!$E110:AA141,12,0)</f>
        <v>7</v>
      </c>
      <c r="V17" s="190">
        <f>VLOOKUP($B17,'[1]TUAN 16'!$E103:AB133,12,0)</f>
        <v>0</v>
      </c>
      <c r="W17" s="190">
        <f>VLOOKUP($B17,'[1]TUAN 17'!$E97:AC129,12,0)</f>
        <v>0</v>
      </c>
      <c r="X17" s="190">
        <f>VLOOKUP($B17,'[1]TUAN 18'!$E94:AD125,12,0)</f>
        <v>0</v>
      </c>
      <c r="Y17" s="190">
        <f>VLOOKUP($B17,'[1]TUAN 19'!$E94:AE125,12,0)</f>
        <v>0</v>
      </c>
      <c r="Z17" s="191"/>
      <c r="AA17" s="191"/>
      <c r="AB17" s="191"/>
      <c r="AC17" s="191"/>
      <c r="AD17" s="191"/>
      <c r="AE17" s="191"/>
      <c r="AF17" s="191"/>
      <c r="AG17" s="192">
        <f t="shared" si="3"/>
        <v>73</v>
      </c>
      <c r="AH17" s="183">
        <f t="shared" si="4"/>
        <v>0.40555555555555556</v>
      </c>
    </row>
    <row r="18" spans="1:34" s="184" customFormat="1" ht="22.5" customHeight="1" x14ac:dyDescent="0.25">
      <c r="A18" s="185">
        <v>10</v>
      </c>
      <c r="B18" s="186" t="s">
        <v>115</v>
      </c>
      <c r="C18" s="187" t="s">
        <v>104</v>
      </c>
      <c r="D18" s="187" t="s">
        <v>173</v>
      </c>
      <c r="E18" s="188"/>
      <c r="F18" s="189"/>
      <c r="G18" s="190">
        <f>VLOOKUP(B18,'[1]TUAN 1'!B114:M143,12,0)</f>
        <v>0</v>
      </c>
      <c r="H18" s="190">
        <f>VLOOKUP($B18,'[1]TUAN 2'!$E128:P157,12,0)</f>
        <v>0</v>
      </c>
      <c r="I18" s="190">
        <f>VLOOKUP($B18,'[1]TUAN 3'!$E108:P137,12,0)</f>
        <v>0</v>
      </c>
      <c r="J18" s="190">
        <f>VLOOKUP($B18,'[1]TUAN 4'!$E119:Q149,12,0)</f>
        <v>1</v>
      </c>
      <c r="K18" s="190">
        <f>VLOOKUP($B18,'[1]TUAN 5'!$E123:Q152,12,0)</f>
        <v>6</v>
      </c>
      <c r="L18" s="190">
        <f>VLOOKUP($B18,'[1]TUAN 6'!$E109:R138,12,0)</f>
        <v>11</v>
      </c>
      <c r="M18" s="190">
        <f>VLOOKUP($B18,'[1]TUAN 7'!$E108:S139,12,0)</f>
        <v>10</v>
      </c>
      <c r="N18" s="190">
        <f>VLOOKUP($B18,'[1]TUAN 8'!$E132:T161,12,0)</f>
        <v>11</v>
      </c>
      <c r="O18" s="190">
        <f>VLOOKUP($B18,'[1]TUAN 9'!$E110:U139,12,0)</f>
        <v>11</v>
      </c>
      <c r="P18" s="190">
        <f>VLOOKUP($B18,'[1]TUAN 10'!$E116:V147,12,0)</f>
        <v>11</v>
      </c>
      <c r="Q18" s="190">
        <f>VLOOKUP($B18,'[1]TUAN 11'!$E104:W142,12,0)</f>
        <v>10</v>
      </c>
      <c r="R18" s="190">
        <f>VLOOKUP($B18,'[1]TUAN 12'!$E97:X136,12,0)</f>
        <v>5</v>
      </c>
      <c r="S18" s="190">
        <f>VLOOKUP($B18,'[1]TUAN 13'!$E108:Y137,12,0)</f>
        <v>8</v>
      </c>
      <c r="T18" s="190">
        <f>VLOOKUP($B18,'[1]TUAN 14'!$E106:Z128,12,0)</f>
        <v>12</v>
      </c>
      <c r="U18" s="190">
        <f>VLOOKUP($B18,'[1]TUAN 15'!$E111:AA142,12,0)</f>
        <v>9</v>
      </c>
      <c r="V18" s="190">
        <f>VLOOKUP($B18,'[1]TUAN 16'!$E104:AB134,12,0)</f>
        <v>2</v>
      </c>
      <c r="W18" s="190">
        <f>VLOOKUP($B18,'[1]TUAN 17'!$E98:AC130,12,0)</f>
        <v>1</v>
      </c>
      <c r="X18" s="190">
        <f>VLOOKUP($B18,'[1]TUAN 18'!$E95:AD126,12,0)</f>
        <v>2</v>
      </c>
      <c r="Y18" s="190">
        <f>VLOOKUP($B18,'[1]TUAN 19'!$E95:AE126,12,0)</f>
        <v>0</v>
      </c>
      <c r="Z18" s="191"/>
      <c r="AA18" s="191"/>
      <c r="AB18" s="191"/>
      <c r="AC18" s="191"/>
      <c r="AD18" s="191"/>
      <c r="AE18" s="191"/>
      <c r="AF18" s="191"/>
      <c r="AG18" s="192">
        <f t="shared" si="3"/>
        <v>110</v>
      </c>
      <c r="AH18" s="183">
        <f t="shared" si="4"/>
        <v>0.61111111111111116</v>
      </c>
    </row>
    <row r="19" spans="1:34" s="184" customFormat="1" ht="22.5" customHeight="1" x14ac:dyDescent="0.25">
      <c r="A19" s="175">
        <v>11</v>
      </c>
      <c r="B19" s="186" t="s">
        <v>114</v>
      </c>
      <c r="C19" s="187" t="s">
        <v>104</v>
      </c>
      <c r="D19" s="187" t="s">
        <v>174</v>
      </c>
      <c r="E19" s="188"/>
      <c r="F19" s="189"/>
      <c r="G19" s="190">
        <f>VLOOKUP(B19,'[1]TUAN 1'!B115:M144,12,0)</f>
        <v>0</v>
      </c>
      <c r="H19" s="190">
        <f>VLOOKUP($B19,'[1]TUAN 2'!$E129:P158,12,0)</f>
        <v>0</v>
      </c>
      <c r="I19" s="190">
        <f>VLOOKUP($B19,'[1]TUAN 3'!$E109:P138,12,0)</f>
        <v>3</v>
      </c>
      <c r="J19" s="190">
        <f>VLOOKUP($B19,'[1]TUAN 4'!$E121:Q150,12,0)</f>
        <v>8</v>
      </c>
      <c r="K19" s="190">
        <f>VLOOKUP($B19,'[1]TUAN 5'!$E124:Q153,12,0)</f>
        <v>7</v>
      </c>
      <c r="L19" s="190">
        <f>VLOOKUP($B19,'[1]TUAN 6'!$E110:R139,12,0)</f>
        <v>9</v>
      </c>
      <c r="M19" s="190">
        <f>VLOOKUP($B19,'[1]TUAN 7'!$E110:S140,12,0)</f>
        <v>10</v>
      </c>
      <c r="N19" s="190">
        <f>VLOOKUP($B19,'[1]TUAN 8'!$E133:T162,12,0)</f>
        <v>10</v>
      </c>
      <c r="O19" s="190">
        <f>VLOOKUP($B19,'[1]TUAN 9'!$E111:U140,12,0)</f>
        <v>11</v>
      </c>
      <c r="P19" s="190">
        <f>VLOOKUP($B19,'[1]TUAN 10'!$E117:V148,12,0)</f>
        <v>12</v>
      </c>
      <c r="Q19" s="190">
        <f>VLOOKUP($B19,'[1]TUAN 11'!$E114:W143,12,0)</f>
        <v>8</v>
      </c>
      <c r="R19" s="190">
        <f>VLOOKUP($B19,'[1]TUAN 12'!$E98:X137,12,0)</f>
        <v>8</v>
      </c>
      <c r="S19" s="190">
        <f>VLOOKUP($B19,'[1]TUAN 13'!$E108:Y138,12,0)</f>
        <v>12</v>
      </c>
      <c r="T19" s="190">
        <f>VLOOKUP($B19,'[1]TUAN 14'!$E107:Z129,12,0)</f>
        <v>9</v>
      </c>
      <c r="U19" s="190">
        <f>VLOOKUP($B19,'[1]TUAN 15'!$E112:AA143,12,0)</f>
        <v>8</v>
      </c>
      <c r="V19" s="190">
        <f>VLOOKUP($B19,'[1]TUAN 16'!$E105:AB135,12,0)</f>
        <v>0</v>
      </c>
      <c r="W19" s="190">
        <f>VLOOKUP($B19,'[1]TUAN 17'!$E99:AC131,12,0)</f>
        <v>0</v>
      </c>
      <c r="X19" s="190">
        <f>VLOOKUP($B19,'[1]TUAN 18'!$E96:AD127,12,0)</f>
        <v>0</v>
      </c>
      <c r="Y19" s="190">
        <f>VLOOKUP($B19,'[1]TUAN 19'!$E97:AE127,12,0)</f>
        <v>0</v>
      </c>
      <c r="Z19" s="191"/>
      <c r="AA19" s="191"/>
      <c r="AB19" s="191"/>
      <c r="AC19" s="191"/>
      <c r="AD19" s="191"/>
      <c r="AE19" s="191"/>
      <c r="AF19" s="191"/>
      <c r="AG19" s="192">
        <f t="shared" si="3"/>
        <v>115</v>
      </c>
      <c r="AH19" s="183">
        <f t="shared" si="4"/>
        <v>0.63888888888888884</v>
      </c>
    </row>
    <row r="20" spans="1:34" s="184" customFormat="1" ht="22.5" customHeight="1" x14ac:dyDescent="0.25">
      <c r="A20" s="185">
        <v>12</v>
      </c>
      <c r="B20" s="186" t="s">
        <v>79</v>
      </c>
      <c r="C20" s="187" t="s">
        <v>104</v>
      </c>
      <c r="D20" s="187" t="s">
        <v>175</v>
      </c>
      <c r="E20" s="188"/>
      <c r="F20" s="189"/>
      <c r="G20" s="190">
        <f>VLOOKUP(B20,'[1]TUAN 1'!B116:M145,12,0)</f>
        <v>9</v>
      </c>
      <c r="H20" s="190">
        <f>VLOOKUP($B20,'[1]TUAN 2'!$E130:P159,12,0)</f>
        <v>10</v>
      </c>
      <c r="I20" s="190">
        <f>VLOOKUP($B20,'[1]TUAN 3'!$E110:P139,12,0)</f>
        <v>11</v>
      </c>
      <c r="J20" s="190">
        <f>VLOOKUP($B20,'[1]TUAN 4'!$E122:Q151,12,0)</f>
        <v>12</v>
      </c>
      <c r="K20" s="190">
        <f>VLOOKUP($B20,'[1]TUAN 5'!$E125:Q154,12,0)</f>
        <v>5</v>
      </c>
      <c r="L20" s="190">
        <f>VLOOKUP($B20,'[1]TUAN 6'!$E111:R140,12,0)</f>
        <v>1</v>
      </c>
      <c r="M20" s="190">
        <f>VLOOKUP($B20,'[1]TUAN 7'!$E111:S141,12,0)</f>
        <v>1</v>
      </c>
      <c r="N20" s="190">
        <f>VLOOKUP($B20,'[1]TUAN 8'!$E134:T163,12,0)</f>
        <v>1</v>
      </c>
      <c r="O20" s="190">
        <f>VLOOKUP($B20,'[1]TUAN 9'!$E112:U141,12,0)</f>
        <v>1</v>
      </c>
      <c r="P20" s="190">
        <f>VLOOKUP($B20,'[1]TUAN 10'!$E118:V149,12,0)</f>
        <v>4</v>
      </c>
      <c r="Q20" s="190">
        <f>VLOOKUP($B20,'[1]TUAN 11'!$E114:W144,12,0)</f>
        <v>5</v>
      </c>
      <c r="R20" s="190">
        <f>VLOOKUP($B20,'[1]TUAN 12'!$E99:X138,12,0)</f>
        <v>8</v>
      </c>
      <c r="S20" s="190">
        <f>VLOOKUP($B20,'[1]TUAN 13'!$E108:Y139,12,0)</f>
        <v>3</v>
      </c>
      <c r="T20" s="190">
        <f>VLOOKUP($B20,'[1]TUAN 14'!$E108:Z130,12,0)</f>
        <v>3</v>
      </c>
      <c r="U20" s="190">
        <f>VLOOKUP($B20,'[1]TUAN 15'!$E113:AA144,12,0)</f>
        <v>5</v>
      </c>
      <c r="V20" s="190">
        <f>VLOOKUP($B20,'[1]TUAN 16'!$E107:AB136,12,0)</f>
        <v>0</v>
      </c>
      <c r="W20" s="190">
        <f>VLOOKUP($B20,'[1]TUAN 17'!$E101:AC132,12,0)</f>
        <v>1</v>
      </c>
      <c r="X20" s="190">
        <f>VLOOKUP($B20,'[1]TUAN 18'!$E97:AD128,12,0)</f>
        <v>0</v>
      </c>
      <c r="Y20" s="190">
        <f>VLOOKUP($B20,'[1]TUAN 19'!$E98:AE128,12,0)</f>
        <v>0</v>
      </c>
      <c r="Z20" s="191"/>
      <c r="AA20" s="191"/>
      <c r="AB20" s="191"/>
      <c r="AC20" s="191"/>
      <c r="AD20" s="191"/>
      <c r="AE20" s="191"/>
      <c r="AF20" s="191"/>
      <c r="AG20" s="192">
        <f t="shared" si="3"/>
        <v>80</v>
      </c>
      <c r="AH20" s="183">
        <f t="shared" si="4"/>
        <v>0.44444444444444442</v>
      </c>
    </row>
    <row r="21" spans="1:34" s="184" customFormat="1" ht="22.5" customHeight="1" x14ac:dyDescent="0.25">
      <c r="A21" s="175">
        <v>13</v>
      </c>
      <c r="B21" s="186" t="s">
        <v>176</v>
      </c>
      <c r="C21" s="187" t="s">
        <v>104</v>
      </c>
      <c r="D21" s="187" t="s">
        <v>177</v>
      </c>
      <c r="E21" s="188"/>
      <c r="F21" s="189"/>
      <c r="G21" s="190">
        <f>VLOOKUP(B21,'[1]TUAN 1'!B117:M146,12,0)</f>
        <v>10</v>
      </c>
      <c r="H21" s="190">
        <f>VLOOKUP($B21,'[1]TUAN 2'!$E131:P160,12,0)</f>
        <v>10</v>
      </c>
      <c r="I21" s="190">
        <f>VLOOKUP($B21,'[1]TUAN 3'!$E111:P140,12,0)</f>
        <v>10</v>
      </c>
      <c r="J21" s="190">
        <f>VLOOKUP($B21,'[1]TUAN 4'!$E123:Q152,12,0)</f>
        <v>6</v>
      </c>
      <c r="K21" s="190">
        <f>VLOOKUP($B21,'[1]TUAN 5'!$E126:Q155,12,0)</f>
        <v>10</v>
      </c>
      <c r="L21" s="190">
        <f>VLOOKUP($B21,'[1]TUAN 6'!$E112:R141,12,0)</f>
        <v>7</v>
      </c>
      <c r="M21" s="190">
        <f>VLOOKUP($B21,'[1]TUAN 7'!$E112:S142,12,0)</f>
        <v>7</v>
      </c>
      <c r="N21" s="190">
        <f>VLOOKUP($B21,'[1]TUAN 8'!$E135:T164,12,0)</f>
        <v>3</v>
      </c>
      <c r="O21" s="190">
        <f>VLOOKUP($B21,'[1]TUAN 9'!$E113:U142,12,0)</f>
        <v>7</v>
      </c>
      <c r="P21" s="190">
        <f>VLOOKUP($B21,'[1]TUAN 10'!$E119:V150,12,0)</f>
        <v>7</v>
      </c>
      <c r="Q21" s="190">
        <f>VLOOKUP($B21,'[1]TUAN 11'!$E114:W145,12,0)</f>
        <v>7</v>
      </c>
      <c r="R21" s="190">
        <f>VLOOKUP($B21,'[1]TUAN 12'!$E100:X139,12,0)</f>
        <v>12</v>
      </c>
      <c r="S21" s="190">
        <f>VLOOKUP($B21,'[1]TUAN 13'!$E109:Y140,12,0)</f>
        <v>7</v>
      </c>
      <c r="T21" s="190">
        <f>VLOOKUP($B21,'[1]TUAN 14'!$E109:Z131,12,0)</f>
        <v>6</v>
      </c>
      <c r="U21" s="190">
        <f>VLOOKUP($B21,'[1]TUAN 15'!$E114:AA145,12,0)</f>
        <v>7</v>
      </c>
      <c r="V21" s="190">
        <f>VLOOKUP($B21,'[1]TUAN 16'!$E108:AB137,12,0)</f>
        <v>0</v>
      </c>
      <c r="W21" s="190">
        <f>VLOOKUP($B21,'[1]TUAN 17'!$E102:AC133,12,0)</f>
        <v>0</v>
      </c>
      <c r="X21" s="190">
        <f>VLOOKUP($B21,'[1]TUAN 18'!$E99:AD129,12,0)</f>
        <v>0</v>
      </c>
      <c r="Y21" s="190">
        <f>VLOOKUP($B21,'[1]TUAN 19'!$E99:AE129,12,0)</f>
        <v>0</v>
      </c>
      <c r="Z21" s="191"/>
      <c r="AA21" s="191"/>
      <c r="AB21" s="191"/>
      <c r="AC21" s="191"/>
      <c r="AD21" s="191"/>
      <c r="AE21" s="191"/>
      <c r="AF21" s="191"/>
      <c r="AG21" s="192">
        <f t="shared" si="3"/>
        <v>116</v>
      </c>
      <c r="AH21" s="183">
        <f t="shared" si="4"/>
        <v>0.64444444444444449</v>
      </c>
    </row>
    <row r="22" spans="1:34" s="184" customFormat="1" ht="22.5" customHeight="1" x14ac:dyDescent="0.25">
      <c r="A22" s="185">
        <v>14</v>
      </c>
      <c r="B22" s="186" t="s">
        <v>119</v>
      </c>
      <c r="C22" s="187" t="s">
        <v>104</v>
      </c>
      <c r="D22" s="187" t="s">
        <v>178</v>
      </c>
      <c r="E22" s="188"/>
      <c r="F22" s="189"/>
      <c r="G22" s="190">
        <f>VLOOKUP(B22,'[1]TUAN 1'!B118:M147,12,0)</f>
        <v>10</v>
      </c>
      <c r="H22" s="190">
        <f>VLOOKUP($B22,'[1]TUAN 2'!$E132:P161,12,0)</f>
        <v>10</v>
      </c>
      <c r="I22" s="190">
        <f>VLOOKUP($B22,'[1]TUAN 3'!$E112:P141,12,0)</f>
        <v>10</v>
      </c>
      <c r="J22" s="190">
        <f>VLOOKUP($B22,'[1]TUAN 4'!$E124:Q153,12,0)</f>
        <v>9</v>
      </c>
      <c r="K22" s="190">
        <f>VLOOKUP($B22,'[1]TUAN 5'!$E127:Q156,12,0)</f>
        <v>8</v>
      </c>
      <c r="L22" s="190">
        <f>VLOOKUP($B22,'[1]TUAN 6'!$E113:R142,12,0)</f>
        <v>11</v>
      </c>
      <c r="M22" s="190">
        <f>VLOOKUP($B22,'[1]TUAN 7'!$E114:S143,12,0)</f>
        <v>9</v>
      </c>
      <c r="N22" s="190">
        <f>VLOOKUP($B22,'[1]TUAN 8'!$E136:T165,12,0)</f>
        <v>11</v>
      </c>
      <c r="O22" s="190">
        <f>VLOOKUP($B22,'[1]TUAN 9'!$E114:U143,12,0)</f>
        <v>9</v>
      </c>
      <c r="P22" s="190">
        <f>VLOOKUP($B22,'[1]TUAN 10'!$E121:V151,12,0)</f>
        <v>9</v>
      </c>
      <c r="Q22" s="190">
        <f>VLOOKUP($B22,'[1]TUAN 11'!$E115:W146,12,0)</f>
        <v>7</v>
      </c>
      <c r="R22" s="190">
        <f>VLOOKUP($B22,'[1]TUAN 12'!$E101:X140,12,0)</f>
        <v>12</v>
      </c>
      <c r="S22" s="190">
        <f>VLOOKUP($B22,'[1]TUAN 13'!$E110:Y140,12,0)</f>
        <v>5</v>
      </c>
      <c r="T22" s="190">
        <f>VLOOKUP($B22,'[1]TUAN 14'!$E110:Z132,12,0)</f>
        <v>6</v>
      </c>
      <c r="U22" s="190">
        <f>VLOOKUP($B22,'[1]TUAN 15'!$E115:AA146,12,0)</f>
        <v>7</v>
      </c>
      <c r="V22" s="190">
        <f>VLOOKUP($B22,'[1]TUAN 16'!$E109:AB138,12,0)</f>
        <v>0</v>
      </c>
      <c r="W22" s="190">
        <f>VLOOKUP($B22,'[1]TUAN 17'!$E103:AC134,12,0)</f>
        <v>0</v>
      </c>
      <c r="X22" s="190">
        <f>VLOOKUP($B22,'[1]TUAN 18'!$E100:AD130,12,0)</f>
        <v>0</v>
      </c>
      <c r="Y22" s="190">
        <f>VLOOKUP($B22,'[1]TUAN 19'!$E101:AE130,12,0)</f>
        <v>0</v>
      </c>
      <c r="Z22" s="191"/>
      <c r="AA22" s="191"/>
      <c r="AB22" s="191"/>
      <c r="AC22" s="191"/>
      <c r="AD22" s="191"/>
      <c r="AE22" s="191"/>
      <c r="AF22" s="191"/>
      <c r="AG22" s="192">
        <f t="shared" si="3"/>
        <v>133</v>
      </c>
      <c r="AH22" s="183">
        <f t="shared" si="4"/>
        <v>0.73888888888888893</v>
      </c>
    </row>
    <row r="23" spans="1:34" s="184" customFormat="1" ht="22.5" customHeight="1" x14ac:dyDescent="0.25">
      <c r="A23" s="175">
        <v>15</v>
      </c>
      <c r="B23" s="186" t="s">
        <v>116</v>
      </c>
      <c r="C23" s="187" t="s">
        <v>104</v>
      </c>
      <c r="D23" s="187" t="s">
        <v>179</v>
      </c>
      <c r="E23" s="188"/>
      <c r="F23" s="189"/>
      <c r="G23" s="190">
        <f>VLOOKUP(B23,'[1]TUAN 1'!B119:M148,12,0)</f>
        <v>2</v>
      </c>
      <c r="H23" s="190">
        <f>VLOOKUP($B23,'[1]TUAN 2'!$E133:P162,12,0)</f>
        <v>0</v>
      </c>
      <c r="I23" s="190">
        <f>VLOOKUP($B23,'[1]TUAN 3'!$E113:P142,12,0)</f>
        <v>2</v>
      </c>
      <c r="J23" s="190">
        <f>VLOOKUP($B23,'[1]TUAN 4'!$E125:Q154,12,0)</f>
        <v>10</v>
      </c>
      <c r="K23" s="190">
        <f>VLOOKUP($B23,'[1]TUAN 5'!$E128:Q157,12,0)</f>
        <v>12</v>
      </c>
      <c r="L23" s="190">
        <f>VLOOKUP($B23,'[1]TUAN 6'!$E114:R143,12,0)</f>
        <v>10</v>
      </c>
      <c r="M23" s="190">
        <f>VLOOKUP($B23,'[1]TUAN 7'!$E115:S144,12,0)</f>
        <v>12</v>
      </c>
      <c r="N23" s="190">
        <f>VLOOKUP($B23,'[1]TUAN 8'!$E137:T166,12,0)</f>
        <v>12</v>
      </c>
      <c r="O23" s="190">
        <f>VLOOKUP($B23,'[1]TUAN 9'!$E115:U144,12,0)</f>
        <v>12</v>
      </c>
      <c r="P23" s="190">
        <f>VLOOKUP($B23,'[1]TUAN 10'!$E122:V152,12,0)</f>
        <v>9</v>
      </c>
      <c r="Q23" s="190">
        <f>VLOOKUP($B23,'[1]TUAN 11'!$E116:W147,12,0)</f>
        <v>6</v>
      </c>
      <c r="R23" s="190">
        <f>VLOOKUP($B23,'[1]TUAN 12'!$E102:X141,12,0)</f>
        <v>8</v>
      </c>
      <c r="S23" s="190">
        <f>VLOOKUP($B23,'[1]TUAN 13'!$E111:Y140,12,0)</f>
        <v>6</v>
      </c>
      <c r="T23" s="190">
        <f>VLOOKUP($B23,'[1]TUAN 14'!$E111:Z133,12,0)</f>
        <v>8</v>
      </c>
      <c r="U23" s="190">
        <f>VLOOKUP($B23,'[1]TUAN 15'!$E116:AA147,12,0)</f>
        <v>7</v>
      </c>
      <c r="V23" s="190">
        <f>VLOOKUP($B23,'[1]TUAN 16'!$E110:AB139,12,0)</f>
        <v>5</v>
      </c>
      <c r="W23" s="190">
        <f>VLOOKUP($B23,'[1]TUAN 17'!$E104:AC135,12,0)</f>
        <v>1</v>
      </c>
      <c r="X23" s="190">
        <f>VLOOKUP($B23,'[1]TUAN 18'!$E101:AD131,12,0)</f>
        <v>0</v>
      </c>
      <c r="Y23" s="190">
        <f>VLOOKUP($B23,'[1]TUAN 19'!$E102:AE131,12,0)</f>
        <v>0</v>
      </c>
      <c r="Z23" s="191"/>
      <c r="AA23" s="191"/>
      <c r="AB23" s="191"/>
      <c r="AC23" s="191"/>
      <c r="AD23" s="191"/>
      <c r="AE23" s="191"/>
      <c r="AF23" s="191"/>
      <c r="AG23" s="192">
        <f t="shared" si="3"/>
        <v>122</v>
      </c>
      <c r="AH23" s="183">
        <f t="shared" si="4"/>
        <v>0.67777777777777781</v>
      </c>
    </row>
    <row r="24" spans="1:34" s="184" customFormat="1" ht="22.5" hidden="1" customHeight="1" x14ac:dyDescent="0.25">
      <c r="A24" s="185">
        <v>16</v>
      </c>
      <c r="B24" s="186" t="s">
        <v>180</v>
      </c>
      <c r="C24" s="187" t="s">
        <v>181</v>
      </c>
      <c r="D24" s="187"/>
      <c r="E24" s="188"/>
      <c r="F24" s="189"/>
      <c r="G24" s="190">
        <f>VLOOKUP(B24,'[1]TUAN 1'!B120:M149,12,0)</f>
        <v>0</v>
      </c>
      <c r="H24" s="190">
        <f>VLOOKUP($B24,'[1]TUAN 2'!$E134:P163,12,0)</f>
        <v>0</v>
      </c>
      <c r="I24" s="190">
        <f>VLOOKUP($B24,'[1]TUAN 3'!$E114:P143,12,0)</f>
        <v>0</v>
      </c>
      <c r="J24" s="190">
        <f>VLOOKUP($B24,'[1]TUAN 4'!$E126:Q155,12,0)</f>
        <v>0</v>
      </c>
      <c r="K24" s="190">
        <f>VLOOKUP($B24,'[1]TUAN 5'!$E129:Q158,12,0)</f>
        <v>0</v>
      </c>
      <c r="L24" s="190">
        <f>VLOOKUP($B24,'[1]TUAN 6'!$E115:R144,12,0)</f>
        <v>0</v>
      </c>
      <c r="M24" s="190">
        <f>VLOOKUP($B24,'[1]TUAN 7'!$E116:S145,12,0)</f>
        <v>0</v>
      </c>
      <c r="N24" s="190">
        <f>VLOOKUP($B24,'[1]TUAN 8'!$E138:T167,12,0)</f>
        <v>0</v>
      </c>
      <c r="O24" s="190">
        <f>VLOOKUP($B24,'[1]TUAN 9'!$E116:U145,12,0)</f>
        <v>0</v>
      </c>
      <c r="P24" s="190">
        <f>VLOOKUP($B24,'[1]TUAN 10'!$E123:V153,12,0)</f>
        <v>0</v>
      </c>
      <c r="Q24" s="190">
        <f>VLOOKUP($B24,'[1]TUAN 11'!$E117:W148,12,0)</f>
        <v>0</v>
      </c>
      <c r="R24" s="190">
        <f>VLOOKUP($B24,'[1]TUAN 12'!$E103:X142,12,0)</f>
        <v>0</v>
      </c>
      <c r="S24" s="190">
        <f>VLOOKUP($B24,'[1]TUAN 13'!$E112:Y140,12,0)</f>
        <v>0</v>
      </c>
      <c r="T24" s="190" t="e">
        <f>VLOOKUP($B24,'[1]TUAN 14'!$E112:Z134,12,0)</f>
        <v>#N/A</v>
      </c>
      <c r="U24" s="190">
        <f>VLOOKUP($B24,'[1]TUAN 15'!$E118:AA148,12,0)</f>
        <v>0</v>
      </c>
      <c r="V24" s="190">
        <f>VLOOKUP($B24,'[1]TUAN 16'!$E111:AB140,12,0)</f>
        <v>0</v>
      </c>
      <c r="W24" s="190">
        <f>VLOOKUP($B24,'[1]TUAN 17'!$E105:AC136,12,0)</f>
        <v>0</v>
      </c>
      <c r="X24" s="190">
        <f>VLOOKUP($B24,'[1]TUAN 18'!$E103:AD132,12,0)</f>
        <v>0</v>
      </c>
      <c r="Y24" s="190">
        <f>VLOOKUP($B24,'[1]TUAN 19'!$E103:AE132,12,0)</f>
        <v>0</v>
      </c>
      <c r="Z24" s="191"/>
      <c r="AA24" s="191"/>
      <c r="AB24" s="191"/>
      <c r="AC24" s="191"/>
      <c r="AD24" s="191"/>
      <c r="AE24" s="191"/>
      <c r="AF24" s="191"/>
      <c r="AG24" s="192" t="e">
        <f t="shared" si="3"/>
        <v>#N/A</v>
      </c>
      <c r="AH24" s="183" t="e">
        <f t="shared" si="4"/>
        <v>#N/A</v>
      </c>
    </row>
    <row r="25" spans="1:34" s="184" customFormat="1" ht="22.5" hidden="1" customHeight="1" x14ac:dyDescent="0.25">
      <c r="A25" s="175">
        <v>17</v>
      </c>
      <c r="B25" s="186" t="s">
        <v>182</v>
      </c>
      <c r="C25" s="187" t="s">
        <v>181</v>
      </c>
      <c r="D25" s="187"/>
      <c r="E25" s="188"/>
      <c r="F25" s="189"/>
      <c r="G25" s="190">
        <f>VLOOKUP(B25,'[1]TUAN 1'!B121:M150,12,0)</f>
        <v>0</v>
      </c>
      <c r="H25" s="190">
        <f>VLOOKUP($B25,'[1]TUAN 2'!$E135:P164,12,0)</f>
        <v>0</v>
      </c>
      <c r="I25" s="190">
        <f>VLOOKUP($B25,'[1]TUAN 3'!$E115:P144,12,0)</f>
        <v>0</v>
      </c>
      <c r="J25" s="190">
        <f>VLOOKUP($B25,'[1]TUAN 4'!$E127:Q156,12,0)</f>
        <v>0</v>
      </c>
      <c r="K25" s="190">
        <f>VLOOKUP($B25,'[1]TUAN 5'!$E130:Q159,12,0)</f>
        <v>0</v>
      </c>
      <c r="L25" s="190">
        <f>VLOOKUP($B25,'[1]TUAN 6'!$E116:R145,12,0)</f>
        <v>0</v>
      </c>
      <c r="M25" s="190">
        <f>VLOOKUP($B25,'[1]TUAN 7'!$E117:S146,12,0)</f>
        <v>0</v>
      </c>
      <c r="N25" s="190">
        <f>VLOOKUP($B25,'[1]TUAN 8'!$E139:T168,12,0)</f>
        <v>0</v>
      </c>
      <c r="O25" s="190">
        <f>VLOOKUP($B25,'[1]TUAN 9'!$E117:U146,12,0)</f>
        <v>0</v>
      </c>
      <c r="P25" s="190">
        <f>VLOOKUP($B25,'[1]TUAN 10'!$E125:V154,12,0)</f>
        <v>0</v>
      </c>
      <c r="Q25" s="190">
        <f>VLOOKUP($B25,'[1]TUAN 11'!$E118:W149,12,0)</f>
        <v>0</v>
      </c>
      <c r="R25" s="190">
        <f>VLOOKUP($B25,'[1]TUAN 12'!$E104:X143,12,0)</f>
        <v>0</v>
      </c>
      <c r="S25" s="190">
        <f>VLOOKUP($B25,'[1]TUAN 13'!$E113:Y141,12,0)</f>
        <v>0</v>
      </c>
      <c r="T25" s="190" t="e">
        <f>VLOOKUP($B25,'[1]TUAN 14'!$E113:Z135,12,0)</f>
        <v>#N/A</v>
      </c>
      <c r="U25" s="190">
        <f>VLOOKUP($B25,'[1]TUAN 15'!$E119:AA149,12,0)</f>
        <v>0</v>
      </c>
      <c r="V25" s="190">
        <f>VLOOKUP($B25,'[1]TUAN 16'!$E112:AB141,12,0)</f>
        <v>0</v>
      </c>
      <c r="W25" s="190">
        <f>VLOOKUP($B25,'[1]TUAN 17'!$E106:AC137,12,0)</f>
        <v>0</v>
      </c>
      <c r="X25" s="190">
        <f>VLOOKUP($B25,'[1]TUAN 18'!$E104:AD133,12,0)</f>
        <v>0</v>
      </c>
      <c r="Y25" s="190">
        <f>VLOOKUP($B25,'[1]TUAN 19'!$E104:AE133,12,0)</f>
        <v>0</v>
      </c>
      <c r="Z25" s="191"/>
      <c r="AA25" s="191"/>
      <c r="AB25" s="191"/>
      <c r="AC25" s="191"/>
      <c r="AD25" s="191"/>
      <c r="AE25" s="191"/>
      <c r="AF25" s="191"/>
      <c r="AG25" s="192" t="e">
        <f t="shared" si="3"/>
        <v>#N/A</v>
      </c>
      <c r="AH25" s="183" t="e">
        <f t="shared" si="4"/>
        <v>#N/A</v>
      </c>
    </row>
    <row r="26" spans="1:34" s="184" customFormat="1" ht="22.5" hidden="1" customHeight="1" x14ac:dyDescent="0.25">
      <c r="A26" s="185">
        <v>18</v>
      </c>
      <c r="B26" s="186" t="s">
        <v>183</v>
      </c>
      <c r="C26" s="187" t="s">
        <v>181</v>
      </c>
      <c r="D26" s="187"/>
      <c r="E26" s="188"/>
      <c r="F26" s="189"/>
      <c r="G26" s="190">
        <f>VLOOKUP(B26,'[1]TUAN 1'!B122:M151,12,0)</f>
        <v>0</v>
      </c>
      <c r="H26" s="190">
        <f>VLOOKUP($B26,'[1]TUAN 2'!$E136:P165,12,0)</f>
        <v>0</v>
      </c>
      <c r="I26" s="190">
        <f>VLOOKUP($B26,'[1]TUAN 3'!$E116:P145,12,0)</f>
        <v>0</v>
      </c>
      <c r="J26" s="190">
        <f>VLOOKUP($B26,'[1]TUAN 4'!$E128:Q157,12,0)</f>
        <v>0</v>
      </c>
      <c r="K26" s="190">
        <f>VLOOKUP($B26,'[1]TUAN 5'!$E131:Q160,12,0)</f>
        <v>0</v>
      </c>
      <c r="L26" s="190">
        <f>VLOOKUP($B26,'[1]TUAN 6'!$E117:R146,12,0)</f>
        <v>0</v>
      </c>
      <c r="M26" s="190">
        <f>VLOOKUP($B26,'[1]TUAN 7'!$E118:S147,12,0)</f>
        <v>0</v>
      </c>
      <c r="N26" s="190">
        <f>VLOOKUP($B26,'[1]TUAN 8'!$E140:T169,12,0)</f>
        <v>0</v>
      </c>
      <c r="O26" s="190">
        <f>VLOOKUP($B26,'[1]TUAN 9'!$E118:U147,12,0)</f>
        <v>0</v>
      </c>
      <c r="P26" s="190">
        <f>VLOOKUP($B26,'[1]TUAN 10'!$E126:V155,12,0)</f>
        <v>0</v>
      </c>
      <c r="Q26" s="190">
        <f>VLOOKUP($B26,'[1]TUAN 11'!$E119:W150,12,0)</f>
        <v>0</v>
      </c>
      <c r="R26" s="190">
        <f>VLOOKUP($B26,'[1]TUAN 12'!$E105:X144,12,0)</f>
        <v>0</v>
      </c>
      <c r="S26" s="190">
        <f>VLOOKUP($B26,'[1]TUAN 13'!$E115:Y142,12,0)</f>
        <v>0</v>
      </c>
      <c r="T26" s="190" t="e">
        <f>VLOOKUP($B26,'[1]TUAN 14'!$E114:Z136,12,0)</f>
        <v>#N/A</v>
      </c>
      <c r="U26" s="190">
        <f>VLOOKUP($B26,'[1]TUAN 15'!$E120:AA150,12,0)</f>
        <v>0</v>
      </c>
      <c r="V26" s="190">
        <f>VLOOKUP($B26,'[1]TUAN 16'!$E113:AB142,12,0)</f>
        <v>0</v>
      </c>
      <c r="W26" s="190">
        <f>VLOOKUP($B26,'[1]TUAN 17'!$E107:AC138,12,0)</f>
        <v>0</v>
      </c>
      <c r="X26" s="190">
        <f>VLOOKUP($B26,'[1]TUAN 18'!$E105:AD134,12,0)</f>
        <v>0</v>
      </c>
      <c r="Y26" s="190">
        <f>VLOOKUP($B26,'[1]TUAN 19'!$E105:AE134,12,0)</f>
        <v>0</v>
      </c>
      <c r="Z26" s="191"/>
      <c r="AA26" s="191"/>
      <c r="AB26" s="191"/>
      <c r="AC26" s="191"/>
      <c r="AD26" s="191"/>
      <c r="AE26" s="191"/>
      <c r="AF26" s="191"/>
      <c r="AG26" s="192" t="e">
        <f t="shared" si="3"/>
        <v>#N/A</v>
      </c>
      <c r="AH26" s="183" t="e">
        <f t="shared" si="4"/>
        <v>#N/A</v>
      </c>
    </row>
    <row r="27" spans="1:34" s="184" customFormat="1" ht="22.5" hidden="1" customHeight="1" x14ac:dyDescent="0.25">
      <c r="A27" s="175">
        <v>19</v>
      </c>
      <c r="B27" s="186" t="s">
        <v>184</v>
      </c>
      <c r="C27" s="187" t="s">
        <v>181</v>
      </c>
      <c r="D27" s="187"/>
      <c r="E27" s="188"/>
      <c r="F27" s="189"/>
      <c r="G27" s="190">
        <f>VLOOKUP(B27,'[1]TUAN 1'!B123:M152,12,0)</f>
        <v>0</v>
      </c>
      <c r="H27" s="190">
        <f>VLOOKUP($B27,'[1]TUAN 2'!$E137:P166,12,0)</f>
        <v>0</v>
      </c>
      <c r="I27" s="190">
        <f>VLOOKUP($B27,'[1]TUAN 3'!$E117:P146,12,0)</f>
        <v>0</v>
      </c>
      <c r="J27" s="190">
        <f>VLOOKUP($B27,'[1]TUAN 4'!$E129:Q158,12,0)</f>
        <v>0</v>
      </c>
      <c r="K27" s="190">
        <f>VLOOKUP($B27,'[1]TUAN 5'!$E132:Q161,12,0)</f>
        <v>0</v>
      </c>
      <c r="L27" s="190">
        <f>VLOOKUP($B27,'[1]TUAN 6'!$E118:R147,12,0)</f>
        <v>0</v>
      </c>
      <c r="M27" s="190">
        <f>VLOOKUP($B27,'[1]TUAN 7'!$E119:S148,12,0)</f>
        <v>0</v>
      </c>
      <c r="N27" s="190">
        <f>VLOOKUP($B27,'[1]TUAN 8'!$E141:T170,12,0)</f>
        <v>0</v>
      </c>
      <c r="O27" s="190">
        <f>VLOOKUP($B27,'[1]TUAN 9'!$E119:U148,12,0)</f>
        <v>0</v>
      </c>
      <c r="P27" s="190">
        <f>VLOOKUP($B27,'[1]TUAN 10'!$E127:V156,12,0)</f>
        <v>0</v>
      </c>
      <c r="Q27" s="190">
        <f>VLOOKUP($B27,'[1]TUAN 11'!$E121:W151,12,0)</f>
        <v>0</v>
      </c>
      <c r="R27" s="190">
        <f>VLOOKUP($B27,'[1]TUAN 12'!$E106:X145,12,0)</f>
        <v>0</v>
      </c>
      <c r="S27" s="190">
        <f>VLOOKUP($B27,'[1]TUAN 13'!$E116:Y143,12,0)</f>
        <v>0</v>
      </c>
      <c r="T27" s="190" t="e">
        <f>VLOOKUP($B27,'[1]TUAN 14'!$E115:Z137,12,0)</f>
        <v>#N/A</v>
      </c>
      <c r="U27" s="190">
        <f>VLOOKUP($B27,'[1]TUAN 15'!$E122:AA151,12,0)</f>
        <v>0</v>
      </c>
      <c r="V27" s="190">
        <f>VLOOKUP($B27,'[1]TUAN 16'!$E114:AB143,12,0)</f>
        <v>0</v>
      </c>
      <c r="W27" s="190">
        <f>VLOOKUP($B27,'[1]TUAN 17'!$E108:AC139,12,0)</f>
        <v>0</v>
      </c>
      <c r="X27" s="190">
        <f>VLOOKUP($B27,'[1]TUAN 18'!$E106:AD135,12,0)</f>
        <v>0</v>
      </c>
      <c r="Y27" s="190">
        <f>VLOOKUP($B27,'[1]TUAN 19'!$E106:AE135,12,0)</f>
        <v>0</v>
      </c>
      <c r="Z27" s="191"/>
      <c r="AA27" s="191"/>
      <c r="AB27" s="191"/>
      <c r="AC27" s="191"/>
      <c r="AD27" s="191"/>
      <c r="AE27" s="191"/>
      <c r="AF27" s="191"/>
      <c r="AG27" s="192" t="e">
        <f t="shared" si="3"/>
        <v>#N/A</v>
      </c>
      <c r="AH27" s="183" t="e">
        <f t="shared" si="4"/>
        <v>#N/A</v>
      </c>
    </row>
    <row r="28" spans="1:34" s="184" customFormat="1" ht="22.5" hidden="1" customHeight="1" x14ac:dyDescent="0.25">
      <c r="A28" s="185">
        <v>20</v>
      </c>
      <c r="B28" s="186" t="s">
        <v>185</v>
      </c>
      <c r="C28" s="187" t="s">
        <v>181</v>
      </c>
      <c r="D28" s="187"/>
      <c r="E28" s="188"/>
      <c r="F28" s="189"/>
      <c r="G28" s="190">
        <f>VLOOKUP(B28,'[1]TUAN 1'!B124:M153,12,0)</f>
        <v>0</v>
      </c>
      <c r="H28" s="190">
        <f>VLOOKUP($B28,'[1]TUAN 2'!$E138:P167,12,0)</f>
        <v>0</v>
      </c>
      <c r="I28" s="190">
        <f>VLOOKUP($B28,'[1]TUAN 3'!$E118:P147,12,0)</f>
        <v>0</v>
      </c>
      <c r="J28" s="190">
        <f>VLOOKUP($B28,'[1]TUAN 4'!$E130:Q159,12,0)</f>
        <v>0</v>
      </c>
      <c r="K28" s="190">
        <f>VLOOKUP($B28,'[1]TUAN 5'!$E133:Q162,12,0)</f>
        <v>0</v>
      </c>
      <c r="L28" s="190">
        <f>VLOOKUP($B28,'[1]TUAN 6'!$E119:R148,12,0)</f>
        <v>0</v>
      </c>
      <c r="M28" s="190">
        <f>VLOOKUP($B28,'[1]TUAN 7'!$E120:S149,12,0)</f>
        <v>0</v>
      </c>
      <c r="N28" s="190">
        <f>VLOOKUP($B28,'[1]TUAN 8'!$E142:T171,12,0)</f>
        <v>0</v>
      </c>
      <c r="O28" s="190">
        <f>VLOOKUP($B28,'[1]TUAN 9'!$E120:U149,12,0)</f>
        <v>0</v>
      </c>
      <c r="P28" s="190">
        <f>VLOOKUP($B28,'[1]TUAN 10'!$E128:V157,12,0)</f>
        <v>0</v>
      </c>
      <c r="Q28" s="190">
        <f>VLOOKUP($B28,'[1]TUAN 11'!$E122:W152,12,0)</f>
        <v>0</v>
      </c>
      <c r="R28" s="190">
        <f>VLOOKUP($B28,'[1]TUAN 12'!$E119:X146,12,0)</f>
        <v>0</v>
      </c>
      <c r="S28" s="190">
        <f>VLOOKUP($B28,'[1]TUAN 13'!$E117:Y144,12,0)</f>
        <v>0</v>
      </c>
      <c r="T28" s="190" t="e">
        <f>VLOOKUP($B28,'[1]TUAN 14'!$E117:Z138,12,0)</f>
        <v>#N/A</v>
      </c>
      <c r="U28" s="190">
        <f>VLOOKUP($B28,'[1]TUAN 15'!$E123:AA152,12,0)</f>
        <v>0</v>
      </c>
      <c r="V28" s="190">
        <f>VLOOKUP($B28,'[1]TUAN 16'!$E115:AB144,12,0)</f>
        <v>0</v>
      </c>
      <c r="W28" s="190">
        <f>VLOOKUP($B28,'[1]TUAN 17'!$E109:AC140,12,0)</f>
        <v>0</v>
      </c>
      <c r="X28" s="190">
        <f>VLOOKUP($B28,'[1]TUAN 18'!$E107:AD136,12,0)</f>
        <v>0</v>
      </c>
      <c r="Y28" s="190">
        <f>VLOOKUP($B28,'[1]TUAN 19'!$E107:AE136,12,0)</f>
        <v>0</v>
      </c>
      <c r="Z28" s="191"/>
      <c r="AA28" s="191"/>
      <c r="AB28" s="191"/>
      <c r="AC28" s="191"/>
      <c r="AD28" s="191"/>
      <c r="AE28" s="191"/>
      <c r="AF28" s="191"/>
      <c r="AG28" s="192" t="e">
        <f t="shared" si="3"/>
        <v>#N/A</v>
      </c>
      <c r="AH28" s="183" t="e">
        <f t="shared" si="4"/>
        <v>#N/A</v>
      </c>
    </row>
    <row r="29" spans="1:34" s="184" customFormat="1" ht="22.5" hidden="1" customHeight="1" x14ac:dyDescent="0.25">
      <c r="A29" s="175">
        <v>21</v>
      </c>
      <c r="B29" s="186" t="s">
        <v>186</v>
      </c>
      <c r="C29" s="187" t="s">
        <v>181</v>
      </c>
      <c r="D29" s="187"/>
      <c r="E29" s="188"/>
      <c r="F29" s="189"/>
      <c r="G29" s="190">
        <f>VLOOKUP(B29,'[1]TUAN 1'!B125:M154,12,0)</f>
        <v>0</v>
      </c>
      <c r="H29" s="190">
        <f>VLOOKUP($B29,'[1]TUAN 2'!$E139:P168,12,0)</f>
        <v>0</v>
      </c>
      <c r="I29" s="190">
        <f>VLOOKUP($B29,'[1]TUAN 3'!$E119:P148,12,0)</f>
        <v>0</v>
      </c>
      <c r="J29" s="190">
        <f>VLOOKUP($B29,'[1]TUAN 4'!$E131:Q160,12,0)</f>
        <v>0</v>
      </c>
      <c r="K29" s="190">
        <f>VLOOKUP($B29,'[1]TUAN 5'!$E134:Q163,12,0)</f>
        <v>0</v>
      </c>
      <c r="L29" s="190">
        <f>VLOOKUP($B29,'[1]TUAN 6'!$E120:R149,12,0)</f>
        <v>0</v>
      </c>
      <c r="M29" s="190">
        <f>VLOOKUP($B29,'[1]TUAN 7'!$E121:S150,12,0)</f>
        <v>0</v>
      </c>
      <c r="N29" s="190">
        <f>VLOOKUP($B29,'[1]TUAN 8'!$E143:T172,12,0)</f>
        <v>0</v>
      </c>
      <c r="O29" s="190">
        <f>VLOOKUP($B29,'[1]TUAN 9'!$E121:U150,12,0)</f>
        <v>0</v>
      </c>
      <c r="P29" s="190">
        <f>VLOOKUP($B29,'[1]TUAN 10'!$E129:V158,12,0)</f>
        <v>0</v>
      </c>
      <c r="Q29" s="190">
        <f>VLOOKUP($B29,'[1]TUAN 11'!$E123:W153,12,0)</f>
        <v>0</v>
      </c>
      <c r="R29" s="190">
        <f>VLOOKUP($B29,'[1]TUAN 12'!$E119:X147,12,0)</f>
        <v>0</v>
      </c>
      <c r="S29" s="190">
        <f>VLOOKUP($B29,'[1]TUAN 13'!$E119:Y145,12,0)</f>
        <v>0</v>
      </c>
      <c r="T29" s="190" t="e">
        <f>VLOOKUP($B29,'[1]TUAN 14'!$E118:Z147,12,0)</f>
        <v>#N/A</v>
      </c>
      <c r="U29" s="190">
        <f>VLOOKUP($B29,'[1]TUAN 15'!$E124:AA153,12,0)</f>
        <v>0</v>
      </c>
      <c r="V29" s="190">
        <f>VLOOKUP($B29,'[1]TUAN 16'!$E116:AB145,12,0)</f>
        <v>0</v>
      </c>
      <c r="W29" s="190">
        <f>VLOOKUP($B29,'[1]TUAN 17'!$E110:AC141,12,0)</f>
        <v>0</v>
      </c>
      <c r="X29" s="190">
        <f>VLOOKUP($B29,'[1]TUAN 18'!$E108:AD137,12,0)</f>
        <v>0</v>
      </c>
      <c r="Y29" s="190">
        <f>VLOOKUP($B29,'[1]TUAN 19'!$E108:AE137,12,0)</f>
        <v>0</v>
      </c>
      <c r="Z29" s="191"/>
      <c r="AA29" s="191"/>
      <c r="AB29" s="191"/>
      <c r="AC29" s="191"/>
      <c r="AD29" s="191"/>
      <c r="AE29" s="191"/>
      <c r="AF29" s="191"/>
      <c r="AG29" s="192" t="e">
        <f t="shared" si="3"/>
        <v>#N/A</v>
      </c>
      <c r="AH29" s="183" t="e">
        <f t="shared" si="4"/>
        <v>#N/A</v>
      </c>
    </row>
    <row r="30" spans="1:34" s="184" customFormat="1" ht="22.5" hidden="1" customHeight="1" x14ac:dyDescent="0.25">
      <c r="A30" s="185">
        <v>22</v>
      </c>
      <c r="B30" s="186" t="s">
        <v>187</v>
      </c>
      <c r="C30" s="187" t="s">
        <v>181</v>
      </c>
      <c r="D30" s="187"/>
      <c r="E30" s="188"/>
      <c r="F30" s="189"/>
      <c r="G30" s="190">
        <f>VLOOKUP(B30,'[1]TUAN 1'!B126:M155,12,0)</f>
        <v>0</v>
      </c>
      <c r="H30" s="190">
        <f>VLOOKUP($B30,'[1]TUAN 2'!$E140:P169,12,0)</f>
        <v>0</v>
      </c>
      <c r="I30" s="190">
        <f>VLOOKUP($B30,'[1]TUAN 3'!$E120:P149,12,0)</f>
        <v>0</v>
      </c>
      <c r="J30" s="190">
        <f>VLOOKUP($B30,'[1]TUAN 4'!$E132:Q161,12,0)</f>
        <v>0</v>
      </c>
      <c r="K30" s="190">
        <f>VLOOKUP($B30,'[1]TUAN 5'!$E135:Q164,12,0)</f>
        <v>0</v>
      </c>
      <c r="L30" s="190">
        <f>VLOOKUP($B30,'[1]TUAN 6'!$E121:R150,12,0)</f>
        <v>0</v>
      </c>
      <c r="M30" s="190">
        <f>VLOOKUP($B30,'[1]TUAN 7'!$E122:S151,12,0)</f>
        <v>0</v>
      </c>
      <c r="N30" s="190">
        <f>VLOOKUP($B30,'[1]TUAN 8'!$E144:T173,12,0)</f>
        <v>0</v>
      </c>
      <c r="O30" s="190">
        <f>VLOOKUP($B30,'[1]TUAN 9'!$E122:U151,12,0)</f>
        <v>0</v>
      </c>
      <c r="P30" s="190">
        <f>VLOOKUP($B30,'[1]TUAN 10'!$E130:V159,12,0)</f>
        <v>0</v>
      </c>
      <c r="Q30" s="190">
        <f>VLOOKUP($B30,'[1]TUAN 11'!$E125:W154,12,0)</f>
        <v>0</v>
      </c>
      <c r="R30" s="190">
        <f>VLOOKUP($B30,'[1]TUAN 12'!$E119:X148,12,0)</f>
        <v>0</v>
      </c>
      <c r="S30" s="190">
        <f>VLOOKUP($B30,'[1]TUAN 13'!$E120:Y146,12,0)</f>
        <v>0</v>
      </c>
      <c r="T30" s="190" t="e">
        <f>VLOOKUP($B30,'[1]TUAN 14'!$E119:Z148,12,0)</f>
        <v>#N/A</v>
      </c>
      <c r="U30" s="190">
        <f>VLOOKUP($B30,'[1]TUAN 15'!$E125:AA154,12,0)</f>
        <v>0</v>
      </c>
      <c r="V30" s="190">
        <f>VLOOKUP($B30,'[1]TUAN 16'!$E117:AB146,12,0)</f>
        <v>0</v>
      </c>
      <c r="W30" s="190">
        <f>VLOOKUP($B30,'[1]TUAN 17'!$E111:AC142,12,0)</f>
        <v>0</v>
      </c>
      <c r="X30" s="190">
        <f>VLOOKUP($B30,'[1]TUAN 18'!$E109:AD138,12,0)</f>
        <v>0</v>
      </c>
      <c r="Y30" s="190">
        <f>VLOOKUP($B30,'[1]TUAN 19'!$E109:AE138,12,0)</f>
        <v>0</v>
      </c>
      <c r="Z30" s="191"/>
      <c r="AA30" s="191"/>
      <c r="AB30" s="191"/>
      <c r="AC30" s="191"/>
      <c r="AD30" s="191"/>
      <c r="AE30" s="191"/>
      <c r="AF30" s="191"/>
      <c r="AG30" s="192" t="e">
        <f t="shared" si="3"/>
        <v>#N/A</v>
      </c>
      <c r="AH30" s="183" t="e">
        <f t="shared" si="4"/>
        <v>#N/A</v>
      </c>
    </row>
    <row r="31" spans="1:34" s="184" customFormat="1" ht="22.5" hidden="1" customHeight="1" x14ac:dyDescent="0.25">
      <c r="A31" s="175">
        <v>23</v>
      </c>
      <c r="B31" s="186" t="s">
        <v>188</v>
      </c>
      <c r="C31" s="187" t="s">
        <v>181</v>
      </c>
      <c r="D31" s="187"/>
      <c r="E31" s="188"/>
      <c r="F31" s="189"/>
      <c r="G31" s="190">
        <f>VLOOKUP(B31,'[1]TUAN 1'!B127:M156,12,0)</f>
        <v>0</v>
      </c>
      <c r="H31" s="190">
        <f>VLOOKUP($B31,'[1]TUAN 2'!$E141:P170,12,0)</f>
        <v>0</v>
      </c>
      <c r="I31" s="190">
        <f>VLOOKUP($B31,'[1]TUAN 3'!$E121:P150,12,0)</f>
        <v>0</v>
      </c>
      <c r="J31" s="190">
        <f>VLOOKUP($B31,'[1]TUAN 4'!$E133:Q162,12,0)</f>
        <v>0</v>
      </c>
      <c r="K31" s="190">
        <f>VLOOKUP($B31,'[1]TUAN 5'!$E136:Q165,12,0)</f>
        <v>0</v>
      </c>
      <c r="L31" s="190">
        <f>VLOOKUP($B31,'[1]TUAN 6'!$E122:R151,12,0)</f>
        <v>0</v>
      </c>
      <c r="M31" s="190">
        <f>VLOOKUP($B31,'[1]TUAN 7'!$E123:S152,12,0)</f>
        <v>0</v>
      </c>
      <c r="N31" s="190">
        <f>VLOOKUP($B31,'[1]TUAN 8'!$E145:T174,12,0)</f>
        <v>0</v>
      </c>
      <c r="O31" s="190">
        <f>VLOOKUP($B31,'[1]TUAN 9'!$E123:U152,12,0)</f>
        <v>0</v>
      </c>
      <c r="P31" s="190">
        <f>VLOOKUP($B31,'[1]TUAN 10'!$E131:V160,12,0)</f>
        <v>0</v>
      </c>
      <c r="Q31" s="190">
        <f>VLOOKUP($B31,'[1]TUAN 11'!$E126:W155,12,0)</f>
        <v>0</v>
      </c>
      <c r="R31" s="190">
        <f>VLOOKUP($B31,'[1]TUAN 12'!$E119:X149,12,0)</f>
        <v>0</v>
      </c>
      <c r="S31" s="190">
        <f>VLOOKUP($B31,'[1]TUAN 13'!$E121:Y147,12,0)</f>
        <v>0</v>
      </c>
      <c r="T31" s="190" t="e">
        <f>VLOOKUP($B31,'[1]TUAN 14'!$E121:Z149,12,0)</f>
        <v>#N/A</v>
      </c>
      <c r="U31" s="190">
        <f>VLOOKUP($B31,'[1]TUAN 15'!$E126:AA155,12,0)</f>
        <v>0</v>
      </c>
      <c r="V31" s="190">
        <f>VLOOKUP($B31,'[1]TUAN 16'!$E118:AB147,12,0)</f>
        <v>0</v>
      </c>
      <c r="W31" s="190">
        <f>VLOOKUP($B31,'[1]TUAN 17'!$E112:AC143,12,0)</f>
        <v>0</v>
      </c>
      <c r="X31" s="190">
        <f>VLOOKUP($B31,'[1]TUAN 18'!$E110:AD139,12,0)</f>
        <v>0</v>
      </c>
      <c r="Y31" s="190">
        <f>VLOOKUP($B31,'[1]TUAN 19'!$E110:AE139,12,0)</f>
        <v>0</v>
      </c>
      <c r="Z31" s="191"/>
      <c r="AA31" s="191"/>
      <c r="AB31" s="191"/>
      <c r="AC31" s="191"/>
      <c r="AD31" s="191"/>
      <c r="AE31" s="191"/>
      <c r="AF31" s="191"/>
      <c r="AG31" s="192" t="e">
        <f t="shared" si="3"/>
        <v>#N/A</v>
      </c>
      <c r="AH31" s="183" t="e">
        <f t="shared" si="4"/>
        <v>#N/A</v>
      </c>
    </row>
    <row r="32" spans="1:34" s="184" customFormat="1" ht="22.5" hidden="1" customHeight="1" x14ac:dyDescent="0.25">
      <c r="A32" s="185">
        <v>24</v>
      </c>
      <c r="B32" s="186" t="s">
        <v>189</v>
      </c>
      <c r="C32" s="187" t="s">
        <v>181</v>
      </c>
      <c r="D32" s="187"/>
      <c r="E32" s="188"/>
      <c r="F32" s="189"/>
      <c r="G32" s="190">
        <f>VLOOKUP(B32,'[1]TUAN 1'!B128:M157,12,0)</f>
        <v>0</v>
      </c>
      <c r="H32" s="190">
        <f>VLOOKUP($B32,'[1]TUAN 2'!$E142:P171,12,0)</f>
        <v>0</v>
      </c>
      <c r="I32" s="190">
        <f>VLOOKUP($B32,'[1]TUAN 3'!$E122:P151,12,0)</f>
        <v>0</v>
      </c>
      <c r="J32" s="190">
        <f>VLOOKUP($B32,'[1]TUAN 4'!$E134:Q163,12,0)</f>
        <v>0</v>
      </c>
      <c r="K32" s="190">
        <f>VLOOKUP($B32,'[1]TUAN 5'!$E137:Q166,12,0)</f>
        <v>0</v>
      </c>
      <c r="L32" s="190">
        <f>VLOOKUP($B32,'[1]TUAN 6'!$E123:R152,12,0)</f>
        <v>0</v>
      </c>
      <c r="M32" s="190">
        <f>VLOOKUP($B32,'[1]TUAN 7'!$E124:S153,12,0)</f>
        <v>0</v>
      </c>
      <c r="N32" s="190">
        <f>VLOOKUP($B32,'[1]TUAN 8'!$E146:T175,12,0)</f>
        <v>0</v>
      </c>
      <c r="O32" s="190">
        <f>VLOOKUP($B32,'[1]TUAN 9'!$E124:U153,12,0)</f>
        <v>0</v>
      </c>
      <c r="P32" s="190">
        <f>VLOOKUP($B32,'[1]TUAN 10'!$E132:V161,12,0)</f>
        <v>0</v>
      </c>
      <c r="Q32" s="190">
        <f>VLOOKUP($B32,'[1]TUAN 11'!$E127:W156,12,0)</f>
        <v>0</v>
      </c>
      <c r="R32" s="190">
        <f>VLOOKUP($B32,'[1]TUAN 12'!$E119:X150,12,0)</f>
        <v>0</v>
      </c>
      <c r="S32" s="190">
        <f>VLOOKUP($B32,'[1]TUAN 13'!$E122:Y148,12,0)</f>
        <v>0</v>
      </c>
      <c r="T32" s="190" t="e">
        <f>VLOOKUP($B32,'[1]TUAN 14'!$E122:Z150,12,0)</f>
        <v>#N/A</v>
      </c>
      <c r="U32" s="190">
        <f>VLOOKUP($B32,'[1]TUAN 15'!$E127:AA156,12,0)</f>
        <v>0</v>
      </c>
      <c r="V32" s="190">
        <f>VLOOKUP($B32,'[1]TUAN 16'!$E119:AB148,12,0)</f>
        <v>0</v>
      </c>
      <c r="W32" s="190">
        <f>VLOOKUP($B32,'[1]TUAN 17'!$E114:AC144,12,0)</f>
        <v>0</v>
      </c>
      <c r="X32" s="190">
        <f>VLOOKUP($B32,'[1]TUAN 18'!$E111:AD140,12,0)</f>
        <v>0</v>
      </c>
      <c r="Y32" s="190">
        <f>VLOOKUP($B32,'[1]TUAN 19'!$E111:AE140,12,0)</f>
        <v>0</v>
      </c>
      <c r="Z32" s="191"/>
      <c r="AA32" s="191"/>
      <c r="AB32" s="191"/>
      <c r="AC32" s="191"/>
      <c r="AD32" s="191"/>
      <c r="AE32" s="191"/>
      <c r="AF32" s="191"/>
      <c r="AG32" s="192" t="e">
        <f t="shared" si="3"/>
        <v>#N/A</v>
      </c>
      <c r="AH32" s="183" t="e">
        <f t="shared" si="4"/>
        <v>#N/A</v>
      </c>
    </row>
    <row r="33" spans="1:34" s="184" customFormat="1" ht="22.5" customHeight="1" x14ac:dyDescent="0.25">
      <c r="A33" s="175">
        <v>25</v>
      </c>
      <c r="B33" s="186" t="s">
        <v>190</v>
      </c>
      <c r="C33" s="187" t="s">
        <v>181</v>
      </c>
      <c r="D33" s="187" t="s">
        <v>191</v>
      </c>
      <c r="E33" s="188"/>
      <c r="F33" s="189"/>
      <c r="G33" s="190">
        <f>VLOOKUP(B33,'[1]TUAN 1'!B129:M158,12,0)</f>
        <v>0</v>
      </c>
      <c r="H33" s="190">
        <f>VLOOKUP($B33,'[1]TUAN 2'!$E143:P172,12,0)</f>
        <v>0</v>
      </c>
      <c r="I33" s="190">
        <f>VLOOKUP($B33,'[1]TUAN 3'!$E123:P152,12,0)</f>
        <v>0</v>
      </c>
      <c r="J33" s="190">
        <f>VLOOKUP($B33,'[1]TUAN 4'!$E135:Q164,12,0)</f>
        <v>0</v>
      </c>
      <c r="K33" s="190">
        <f>VLOOKUP($B33,'[1]TUAN 5'!$E138:Q167,12,0)</f>
        <v>0</v>
      </c>
      <c r="L33" s="190">
        <f>VLOOKUP($B33,'[1]TUAN 6'!$E124:R153,12,0)</f>
        <v>0</v>
      </c>
      <c r="M33" s="190">
        <f>VLOOKUP($B33,'[1]TUAN 7'!$E125:S154,12,0)</f>
        <v>0</v>
      </c>
      <c r="N33" s="190">
        <f>VLOOKUP($B33,'[1]TUAN 8'!$E147:T176,12,0)</f>
        <v>0</v>
      </c>
      <c r="O33" s="190">
        <f>VLOOKUP($B33,'[1]TUAN 9'!$E125:U154,12,0)</f>
        <v>2</v>
      </c>
      <c r="P33" s="190">
        <f>VLOOKUP($B33,'[1]TUAN 10'!$E133:V162,12,0)</f>
        <v>1</v>
      </c>
      <c r="Q33" s="190">
        <f>VLOOKUP($B33,'[1]TUAN 11'!$E128:W157,12,0)</f>
        <v>0</v>
      </c>
      <c r="R33" s="190">
        <f>VLOOKUP($B33,'[1]TUAN 12'!$E120:X151,12,0)</f>
        <v>2</v>
      </c>
      <c r="S33" s="190">
        <f>VLOOKUP($B33,'[1]TUAN 13'!$E123:Y149,12,0)</f>
        <v>2</v>
      </c>
      <c r="T33" s="190">
        <f>VLOOKUP($B33,'[1]TUAN 14'!$E123:Z151,12,0)</f>
        <v>2</v>
      </c>
      <c r="U33" s="190">
        <f>VLOOKUP($B33,'[1]TUAN 15'!$E128:AA157,12,0)</f>
        <v>1</v>
      </c>
      <c r="V33" s="190">
        <f>VLOOKUP($B33,'[1]TUAN 16'!$E120:AB149,12,0)</f>
        <v>0</v>
      </c>
      <c r="W33" s="190">
        <f>VLOOKUP($B33,'[1]TUAN 17'!$E115:AC145,12,0)</f>
        <v>0</v>
      </c>
      <c r="X33" s="190">
        <f>VLOOKUP($B33,'[1]TUAN 18'!$E112:AD141,12,0)</f>
        <v>0</v>
      </c>
      <c r="Y33" s="190">
        <f>VLOOKUP($B33,'[1]TUAN 19'!$E112:AE141,12,0)</f>
        <v>0</v>
      </c>
      <c r="Z33" s="191"/>
      <c r="AA33" s="191"/>
      <c r="AB33" s="191"/>
      <c r="AC33" s="191"/>
      <c r="AD33" s="191"/>
      <c r="AE33" s="191"/>
      <c r="AF33" s="191"/>
      <c r="AG33" s="192">
        <f t="shared" si="3"/>
        <v>10</v>
      </c>
      <c r="AH33" s="183">
        <f t="shared" si="4"/>
        <v>5.5555555555555552E-2</v>
      </c>
    </row>
    <row r="34" spans="1:34" s="184" customFormat="1" ht="22.5" customHeight="1" x14ac:dyDescent="0.25">
      <c r="A34" s="185">
        <v>26</v>
      </c>
      <c r="B34" s="186" t="s">
        <v>192</v>
      </c>
      <c r="C34" s="187" t="s">
        <v>181</v>
      </c>
      <c r="D34" s="193" t="s">
        <v>111</v>
      </c>
      <c r="E34" s="188"/>
      <c r="F34" s="189"/>
      <c r="G34" s="190">
        <f>VLOOKUP(B34,'[1]TUAN 1'!B130:M159,12,0)</f>
        <v>8</v>
      </c>
      <c r="H34" s="190">
        <f>VLOOKUP($B34,'[1]TUAN 2'!$E144:P173,12,0)</f>
        <v>10</v>
      </c>
      <c r="I34" s="190">
        <f>VLOOKUP($B34,'[1]TUAN 3'!$E124:P153,12,0)</f>
        <v>8</v>
      </c>
      <c r="J34" s="190">
        <f>VLOOKUP($B34,'[1]TUAN 4'!$E136:Q165,12,0)</f>
        <v>9</v>
      </c>
      <c r="K34" s="190">
        <f>VLOOKUP($B34,'[1]TUAN 5'!$E139:Q168,12,0)</f>
        <v>2</v>
      </c>
      <c r="L34" s="190">
        <f>VLOOKUP($B34,'[1]TUAN 6'!$E125:R154,12,0)</f>
        <v>3</v>
      </c>
      <c r="M34" s="190">
        <f>VLOOKUP($B34,'[1]TUAN 7'!$E126:S155,12,0)</f>
        <v>3</v>
      </c>
      <c r="N34" s="190">
        <f>VLOOKUP($B34,'[1]TUAN 8'!$E148:T177,12,0)</f>
        <v>4</v>
      </c>
      <c r="O34" s="190">
        <f>VLOOKUP($B34,'[1]TUAN 9'!$E126:U155,12,0)</f>
        <v>3</v>
      </c>
      <c r="P34" s="190">
        <f>VLOOKUP($B34,'[1]TUAN 10'!$E134:V163,12,0)</f>
        <v>1</v>
      </c>
      <c r="Q34" s="190">
        <f>VLOOKUP($B34,'[1]TUAN 11'!$E129:W158,12,0)</f>
        <v>1</v>
      </c>
      <c r="R34" s="190">
        <f>VLOOKUP($B34,'[1]TUAN 12'!$E121:X152,12,0)</f>
        <v>2</v>
      </c>
      <c r="S34" s="190">
        <f>VLOOKUP($B34,'[1]TUAN 13'!$E124:Y150,12,0)</f>
        <v>2</v>
      </c>
      <c r="T34" s="190">
        <f>VLOOKUP($B34,'[1]TUAN 14'!$E124:Z152,12,0)</f>
        <v>3</v>
      </c>
      <c r="U34" s="190">
        <f>VLOOKUP($B34,'[1]TUAN 15'!$E129:AA158,12,0)</f>
        <v>2</v>
      </c>
      <c r="V34" s="190">
        <f>VLOOKUP($B34,'[1]TUAN 16'!$E121:AB150,12,0)</f>
        <v>0</v>
      </c>
      <c r="W34" s="190">
        <f>VLOOKUP($B34,'[1]TUAN 17'!$E116:AC146,12,0)</f>
        <v>2</v>
      </c>
      <c r="X34" s="190">
        <f>VLOOKUP($B34,'[1]TUAN 18'!$E113:AD142,12,0)</f>
        <v>2</v>
      </c>
      <c r="Y34" s="190">
        <f>VLOOKUP($B34,'[1]TUAN 19'!$E113:AE142,12,0)</f>
        <v>1</v>
      </c>
      <c r="Z34" s="191"/>
      <c r="AA34" s="191"/>
      <c r="AB34" s="191"/>
      <c r="AC34" s="191"/>
      <c r="AD34" s="191"/>
      <c r="AE34" s="191"/>
      <c r="AF34" s="191"/>
      <c r="AG34" s="192">
        <f t="shared" si="3"/>
        <v>66</v>
      </c>
      <c r="AH34" s="183">
        <f t="shared" si="4"/>
        <v>0.36666666666666664</v>
      </c>
    </row>
    <row r="35" spans="1:34" s="184" customFormat="1" ht="22.5" customHeight="1" x14ac:dyDescent="0.25">
      <c r="A35" s="175">
        <v>27</v>
      </c>
      <c r="B35" s="186" t="s">
        <v>193</v>
      </c>
      <c r="C35" s="187" t="s">
        <v>181</v>
      </c>
      <c r="D35" s="193" t="s">
        <v>111</v>
      </c>
      <c r="E35" s="188"/>
      <c r="F35" s="189"/>
      <c r="G35" s="190">
        <f>VLOOKUP(B35,'[1]TUAN 1'!B131:M160,12,0)</f>
        <v>9</v>
      </c>
      <c r="H35" s="190">
        <f>VLOOKUP($B35,'[1]TUAN 2'!$E145:P174,12,0)</f>
        <v>12</v>
      </c>
      <c r="I35" s="190">
        <f>VLOOKUP($B35,'[1]TUAN 3'!$E125:P154,12,0)</f>
        <v>9</v>
      </c>
      <c r="J35" s="190">
        <f>VLOOKUP($B35,'[1]TUAN 4'!$E137:Q166,12,0)</f>
        <v>5</v>
      </c>
      <c r="K35" s="190">
        <f>VLOOKUP($B35,'[1]TUAN 5'!$E140:Q169,12,0)</f>
        <v>2</v>
      </c>
      <c r="L35" s="190">
        <f>VLOOKUP($B35,'[1]TUAN 6'!$E126:R155,12,0)</f>
        <v>2</v>
      </c>
      <c r="M35" s="190">
        <f>VLOOKUP($B35,'[1]TUAN 7'!$E127:S156,12,0)</f>
        <v>1</v>
      </c>
      <c r="N35" s="190">
        <f>VLOOKUP($B35,'[1]TUAN 8'!$E149:T178,12,0)</f>
        <v>1</v>
      </c>
      <c r="O35" s="190">
        <f>VLOOKUP($B35,'[1]TUAN 9'!$E127:U156,12,0)</f>
        <v>2</v>
      </c>
      <c r="P35" s="190">
        <f>VLOOKUP($B35,'[1]TUAN 10'!$E135:V164,12,0)</f>
        <v>0</v>
      </c>
      <c r="Q35" s="190">
        <f>VLOOKUP($B35,'[1]TUAN 11'!$E130:W159,12,0)</f>
        <v>0</v>
      </c>
      <c r="R35" s="190">
        <f>VLOOKUP($B35,'[1]TUAN 12'!$E122:X153,12,0)</f>
        <v>0</v>
      </c>
      <c r="S35" s="190">
        <f>VLOOKUP($B35,'[1]TUAN 13'!$E125:Y151,12,0)</f>
        <v>0</v>
      </c>
      <c r="T35" s="190">
        <f>VLOOKUP($B35,'[1]TUAN 14'!$E125:Z153,12,0)</f>
        <v>2</v>
      </c>
      <c r="U35" s="190">
        <f>VLOOKUP($B35,'[1]TUAN 15'!$E130:AA159,12,0)</f>
        <v>2</v>
      </c>
      <c r="V35" s="190">
        <f>VLOOKUP($B35,'[1]TUAN 16'!$E122:AB151,12,0)</f>
        <v>1</v>
      </c>
      <c r="W35" s="190">
        <f>VLOOKUP($B35,'[1]TUAN 17'!$E118:AC147,12,0)</f>
        <v>3</v>
      </c>
      <c r="X35" s="190">
        <f>VLOOKUP($B35,'[1]TUAN 18'!$E114:AD143,12,0)</f>
        <v>2</v>
      </c>
      <c r="Y35" s="190">
        <f>VLOOKUP($B35,'[1]TUAN 19'!$E114:AE143,12,0)</f>
        <v>1</v>
      </c>
      <c r="Z35" s="191"/>
      <c r="AA35" s="191"/>
      <c r="AB35" s="191"/>
      <c r="AC35" s="191"/>
      <c r="AD35" s="191"/>
      <c r="AE35" s="191"/>
      <c r="AF35" s="191"/>
      <c r="AG35" s="192">
        <f t="shared" si="3"/>
        <v>54</v>
      </c>
      <c r="AH35" s="183">
        <f t="shared" si="4"/>
        <v>0.3</v>
      </c>
    </row>
    <row r="36" spans="1:34" s="184" customFormat="1" ht="22.5" customHeight="1" x14ac:dyDescent="0.25">
      <c r="A36" s="185">
        <v>28</v>
      </c>
      <c r="B36" s="186" t="s">
        <v>194</v>
      </c>
      <c r="C36" s="187" t="s">
        <v>181</v>
      </c>
      <c r="D36" s="193" t="s">
        <v>111</v>
      </c>
      <c r="E36" s="188"/>
      <c r="F36" s="189"/>
      <c r="G36" s="190">
        <f>VLOOKUP(B36,'[1]TUAN 1'!B132:M161,12,0)</f>
        <v>2</v>
      </c>
      <c r="H36" s="190">
        <f>VLOOKUP($B36,'[1]TUAN 2'!$E146:P175,12,0)</f>
        <v>7</v>
      </c>
      <c r="I36" s="190">
        <f>VLOOKUP($B36,'[1]TUAN 3'!$E126:P155,12,0)</f>
        <v>4</v>
      </c>
      <c r="J36" s="190">
        <f>VLOOKUP($B36,'[1]TUAN 4'!$E138:Q167,12,0)</f>
        <v>4</v>
      </c>
      <c r="K36" s="190">
        <f>VLOOKUP($B36,'[1]TUAN 5'!$E141:Q170,12,0)</f>
        <v>2</v>
      </c>
      <c r="L36" s="190">
        <f>VLOOKUP($B36,'[1]TUAN 6'!$E127:R156,12,0)</f>
        <v>2</v>
      </c>
      <c r="M36" s="190">
        <f>VLOOKUP($B36,'[1]TUAN 7'!$E128:S157,12,0)</f>
        <v>2</v>
      </c>
      <c r="N36" s="190">
        <f>VLOOKUP($B36,'[1]TUAN 8'!$E150:T179,12,0)</f>
        <v>4</v>
      </c>
      <c r="O36" s="190">
        <f>VLOOKUP($B36,'[1]TUAN 9'!$E128:U157,12,0)</f>
        <v>5</v>
      </c>
      <c r="P36" s="190">
        <f>VLOOKUP($B36,'[1]TUAN 10'!$E136:V165,12,0)</f>
        <v>0</v>
      </c>
      <c r="Q36" s="190">
        <f>VLOOKUP($B36,'[1]TUAN 11'!$E131:W160,12,0)</f>
        <v>0</v>
      </c>
      <c r="R36" s="190">
        <f>VLOOKUP($B36,'[1]TUAN 12'!$E123:X154,12,0)</f>
        <v>0</v>
      </c>
      <c r="S36" s="190">
        <f>VLOOKUP($B36,'[1]TUAN 13'!$E126:Y152,12,0)</f>
        <v>0</v>
      </c>
      <c r="T36" s="190">
        <f>VLOOKUP($B36,'[1]TUAN 14'!$E126:Z154,12,0)</f>
        <v>5</v>
      </c>
      <c r="U36" s="190">
        <f>VLOOKUP($B36,'[1]TUAN 15'!$E131:AA160,12,0)</f>
        <v>5</v>
      </c>
      <c r="V36" s="190">
        <f>VLOOKUP($B36,'[1]TUAN 16'!$E123:AB152,12,0)</f>
        <v>2</v>
      </c>
      <c r="W36" s="190">
        <f>VLOOKUP($B36,'[1]TUAN 17'!$E119:AC148,12,0)</f>
        <v>1</v>
      </c>
      <c r="X36" s="190">
        <f>VLOOKUP($B36,'[1]TUAN 18'!$E115:AD144,12,0)</f>
        <v>0</v>
      </c>
      <c r="Y36" s="190">
        <f>VLOOKUP($B36,'[1]TUAN 19'!$E115:AE144,12,0)</f>
        <v>0</v>
      </c>
      <c r="Z36" s="191"/>
      <c r="AA36" s="191"/>
      <c r="AB36" s="191"/>
      <c r="AC36" s="191"/>
      <c r="AD36" s="191"/>
      <c r="AE36" s="191"/>
      <c r="AF36" s="191"/>
      <c r="AG36" s="192">
        <f t="shared" si="3"/>
        <v>45</v>
      </c>
      <c r="AH36" s="183">
        <f t="shared" si="4"/>
        <v>0.25</v>
      </c>
    </row>
    <row r="37" spans="1:34" s="184" customFormat="1" ht="22.5" customHeight="1" x14ac:dyDescent="0.25">
      <c r="A37" s="175">
        <v>29</v>
      </c>
      <c r="B37" s="186" t="s">
        <v>195</v>
      </c>
      <c r="C37" s="187" t="s">
        <v>181</v>
      </c>
      <c r="D37" s="193" t="s">
        <v>111</v>
      </c>
      <c r="E37" s="188"/>
      <c r="F37" s="189"/>
      <c r="G37" s="190">
        <f>VLOOKUP(B37,'[1]TUAN 1'!B133:M162,12,0)</f>
        <v>6</v>
      </c>
      <c r="H37" s="190">
        <f>VLOOKUP($B37,'[1]TUAN 2'!$E147:P176,12,0)</f>
        <v>8</v>
      </c>
      <c r="I37" s="190">
        <f>VLOOKUP($B37,'[1]TUAN 3'!$E127:P156,12,0)</f>
        <v>8</v>
      </c>
      <c r="J37" s="190">
        <f>VLOOKUP($B37,'[1]TUAN 4'!$E139:Q168,12,0)</f>
        <v>3</v>
      </c>
      <c r="K37" s="190">
        <f>VLOOKUP($B37,'[1]TUAN 5'!$E142:Q171,12,0)</f>
        <v>3</v>
      </c>
      <c r="L37" s="190">
        <f>VLOOKUP($B37,'[1]TUAN 6'!$E128:R157,12,0)</f>
        <v>5</v>
      </c>
      <c r="M37" s="190">
        <f>VLOOKUP($B37,'[1]TUAN 7'!$E129:S158,12,0)</f>
        <v>5</v>
      </c>
      <c r="N37" s="190">
        <f>VLOOKUP($B37,'[1]TUAN 8'!$E151:T180,12,0)</f>
        <v>4</v>
      </c>
      <c r="O37" s="190">
        <f>VLOOKUP($B37,'[1]TUAN 9'!$E129:U158,12,0)</f>
        <v>3</v>
      </c>
      <c r="P37" s="190">
        <f>VLOOKUP($B37,'[1]TUAN 10'!$E137:V166,12,0)</f>
        <v>3</v>
      </c>
      <c r="Q37" s="190">
        <f>VLOOKUP($B37,'[1]TUAN 11'!$E132:W161,12,0)</f>
        <v>0</v>
      </c>
      <c r="R37" s="190">
        <f>VLOOKUP($B37,'[1]TUAN 12'!$E124:X155,12,0)</f>
        <v>0</v>
      </c>
      <c r="S37" s="190">
        <f>VLOOKUP($B37,'[1]TUAN 13'!$E127:Y153,12,0)</f>
        <v>0</v>
      </c>
      <c r="T37" s="190">
        <f>VLOOKUP($B37,'[1]TUAN 14'!$E127:Z155,12,0)</f>
        <v>2</v>
      </c>
      <c r="U37" s="190">
        <f>VLOOKUP($B37,'[1]TUAN 15'!$E132:AA161,12,0)</f>
        <v>3</v>
      </c>
      <c r="V37" s="190">
        <f>VLOOKUP($B37,'[1]TUAN 16'!$E124:AB153,12,0)</f>
        <v>0</v>
      </c>
      <c r="W37" s="190">
        <f>VLOOKUP($B37,'[1]TUAN 17'!$E120:AC149,12,0)</f>
        <v>0</v>
      </c>
      <c r="X37" s="190">
        <f>VLOOKUP($B37,'[1]TUAN 18'!$E116:AD145,12,0)</f>
        <v>0</v>
      </c>
      <c r="Y37" s="190">
        <f>VLOOKUP($B37,'[1]TUAN 19'!$E116:AE145,12,0)</f>
        <v>0</v>
      </c>
      <c r="Z37" s="191"/>
      <c r="AA37" s="191"/>
      <c r="AB37" s="191"/>
      <c r="AC37" s="191"/>
      <c r="AD37" s="191"/>
      <c r="AE37" s="191"/>
      <c r="AF37" s="191"/>
      <c r="AG37" s="192">
        <f t="shared" si="3"/>
        <v>53</v>
      </c>
      <c r="AH37" s="183">
        <f t="shared" si="4"/>
        <v>0.29444444444444445</v>
      </c>
    </row>
    <row r="38" spans="1:34" s="184" customFormat="1" ht="18.75" hidden="1" customHeight="1" x14ac:dyDescent="0.25">
      <c r="A38" s="185">
        <v>30</v>
      </c>
      <c r="B38" s="186" t="s">
        <v>196</v>
      </c>
      <c r="C38" s="187" t="s">
        <v>181</v>
      </c>
      <c r="D38" s="193"/>
      <c r="E38" s="188"/>
      <c r="F38" s="189"/>
      <c r="G38" s="190">
        <f>VLOOKUP(B38,'[1]TUAN 1'!B134:M163,12,0)</f>
        <v>0</v>
      </c>
      <c r="H38" s="190">
        <f>VLOOKUP($B38,'[1]TUAN 2'!$E148:P177,12,0)</f>
        <v>0</v>
      </c>
      <c r="I38" s="190">
        <f>VLOOKUP($B38,'[1]TUAN 3'!$E128:P157,12,0)</f>
        <v>0</v>
      </c>
      <c r="J38" s="190">
        <f>VLOOKUP($B38,'[1]TUAN 4'!$E140:Q169,12,0)</f>
        <v>0</v>
      </c>
      <c r="K38" s="190">
        <f>VLOOKUP($B38,'[1]TUAN 5'!$E143:Q172,12,0)</f>
        <v>0</v>
      </c>
      <c r="L38" s="190">
        <f>VLOOKUP($B38,'[1]TUAN 6'!$E129:R158,12,0)</f>
        <v>0</v>
      </c>
      <c r="M38" s="190">
        <f>VLOOKUP($B38,'[1]TUAN 7'!$E130:S159,12,0)</f>
        <v>0</v>
      </c>
      <c r="N38" s="190">
        <f>VLOOKUP($B38,'[1]TUAN 8'!$E152:T181,12,0)</f>
        <v>0</v>
      </c>
      <c r="O38" s="190">
        <f>VLOOKUP($B38,'[1]TUAN 9'!$E130:U159,12,0)</f>
        <v>0</v>
      </c>
      <c r="P38" s="190">
        <f>VLOOKUP($B38,'[1]TUAN 10'!$E138:V167,12,0)</f>
        <v>0</v>
      </c>
      <c r="Q38" s="190">
        <f>VLOOKUP($B38,'[1]TUAN 11'!$E133:W162,12,0)</f>
        <v>0</v>
      </c>
      <c r="R38" s="190">
        <f>VLOOKUP($B38,'[1]TUAN 12'!$E125:X156,12,0)</f>
        <v>0</v>
      </c>
      <c r="S38" s="190" t="e">
        <f>VLOOKUP($B38,'[1]TUAN 13'!$E128:Y154,12,0)</f>
        <v>#N/A</v>
      </c>
      <c r="T38" s="190">
        <f>VLOOKUP($B38,'[1]TUAN 14'!$E128:Z156,12,0)</f>
        <v>0</v>
      </c>
      <c r="U38" s="190">
        <f>VLOOKUP($B38,'[1]TUAN 15'!$E133:AA162,12,0)</f>
        <v>0</v>
      </c>
      <c r="V38" s="190">
        <f>VLOOKUP($B38,'[1]TUAN 16'!$E125:AB154,12,0)</f>
        <v>0</v>
      </c>
      <c r="W38" s="190">
        <f>VLOOKUP($B38,'[1]TUAN 17'!$E121:AC150,12,0)</f>
        <v>0</v>
      </c>
      <c r="X38" s="190">
        <f>VLOOKUP($B38,'[1]TUAN 18'!$E117:AD146,12,0)</f>
        <v>0</v>
      </c>
      <c r="Y38" s="190">
        <f>VLOOKUP($B38,'[1]TUAN 19'!$E117:AE146,12,0)</f>
        <v>0</v>
      </c>
      <c r="Z38" s="191"/>
      <c r="AA38" s="191"/>
      <c r="AB38" s="191"/>
      <c r="AC38" s="191"/>
      <c r="AD38" s="191"/>
      <c r="AE38" s="191"/>
      <c r="AF38" s="191"/>
      <c r="AG38" s="192" t="e">
        <f t="shared" si="3"/>
        <v>#N/A</v>
      </c>
      <c r="AH38" s="183" t="e">
        <f t="shared" si="4"/>
        <v>#N/A</v>
      </c>
    </row>
    <row r="39" spans="1:34" s="184" customFormat="1" ht="18.75" hidden="1" customHeight="1" x14ac:dyDescent="0.25">
      <c r="A39" s="175">
        <v>31</v>
      </c>
      <c r="B39" s="186" t="s">
        <v>197</v>
      </c>
      <c r="C39" s="187" t="s">
        <v>181</v>
      </c>
      <c r="D39" s="193"/>
      <c r="E39" s="188"/>
      <c r="F39" s="189"/>
      <c r="G39" s="190">
        <f>VLOOKUP(B39,'[1]TUAN 1'!B135:M164,12,0)</f>
        <v>0</v>
      </c>
      <c r="H39" s="190">
        <f>VLOOKUP($B39,'[1]TUAN 2'!$E149:P178,12,0)</f>
        <v>0</v>
      </c>
      <c r="I39" s="190">
        <f>VLOOKUP($B39,'[1]TUAN 3'!$E129:P158,12,0)</f>
        <v>0</v>
      </c>
      <c r="J39" s="190">
        <f>VLOOKUP($B39,'[1]TUAN 4'!$E141:Q170,12,0)</f>
        <v>0</v>
      </c>
      <c r="K39" s="190">
        <f>VLOOKUP($B39,'[1]TUAN 5'!$E144:Q173,12,0)</f>
        <v>0</v>
      </c>
      <c r="L39" s="190">
        <f>VLOOKUP($B39,'[1]TUAN 6'!$E130:R159,12,0)</f>
        <v>0</v>
      </c>
      <c r="M39" s="190">
        <f>VLOOKUP($B39,'[1]TUAN 7'!$E131:S160,12,0)</f>
        <v>0</v>
      </c>
      <c r="N39" s="190">
        <f>VLOOKUP($B39,'[1]TUAN 8'!$E153:T182,12,0)</f>
        <v>0</v>
      </c>
      <c r="O39" s="190">
        <f>VLOOKUP($B39,'[1]TUAN 9'!$E131:U160,12,0)</f>
        <v>0</v>
      </c>
      <c r="P39" s="190">
        <f>VLOOKUP($B39,'[1]TUAN 10'!$E139:V168,12,0)</f>
        <v>0</v>
      </c>
      <c r="Q39" s="190">
        <f>VLOOKUP($B39,'[1]TUAN 11'!$E134:W163,12,0)</f>
        <v>0</v>
      </c>
      <c r="R39" s="190">
        <f>VLOOKUP($B39,'[1]TUAN 12'!$E127:X157,12,0)</f>
        <v>0</v>
      </c>
      <c r="S39" s="190" t="e">
        <f>VLOOKUP($B39,'[1]TUAN 13'!$E129:Y155,12,0)</f>
        <v>#N/A</v>
      </c>
      <c r="T39" s="190">
        <f>VLOOKUP($B39,'[1]TUAN 14'!$E129:Z157,12,0)</f>
        <v>0</v>
      </c>
      <c r="U39" s="190">
        <f>VLOOKUP($B39,'[1]TUAN 15'!$E134:AA163,12,0)</f>
        <v>0</v>
      </c>
      <c r="V39" s="190">
        <f>VLOOKUP($B39,'[1]TUAN 16'!$E126:AB155,12,0)</f>
        <v>0</v>
      </c>
      <c r="W39" s="190">
        <f>VLOOKUP($B39,'[1]TUAN 17'!$E122:AC151,12,0)</f>
        <v>0</v>
      </c>
      <c r="X39" s="190">
        <f>VLOOKUP($B39,'[1]TUAN 18'!$E118:AD147,12,0)</f>
        <v>0</v>
      </c>
      <c r="Y39" s="190">
        <f>VLOOKUP($B39,'[1]TUAN 19'!$E118:AE147,12,0)</f>
        <v>0</v>
      </c>
      <c r="Z39" s="191"/>
      <c r="AA39" s="191"/>
      <c r="AB39" s="191"/>
      <c r="AC39" s="191"/>
      <c r="AD39" s="191"/>
      <c r="AE39" s="191"/>
      <c r="AF39" s="191"/>
      <c r="AG39" s="192" t="e">
        <f t="shared" si="3"/>
        <v>#N/A</v>
      </c>
      <c r="AH39" s="183" t="e">
        <f t="shared" si="4"/>
        <v>#N/A</v>
      </c>
    </row>
    <row r="40" spans="1:34" s="184" customFormat="1" ht="18.75" hidden="1" customHeight="1" x14ac:dyDescent="0.25">
      <c r="A40" s="185">
        <v>32</v>
      </c>
      <c r="B40" s="194" t="s">
        <v>198</v>
      </c>
      <c r="C40" s="195" t="s">
        <v>181</v>
      </c>
      <c r="D40" s="193"/>
      <c r="E40" s="188"/>
      <c r="F40" s="189"/>
      <c r="G40" s="190">
        <f>VLOOKUP(B40,'[1]TUAN 1'!B136:M165,12,0)</f>
        <v>0</v>
      </c>
      <c r="H40" s="190">
        <f>VLOOKUP($B40,'[1]TUAN 2'!$E150:P179,12,0)</f>
        <v>0</v>
      </c>
      <c r="I40" s="190">
        <f>VLOOKUP($B40,'[1]TUAN 3'!$E130:P159,12,0)</f>
        <v>0</v>
      </c>
      <c r="J40" s="190">
        <f>VLOOKUP($B40,'[1]TUAN 4'!$E142:Q171,12,0)</f>
        <v>0</v>
      </c>
      <c r="K40" s="190">
        <f>VLOOKUP($B40,'[1]TUAN 5'!$E145:Q174,12,0)</f>
        <v>0</v>
      </c>
      <c r="L40" s="190">
        <f>VLOOKUP($B40,'[1]TUAN 6'!$E131:R160,12,0)</f>
        <v>0</v>
      </c>
      <c r="M40" s="190">
        <f>VLOOKUP($B40,'[1]TUAN 7'!$E132:S161,12,0)</f>
        <v>0</v>
      </c>
      <c r="N40" s="190">
        <f>VLOOKUP($B40,'[1]TUAN 8'!$E154:T183,12,0)</f>
        <v>0</v>
      </c>
      <c r="O40" s="190">
        <f>VLOOKUP($B40,'[1]TUAN 9'!$E132:U161,12,0)</f>
        <v>0</v>
      </c>
      <c r="P40" s="190">
        <f>VLOOKUP($B40,'[1]TUAN 10'!$E140:V169,12,0)</f>
        <v>0</v>
      </c>
      <c r="Q40" s="190">
        <f>VLOOKUP($B40,'[1]TUAN 11'!$E135:W164,12,0)</f>
        <v>0</v>
      </c>
      <c r="R40" s="190">
        <f>VLOOKUP($B40,'[1]TUAN 12'!$E128:X158,12,0)</f>
        <v>0</v>
      </c>
      <c r="S40" s="190" t="e">
        <f>VLOOKUP($B40,'[1]TUAN 13'!$E130:Y156,12,0)</f>
        <v>#N/A</v>
      </c>
      <c r="T40" s="190">
        <f>VLOOKUP($B40,'[1]TUAN 14'!$E129:Z158,12,0)</f>
        <v>0</v>
      </c>
      <c r="U40" s="190">
        <f>VLOOKUP($B40,'[1]TUAN 15'!$E135:AA164,12,0)</f>
        <v>0</v>
      </c>
      <c r="V40" s="190">
        <f>VLOOKUP($B40,'[1]TUAN 16'!$E127:AB156,12,0)</f>
        <v>0</v>
      </c>
      <c r="W40" s="190">
        <f>VLOOKUP($B40,'[1]TUAN 17'!$E123:AC152,12,0)</f>
        <v>0</v>
      </c>
      <c r="X40" s="190">
        <f>VLOOKUP($B40,'[1]TUAN 18'!$E119:AD148,12,0)</f>
        <v>0</v>
      </c>
      <c r="Y40" s="190">
        <f>VLOOKUP($B40,'[1]TUAN 19'!$E119:AE148,12,0)</f>
        <v>0</v>
      </c>
      <c r="Z40" s="191"/>
      <c r="AA40" s="191"/>
      <c r="AB40" s="191"/>
      <c r="AC40" s="191"/>
      <c r="AD40" s="191"/>
      <c r="AE40" s="191"/>
      <c r="AF40" s="191"/>
      <c r="AG40" s="192" t="e">
        <f t="shared" si="3"/>
        <v>#N/A</v>
      </c>
      <c r="AH40" s="183" t="e">
        <f t="shared" si="4"/>
        <v>#N/A</v>
      </c>
    </row>
    <row r="41" spans="1:34" s="199" customFormat="1" ht="18.95" customHeight="1" thickBot="1" x14ac:dyDescent="0.3">
      <c r="A41" s="747" t="s">
        <v>199</v>
      </c>
      <c r="B41" s="748"/>
      <c r="C41" s="748"/>
      <c r="D41" s="748"/>
      <c r="E41" s="748"/>
      <c r="F41" s="749"/>
      <c r="G41" s="196">
        <f>SUM(G9:G40)</f>
        <v>107</v>
      </c>
      <c r="H41" s="196">
        <f t="shared" ref="H41:AF41" si="5">SUM(H9:H40)</f>
        <v>118</v>
      </c>
      <c r="I41" s="196">
        <f t="shared" si="5"/>
        <v>119</v>
      </c>
      <c r="J41" s="196">
        <f t="shared" si="5"/>
        <v>121</v>
      </c>
      <c r="K41" s="196">
        <f t="shared" si="5"/>
        <v>119</v>
      </c>
      <c r="L41" s="196">
        <f t="shared" si="5"/>
        <v>105</v>
      </c>
      <c r="M41" s="196">
        <f t="shared" si="5"/>
        <v>106</v>
      </c>
      <c r="N41" s="196">
        <f t="shared" si="5"/>
        <v>118</v>
      </c>
      <c r="O41" s="196">
        <f t="shared" si="5"/>
        <v>110</v>
      </c>
      <c r="P41" s="196">
        <f t="shared" si="5"/>
        <v>109</v>
      </c>
      <c r="Q41" s="196">
        <f t="shared" si="5"/>
        <v>91</v>
      </c>
      <c r="R41" s="196">
        <f t="shared" si="5"/>
        <v>117</v>
      </c>
      <c r="S41" s="196" t="e">
        <f t="shared" si="5"/>
        <v>#N/A</v>
      </c>
      <c r="T41" s="196" t="e">
        <f t="shared" si="5"/>
        <v>#N/A</v>
      </c>
      <c r="U41" s="196">
        <f t="shared" si="5"/>
        <v>92</v>
      </c>
      <c r="V41" s="196">
        <f t="shared" si="5"/>
        <v>24</v>
      </c>
      <c r="W41" s="196">
        <f t="shared" si="5"/>
        <v>23</v>
      </c>
      <c r="X41" s="196">
        <f t="shared" si="5"/>
        <v>12</v>
      </c>
      <c r="Y41" s="196">
        <f t="shared" si="5"/>
        <v>4</v>
      </c>
      <c r="Z41" s="197">
        <f t="shared" si="5"/>
        <v>0</v>
      </c>
      <c r="AA41" s="197">
        <f t="shared" si="5"/>
        <v>0</v>
      </c>
      <c r="AB41" s="197">
        <f t="shared" si="5"/>
        <v>0</v>
      </c>
      <c r="AC41" s="197">
        <f t="shared" si="5"/>
        <v>0</v>
      </c>
      <c r="AD41" s="197">
        <f t="shared" si="5"/>
        <v>0</v>
      </c>
      <c r="AE41" s="197">
        <f t="shared" si="5"/>
        <v>0</v>
      </c>
      <c r="AF41" s="197">
        <f t="shared" si="5"/>
        <v>0</v>
      </c>
      <c r="AG41" s="197"/>
      <c r="AH41" s="198"/>
    </row>
  </sheetData>
  <mergeCells count="12">
    <mergeCell ref="D6:D8"/>
    <mergeCell ref="A41:F41"/>
    <mergeCell ref="C1:AF1"/>
    <mergeCell ref="C2:AH2"/>
    <mergeCell ref="A5:A8"/>
    <mergeCell ref="B5:D5"/>
    <mergeCell ref="E5:E8"/>
    <mergeCell ref="G5:J5"/>
    <mergeCell ref="AG5:AG8"/>
    <mergeCell ref="AH5:AH8"/>
    <mergeCell ref="B6:B8"/>
    <mergeCell ref="C6:C8"/>
  </mergeCells>
  <conditionalFormatting sqref="A5:B5 E5:F5 A6:A8 F6:F8">
    <cfRule type="cellIs" dxfId="321" priority="16" operator="equal">
      <formula>"RT"</formula>
    </cfRule>
  </conditionalFormatting>
  <conditionalFormatting sqref="A5:B5">
    <cfRule type="cellIs" dxfId="320" priority="17" operator="equal">
      <formula>"Thi TN"</formula>
    </cfRule>
  </conditionalFormatting>
  <conditionalFormatting sqref="B6:D6">
    <cfRule type="cellIs" dxfId="319" priority="6" operator="equal">
      <formula>"Thi TN"</formula>
    </cfRule>
    <cfRule type="cellIs" dxfId="318" priority="7" operator="equal">
      <formula>"PL"</formula>
    </cfRule>
    <cfRule type="cellIs" dxfId="317" priority="8" operator="equal">
      <formula>"CT"</formula>
    </cfRule>
    <cfRule type="cellIs" dxfId="316" priority="9" operator="equal">
      <formula>"Thi"</formula>
    </cfRule>
    <cfRule type="cellIs" dxfId="315" priority="10" operator="equal">
      <formula>"LT"</formula>
    </cfRule>
  </conditionalFormatting>
  <conditionalFormatting sqref="E5 A7:A8">
    <cfRule type="cellIs" dxfId="314" priority="12" operator="equal">
      <formula>"PL"</formula>
    </cfRule>
    <cfRule type="cellIs" dxfId="313" priority="14" operator="equal">
      <formula>"Thi"</formula>
    </cfRule>
    <cfRule type="cellIs" dxfId="312" priority="15" operator="equal">
      <formula>"LT"</formula>
    </cfRule>
  </conditionalFormatting>
  <conditionalFormatting sqref="E5 F5:F8 A6:A8">
    <cfRule type="cellIs" dxfId="311" priority="11" operator="equal">
      <formula>"Thi TN"</formula>
    </cfRule>
  </conditionalFormatting>
  <conditionalFormatting sqref="E5 F6:F8 A7:A8">
    <cfRule type="cellIs" dxfId="310" priority="13" operator="equal">
      <formula>"CT"</formula>
    </cfRule>
  </conditionalFormatting>
  <conditionalFormatting sqref="G5 K5:AF5 F6:AF8">
    <cfRule type="cellIs" dxfId="309" priority="2" operator="equal">
      <formula>"PL"</formula>
    </cfRule>
    <cfRule type="cellIs" dxfId="308" priority="4" operator="equal">
      <formula>"Thi"</formula>
    </cfRule>
    <cfRule type="cellIs" dxfId="307" priority="5" operator="equal">
      <formula>"LT"</formula>
    </cfRule>
  </conditionalFormatting>
  <conditionalFormatting sqref="G5 K5:AF5 G6:AF8">
    <cfRule type="expression" dxfId="306" priority="1">
      <formula>OR(CELL("col")=COLUMN(),CELL("row")=ROW())</formula>
    </cfRule>
    <cfRule type="cellIs" dxfId="305" priority="3" operator="equal">
      <formula>"CT"</formula>
    </cfRule>
  </conditionalFormatting>
  <pageMargins left="0" right="0" top="0.15748031496062992" bottom="0.15748031496062992" header="0.31496062992125984" footer="0.31496062992125984"/>
  <pageSetup paperSize="9" scale="95" orientation="landscape"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1804AC"/>
  </sheetPr>
  <dimension ref="A1:BO587"/>
  <sheetViews>
    <sheetView zoomScale="73" zoomScaleNormal="73" workbookViewId="0">
      <selection activeCell="AG57" sqref="AG57"/>
    </sheetView>
  </sheetViews>
  <sheetFormatPr defaultColWidth="12.625" defaultRowHeight="15" customHeight="1" x14ac:dyDescent="0.25"/>
  <cols>
    <col min="1" max="1" width="4.75" style="48" customWidth="1"/>
    <col min="2" max="2" width="6.875" style="48" customWidth="1"/>
    <col min="3" max="3" width="5.75" style="48" customWidth="1"/>
    <col min="4" max="4" width="12" style="48" customWidth="1"/>
    <col min="5" max="5" width="21" style="48" customWidth="1"/>
    <col min="6" max="6" width="6.75" style="49" customWidth="1"/>
    <col min="7" max="7" width="6.625" style="390" customWidth="1"/>
    <col min="8" max="8" width="9.625" style="4" customWidth="1"/>
    <col min="9" max="9" width="8.25" style="5" customWidth="1"/>
    <col min="10" max="10" width="8.875" style="4" customWidth="1"/>
    <col min="11" max="11" width="7.625" style="4" customWidth="1"/>
    <col min="12" max="12" width="7.625" style="5" customWidth="1"/>
    <col min="13" max="13" width="7.625" style="6" customWidth="1"/>
    <col min="14" max="14" width="7.625" style="4" customWidth="1"/>
    <col min="15" max="15" width="8.875" style="5" customWidth="1"/>
    <col min="16" max="16" width="7.625" style="4" customWidth="1"/>
    <col min="17" max="17" width="7.375" style="4" customWidth="1"/>
    <col min="18" max="18" width="8.375" style="5" customWidth="1"/>
    <col min="19" max="19" width="7.625" style="4" customWidth="1"/>
    <col min="20" max="20" width="9" style="4" customWidth="1"/>
    <col min="21" max="21" width="8.625" style="5" customWidth="1"/>
    <col min="22" max="22" width="7.625" style="4" customWidth="1"/>
    <col min="23" max="23" width="8.125" style="4" customWidth="1"/>
    <col min="24" max="24" width="7.25" style="5" customWidth="1"/>
    <col min="25" max="25" width="8.125" style="4" customWidth="1"/>
    <col min="26" max="26" width="6.75" style="4" customWidth="1"/>
    <col min="27" max="27" width="8.125" style="4" customWidth="1"/>
    <col min="28" max="28" width="8" style="4" customWidth="1"/>
    <col min="29" max="29" width="16.375" style="410" customWidth="1"/>
    <col min="30" max="31" width="12.125" style="7" hidden="1" customWidth="1"/>
    <col min="32" max="32" width="9.875" style="8" hidden="1" customWidth="1"/>
    <col min="33" max="33" width="7.5" style="9" customWidth="1"/>
    <col min="34" max="34" width="6.75" style="446" customWidth="1"/>
    <col min="35" max="35" width="5.5" style="429" customWidth="1"/>
    <col min="36" max="36" width="7.25" style="430" customWidth="1"/>
    <col min="37" max="37" width="5.375" style="431" hidden="1" customWidth="1"/>
    <col min="38" max="38" width="5.375" style="432" hidden="1" customWidth="1"/>
    <col min="39" max="49" width="5.375" style="433" hidden="1" customWidth="1"/>
    <col min="50" max="50" width="6.375" style="433" hidden="1" customWidth="1"/>
    <col min="51" max="51" width="8.625" style="433" hidden="1" customWidth="1"/>
    <col min="52" max="54" width="7" style="433" hidden="1" customWidth="1"/>
    <col min="55" max="55" width="7.75" style="433" customWidth="1"/>
    <col min="56" max="56" width="7.875" style="430" customWidth="1"/>
    <col min="57" max="57" width="9.5" style="434" customWidth="1"/>
    <col min="58" max="58" width="22.5" style="47" customWidth="1"/>
    <col min="59" max="59" width="6.125" style="415" customWidth="1"/>
    <col min="60" max="60" width="12.375" style="47" customWidth="1"/>
    <col min="61" max="61" width="7.75" style="497" customWidth="1"/>
    <col min="62" max="62" width="16" style="47" customWidth="1"/>
    <col min="63" max="63" width="8.5" style="47" customWidth="1"/>
    <col min="64" max="64" width="37.125" style="47" customWidth="1"/>
    <col min="65" max="65" width="24.25" style="47" customWidth="1"/>
    <col min="66" max="16384" width="12.625" style="47"/>
  </cols>
  <sheetData>
    <row r="1" spans="1:65" ht="30" customHeight="1" x14ac:dyDescent="0.3">
      <c r="A1" s="774" t="s">
        <v>2</v>
      </c>
      <c r="B1" s="775"/>
      <c r="C1" s="775"/>
      <c r="D1" s="775"/>
      <c r="E1" s="775"/>
      <c r="F1" s="776"/>
      <c r="G1" s="777"/>
      <c r="H1" s="776"/>
      <c r="I1" s="776"/>
      <c r="J1" s="776"/>
      <c r="K1" s="776"/>
      <c r="L1" s="777"/>
      <c r="M1" s="776"/>
      <c r="N1" s="776"/>
      <c r="O1" s="776"/>
      <c r="P1" s="776"/>
      <c r="Q1" s="776"/>
      <c r="R1" s="776"/>
      <c r="S1" s="776"/>
      <c r="T1" s="776"/>
      <c r="U1" s="776"/>
      <c r="V1" s="776"/>
      <c r="W1" s="776"/>
      <c r="X1" s="776"/>
      <c r="Y1" s="776"/>
      <c r="Z1" s="776"/>
      <c r="AA1" s="776"/>
      <c r="AB1" s="775"/>
      <c r="AC1" s="775"/>
      <c r="AD1" s="775"/>
      <c r="AE1" s="775"/>
      <c r="AF1" s="12"/>
      <c r="AG1" s="13"/>
      <c r="AH1" s="53"/>
    </row>
    <row r="2" spans="1:65" ht="26.25" customHeight="1" x14ac:dyDescent="0.3">
      <c r="A2" s="778" t="s">
        <v>486</v>
      </c>
      <c r="B2" s="775"/>
      <c r="C2" s="775"/>
      <c r="D2" s="775"/>
      <c r="E2" s="775"/>
      <c r="F2" s="776"/>
      <c r="G2" s="777"/>
      <c r="H2" s="776"/>
      <c r="I2" s="776"/>
      <c r="J2" s="776"/>
      <c r="K2" s="776"/>
      <c r="L2" s="777"/>
      <c r="M2" s="776"/>
      <c r="N2" s="776"/>
      <c r="O2" s="776"/>
      <c r="P2" s="776"/>
      <c r="Q2" s="776"/>
      <c r="R2" s="776"/>
      <c r="S2" s="776"/>
      <c r="T2" s="776"/>
      <c r="U2" s="776"/>
      <c r="V2" s="776"/>
      <c r="W2" s="776"/>
      <c r="X2" s="776"/>
      <c r="Y2" s="776"/>
      <c r="Z2" s="776"/>
      <c r="AA2" s="776"/>
      <c r="AB2" s="775"/>
      <c r="AC2" s="775"/>
      <c r="AD2" s="775"/>
      <c r="AE2" s="775"/>
      <c r="AF2" s="12"/>
      <c r="AG2" s="13"/>
      <c r="AH2" s="53"/>
    </row>
    <row r="3" spans="1:65" ht="26.25" customHeight="1" x14ac:dyDescent="0.25">
      <c r="A3" s="779" t="s">
        <v>3</v>
      </c>
      <c r="B3" s="775"/>
      <c r="C3" s="775"/>
      <c r="D3" s="775"/>
      <c r="E3" s="775"/>
      <c r="F3" s="776"/>
      <c r="G3" s="777"/>
      <c r="H3" s="776"/>
      <c r="I3" s="776"/>
      <c r="J3" s="776"/>
      <c r="K3" s="776"/>
      <c r="L3" s="777"/>
      <c r="M3" s="776"/>
      <c r="N3" s="776"/>
      <c r="O3" s="776"/>
      <c r="P3" s="776"/>
      <c r="Q3" s="776"/>
      <c r="R3" s="776"/>
      <c r="S3" s="776"/>
      <c r="T3" s="776"/>
      <c r="U3" s="776"/>
      <c r="V3" s="776"/>
      <c r="W3" s="776"/>
      <c r="X3" s="776"/>
      <c r="Y3" s="776"/>
      <c r="Z3" s="776"/>
      <c r="AA3" s="776"/>
      <c r="AB3" s="775"/>
      <c r="AC3" s="775"/>
      <c r="AD3" s="775"/>
      <c r="AE3" s="775"/>
      <c r="AF3" s="12"/>
      <c r="AG3" s="13"/>
      <c r="AH3" s="53"/>
    </row>
    <row r="4" spans="1:65" ht="23.25" customHeight="1" x14ac:dyDescent="0.25">
      <c r="A4" s="50"/>
      <c r="B4" s="50"/>
      <c r="C4" s="50"/>
      <c r="D4" s="50"/>
      <c r="E4" s="50"/>
      <c r="H4" s="780" t="s">
        <v>4</v>
      </c>
      <c r="I4" s="781"/>
      <c r="J4" s="781"/>
      <c r="K4" s="781"/>
      <c r="L4" s="782"/>
      <c r="M4" s="781"/>
      <c r="N4" s="781"/>
      <c r="O4" s="781"/>
      <c r="P4" s="781"/>
      <c r="Q4" s="781"/>
      <c r="R4" s="781"/>
      <c r="S4" s="781"/>
      <c r="T4" s="781"/>
      <c r="U4" s="781"/>
      <c r="V4" s="781"/>
      <c r="W4" s="781"/>
      <c r="X4" s="781"/>
      <c r="Y4" s="781"/>
      <c r="Z4" s="781"/>
      <c r="AA4" s="781"/>
      <c r="AB4" s="781"/>
      <c r="AD4" s="15"/>
      <c r="AE4" s="15"/>
      <c r="AF4" s="16"/>
      <c r="AG4" s="17"/>
      <c r="AH4" s="53"/>
    </row>
    <row r="5" spans="1:65" ht="14.25" customHeight="1" x14ac:dyDescent="0.25">
      <c r="A5" s="51"/>
      <c r="B5" s="51"/>
      <c r="C5" s="51"/>
      <c r="D5" s="51"/>
      <c r="E5" s="51"/>
      <c r="F5" s="52"/>
      <c r="G5" s="391"/>
      <c r="H5" s="14"/>
      <c r="I5" s="18"/>
      <c r="J5" s="626"/>
      <c r="K5" s="19"/>
      <c r="L5" s="20"/>
      <c r="M5" s="627"/>
      <c r="N5" s="19"/>
      <c r="O5" s="20"/>
      <c r="P5" s="19"/>
      <c r="Q5" s="19"/>
      <c r="R5" s="20"/>
      <c r="S5" s="19"/>
      <c r="T5" s="19"/>
      <c r="U5" s="20"/>
      <c r="V5" s="19"/>
      <c r="W5" s="19"/>
      <c r="X5" s="20"/>
      <c r="Y5" s="19"/>
      <c r="Z5" s="19"/>
      <c r="AA5" s="19"/>
      <c r="AB5" s="19"/>
      <c r="AC5" s="411"/>
      <c r="AD5" s="21"/>
      <c r="AE5" s="21"/>
      <c r="AF5" s="22"/>
      <c r="AG5" s="17"/>
      <c r="AH5" s="53"/>
    </row>
    <row r="6" spans="1:65" s="1" customFormat="1" ht="22.5" customHeight="1" x14ac:dyDescent="0.2">
      <c r="A6" s="23"/>
      <c r="B6" s="24"/>
      <c r="C6" s="24"/>
      <c r="D6" s="24"/>
      <c r="E6" s="25"/>
      <c r="F6" s="790" t="s">
        <v>5</v>
      </c>
      <c r="G6" s="791"/>
      <c r="H6" s="783" t="s">
        <v>6</v>
      </c>
      <c r="I6" s="784"/>
      <c r="J6" s="784"/>
      <c r="K6" s="785" t="s">
        <v>7</v>
      </c>
      <c r="L6" s="786"/>
      <c r="M6" s="787"/>
      <c r="N6" s="788" t="s">
        <v>8</v>
      </c>
      <c r="O6" s="786"/>
      <c r="P6" s="787"/>
      <c r="Q6" s="789" t="s">
        <v>9</v>
      </c>
      <c r="R6" s="786"/>
      <c r="S6" s="787"/>
      <c r="T6" s="788" t="s">
        <v>10</v>
      </c>
      <c r="U6" s="786"/>
      <c r="V6" s="787"/>
      <c r="W6" s="789" t="s">
        <v>11</v>
      </c>
      <c r="X6" s="786"/>
      <c r="Y6" s="787"/>
      <c r="Z6" s="788" t="s">
        <v>12</v>
      </c>
      <c r="AA6" s="786"/>
      <c r="AB6" s="787"/>
      <c r="AC6" s="468"/>
      <c r="AD6" s="24"/>
      <c r="AE6" s="24"/>
      <c r="AF6" s="26"/>
      <c r="AG6" s="27"/>
      <c r="AH6" s="28"/>
      <c r="AI6" s="29"/>
      <c r="AJ6" s="435"/>
      <c r="AK6" s="58"/>
      <c r="AL6" s="59"/>
      <c r="AM6" s="29"/>
      <c r="AN6" s="29"/>
      <c r="AO6" s="29"/>
      <c r="AP6" s="29"/>
      <c r="AQ6" s="29"/>
      <c r="AR6" s="29"/>
      <c r="AS6" s="29"/>
      <c r="AT6" s="29"/>
      <c r="AU6" s="29"/>
      <c r="AV6" s="29"/>
      <c r="AW6" s="29"/>
      <c r="AX6" s="29"/>
      <c r="AY6" s="29"/>
      <c r="AZ6" s="29"/>
      <c r="BA6" s="29"/>
      <c r="BB6" s="29"/>
      <c r="BC6" s="542"/>
      <c r="BD6" s="543"/>
      <c r="BE6" s="30"/>
      <c r="BG6" s="30"/>
      <c r="BI6" s="241"/>
    </row>
    <row r="7" spans="1:65" s="1" customFormat="1" ht="33" customHeight="1" x14ac:dyDescent="0.2">
      <c r="A7" s="31"/>
      <c r="B7" s="32"/>
      <c r="C7" s="32"/>
      <c r="D7" s="32"/>
      <c r="E7" s="33"/>
      <c r="F7" s="792"/>
      <c r="G7" s="793"/>
      <c r="H7" s="771">
        <v>46272</v>
      </c>
      <c r="I7" s="772"/>
      <c r="J7" s="773"/>
      <c r="K7" s="771">
        <v>46273</v>
      </c>
      <c r="L7" s="772"/>
      <c r="M7" s="773"/>
      <c r="N7" s="771">
        <v>46274</v>
      </c>
      <c r="O7" s="772"/>
      <c r="P7" s="773"/>
      <c r="Q7" s="771">
        <v>46275</v>
      </c>
      <c r="R7" s="772"/>
      <c r="S7" s="773"/>
      <c r="T7" s="771">
        <v>46276</v>
      </c>
      <c r="U7" s="772"/>
      <c r="V7" s="773"/>
      <c r="W7" s="771">
        <v>46277</v>
      </c>
      <c r="X7" s="772"/>
      <c r="Y7" s="773"/>
      <c r="Z7" s="771">
        <v>46278</v>
      </c>
      <c r="AA7" s="772"/>
      <c r="AB7" s="773"/>
      <c r="AC7" s="469"/>
      <c r="AD7" s="32"/>
      <c r="AE7" s="32"/>
      <c r="AF7" s="34"/>
      <c r="AG7" s="35"/>
      <c r="AH7" s="28"/>
      <c r="AI7" s="29"/>
      <c r="AJ7" s="435"/>
      <c r="AK7" s="58"/>
      <c r="AL7" s="59"/>
      <c r="AM7" s="29"/>
      <c r="AN7" s="29"/>
      <c r="AO7" s="29"/>
      <c r="AP7" s="29"/>
      <c r="AQ7" s="29"/>
      <c r="AR7" s="29"/>
      <c r="AS7" s="29"/>
      <c r="AT7" s="29"/>
      <c r="AU7" s="29"/>
      <c r="AV7" s="29"/>
      <c r="AW7" s="29"/>
      <c r="AX7" s="29"/>
      <c r="AY7" s="29"/>
      <c r="AZ7" s="29"/>
      <c r="BA7" s="29"/>
      <c r="BB7" s="29"/>
      <c r="BC7" s="542"/>
      <c r="BD7" s="543"/>
      <c r="BE7" s="30"/>
      <c r="BG7" s="30"/>
      <c r="BI7" s="241"/>
    </row>
    <row r="8" spans="1:65" s="537" customFormat="1" ht="45" customHeight="1" x14ac:dyDescent="0.2">
      <c r="A8" s="519" t="s">
        <v>13</v>
      </c>
      <c r="B8" s="519" t="s">
        <v>14</v>
      </c>
      <c r="C8" s="519" t="s">
        <v>15</v>
      </c>
      <c r="D8" s="519" t="s">
        <v>16</v>
      </c>
      <c r="E8" s="519" t="s">
        <v>17</v>
      </c>
      <c r="F8" s="520" t="s">
        <v>18</v>
      </c>
      <c r="G8" s="521" t="s">
        <v>19</v>
      </c>
      <c r="H8" s="522" t="s">
        <v>20</v>
      </c>
      <c r="I8" s="522" t="s">
        <v>21</v>
      </c>
      <c r="J8" s="522" t="s">
        <v>22</v>
      </c>
      <c r="K8" s="523" t="s">
        <v>20</v>
      </c>
      <c r="L8" s="523" t="s">
        <v>21</v>
      </c>
      <c r="M8" s="524" t="s">
        <v>22</v>
      </c>
      <c r="N8" s="525" t="s">
        <v>20</v>
      </c>
      <c r="O8" s="525" t="s">
        <v>21</v>
      </c>
      <c r="P8" s="525" t="s">
        <v>22</v>
      </c>
      <c r="Q8" s="523" t="s">
        <v>20</v>
      </c>
      <c r="R8" s="523" t="s">
        <v>21</v>
      </c>
      <c r="S8" s="523" t="s">
        <v>22</v>
      </c>
      <c r="T8" s="525" t="s">
        <v>20</v>
      </c>
      <c r="U8" s="525" t="s">
        <v>21</v>
      </c>
      <c r="V8" s="525" t="s">
        <v>22</v>
      </c>
      <c r="W8" s="523" t="s">
        <v>20</v>
      </c>
      <c r="X8" s="523" t="s">
        <v>21</v>
      </c>
      <c r="Y8" s="523" t="s">
        <v>22</v>
      </c>
      <c r="Z8" s="525" t="s">
        <v>20</v>
      </c>
      <c r="AA8" s="525" t="s">
        <v>21</v>
      </c>
      <c r="AB8" s="525" t="s">
        <v>22</v>
      </c>
      <c r="AC8" s="526" t="s">
        <v>23</v>
      </c>
      <c r="AD8" s="527" t="s">
        <v>24</v>
      </c>
      <c r="AE8" s="527" t="s">
        <v>25</v>
      </c>
      <c r="AF8" s="528" t="s">
        <v>26</v>
      </c>
      <c r="AG8" s="529" t="s">
        <v>27</v>
      </c>
      <c r="AH8" s="530"/>
      <c r="AI8" s="531"/>
      <c r="AJ8" s="532"/>
      <c r="AK8" s="533"/>
      <c r="AL8" s="534"/>
      <c r="AM8" s="535"/>
      <c r="AN8" s="535"/>
      <c r="AO8" s="535"/>
      <c r="AP8" s="535"/>
      <c r="AQ8" s="535"/>
      <c r="AR8" s="535"/>
      <c r="AS8" s="535"/>
      <c r="AT8" s="535"/>
      <c r="AU8" s="535"/>
      <c r="AV8" s="535"/>
      <c r="AW8" s="535"/>
      <c r="AX8" s="535"/>
      <c r="AY8" s="535"/>
      <c r="AZ8" s="535"/>
      <c r="BA8" s="535"/>
      <c r="BB8" s="535"/>
      <c r="BC8" s="535"/>
      <c r="BD8" s="532"/>
      <c r="BE8" s="536"/>
      <c r="BI8" s="538"/>
    </row>
    <row r="9" spans="1:65" s="407" customFormat="1" ht="50.25" customHeight="1" x14ac:dyDescent="0.2">
      <c r="A9" s="400"/>
      <c r="B9" s="400"/>
      <c r="C9" s="400"/>
      <c r="D9" s="401" t="s">
        <v>28</v>
      </c>
      <c r="E9" s="400"/>
      <c r="F9" s="402"/>
      <c r="G9" s="403"/>
      <c r="H9" s="628" t="s">
        <v>29</v>
      </c>
      <c r="I9" s="628" t="s">
        <v>30</v>
      </c>
      <c r="J9" s="629" t="s">
        <v>31</v>
      </c>
      <c r="K9" s="628" t="s">
        <v>29</v>
      </c>
      <c r="L9" s="628"/>
      <c r="M9" s="630"/>
      <c r="N9" s="628" t="s">
        <v>29</v>
      </c>
      <c r="O9" s="628"/>
      <c r="P9" s="628"/>
      <c r="Q9" s="628" t="s">
        <v>29</v>
      </c>
      <c r="R9" s="628"/>
      <c r="S9" s="628"/>
      <c r="T9" s="628" t="s">
        <v>29</v>
      </c>
      <c r="U9" s="628"/>
      <c r="V9" s="628"/>
      <c r="W9" s="628" t="s">
        <v>29</v>
      </c>
      <c r="X9" s="628"/>
      <c r="Y9" s="628"/>
      <c r="Z9" s="628" t="s">
        <v>29</v>
      </c>
      <c r="AA9" s="628"/>
      <c r="AB9" s="628"/>
      <c r="AC9" s="513"/>
      <c r="AD9" s="404" t="s">
        <v>32</v>
      </c>
      <c r="AE9" s="404" t="s">
        <v>32</v>
      </c>
      <c r="AF9" s="405" t="s">
        <v>33</v>
      </c>
      <c r="AG9" s="406" t="s">
        <v>34</v>
      </c>
      <c r="AH9" s="438" t="s">
        <v>35</v>
      </c>
      <c r="AI9" s="439" t="s">
        <v>1</v>
      </c>
      <c r="AJ9" s="438" t="s">
        <v>36</v>
      </c>
      <c r="AK9" s="440" t="s">
        <v>37</v>
      </c>
      <c r="AL9" s="440" t="s">
        <v>38</v>
      </c>
      <c r="AM9" s="440" t="s">
        <v>39</v>
      </c>
      <c r="AN9" s="440" t="s">
        <v>40</v>
      </c>
      <c r="AO9" s="440" t="s">
        <v>41</v>
      </c>
      <c r="AP9" s="440" t="s">
        <v>42</v>
      </c>
      <c r="AQ9" s="440" t="s">
        <v>43</v>
      </c>
      <c r="AR9" s="440" t="s">
        <v>44</v>
      </c>
      <c r="AS9" s="440" t="s">
        <v>45</v>
      </c>
      <c r="AT9" s="440" t="s">
        <v>46</v>
      </c>
      <c r="AU9" s="440" t="s">
        <v>47</v>
      </c>
      <c r="AV9" s="440" t="s">
        <v>48</v>
      </c>
      <c r="AW9" s="440" t="s">
        <v>49</v>
      </c>
      <c r="AX9" s="440" t="s">
        <v>50</v>
      </c>
      <c r="AY9" s="440" t="s">
        <v>51</v>
      </c>
      <c r="AZ9" s="440" t="s">
        <v>52</v>
      </c>
      <c r="BA9" s="440" t="s">
        <v>53</v>
      </c>
      <c r="BB9" s="440"/>
      <c r="BC9" s="233" t="s">
        <v>54</v>
      </c>
      <c r="BD9" s="54" t="s">
        <v>55</v>
      </c>
      <c r="BE9" s="438" t="s">
        <v>513</v>
      </c>
      <c r="BF9" s="416"/>
      <c r="BG9" s="416"/>
      <c r="BH9" s="416"/>
      <c r="BI9" s="498"/>
      <c r="BJ9" s="416"/>
      <c r="BK9" s="416"/>
      <c r="BL9" s="416"/>
      <c r="BM9" s="416"/>
    </row>
    <row r="10" spans="1:65" s="9" customFormat="1" ht="44.25" customHeight="1" x14ac:dyDescent="0.25">
      <c r="A10" s="36">
        <v>1</v>
      </c>
      <c r="B10" s="37" t="s">
        <v>61</v>
      </c>
      <c r="C10" s="38">
        <v>18</v>
      </c>
      <c r="D10" s="209" t="s">
        <v>270</v>
      </c>
      <c r="E10" s="210" t="s">
        <v>69</v>
      </c>
      <c r="F10" s="41">
        <v>1</v>
      </c>
      <c r="G10" s="392">
        <v>18</v>
      </c>
      <c r="H10" s="44" t="s">
        <v>70</v>
      </c>
      <c r="I10" s="44" t="s">
        <v>76</v>
      </c>
      <c r="J10" s="220" t="s">
        <v>31</v>
      </c>
      <c r="K10" s="44"/>
      <c r="L10" s="60"/>
      <c r="M10" s="46"/>
      <c r="N10" s="44"/>
      <c r="O10" s="44"/>
      <c r="P10" s="220"/>
      <c r="Q10" s="44"/>
      <c r="R10" s="46"/>
      <c r="S10" s="46"/>
      <c r="T10" s="44"/>
      <c r="U10" s="60"/>
      <c r="V10" s="60"/>
      <c r="W10" s="44"/>
      <c r="X10" s="60"/>
      <c r="Y10" s="60"/>
      <c r="Z10" s="61"/>
      <c r="AA10" s="61"/>
      <c r="AB10" s="61"/>
      <c r="AC10" s="408" t="s">
        <v>72</v>
      </c>
      <c r="AD10" s="55"/>
      <c r="AE10" s="55" t="s">
        <v>32</v>
      </c>
      <c r="AF10" s="42"/>
      <c r="AG10" s="40" t="s">
        <v>73</v>
      </c>
      <c r="AH10" s="54">
        <v>1</v>
      </c>
      <c r="AI10" s="441">
        <v>2</v>
      </c>
      <c r="AJ10" s="54">
        <f t="shared" ref="AJ10:AJ55" si="0">AI10*5</f>
        <v>10</v>
      </c>
      <c r="AK10" s="438">
        <f>AH10</f>
        <v>1</v>
      </c>
      <c r="AL10" s="442"/>
      <c r="AM10" s="233"/>
      <c r="AN10" s="233"/>
      <c r="AO10" s="233"/>
      <c r="AP10" s="233"/>
      <c r="AQ10" s="233"/>
      <c r="AR10" s="233"/>
      <c r="AS10" s="233"/>
      <c r="AT10" s="233"/>
      <c r="AU10" s="233"/>
      <c r="AV10" s="233"/>
      <c r="AW10" s="233"/>
      <c r="AX10" s="233"/>
      <c r="AY10" s="443"/>
      <c r="AZ10" s="443"/>
      <c r="BA10" s="54"/>
      <c r="BB10" s="443"/>
      <c r="BC10" s="233">
        <f>SUM(AK10:BA10)</f>
        <v>1</v>
      </c>
      <c r="BD10" s="54">
        <f t="shared" ref="BD10:BD55" si="1">AJ10-BC10</f>
        <v>9</v>
      </c>
      <c r="BE10" s="444">
        <v>18</v>
      </c>
      <c r="BF10" s="409" t="s">
        <v>69</v>
      </c>
      <c r="BG10" s="417" t="s">
        <v>66</v>
      </c>
      <c r="BH10" s="417" t="s">
        <v>270</v>
      </c>
      <c r="BI10" s="539">
        <v>22</v>
      </c>
      <c r="BJ10" s="409" t="s">
        <v>271</v>
      </c>
      <c r="BK10" s="409" t="s">
        <v>67</v>
      </c>
      <c r="BL10" s="409" t="s">
        <v>272</v>
      </c>
      <c r="BM10" s="409" t="s">
        <v>72</v>
      </c>
    </row>
    <row r="11" spans="1:65" s="9" customFormat="1" ht="44.25" customHeight="1" x14ac:dyDescent="0.25">
      <c r="A11" s="36">
        <v>2</v>
      </c>
      <c r="B11" s="37" t="s">
        <v>61</v>
      </c>
      <c r="C11" s="38">
        <v>18</v>
      </c>
      <c r="D11" s="209" t="s">
        <v>273</v>
      </c>
      <c r="E11" s="210" t="s">
        <v>69</v>
      </c>
      <c r="F11" s="41">
        <v>2</v>
      </c>
      <c r="G11" s="392">
        <v>21</v>
      </c>
      <c r="H11" s="62"/>
      <c r="I11" s="44"/>
      <c r="J11" s="46"/>
      <c r="K11" s="44"/>
      <c r="L11" s="60"/>
      <c r="M11" s="46"/>
      <c r="N11" s="44" t="s">
        <v>70</v>
      </c>
      <c r="O11" s="44" t="s">
        <v>76</v>
      </c>
      <c r="P11" s="220" t="s">
        <v>31</v>
      </c>
      <c r="Q11" s="44"/>
      <c r="R11" s="46"/>
      <c r="S11" s="46"/>
      <c r="T11" s="44"/>
      <c r="U11" s="60"/>
      <c r="V11" s="60"/>
      <c r="W11" s="44"/>
      <c r="X11" s="60"/>
      <c r="Y11" s="60"/>
      <c r="Z11" s="61"/>
      <c r="AA11" s="61"/>
      <c r="AB11" s="61"/>
      <c r="AC11" s="408" t="s">
        <v>92</v>
      </c>
      <c r="AD11" s="55"/>
      <c r="AE11" s="55" t="s">
        <v>32</v>
      </c>
      <c r="AF11" s="42"/>
      <c r="AG11" s="40" t="s">
        <v>73</v>
      </c>
      <c r="AH11" s="54">
        <v>1</v>
      </c>
      <c r="AI11" s="441">
        <v>2</v>
      </c>
      <c r="AJ11" s="54">
        <f t="shared" si="0"/>
        <v>10</v>
      </c>
      <c r="AK11" s="438">
        <f t="shared" ref="AK11:AK48" si="2">AH11</f>
        <v>1</v>
      </c>
      <c r="AL11" s="442"/>
      <c r="AM11" s="233"/>
      <c r="AN11" s="233"/>
      <c r="AO11" s="233"/>
      <c r="AP11" s="233"/>
      <c r="AQ11" s="233"/>
      <c r="AR11" s="233"/>
      <c r="AS11" s="233"/>
      <c r="AT11" s="233"/>
      <c r="AU11" s="233"/>
      <c r="AV11" s="233"/>
      <c r="AW11" s="233"/>
      <c r="AX11" s="233"/>
      <c r="AY11" s="443"/>
      <c r="AZ11" s="443"/>
      <c r="BA11" s="54"/>
      <c r="BB11" s="443"/>
      <c r="BC11" s="233">
        <f t="shared" ref="BC11:BC55" si="3">SUM(AK11:BA11)</f>
        <v>1</v>
      </c>
      <c r="BD11" s="54">
        <f t="shared" si="1"/>
        <v>9</v>
      </c>
      <c r="BE11" s="444">
        <v>18</v>
      </c>
      <c r="BF11" s="409" t="s">
        <v>69</v>
      </c>
      <c r="BG11" s="417" t="s">
        <v>66</v>
      </c>
      <c r="BH11" s="417" t="s">
        <v>273</v>
      </c>
      <c r="BI11" s="539">
        <v>22</v>
      </c>
      <c r="BJ11" s="409" t="s">
        <v>274</v>
      </c>
      <c r="BK11" s="409" t="s">
        <v>67</v>
      </c>
      <c r="BL11" s="409" t="s">
        <v>275</v>
      </c>
      <c r="BM11" s="409" t="s">
        <v>92</v>
      </c>
    </row>
    <row r="12" spans="1:65" s="9" customFormat="1" ht="44.25" customHeight="1" x14ac:dyDescent="0.25">
      <c r="A12" s="36">
        <v>3</v>
      </c>
      <c r="B12" s="37" t="s">
        <v>61</v>
      </c>
      <c r="C12" s="38">
        <v>18</v>
      </c>
      <c r="D12" s="209" t="s">
        <v>276</v>
      </c>
      <c r="E12" s="210" t="s">
        <v>69</v>
      </c>
      <c r="F12" s="41">
        <v>3</v>
      </c>
      <c r="G12" s="392">
        <v>21</v>
      </c>
      <c r="H12" s="62"/>
      <c r="I12" s="44"/>
      <c r="J12" s="44"/>
      <c r="K12" s="44"/>
      <c r="L12" s="60"/>
      <c r="M12" s="46"/>
      <c r="N12" s="44" t="s">
        <v>70</v>
      </c>
      <c r="O12" s="44" t="s">
        <v>71</v>
      </c>
      <c r="P12" s="220" t="s">
        <v>31</v>
      </c>
      <c r="Q12" s="44"/>
      <c r="R12" s="44"/>
      <c r="S12" s="46"/>
      <c r="T12" s="44"/>
      <c r="U12" s="44"/>
      <c r="V12" s="46"/>
      <c r="W12" s="44"/>
      <c r="X12" s="60"/>
      <c r="Y12" s="60"/>
      <c r="Z12" s="61"/>
      <c r="AA12" s="61"/>
      <c r="AB12" s="61"/>
      <c r="AC12" s="408" t="s">
        <v>72</v>
      </c>
      <c r="AD12" s="55"/>
      <c r="AE12" s="55" t="s">
        <v>32</v>
      </c>
      <c r="AF12" s="42"/>
      <c r="AG12" s="40" t="s">
        <v>73</v>
      </c>
      <c r="AH12" s="54">
        <v>1</v>
      </c>
      <c r="AI12" s="441">
        <v>2</v>
      </c>
      <c r="AJ12" s="54">
        <f t="shared" si="0"/>
        <v>10</v>
      </c>
      <c r="AK12" s="438">
        <f t="shared" si="2"/>
        <v>1</v>
      </c>
      <c r="AL12" s="442"/>
      <c r="AM12" s="233"/>
      <c r="AN12" s="233"/>
      <c r="AO12" s="233"/>
      <c r="AP12" s="233"/>
      <c r="AQ12" s="233"/>
      <c r="AR12" s="233"/>
      <c r="AS12" s="233"/>
      <c r="AT12" s="233"/>
      <c r="AU12" s="233"/>
      <c r="AV12" s="233"/>
      <c r="AW12" s="233"/>
      <c r="AX12" s="233"/>
      <c r="AY12" s="443"/>
      <c r="AZ12" s="443"/>
      <c r="BA12" s="54"/>
      <c r="BB12" s="443"/>
      <c r="BC12" s="233">
        <f t="shared" si="3"/>
        <v>1</v>
      </c>
      <c r="BD12" s="54">
        <f t="shared" si="1"/>
        <v>9</v>
      </c>
      <c r="BE12" s="444">
        <v>18</v>
      </c>
      <c r="BF12" s="409" t="s">
        <v>69</v>
      </c>
      <c r="BG12" s="417" t="s">
        <v>66</v>
      </c>
      <c r="BH12" s="417" t="s">
        <v>276</v>
      </c>
      <c r="BI12" s="539">
        <v>22</v>
      </c>
      <c r="BJ12" s="409" t="s">
        <v>274</v>
      </c>
      <c r="BK12" s="409" t="s">
        <v>67</v>
      </c>
      <c r="BL12" s="409" t="s">
        <v>277</v>
      </c>
      <c r="BM12" s="409" t="s">
        <v>72</v>
      </c>
    </row>
    <row r="13" spans="1:65" s="9" customFormat="1" ht="44.25" customHeight="1" x14ac:dyDescent="0.25">
      <c r="A13" s="36">
        <v>4</v>
      </c>
      <c r="B13" s="37" t="s">
        <v>61</v>
      </c>
      <c r="C13" s="38">
        <v>18</v>
      </c>
      <c r="D13" s="209" t="s">
        <v>278</v>
      </c>
      <c r="E13" s="210" t="s">
        <v>69</v>
      </c>
      <c r="F13" s="41">
        <v>4</v>
      </c>
      <c r="G13" s="392">
        <v>21</v>
      </c>
      <c r="H13" s="62"/>
      <c r="I13" s="44"/>
      <c r="J13" s="44"/>
      <c r="K13" s="44"/>
      <c r="L13" s="44"/>
      <c r="M13" s="46"/>
      <c r="N13" s="44" t="s">
        <v>64</v>
      </c>
      <c r="O13" s="44" t="s">
        <v>71</v>
      </c>
      <c r="P13" s="220" t="s">
        <v>31</v>
      </c>
      <c r="Q13" s="44"/>
      <c r="R13" s="46"/>
      <c r="S13" s="46"/>
      <c r="T13" s="44"/>
      <c r="U13" s="44"/>
      <c r="V13" s="220"/>
      <c r="W13" s="44"/>
      <c r="X13" s="60"/>
      <c r="Y13" s="60"/>
      <c r="Z13" s="61"/>
      <c r="AA13" s="61"/>
      <c r="AB13" s="61"/>
      <c r="AC13" s="408" t="s">
        <v>72</v>
      </c>
      <c r="AD13" s="55"/>
      <c r="AE13" s="55" t="s">
        <v>32</v>
      </c>
      <c r="AF13" s="42"/>
      <c r="AG13" s="40" t="s">
        <v>73</v>
      </c>
      <c r="AH13" s="54">
        <v>1</v>
      </c>
      <c r="AI13" s="441">
        <v>2</v>
      </c>
      <c r="AJ13" s="54">
        <f t="shared" si="0"/>
        <v>10</v>
      </c>
      <c r="AK13" s="438">
        <f t="shared" si="2"/>
        <v>1</v>
      </c>
      <c r="AL13" s="442"/>
      <c r="AM13" s="233"/>
      <c r="AN13" s="233"/>
      <c r="AO13" s="233"/>
      <c r="AP13" s="233"/>
      <c r="AQ13" s="233"/>
      <c r="AR13" s="233"/>
      <c r="AS13" s="233"/>
      <c r="AT13" s="233"/>
      <c r="AU13" s="233"/>
      <c r="AV13" s="233"/>
      <c r="AW13" s="233"/>
      <c r="AX13" s="233"/>
      <c r="AY13" s="443"/>
      <c r="AZ13" s="443"/>
      <c r="BA13" s="54"/>
      <c r="BB13" s="443"/>
      <c r="BC13" s="233">
        <f t="shared" si="3"/>
        <v>1</v>
      </c>
      <c r="BD13" s="54">
        <f t="shared" si="1"/>
        <v>9</v>
      </c>
      <c r="BE13" s="444">
        <v>18</v>
      </c>
      <c r="BF13" s="409" t="s">
        <v>69</v>
      </c>
      <c r="BG13" s="417" t="s">
        <v>66</v>
      </c>
      <c r="BH13" s="417" t="s">
        <v>278</v>
      </c>
      <c r="BI13" s="539">
        <v>22</v>
      </c>
      <c r="BJ13" s="409" t="s">
        <v>274</v>
      </c>
      <c r="BK13" s="409" t="s">
        <v>67</v>
      </c>
      <c r="BL13" s="409" t="s">
        <v>279</v>
      </c>
      <c r="BM13" s="409" t="s">
        <v>72</v>
      </c>
    </row>
    <row r="14" spans="1:65" s="9" customFormat="1" ht="44.25" customHeight="1" x14ac:dyDescent="0.25">
      <c r="A14" s="36">
        <v>5</v>
      </c>
      <c r="B14" s="37" t="s">
        <v>61</v>
      </c>
      <c r="C14" s="38">
        <v>18</v>
      </c>
      <c r="D14" s="209" t="s">
        <v>280</v>
      </c>
      <c r="E14" s="210" t="s">
        <v>69</v>
      </c>
      <c r="F14" s="41">
        <v>5</v>
      </c>
      <c r="G14" s="392">
        <v>22</v>
      </c>
      <c r="H14" s="62"/>
      <c r="I14" s="44"/>
      <c r="J14" s="44"/>
      <c r="K14" s="44"/>
      <c r="L14" s="44"/>
      <c r="M14" s="46"/>
      <c r="N14" s="44"/>
      <c r="O14" s="44"/>
      <c r="P14" s="44"/>
      <c r="Q14" s="44"/>
      <c r="R14" s="44"/>
      <c r="S14" s="46"/>
      <c r="T14" s="44"/>
      <c r="U14" s="60"/>
      <c r="V14" s="60"/>
      <c r="W14" s="44" t="s">
        <v>70</v>
      </c>
      <c r="X14" s="44" t="s">
        <v>71</v>
      </c>
      <c r="Y14" s="220" t="s">
        <v>31</v>
      </c>
      <c r="Z14" s="61"/>
      <c r="AA14" s="61"/>
      <c r="AB14" s="61"/>
      <c r="AC14" s="408" t="s">
        <v>78</v>
      </c>
      <c r="AD14" s="55"/>
      <c r="AE14" s="55" t="s">
        <v>32</v>
      </c>
      <c r="AF14" s="42"/>
      <c r="AG14" s="40" t="s">
        <v>73</v>
      </c>
      <c r="AH14" s="54">
        <v>1</v>
      </c>
      <c r="AI14" s="441">
        <v>2</v>
      </c>
      <c r="AJ14" s="54">
        <f t="shared" si="0"/>
        <v>10</v>
      </c>
      <c r="AK14" s="438">
        <f t="shared" si="2"/>
        <v>1</v>
      </c>
      <c r="AL14" s="442"/>
      <c r="AM14" s="233"/>
      <c r="AN14" s="233"/>
      <c r="AO14" s="233"/>
      <c r="AP14" s="233"/>
      <c r="AQ14" s="233"/>
      <c r="AR14" s="233"/>
      <c r="AS14" s="233"/>
      <c r="AT14" s="233"/>
      <c r="AU14" s="233"/>
      <c r="AV14" s="233"/>
      <c r="AW14" s="233"/>
      <c r="AX14" s="233"/>
      <c r="AY14" s="443"/>
      <c r="AZ14" s="443"/>
      <c r="BA14" s="54"/>
      <c r="BB14" s="443"/>
      <c r="BC14" s="233">
        <f t="shared" si="3"/>
        <v>1</v>
      </c>
      <c r="BD14" s="54">
        <f t="shared" si="1"/>
        <v>9</v>
      </c>
      <c r="BE14" s="444">
        <v>18</v>
      </c>
      <c r="BF14" s="409" t="s">
        <v>69</v>
      </c>
      <c r="BG14" s="417" t="s">
        <v>66</v>
      </c>
      <c r="BH14" s="417" t="s">
        <v>280</v>
      </c>
      <c r="BI14" s="539">
        <v>22</v>
      </c>
      <c r="BJ14" s="409" t="s">
        <v>281</v>
      </c>
      <c r="BK14" s="409" t="s">
        <v>67</v>
      </c>
      <c r="BL14" s="409" t="s">
        <v>282</v>
      </c>
      <c r="BM14" s="409" t="s">
        <v>78</v>
      </c>
    </row>
    <row r="15" spans="1:65" s="9" customFormat="1" ht="44.25" customHeight="1" x14ac:dyDescent="0.25">
      <c r="A15" s="36">
        <v>6</v>
      </c>
      <c r="B15" s="37" t="s">
        <v>61</v>
      </c>
      <c r="C15" s="38">
        <v>18</v>
      </c>
      <c r="D15" s="209" t="s">
        <v>283</v>
      </c>
      <c r="E15" s="210" t="s">
        <v>69</v>
      </c>
      <c r="F15" s="41">
        <v>6</v>
      </c>
      <c r="G15" s="392">
        <v>20</v>
      </c>
      <c r="H15" s="62"/>
      <c r="I15" s="44"/>
      <c r="J15" s="44"/>
      <c r="K15" s="44"/>
      <c r="L15" s="60"/>
      <c r="M15" s="46"/>
      <c r="N15" s="44"/>
      <c r="O15" s="44"/>
      <c r="P15" s="46"/>
      <c r="Q15" s="44"/>
      <c r="R15" s="46"/>
      <c r="S15" s="46"/>
      <c r="T15" s="44"/>
      <c r="U15" s="44"/>
      <c r="V15" s="46"/>
      <c r="W15" s="45" t="s">
        <v>64</v>
      </c>
      <c r="X15" s="45" t="s">
        <v>71</v>
      </c>
      <c r="Y15" s="220" t="s">
        <v>31</v>
      </c>
      <c r="Z15" s="61"/>
      <c r="AA15" s="61"/>
      <c r="AB15" s="61"/>
      <c r="AC15" s="541" t="s">
        <v>9170</v>
      </c>
      <c r="AD15" s="55"/>
      <c r="AE15" s="55" t="s">
        <v>32</v>
      </c>
      <c r="AF15" s="42"/>
      <c r="AG15" s="40" t="s">
        <v>73</v>
      </c>
      <c r="AH15" s="54">
        <v>1</v>
      </c>
      <c r="AI15" s="441">
        <v>2</v>
      </c>
      <c r="AJ15" s="54">
        <f t="shared" si="0"/>
        <v>10</v>
      </c>
      <c r="AK15" s="438">
        <f t="shared" si="2"/>
        <v>1</v>
      </c>
      <c r="AL15" s="442"/>
      <c r="AM15" s="233"/>
      <c r="AN15" s="233"/>
      <c r="AO15" s="233"/>
      <c r="AP15" s="233"/>
      <c r="AQ15" s="233"/>
      <c r="AR15" s="233"/>
      <c r="AS15" s="233"/>
      <c r="AT15" s="233"/>
      <c r="AU15" s="233"/>
      <c r="AV15" s="233"/>
      <c r="AW15" s="233"/>
      <c r="AX15" s="233"/>
      <c r="AY15" s="443"/>
      <c r="AZ15" s="443"/>
      <c r="BA15" s="54"/>
      <c r="BB15" s="443"/>
      <c r="BC15" s="233">
        <f t="shared" si="3"/>
        <v>1</v>
      </c>
      <c r="BD15" s="54">
        <f t="shared" si="1"/>
        <v>9</v>
      </c>
      <c r="BE15" s="444">
        <v>18</v>
      </c>
      <c r="BF15" s="409" t="s">
        <v>69</v>
      </c>
      <c r="BG15" s="417" t="s">
        <v>66</v>
      </c>
      <c r="BH15" s="417" t="s">
        <v>283</v>
      </c>
      <c r="BI15" s="539">
        <v>22</v>
      </c>
      <c r="BJ15" s="409" t="s">
        <v>281</v>
      </c>
      <c r="BK15" s="409" t="s">
        <v>67</v>
      </c>
      <c r="BL15" s="409" t="s">
        <v>284</v>
      </c>
      <c r="BM15" s="409" t="s">
        <v>78</v>
      </c>
    </row>
    <row r="16" spans="1:65" s="10" customFormat="1" ht="44.25" customHeight="1" x14ac:dyDescent="0.25">
      <c r="A16" s="36">
        <v>7</v>
      </c>
      <c r="B16" s="37" t="s">
        <v>61</v>
      </c>
      <c r="C16" s="38">
        <v>18</v>
      </c>
      <c r="D16" s="209" t="s">
        <v>307</v>
      </c>
      <c r="E16" s="210" t="s">
        <v>81</v>
      </c>
      <c r="F16" s="41">
        <v>1</v>
      </c>
      <c r="G16" s="393">
        <v>20</v>
      </c>
      <c r="H16" s="62"/>
      <c r="I16" s="44"/>
      <c r="J16" s="44"/>
      <c r="K16" s="44" t="s">
        <v>70</v>
      </c>
      <c r="L16" s="45" t="s">
        <v>71</v>
      </c>
      <c r="M16" s="220" t="s">
        <v>31</v>
      </c>
      <c r="N16" s="44"/>
      <c r="O16" s="44"/>
      <c r="P16" s="44"/>
      <c r="Q16" s="44"/>
      <c r="R16" s="46"/>
      <c r="S16" s="46"/>
      <c r="T16" s="44"/>
      <c r="U16" s="44"/>
      <c r="V16" s="60"/>
      <c r="W16" s="221"/>
      <c r="X16" s="221"/>
      <c r="Y16" s="221"/>
      <c r="Z16" s="61"/>
      <c r="AA16" s="61"/>
      <c r="AB16" s="61"/>
      <c r="AC16" s="408" t="s">
        <v>83</v>
      </c>
      <c r="AD16" s="55"/>
      <c r="AE16" s="55" t="s">
        <v>32</v>
      </c>
      <c r="AF16" s="42"/>
      <c r="AG16" s="40" t="s">
        <v>73</v>
      </c>
      <c r="AH16" s="54">
        <v>1</v>
      </c>
      <c r="AI16" s="441">
        <v>2</v>
      </c>
      <c r="AJ16" s="54">
        <f t="shared" si="0"/>
        <v>10</v>
      </c>
      <c r="AK16" s="438">
        <f t="shared" si="2"/>
        <v>1</v>
      </c>
      <c r="AL16" s="442"/>
      <c r="AM16" s="233"/>
      <c r="AN16" s="233"/>
      <c r="AO16" s="233"/>
      <c r="AP16" s="233"/>
      <c r="AQ16" s="233"/>
      <c r="AR16" s="233"/>
      <c r="AS16" s="233"/>
      <c r="AT16" s="233"/>
      <c r="AU16" s="233"/>
      <c r="AV16" s="233"/>
      <c r="AW16" s="233"/>
      <c r="AX16" s="233"/>
      <c r="AY16" s="443"/>
      <c r="AZ16" s="443"/>
      <c r="BA16" s="54"/>
      <c r="BB16" s="443"/>
      <c r="BC16" s="233">
        <f t="shared" si="3"/>
        <v>1</v>
      </c>
      <c r="BD16" s="54">
        <f t="shared" si="1"/>
        <v>9</v>
      </c>
      <c r="BE16" s="444">
        <v>18</v>
      </c>
      <c r="BF16" s="409" t="s">
        <v>81</v>
      </c>
      <c r="BG16" s="417" t="s">
        <v>66</v>
      </c>
      <c r="BH16" s="417" t="s">
        <v>307</v>
      </c>
      <c r="BI16" s="539">
        <v>24</v>
      </c>
      <c r="BJ16" s="409" t="s">
        <v>308</v>
      </c>
      <c r="BK16" s="409" t="s">
        <v>67</v>
      </c>
      <c r="BL16" s="409" t="s">
        <v>309</v>
      </c>
      <c r="BM16" s="409" t="s">
        <v>83</v>
      </c>
    </row>
    <row r="17" spans="1:67" s="10" customFormat="1" ht="44.25" customHeight="1" x14ac:dyDescent="0.25">
      <c r="A17" s="36">
        <v>8</v>
      </c>
      <c r="B17" s="37" t="s">
        <v>61</v>
      </c>
      <c r="C17" s="38">
        <v>18</v>
      </c>
      <c r="D17" s="209" t="s">
        <v>310</v>
      </c>
      <c r="E17" s="210" t="s">
        <v>81</v>
      </c>
      <c r="F17" s="39">
        <v>2</v>
      </c>
      <c r="G17" s="394">
        <v>17</v>
      </c>
      <c r="H17" s="44"/>
      <c r="I17" s="44"/>
      <c r="J17" s="44"/>
      <c r="K17" s="44" t="s">
        <v>64</v>
      </c>
      <c r="L17" s="44" t="s">
        <v>76</v>
      </c>
      <c r="M17" s="220" t="s">
        <v>31</v>
      </c>
      <c r="N17" s="44"/>
      <c r="O17" s="44"/>
      <c r="P17" s="46"/>
      <c r="Q17" s="44"/>
      <c r="R17" s="46"/>
      <c r="S17" s="46"/>
      <c r="T17" s="44"/>
      <c r="U17" s="44"/>
      <c r="V17" s="60"/>
      <c r="W17" s="44"/>
      <c r="X17" s="60"/>
      <c r="Y17" s="60"/>
      <c r="Z17" s="61"/>
      <c r="AA17" s="61"/>
      <c r="AB17" s="61"/>
      <c r="AC17" s="408" t="s">
        <v>63</v>
      </c>
      <c r="AD17" s="55"/>
      <c r="AE17" s="55" t="s">
        <v>32</v>
      </c>
      <c r="AF17" s="42"/>
      <c r="AG17" s="40" t="s">
        <v>73</v>
      </c>
      <c r="AH17" s="54">
        <v>1</v>
      </c>
      <c r="AI17" s="441">
        <v>2</v>
      </c>
      <c r="AJ17" s="54">
        <f t="shared" si="0"/>
        <v>10</v>
      </c>
      <c r="AK17" s="438">
        <f t="shared" si="2"/>
        <v>1</v>
      </c>
      <c r="AL17" s="442"/>
      <c r="AM17" s="233"/>
      <c r="AN17" s="233"/>
      <c r="AO17" s="233"/>
      <c r="AP17" s="233"/>
      <c r="AQ17" s="233"/>
      <c r="AR17" s="233"/>
      <c r="AS17" s="233"/>
      <c r="AT17" s="233"/>
      <c r="AU17" s="233"/>
      <c r="AV17" s="233"/>
      <c r="AW17" s="233"/>
      <c r="AX17" s="233"/>
      <c r="AY17" s="443"/>
      <c r="AZ17" s="443"/>
      <c r="BA17" s="54"/>
      <c r="BB17" s="443"/>
      <c r="BC17" s="233">
        <f t="shared" si="3"/>
        <v>1</v>
      </c>
      <c r="BD17" s="54">
        <f t="shared" si="1"/>
        <v>9</v>
      </c>
      <c r="BE17" s="444">
        <v>18</v>
      </c>
      <c r="BF17" s="409" t="s">
        <v>81</v>
      </c>
      <c r="BG17" s="417" t="s">
        <v>66</v>
      </c>
      <c r="BH17" s="417" t="s">
        <v>310</v>
      </c>
      <c r="BI17" s="539">
        <v>24</v>
      </c>
      <c r="BJ17" s="409" t="s">
        <v>308</v>
      </c>
      <c r="BK17" s="409" t="s">
        <v>67</v>
      </c>
      <c r="BL17" s="409" t="s">
        <v>311</v>
      </c>
      <c r="BM17" s="409" t="s">
        <v>63</v>
      </c>
    </row>
    <row r="18" spans="1:67" s="9" customFormat="1" ht="44.25" customHeight="1" x14ac:dyDescent="0.25">
      <c r="A18" s="36">
        <v>9</v>
      </c>
      <c r="B18" s="37" t="s">
        <v>61</v>
      </c>
      <c r="C18" s="38">
        <v>18</v>
      </c>
      <c r="D18" s="209" t="s">
        <v>321</v>
      </c>
      <c r="E18" s="210" t="s">
        <v>84</v>
      </c>
      <c r="F18" s="39">
        <v>1</v>
      </c>
      <c r="G18" s="395">
        <v>21</v>
      </c>
      <c r="H18" s="44" t="s">
        <v>64</v>
      </c>
      <c r="I18" s="44" t="s">
        <v>71</v>
      </c>
      <c r="J18" s="224" t="s">
        <v>31</v>
      </c>
      <c r="K18" s="221"/>
      <c r="L18" s="221"/>
      <c r="M18" s="221"/>
      <c r="N18" s="44"/>
      <c r="O18" s="44"/>
      <c r="P18" s="44"/>
      <c r="Q18" s="44"/>
      <c r="R18" s="46"/>
      <c r="S18" s="46"/>
      <c r="T18" s="44"/>
      <c r="U18" s="60"/>
      <c r="V18" s="60"/>
      <c r="W18" s="44"/>
      <c r="X18" s="60"/>
      <c r="Y18" s="60"/>
      <c r="Z18" s="61"/>
      <c r="AA18" s="61"/>
      <c r="AB18" s="61"/>
      <c r="AC18" s="408" t="s">
        <v>83</v>
      </c>
      <c r="AD18" s="55"/>
      <c r="AE18" s="55" t="s">
        <v>32</v>
      </c>
      <c r="AF18" s="42"/>
      <c r="AG18" s="40" t="s">
        <v>73</v>
      </c>
      <c r="AH18" s="54">
        <v>1</v>
      </c>
      <c r="AI18" s="441">
        <v>2</v>
      </c>
      <c r="AJ18" s="54">
        <f t="shared" si="0"/>
        <v>10</v>
      </c>
      <c r="AK18" s="438">
        <f t="shared" si="2"/>
        <v>1</v>
      </c>
      <c r="AL18" s="442"/>
      <c r="AM18" s="233"/>
      <c r="AN18" s="233"/>
      <c r="AO18" s="233"/>
      <c r="AP18" s="233"/>
      <c r="AQ18" s="233"/>
      <c r="AR18" s="233"/>
      <c r="AS18" s="233"/>
      <c r="AT18" s="233"/>
      <c r="AU18" s="233"/>
      <c r="AV18" s="233"/>
      <c r="AW18" s="233"/>
      <c r="AX18" s="233"/>
      <c r="AY18" s="443"/>
      <c r="AZ18" s="443"/>
      <c r="BA18" s="54"/>
      <c r="BB18" s="443"/>
      <c r="BC18" s="233">
        <f t="shared" si="3"/>
        <v>1</v>
      </c>
      <c r="BD18" s="54">
        <f t="shared" si="1"/>
        <v>9</v>
      </c>
      <c r="BE18" s="444">
        <v>18</v>
      </c>
      <c r="BF18" s="409" t="s">
        <v>84</v>
      </c>
      <c r="BG18" s="417" t="s">
        <v>66</v>
      </c>
      <c r="BH18" s="417" t="s">
        <v>321</v>
      </c>
      <c r="BI18" s="539">
        <v>23</v>
      </c>
      <c r="BJ18" s="409" t="s">
        <v>322</v>
      </c>
      <c r="BK18" s="409" t="s">
        <v>67</v>
      </c>
      <c r="BL18" s="409" t="s">
        <v>323</v>
      </c>
      <c r="BM18" s="409" t="s">
        <v>83</v>
      </c>
    </row>
    <row r="19" spans="1:67" s="9" customFormat="1" ht="44.25" customHeight="1" x14ac:dyDescent="0.25">
      <c r="A19" s="36">
        <v>10</v>
      </c>
      <c r="B19" s="37" t="s">
        <v>61</v>
      </c>
      <c r="C19" s="38">
        <v>18</v>
      </c>
      <c r="D19" s="209" t="s">
        <v>324</v>
      </c>
      <c r="E19" s="210" t="s">
        <v>84</v>
      </c>
      <c r="F19" s="41">
        <v>2</v>
      </c>
      <c r="G19" s="395">
        <v>21</v>
      </c>
      <c r="H19" s="44"/>
      <c r="I19" s="44"/>
      <c r="J19" s="220"/>
      <c r="K19" s="658" t="s">
        <v>70</v>
      </c>
      <c r="L19" s="658" t="s">
        <v>76</v>
      </c>
      <c r="M19" s="659" t="s">
        <v>31</v>
      </c>
      <c r="N19" s="44"/>
      <c r="O19" s="44"/>
      <c r="P19" s="44"/>
      <c r="Q19" s="44"/>
      <c r="R19" s="46"/>
      <c r="S19" s="46"/>
      <c r="T19" s="44"/>
      <c r="U19" s="60"/>
      <c r="V19" s="60"/>
      <c r="W19" s="44"/>
      <c r="X19" s="44"/>
      <c r="Y19" s="46"/>
      <c r="Z19" s="61"/>
      <c r="AA19" s="61"/>
      <c r="AB19" s="61"/>
      <c r="AC19" s="408" t="s">
        <v>82</v>
      </c>
      <c r="AD19" s="55"/>
      <c r="AE19" s="55" t="s">
        <v>32</v>
      </c>
      <c r="AF19" s="42"/>
      <c r="AG19" s="660" t="s">
        <v>9181</v>
      </c>
      <c r="AH19" s="54">
        <v>1</v>
      </c>
      <c r="AI19" s="441">
        <v>2</v>
      </c>
      <c r="AJ19" s="54">
        <f t="shared" si="0"/>
        <v>10</v>
      </c>
      <c r="AK19" s="438">
        <f t="shared" si="2"/>
        <v>1</v>
      </c>
      <c r="AL19" s="442"/>
      <c r="AM19" s="233"/>
      <c r="AN19" s="233"/>
      <c r="AO19" s="233"/>
      <c r="AP19" s="233"/>
      <c r="AQ19" s="233"/>
      <c r="AR19" s="233"/>
      <c r="AS19" s="233"/>
      <c r="AT19" s="233"/>
      <c r="AU19" s="233"/>
      <c r="AV19" s="233"/>
      <c r="AW19" s="233"/>
      <c r="AX19" s="233"/>
      <c r="AY19" s="443"/>
      <c r="AZ19" s="443"/>
      <c r="BA19" s="54"/>
      <c r="BB19" s="443"/>
      <c r="BC19" s="233">
        <f t="shared" si="3"/>
        <v>1</v>
      </c>
      <c r="BD19" s="54">
        <f t="shared" si="1"/>
        <v>9</v>
      </c>
      <c r="BE19" s="444">
        <v>18</v>
      </c>
      <c r="BF19" s="409" t="s">
        <v>84</v>
      </c>
      <c r="BG19" s="417" t="s">
        <v>66</v>
      </c>
      <c r="BH19" s="417" t="s">
        <v>324</v>
      </c>
      <c r="BI19" s="539">
        <v>23</v>
      </c>
      <c r="BJ19" s="409" t="s">
        <v>325</v>
      </c>
      <c r="BK19" s="409" t="s">
        <v>67</v>
      </c>
      <c r="BL19" s="409" t="s">
        <v>326</v>
      </c>
      <c r="BM19" s="409" t="s">
        <v>82</v>
      </c>
    </row>
    <row r="20" spans="1:67" s="9" customFormat="1" ht="44.25" customHeight="1" x14ac:dyDescent="0.25">
      <c r="A20" s="36">
        <v>11</v>
      </c>
      <c r="B20" s="37" t="s">
        <v>61</v>
      </c>
      <c r="C20" s="38">
        <v>18</v>
      </c>
      <c r="D20" s="209" t="s">
        <v>327</v>
      </c>
      <c r="E20" s="210" t="s">
        <v>84</v>
      </c>
      <c r="F20" s="41">
        <v>3</v>
      </c>
      <c r="G20" s="395">
        <v>20</v>
      </c>
      <c r="H20" s="62"/>
      <c r="I20" s="44"/>
      <c r="J20" s="44"/>
      <c r="K20" s="44" t="s">
        <v>64</v>
      </c>
      <c r="L20" s="45" t="s">
        <v>71</v>
      </c>
      <c r="M20" s="220" t="s">
        <v>31</v>
      </c>
      <c r="N20" s="44"/>
      <c r="O20" s="44"/>
      <c r="P20" s="44"/>
      <c r="Q20" s="44"/>
      <c r="R20" s="46"/>
      <c r="S20" s="46"/>
      <c r="T20" s="44"/>
      <c r="U20" s="46"/>
      <c r="V20" s="60"/>
      <c r="W20" s="44"/>
      <c r="X20" s="46"/>
      <c r="Y20" s="46"/>
      <c r="Z20" s="44"/>
      <c r="AA20" s="46"/>
      <c r="AB20" s="46"/>
      <c r="AC20" s="408" t="s">
        <v>86</v>
      </c>
      <c r="AD20" s="55"/>
      <c r="AE20" s="55" t="s">
        <v>32</v>
      </c>
      <c r="AF20" s="42"/>
      <c r="AG20" s="40" t="s">
        <v>73</v>
      </c>
      <c r="AH20" s="54">
        <v>1</v>
      </c>
      <c r="AI20" s="441">
        <v>2</v>
      </c>
      <c r="AJ20" s="54">
        <f t="shared" si="0"/>
        <v>10</v>
      </c>
      <c r="AK20" s="438">
        <f t="shared" si="2"/>
        <v>1</v>
      </c>
      <c r="AL20" s="442"/>
      <c r="AM20" s="233"/>
      <c r="AN20" s="233"/>
      <c r="AO20" s="233"/>
      <c r="AP20" s="233"/>
      <c r="AQ20" s="233"/>
      <c r="AR20" s="233"/>
      <c r="AS20" s="233"/>
      <c r="AT20" s="233"/>
      <c r="AU20" s="233"/>
      <c r="AV20" s="233"/>
      <c r="AW20" s="233"/>
      <c r="AX20" s="233"/>
      <c r="AY20" s="443"/>
      <c r="AZ20" s="443"/>
      <c r="BA20" s="54"/>
      <c r="BB20" s="443"/>
      <c r="BC20" s="233">
        <f t="shared" si="3"/>
        <v>1</v>
      </c>
      <c r="BD20" s="54">
        <f t="shared" si="1"/>
        <v>9</v>
      </c>
      <c r="BE20" s="444">
        <v>18</v>
      </c>
      <c r="BF20" s="409" t="s">
        <v>84</v>
      </c>
      <c r="BG20" s="417" t="s">
        <v>66</v>
      </c>
      <c r="BH20" s="417" t="s">
        <v>327</v>
      </c>
      <c r="BI20" s="539">
        <v>23</v>
      </c>
      <c r="BJ20" s="409" t="s">
        <v>325</v>
      </c>
      <c r="BK20" s="409" t="s">
        <v>67</v>
      </c>
      <c r="BL20" s="409" t="s">
        <v>328</v>
      </c>
      <c r="BM20" s="409" t="s">
        <v>86</v>
      </c>
    </row>
    <row r="21" spans="1:67" s="9" customFormat="1" ht="44.25" customHeight="1" x14ac:dyDescent="0.25">
      <c r="A21" s="36">
        <v>12</v>
      </c>
      <c r="B21" s="37" t="s">
        <v>61</v>
      </c>
      <c r="C21" s="38">
        <v>18</v>
      </c>
      <c r="D21" s="209" t="s">
        <v>329</v>
      </c>
      <c r="E21" s="210" t="s">
        <v>84</v>
      </c>
      <c r="F21" s="41">
        <v>4</v>
      </c>
      <c r="G21" s="395">
        <v>20</v>
      </c>
      <c r="H21" s="62"/>
      <c r="I21" s="44"/>
      <c r="J21" s="44"/>
      <c r="K21" s="221"/>
      <c r="L21" s="221"/>
      <c r="M21" s="221"/>
      <c r="N21" s="44">
        <v>0</v>
      </c>
      <c r="O21" s="44"/>
      <c r="P21" s="220"/>
      <c r="Q21" s="44"/>
      <c r="R21" s="46"/>
      <c r="S21" s="46"/>
      <c r="T21" s="44"/>
      <c r="U21" s="60"/>
      <c r="V21" s="60"/>
      <c r="W21" s="44"/>
      <c r="X21" s="60"/>
      <c r="Y21" s="60"/>
      <c r="Z21" s="61"/>
      <c r="AA21" s="61"/>
      <c r="AB21" s="61"/>
      <c r="AC21" s="408" t="s">
        <v>86</v>
      </c>
      <c r="AD21" s="55"/>
      <c r="AE21" s="55" t="s">
        <v>32</v>
      </c>
      <c r="AF21" s="42"/>
      <c r="AG21" s="40" t="s">
        <v>9186</v>
      </c>
      <c r="AH21" s="54">
        <v>0</v>
      </c>
      <c r="AI21" s="441">
        <v>2</v>
      </c>
      <c r="AJ21" s="54">
        <f t="shared" si="0"/>
        <v>10</v>
      </c>
      <c r="AK21" s="438">
        <f t="shared" si="2"/>
        <v>0</v>
      </c>
      <c r="AL21" s="442"/>
      <c r="AM21" s="233"/>
      <c r="AN21" s="233"/>
      <c r="AO21" s="233"/>
      <c r="AP21" s="233"/>
      <c r="AQ21" s="233"/>
      <c r="AR21" s="233"/>
      <c r="AS21" s="233"/>
      <c r="AT21" s="233"/>
      <c r="AU21" s="233"/>
      <c r="AV21" s="233"/>
      <c r="AW21" s="233"/>
      <c r="AX21" s="233"/>
      <c r="AY21" s="443"/>
      <c r="AZ21" s="443"/>
      <c r="BA21" s="54"/>
      <c r="BB21" s="443"/>
      <c r="BC21" s="233">
        <f t="shared" si="3"/>
        <v>0</v>
      </c>
      <c r="BD21" s="54">
        <f t="shared" si="1"/>
        <v>10</v>
      </c>
      <c r="BE21" s="444">
        <v>18</v>
      </c>
      <c r="BF21" s="409" t="s">
        <v>84</v>
      </c>
      <c r="BG21" s="417" t="s">
        <v>66</v>
      </c>
      <c r="BH21" s="417" t="s">
        <v>329</v>
      </c>
      <c r="BI21" s="539">
        <v>23</v>
      </c>
      <c r="BJ21" s="409" t="s">
        <v>330</v>
      </c>
      <c r="BK21" s="409" t="s">
        <v>67</v>
      </c>
      <c r="BL21" s="409" t="s">
        <v>331</v>
      </c>
      <c r="BM21" s="409" t="s">
        <v>86</v>
      </c>
    </row>
    <row r="22" spans="1:67" s="9" customFormat="1" ht="44.25" customHeight="1" x14ac:dyDescent="0.25">
      <c r="A22" s="36">
        <v>13</v>
      </c>
      <c r="B22" s="37" t="s">
        <v>61</v>
      </c>
      <c r="C22" s="38">
        <v>18</v>
      </c>
      <c r="D22" s="209" t="s">
        <v>332</v>
      </c>
      <c r="E22" s="210" t="s">
        <v>84</v>
      </c>
      <c r="F22" s="41">
        <v>5</v>
      </c>
      <c r="G22" s="395">
        <v>20</v>
      </c>
      <c r="H22" s="62"/>
      <c r="I22" s="44"/>
      <c r="J22" s="44"/>
      <c r="K22" s="221"/>
      <c r="L22" s="221"/>
      <c r="M22" s="221"/>
      <c r="N22" s="44"/>
      <c r="O22" s="44"/>
      <c r="P22" s="44"/>
      <c r="Q22" s="225" t="s">
        <v>70</v>
      </c>
      <c r="R22" s="225" t="s">
        <v>71</v>
      </c>
      <c r="S22" s="540" t="s">
        <v>31</v>
      </c>
      <c r="T22" s="44"/>
      <c r="U22" s="60"/>
      <c r="V22" s="60"/>
      <c r="W22" s="44"/>
      <c r="X22" s="60"/>
      <c r="Y22" s="60"/>
      <c r="Z22" s="61"/>
      <c r="AA22" s="61"/>
      <c r="AB22" s="61"/>
      <c r="AC22" s="408" t="s">
        <v>86</v>
      </c>
      <c r="AD22" s="55"/>
      <c r="AE22" s="55" t="s">
        <v>32</v>
      </c>
      <c r="AF22" s="42"/>
      <c r="AG22" s="40" t="s">
        <v>73</v>
      </c>
      <c r="AH22" s="54">
        <v>1</v>
      </c>
      <c r="AI22" s="441">
        <v>2</v>
      </c>
      <c r="AJ22" s="54">
        <f t="shared" si="0"/>
        <v>10</v>
      </c>
      <c r="AK22" s="438">
        <f t="shared" si="2"/>
        <v>1</v>
      </c>
      <c r="AL22" s="442"/>
      <c r="AM22" s="233"/>
      <c r="AN22" s="233"/>
      <c r="AO22" s="233"/>
      <c r="AP22" s="233"/>
      <c r="AQ22" s="233"/>
      <c r="AR22" s="233"/>
      <c r="AS22" s="233"/>
      <c r="AT22" s="233"/>
      <c r="AU22" s="233"/>
      <c r="AV22" s="233"/>
      <c r="AW22" s="233"/>
      <c r="AX22" s="233"/>
      <c r="AY22" s="443"/>
      <c r="AZ22" s="443"/>
      <c r="BA22" s="54"/>
      <c r="BB22" s="443"/>
      <c r="BC22" s="233">
        <f t="shared" si="3"/>
        <v>1</v>
      </c>
      <c r="BD22" s="54">
        <f t="shared" si="1"/>
        <v>9</v>
      </c>
      <c r="BE22" s="444">
        <v>18</v>
      </c>
      <c r="BF22" s="409" t="s">
        <v>84</v>
      </c>
      <c r="BG22" s="417" t="s">
        <v>66</v>
      </c>
      <c r="BH22" s="417" t="s">
        <v>332</v>
      </c>
      <c r="BI22" s="539">
        <v>23</v>
      </c>
      <c r="BJ22" s="409" t="s">
        <v>333</v>
      </c>
      <c r="BK22" s="409" t="s">
        <v>67</v>
      </c>
      <c r="BL22" s="409" t="s">
        <v>334</v>
      </c>
      <c r="BM22" s="409" t="s">
        <v>86</v>
      </c>
    </row>
    <row r="23" spans="1:67" s="9" customFormat="1" ht="44.25" customHeight="1" x14ac:dyDescent="0.25">
      <c r="A23" s="36">
        <v>14</v>
      </c>
      <c r="B23" s="37" t="s">
        <v>61</v>
      </c>
      <c r="C23" s="38">
        <v>18</v>
      </c>
      <c r="D23" s="209" t="s">
        <v>335</v>
      </c>
      <c r="E23" s="210" t="s">
        <v>84</v>
      </c>
      <c r="F23" s="41">
        <v>6</v>
      </c>
      <c r="G23" s="395">
        <v>20</v>
      </c>
      <c r="H23" s="62"/>
      <c r="I23" s="44"/>
      <c r="J23" s="44"/>
      <c r="K23" s="44"/>
      <c r="L23" s="60"/>
      <c r="M23" s="46"/>
      <c r="N23" s="221"/>
      <c r="O23" s="221"/>
      <c r="P23" s="221"/>
      <c r="Q23" s="45" t="s">
        <v>64</v>
      </c>
      <c r="R23" s="45" t="s">
        <v>71</v>
      </c>
      <c r="S23" s="220" t="s">
        <v>31</v>
      </c>
      <c r="T23" s="44"/>
      <c r="U23" s="60"/>
      <c r="V23" s="60"/>
      <c r="W23" s="44"/>
      <c r="X23" s="60"/>
      <c r="Y23" s="60"/>
      <c r="Z23" s="44"/>
      <c r="AA23" s="44"/>
      <c r="AB23" s="46"/>
      <c r="AC23" s="408" t="s">
        <v>86</v>
      </c>
      <c r="AD23" s="55"/>
      <c r="AE23" s="55" t="s">
        <v>32</v>
      </c>
      <c r="AF23" s="42"/>
      <c r="AG23" s="40" t="s">
        <v>73</v>
      </c>
      <c r="AH23" s="54">
        <v>1</v>
      </c>
      <c r="AI23" s="441">
        <v>2</v>
      </c>
      <c r="AJ23" s="54">
        <f t="shared" si="0"/>
        <v>10</v>
      </c>
      <c r="AK23" s="438">
        <f t="shared" si="2"/>
        <v>1</v>
      </c>
      <c r="AL23" s="442"/>
      <c r="AM23" s="233"/>
      <c r="AN23" s="233"/>
      <c r="AO23" s="233"/>
      <c r="AP23" s="233"/>
      <c r="AQ23" s="233"/>
      <c r="AR23" s="233"/>
      <c r="AS23" s="233"/>
      <c r="AT23" s="233"/>
      <c r="AU23" s="233"/>
      <c r="AV23" s="233"/>
      <c r="AW23" s="233"/>
      <c r="AX23" s="233"/>
      <c r="AY23" s="443"/>
      <c r="AZ23" s="443"/>
      <c r="BA23" s="54"/>
      <c r="BB23" s="443"/>
      <c r="BC23" s="233">
        <f t="shared" si="3"/>
        <v>1</v>
      </c>
      <c r="BD23" s="54">
        <f t="shared" si="1"/>
        <v>9</v>
      </c>
      <c r="BE23" s="444">
        <v>18</v>
      </c>
      <c r="BF23" s="409" t="s">
        <v>84</v>
      </c>
      <c r="BG23" s="417" t="s">
        <v>66</v>
      </c>
      <c r="BH23" s="417" t="s">
        <v>335</v>
      </c>
      <c r="BI23" s="539">
        <v>23</v>
      </c>
      <c r="BJ23" s="409" t="s">
        <v>333</v>
      </c>
      <c r="BK23" s="409" t="s">
        <v>67</v>
      </c>
      <c r="BL23" s="409" t="s">
        <v>336</v>
      </c>
      <c r="BM23" s="409" t="s">
        <v>86</v>
      </c>
    </row>
    <row r="24" spans="1:67" s="9" customFormat="1" ht="44.25" customHeight="1" x14ac:dyDescent="0.25">
      <c r="A24" s="36">
        <v>15</v>
      </c>
      <c r="B24" s="37" t="s">
        <v>61</v>
      </c>
      <c r="C24" s="38">
        <v>18</v>
      </c>
      <c r="D24" s="209" t="s">
        <v>341</v>
      </c>
      <c r="E24" s="210" t="s">
        <v>90</v>
      </c>
      <c r="F24" s="41">
        <v>1</v>
      </c>
      <c r="G24" s="395">
        <v>21</v>
      </c>
      <c r="H24" s="44" t="s">
        <v>70</v>
      </c>
      <c r="I24" s="46" t="s">
        <v>79</v>
      </c>
      <c r="J24" s="220" t="s">
        <v>31</v>
      </c>
      <c r="K24" s="44"/>
      <c r="L24" s="44"/>
      <c r="M24" s="46"/>
      <c r="N24" s="44"/>
      <c r="O24" s="44"/>
      <c r="P24" s="44"/>
      <c r="Q24" s="221"/>
      <c r="R24" s="221"/>
      <c r="S24" s="221"/>
      <c r="T24" s="44"/>
      <c r="U24" s="60"/>
      <c r="V24" s="60"/>
      <c r="W24" s="44"/>
      <c r="X24" s="60"/>
      <c r="Y24" s="60"/>
      <c r="Z24" s="61"/>
      <c r="AA24" s="61"/>
      <c r="AB24" s="61"/>
      <c r="AC24" s="408" t="s">
        <v>91</v>
      </c>
      <c r="AD24" s="55"/>
      <c r="AE24" s="55" t="s">
        <v>32</v>
      </c>
      <c r="AF24" s="42"/>
      <c r="AG24" s="40" t="s">
        <v>73</v>
      </c>
      <c r="AH24" s="54">
        <v>1</v>
      </c>
      <c r="AI24" s="441">
        <v>2</v>
      </c>
      <c r="AJ24" s="54">
        <f t="shared" si="0"/>
        <v>10</v>
      </c>
      <c r="AK24" s="438">
        <f t="shared" si="2"/>
        <v>1</v>
      </c>
      <c r="AL24" s="442"/>
      <c r="AM24" s="233"/>
      <c r="AN24" s="233"/>
      <c r="AO24" s="233"/>
      <c r="AP24" s="233"/>
      <c r="AQ24" s="233"/>
      <c r="AR24" s="233"/>
      <c r="AS24" s="233"/>
      <c r="AT24" s="233"/>
      <c r="AU24" s="233"/>
      <c r="AV24" s="233"/>
      <c r="AW24" s="233"/>
      <c r="AX24" s="233"/>
      <c r="AY24" s="443"/>
      <c r="AZ24" s="443"/>
      <c r="BA24" s="54"/>
      <c r="BB24" s="443"/>
      <c r="BC24" s="233">
        <f t="shared" si="3"/>
        <v>1</v>
      </c>
      <c r="BD24" s="54">
        <f t="shared" si="1"/>
        <v>9</v>
      </c>
      <c r="BE24" s="444">
        <v>18</v>
      </c>
      <c r="BF24" s="409" t="s">
        <v>90</v>
      </c>
      <c r="BG24" s="417" t="s">
        <v>66</v>
      </c>
      <c r="BH24" s="417" t="s">
        <v>341</v>
      </c>
      <c r="BI24" s="539">
        <v>22</v>
      </c>
      <c r="BJ24" s="409" t="s">
        <v>271</v>
      </c>
      <c r="BK24" s="409" t="s">
        <v>67</v>
      </c>
      <c r="BL24" s="409" t="s">
        <v>342</v>
      </c>
      <c r="BM24" s="409" t="s">
        <v>91</v>
      </c>
    </row>
    <row r="25" spans="1:67" s="9" customFormat="1" ht="44.25" customHeight="1" x14ac:dyDescent="0.25">
      <c r="A25" s="36">
        <v>16</v>
      </c>
      <c r="B25" s="37" t="s">
        <v>61</v>
      </c>
      <c r="C25" s="38">
        <v>18</v>
      </c>
      <c r="D25" s="209" t="s">
        <v>343</v>
      </c>
      <c r="E25" s="210" t="s">
        <v>90</v>
      </c>
      <c r="F25" s="41">
        <v>2</v>
      </c>
      <c r="G25" s="395">
        <v>20</v>
      </c>
      <c r="H25" s="44" t="s">
        <v>64</v>
      </c>
      <c r="I25" s="46" t="s">
        <v>76</v>
      </c>
      <c r="J25" s="220" t="s">
        <v>31</v>
      </c>
      <c r="K25" s="44"/>
      <c r="L25" s="60"/>
      <c r="M25" s="46"/>
      <c r="N25" s="44"/>
      <c r="O25" s="44"/>
      <c r="P25" s="44"/>
      <c r="Q25" s="221"/>
      <c r="R25" s="221"/>
      <c r="S25" s="221"/>
      <c r="T25" s="44"/>
      <c r="U25" s="60"/>
      <c r="V25" s="60"/>
      <c r="W25" s="44"/>
      <c r="X25" s="60"/>
      <c r="Y25" s="60"/>
      <c r="Z25" s="61"/>
      <c r="AA25" s="61"/>
      <c r="AB25" s="61"/>
      <c r="AC25" s="408" t="s">
        <v>86</v>
      </c>
      <c r="AD25" s="55"/>
      <c r="AE25" s="55" t="s">
        <v>32</v>
      </c>
      <c r="AF25" s="42"/>
      <c r="AG25" s="40" t="s">
        <v>73</v>
      </c>
      <c r="AH25" s="54">
        <v>1</v>
      </c>
      <c r="AI25" s="441">
        <v>2</v>
      </c>
      <c r="AJ25" s="54">
        <f t="shared" si="0"/>
        <v>10</v>
      </c>
      <c r="AK25" s="438">
        <f t="shared" si="2"/>
        <v>1</v>
      </c>
      <c r="AL25" s="442"/>
      <c r="AM25" s="233"/>
      <c r="AN25" s="233"/>
      <c r="AO25" s="233"/>
      <c r="AP25" s="233"/>
      <c r="AQ25" s="233"/>
      <c r="AR25" s="233"/>
      <c r="AS25" s="233"/>
      <c r="AT25" s="233"/>
      <c r="AU25" s="233"/>
      <c r="AV25" s="233"/>
      <c r="AW25" s="233"/>
      <c r="AX25" s="233"/>
      <c r="AY25" s="443"/>
      <c r="AZ25" s="443"/>
      <c r="BA25" s="54"/>
      <c r="BB25" s="443"/>
      <c r="BC25" s="233">
        <f t="shared" si="3"/>
        <v>1</v>
      </c>
      <c r="BD25" s="54">
        <f t="shared" si="1"/>
        <v>9</v>
      </c>
      <c r="BE25" s="444">
        <v>18</v>
      </c>
      <c r="BF25" s="409" t="s">
        <v>90</v>
      </c>
      <c r="BG25" s="417" t="s">
        <v>66</v>
      </c>
      <c r="BH25" s="417" t="s">
        <v>343</v>
      </c>
      <c r="BI25" s="539">
        <v>22</v>
      </c>
      <c r="BJ25" s="409" t="s">
        <v>271</v>
      </c>
      <c r="BK25" s="409" t="s">
        <v>67</v>
      </c>
      <c r="BL25" s="409" t="s">
        <v>344</v>
      </c>
      <c r="BM25" s="409" t="s">
        <v>86</v>
      </c>
    </row>
    <row r="26" spans="1:67" s="9" customFormat="1" ht="44.25" customHeight="1" x14ac:dyDescent="0.25">
      <c r="A26" s="36">
        <v>17</v>
      </c>
      <c r="B26" s="37" t="s">
        <v>61</v>
      </c>
      <c r="C26" s="38">
        <v>18</v>
      </c>
      <c r="D26" s="209" t="s">
        <v>345</v>
      </c>
      <c r="E26" s="210" t="s">
        <v>90</v>
      </c>
      <c r="F26" s="41">
        <v>3</v>
      </c>
      <c r="G26" s="395">
        <v>17</v>
      </c>
      <c r="H26" s="62"/>
      <c r="I26" s="44"/>
      <c r="J26" s="44"/>
      <c r="K26" s="44" t="s">
        <v>64</v>
      </c>
      <c r="L26" s="44" t="s">
        <v>79</v>
      </c>
      <c r="M26" s="220" t="s">
        <v>31</v>
      </c>
      <c r="N26" s="44"/>
      <c r="O26" s="44"/>
      <c r="P26" s="46"/>
      <c r="Q26" s="44"/>
      <c r="R26" s="46"/>
      <c r="S26" s="46"/>
      <c r="T26" s="44"/>
      <c r="U26" s="60"/>
      <c r="V26" s="60"/>
      <c r="W26" s="221"/>
      <c r="X26" s="221"/>
      <c r="Y26" s="221"/>
      <c r="Z26" s="61"/>
      <c r="AA26" s="61"/>
      <c r="AB26" s="61"/>
      <c r="AC26" s="408" t="s">
        <v>92</v>
      </c>
      <c r="AD26" s="55"/>
      <c r="AE26" s="55" t="s">
        <v>32</v>
      </c>
      <c r="AF26" s="42"/>
      <c r="AG26" s="40" t="s">
        <v>73</v>
      </c>
      <c r="AH26" s="54">
        <v>1</v>
      </c>
      <c r="AI26" s="441">
        <v>2</v>
      </c>
      <c r="AJ26" s="54">
        <f t="shared" si="0"/>
        <v>10</v>
      </c>
      <c r="AK26" s="438">
        <f t="shared" si="2"/>
        <v>1</v>
      </c>
      <c r="AL26" s="442"/>
      <c r="AM26" s="233"/>
      <c r="AN26" s="233"/>
      <c r="AO26" s="233"/>
      <c r="AP26" s="233"/>
      <c r="AQ26" s="233"/>
      <c r="AR26" s="233"/>
      <c r="AS26" s="233"/>
      <c r="AT26" s="233"/>
      <c r="AU26" s="233"/>
      <c r="AV26" s="233"/>
      <c r="AW26" s="233"/>
      <c r="AX26" s="233"/>
      <c r="AY26" s="443"/>
      <c r="AZ26" s="443"/>
      <c r="BA26" s="54"/>
      <c r="BB26" s="443"/>
      <c r="BC26" s="233">
        <f t="shared" si="3"/>
        <v>1</v>
      </c>
      <c r="BD26" s="54">
        <f t="shared" si="1"/>
        <v>9</v>
      </c>
      <c r="BE26" s="444">
        <v>18</v>
      </c>
      <c r="BF26" s="409" t="s">
        <v>90</v>
      </c>
      <c r="BG26" s="417" t="s">
        <v>66</v>
      </c>
      <c r="BH26" s="417" t="s">
        <v>345</v>
      </c>
      <c r="BI26" s="539">
        <v>22</v>
      </c>
      <c r="BJ26" s="409" t="s">
        <v>308</v>
      </c>
      <c r="BK26" s="409" t="s">
        <v>67</v>
      </c>
      <c r="BL26" s="409" t="s">
        <v>346</v>
      </c>
      <c r="BM26" s="409" t="s">
        <v>92</v>
      </c>
    </row>
    <row r="27" spans="1:67" s="9" customFormat="1" ht="42" customHeight="1" x14ac:dyDescent="0.25">
      <c r="A27" s="36">
        <v>18</v>
      </c>
      <c r="B27" s="227" t="s">
        <v>61</v>
      </c>
      <c r="C27" s="38">
        <v>18</v>
      </c>
      <c r="D27" s="209" t="s">
        <v>347</v>
      </c>
      <c r="E27" s="210" t="s">
        <v>90</v>
      </c>
      <c r="F27" s="39">
        <v>4</v>
      </c>
      <c r="G27" s="395">
        <v>19</v>
      </c>
      <c r="H27" s="44"/>
      <c r="I27" s="44"/>
      <c r="J27" s="44"/>
      <c r="K27" s="44"/>
      <c r="L27" s="44"/>
      <c r="M27" s="46"/>
      <c r="N27" s="44" t="s">
        <v>70</v>
      </c>
      <c r="O27" s="44" t="s">
        <v>79</v>
      </c>
      <c r="P27" s="220" t="s">
        <v>31</v>
      </c>
      <c r="Q27" s="44"/>
      <c r="R27" s="46"/>
      <c r="S27" s="46"/>
      <c r="T27" s="44"/>
      <c r="U27" s="60"/>
      <c r="V27" s="60"/>
      <c r="W27" s="44"/>
      <c r="X27" s="44"/>
      <c r="Y27" s="46"/>
      <c r="Z27" s="44"/>
      <c r="AA27" s="44"/>
      <c r="AB27" s="46"/>
      <c r="AC27" s="408" t="s">
        <v>91</v>
      </c>
      <c r="AD27" s="55"/>
      <c r="AE27" s="55" t="s">
        <v>32</v>
      </c>
      <c r="AF27" s="42"/>
      <c r="AG27" s="40" t="s">
        <v>73</v>
      </c>
      <c r="AH27" s="54">
        <v>1</v>
      </c>
      <c r="AI27" s="441">
        <v>2</v>
      </c>
      <c r="AJ27" s="54">
        <f>AI27*5</f>
        <v>10</v>
      </c>
      <c r="AK27" s="438">
        <f t="shared" si="2"/>
        <v>1</v>
      </c>
      <c r="AL27" s="442"/>
      <c r="AM27" s="233"/>
      <c r="AN27" s="233"/>
      <c r="AO27" s="233"/>
      <c r="AP27" s="233"/>
      <c r="AQ27" s="233"/>
      <c r="AR27" s="233"/>
      <c r="AS27" s="233"/>
      <c r="AT27" s="233"/>
      <c r="AU27" s="233"/>
      <c r="AV27" s="233"/>
      <c r="AW27" s="233"/>
      <c r="AX27" s="233"/>
      <c r="AY27" s="443"/>
      <c r="AZ27" s="443"/>
      <c r="BA27" s="54"/>
      <c r="BB27" s="443"/>
      <c r="BC27" s="233">
        <f t="shared" si="3"/>
        <v>1</v>
      </c>
      <c r="BD27" s="54">
        <f t="shared" si="1"/>
        <v>9</v>
      </c>
      <c r="BE27" s="444">
        <v>18</v>
      </c>
      <c r="BF27" s="409" t="s">
        <v>90</v>
      </c>
      <c r="BG27" s="417" t="s">
        <v>66</v>
      </c>
      <c r="BH27" s="417" t="s">
        <v>347</v>
      </c>
      <c r="BI27" s="539">
        <v>22</v>
      </c>
      <c r="BJ27" s="409" t="s">
        <v>274</v>
      </c>
      <c r="BK27" s="409" t="s">
        <v>67</v>
      </c>
      <c r="BL27" s="409" t="s">
        <v>348</v>
      </c>
      <c r="BM27" s="409" t="s">
        <v>91</v>
      </c>
    </row>
    <row r="28" spans="1:67" s="9" customFormat="1" ht="42" customHeight="1" x14ac:dyDescent="0.25">
      <c r="A28" s="36">
        <v>19</v>
      </c>
      <c r="B28" s="37" t="s">
        <v>61</v>
      </c>
      <c r="C28" s="38">
        <v>18</v>
      </c>
      <c r="D28" s="209" t="s">
        <v>349</v>
      </c>
      <c r="E28" s="210" t="s">
        <v>90</v>
      </c>
      <c r="F28" s="41">
        <v>5</v>
      </c>
      <c r="G28" s="395">
        <v>20</v>
      </c>
      <c r="H28" s="222"/>
      <c r="I28" s="221"/>
      <c r="J28" s="44"/>
      <c r="K28" s="44"/>
      <c r="L28" s="60"/>
      <c r="M28" s="46"/>
      <c r="N28" s="44" t="s">
        <v>64</v>
      </c>
      <c r="O28" s="44" t="s">
        <v>79</v>
      </c>
      <c r="P28" s="220" t="s">
        <v>31</v>
      </c>
      <c r="Q28" s="44"/>
      <c r="R28" s="46"/>
      <c r="S28" s="46"/>
      <c r="T28" s="44"/>
      <c r="U28" s="44"/>
      <c r="V28" s="46"/>
      <c r="W28" s="44"/>
      <c r="X28" s="60"/>
      <c r="Y28" s="60"/>
      <c r="Z28" s="61"/>
      <c r="AA28" s="61"/>
      <c r="AB28" s="61"/>
      <c r="AC28" s="408" t="s">
        <v>78</v>
      </c>
      <c r="AD28" s="55"/>
      <c r="AE28" s="55" t="s">
        <v>32</v>
      </c>
      <c r="AF28" s="42"/>
      <c r="AG28" s="40" t="s">
        <v>73</v>
      </c>
      <c r="AH28" s="54">
        <v>1</v>
      </c>
      <c r="AI28" s="441">
        <v>2</v>
      </c>
      <c r="AJ28" s="54">
        <f t="shared" si="0"/>
        <v>10</v>
      </c>
      <c r="AK28" s="438">
        <f t="shared" si="2"/>
        <v>1</v>
      </c>
      <c r="AL28" s="442"/>
      <c r="AM28" s="233"/>
      <c r="AN28" s="233"/>
      <c r="AO28" s="233"/>
      <c r="AP28" s="233"/>
      <c r="AQ28" s="233"/>
      <c r="AR28" s="233"/>
      <c r="AS28" s="233"/>
      <c r="AT28" s="233"/>
      <c r="AU28" s="233"/>
      <c r="AV28" s="233"/>
      <c r="AW28" s="233"/>
      <c r="AX28" s="233"/>
      <c r="AY28" s="443"/>
      <c r="AZ28" s="443"/>
      <c r="BA28" s="54"/>
      <c r="BB28" s="443"/>
      <c r="BC28" s="233">
        <f t="shared" si="3"/>
        <v>1</v>
      </c>
      <c r="BD28" s="54">
        <f t="shared" si="1"/>
        <v>9</v>
      </c>
      <c r="BE28" s="444">
        <v>18</v>
      </c>
      <c r="BF28" s="409" t="s">
        <v>90</v>
      </c>
      <c r="BG28" s="417" t="s">
        <v>66</v>
      </c>
      <c r="BH28" s="417" t="s">
        <v>349</v>
      </c>
      <c r="BI28" s="539">
        <v>22</v>
      </c>
      <c r="BJ28" s="409" t="s">
        <v>274</v>
      </c>
      <c r="BK28" s="409" t="s">
        <v>67</v>
      </c>
      <c r="BL28" s="409" t="s">
        <v>350</v>
      </c>
      <c r="BM28" s="409" t="s">
        <v>78</v>
      </c>
    </row>
    <row r="29" spans="1:67" s="56" customFormat="1" ht="50.25" customHeight="1" x14ac:dyDescent="0.25">
      <c r="A29" s="36">
        <v>20</v>
      </c>
      <c r="B29" s="37" t="s">
        <v>61</v>
      </c>
      <c r="C29" s="38">
        <v>18</v>
      </c>
      <c r="D29" s="209" t="s">
        <v>351</v>
      </c>
      <c r="E29" s="210" t="s">
        <v>90</v>
      </c>
      <c r="F29" s="41">
        <v>6</v>
      </c>
      <c r="G29" s="395">
        <v>21</v>
      </c>
      <c r="H29" s="62"/>
      <c r="I29" s="44"/>
      <c r="J29" s="46"/>
      <c r="K29" s="44"/>
      <c r="L29" s="60"/>
      <c r="M29" s="46"/>
      <c r="N29" s="44"/>
      <c r="O29" s="44"/>
      <c r="P29" s="44"/>
      <c r="Q29" s="44" t="s">
        <v>64</v>
      </c>
      <c r="R29" s="226" t="s">
        <v>76</v>
      </c>
      <c r="S29" s="220" t="s">
        <v>31</v>
      </c>
      <c r="T29" s="44"/>
      <c r="U29" s="60"/>
      <c r="V29" s="60"/>
      <c r="W29" s="44"/>
      <c r="X29" s="60"/>
      <c r="Y29" s="60"/>
      <c r="Z29" s="61"/>
      <c r="AA29" s="61"/>
      <c r="AB29" s="61"/>
      <c r="AC29" s="408" t="s">
        <v>72</v>
      </c>
      <c r="AD29" s="55"/>
      <c r="AE29" s="55" t="s">
        <v>32</v>
      </c>
      <c r="AF29" s="42"/>
      <c r="AG29" s="40" t="s">
        <v>73</v>
      </c>
      <c r="AH29" s="54">
        <v>1</v>
      </c>
      <c r="AI29" s="441">
        <v>2</v>
      </c>
      <c r="AJ29" s="54">
        <f t="shared" si="0"/>
        <v>10</v>
      </c>
      <c r="AK29" s="438">
        <f t="shared" si="2"/>
        <v>1</v>
      </c>
      <c r="AL29" s="442"/>
      <c r="AM29" s="233"/>
      <c r="AN29" s="233"/>
      <c r="AO29" s="233"/>
      <c r="AP29" s="233"/>
      <c r="AQ29" s="233"/>
      <c r="AR29" s="233"/>
      <c r="AS29" s="233"/>
      <c r="AT29" s="233"/>
      <c r="AU29" s="233"/>
      <c r="AV29" s="233"/>
      <c r="AW29" s="233"/>
      <c r="AX29" s="233"/>
      <c r="AY29" s="443"/>
      <c r="AZ29" s="443"/>
      <c r="BA29" s="54"/>
      <c r="BB29" s="443"/>
      <c r="BC29" s="233">
        <f t="shared" si="3"/>
        <v>1</v>
      </c>
      <c r="BD29" s="54">
        <f t="shared" si="1"/>
        <v>9</v>
      </c>
      <c r="BE29" s="444">
        <v>18</v>
      </c>
      <c r="BF29" s="409" t="s">
        <v>90</v>
      </c>
      <c r="BG29" s="417" t="s">
        <v>66</v>
      </c>
      <c r="BH29" s="417" t="s">
        <v>351</v>
      </c>
      <c r="BI29" s="539">
        <v>22</v>
      </c>
      <c r="BJ29" s="409" t="s">
        <v>305</v>
      </c>
      <c r="BK29" s="409" t="s">
        <v>67</v>
      </c>
      <c r="BL29" s="409" t="s">
        <v>352</v>
      </c>
      <c r="BM29" s="409" t="s">
        <v>72</v>
      </c>
    </row>
    <row r="30" spans="1:67" s="9" customFormat="1" ht="42" customHeight="1" x14ac:dyDescent="0.25">
      <c r="A30" s="36">
        <v>21</v>
      </c>
      <c r="B30" s="37" t="s">
        <v>61</v>
      </c>
      <c r="C30" s="38">
        <v>18</v>
      </c>
      <c r="D30" s="209" t="s">
        <v>353</v>
      </c>
      <c r="E30" s="210" t="s">
        <v>90</v>
      </c>
      <c r="F30" s="41">
        <v>7</v>
      </c>
      <c r="G30" s="395">
        <v>21</v>
      </c>
      <c r="H30" s="62"/>
      <c r="I30" s="44"/>
      <c r="J30" s="44"/>
      <c r="K30" s="44"/>
      <c r="L30" s="44"/>
      <c r="M30" s="220"/>
      <c r="N30" s="44"/>
      <c r="O30" s="44"/>
      <c r="P30" s="46"/>
      <c r="Q30" s="221"/>
      <c r="R30" s="221"/>
      <c r="S30" s="221"/>
      <c r="T30" s="225" t="s">
        <v>70</v>
      </c>
      <c r="U30" s="46" t="s">
        <v>76</v>
      </c>
      <c r="V30" s="220" t="s">
        <v>31</v>
      </c>
      <c r="W30" s="44"/>
      <c r="X30" s="60"/>
      <c r="Y30" s="60"/>
      <c r="Z30" s="61"/>
      <c r="AA30" s="61"/>
      <c r="AB30" s="61"/>
      <c r="AC30" s="408" t="s">
        <v>92</v>
      </c>
      <c r="AD30" s="55"/>
      <c r="AE30" s="55" t="s">
        <v>32</v>
      </c>
      <c r="AF30" s="42"/>
      <c r="AG30" s="40" t="s">
        <v>73</v>
      </c>
      <c r="AH30" s="54">
        <v>1</v>
      </c>
      <c r="AI30" s="441">
        <v>2</v>
      </c>
      <c r="AJ30" s="54">
        <f t="shared" si="0"/>
        <v>10</v>
      </c>
      <c r="AK30" s="438">
        <f t="shared" si="2"/>
        <v>1</v>
      </c>
      <c r="AL30" s="442"/>
      <c r="AM30" s="233"/>
      <c r="AN30" s="233"/>
      <c r="AO30" s="233"/>
      <c r="AP30" s="233"/>
      <c r="AQ30" s="233"/>
      <c r="AR30" s="233"/>
      <c r="AS30" s="233"/>
      <c r="AT30" s="233"/>
      <c r="AU30" s="233"/>
      <c r="AV30" s="233"/>
      <c r="AW30" s="233"/>
      <c r="AX30" s="233"/>
      <c r="AY30" s="443"/>
      <c r="AZ30" s="443"/>
      <c r="BA30" s="54"/>
      <c r="BB30" s="443"/>
      <c r="BC30" s="233">
        <f t="shared" si="3"/>
        <v>1</v>
      </c>
      <c r="BD30" s="54">
        <f t="shared" si="1"/>
        <v>9</v>
      </c>
      <c r="BE30" s="444">
        <v>18</v>
      </c>
      <c r="BF30" s="409" t="s">
        <v>90</v>
      </c>
      <c r="BG30" s="417" t="s">
        <v>66</v>
      </c>
      <c r="BH30" s="417" t="s">
        <v>353</v>
      </c>
      <c r="BI30" s="539">
        <v>22</v>
      </c>
      <c r="BJ30" s="409" t="s">
        <v>251</v>
      </c>
      <c r="BK30" s="409" t="s">
        <v>67</v>
      </c>
      <c r="BL30" s="409" t="s">
        <v>354</v>
      </c>
      <c r="BM30" s="409" t="s">
        <v>92</v>
      </c>
    </row>
    <row r="31" spans="1:67" s="9" customFormat="1" ht="42" customHeight="1" x14ac:dyDescent="0.25">
      <c r="A31" s="36">
        <v>22</v>
      </c>
      <c r="B31" s="37" t="s">
        <v>61</v>
      </c>
      <c r="C31" s="38">
        <v>18</v>
      </c>
      <c r="D31" s="209" t="s">
        <v>355</v>
      </c>
      <c r="E31" s="210" t="s">
        <v>90</v>
      </c>
      <c r="F31" s="41">
        <v>8</v>
      </c>
      <c r="G31" s="395">
        <v>20</v>
      </c>
      <c r="H31" s="62"/>
      <c r="I31" s="44"/>
      <c r="J31" s="44"/>
      <c r="K31" s="44"/>
      <c r="L31" s="60"/>
      <c r="M31" s="46"/>
      <c r="N31" s="44"/>
      <c r="O31" s="44"/>
      <c r="P31" s="44"/>
      <c r="Q31" s="44"/>
      <c r="R31" s="46"/>
      <c r="S31" s="46"/>
      <c r="T31" s="44" t="s">
        <v>64</v>
      </c>
      <c r="U31" s="223" t="s">
        <v>71</v>
      </c>
      <c r="V31" s="631" t="s">
        <v>31</v>
      </c>
      <c r="W31" s="44"/>
      <c r="X31" s="60"/>
      <c r="Y31" s="60"/>
      <c r="Z31" s="61"/>
      <c r="AA31" s="61"/>
      <c r="AB31" s="61"/>
      <c r="AC31" s="408" t="s">
        <v>91</v>
      </c>
      <c r="AD31" s="55"/>
      <c r="AE31" s="55" t="s">
        <v>32</v>
      </c>
      <c r="AF31" s="42"/>
      <c r="AG31" s="40" t="s">
        <v>73</v>
      </c>
      <c r="AH31" s="54">
        <v>1</v>
      </c>
      <c r="AI31" s="441">
        <v>2</v>
      </c>
      <c r="AJ31" s="54">
        <f t="shared" si="0"/>
        <v>10</v>
      </c>
      <c r="AK31" s="438">
        <f t="shared" si="2"/>
        <v>1</v>
      </c>
      <c r="AL31" s="442"/>
      <c r="AM31" s="233"/>
      <c r="AN31" s="233"/>
      <c r="AO31" s="233"/>
      <c r="AP31" s="233"/>
      <c r="AQ31" s="233"/>
      <c r="AR31" s="233"/>
      <c r="AS31" s="233"/>
      <c r="AT31" s="233"/>
      <c r="AU31" s="233"/>
      <c r="AV31" s="233"/>
      <c r="AW31" s="233"/>
      <c r="AX31" s="233"/>
      <c r="AY31" s="443"/>
      <c r="AZ31" s="443"/>
      <c r="BA31" s="54"/>
      <c r="BB31" s="443"/>
      <c r="BC31" s="233">
        <f t="shared" si="3"/>
        <v>1</v>
      </c>
      <c r="BD31" s="54">
        <f t="shared" si="1"/>
        <v>9</v>
      </c>
      <c r="BE31" s="444">
        <v>18</v>
      </c>
      <c r="BF31" s="409" t="s">
        <v>90</v>
      </c>
      <c r="BG31" s="417" t="s">
        <v>66</v>
      </c>
      <c r="BH31" s="417" t="s">
        <v>355</v>
      </c>
      <c r="BI31" s="539">
        <v>22</v>
      </c>
      <c r="BJ31" s="409" t="s">
        <v>251</v>
      </c>
      <c r="BK31" s="409" t="s">
        <v>67</v>
      </c>
      <c r="BL31" s="409" t="s">
        <v>356</v>
      </c>
      <c r="BM31" s="409" t="s">
        <v>91</v>
      </c>
    </row>
    <row r="32" spans="1:67" s="606" customFormat="1" ht="42" customHeight="1" x14ac:dyDescent="0.25">
      <c r="A32" s="598">
        <v>23</v>
      </c>
      <c r="B32" s="599" t="s">
        <v>61</v>
      </c>
      <c r="C32" s="600">
        <v>18</v>
      </c>
      <c r="D32" s="237" t="s">
        <v>266</v>
      </c>
      <c r="E32" s="238" t="s">
        <v>62</v>
      </c>
      <c r="F32" s="619">
        <v>1</v>
      </c>
      <c r="G32" s="620">
        <v>35</v>
      </c>
      <c r="H32" s="621"/>
      <c r="I32" s="240"/>
      <c r="J32" s="240"/>
      <c r="K32" s="240"/>
      <c r="L32" s="509"/>
      <c r="M32" s="510"/>
      <c r="N32" s="240"/>
      <c r="O32" s="240"/>
      <c r="P32" s="240"/>
      <c r="Q32" s="240"/>
      <c r="R32" s="510"/>
      <c r="S32" s="510"/>
      <c r="T32" s="622" t="s">
        <v>70</v>
      </c>
      <c r="U32" s="510" t="s">
        <v>9167</v>
      </c>
      <c r="V32" s="511"/>
      <c r="W32" s="608"/>
      <c r="X32" s="509"/>
      <c r="Y32" s="509"/>
      <c r="Z32" s="623"/>
      <c r="AA32" s="623"/>
      <c r="AB32" s="623"/>
      <c r="AC32" s="617" t="s">
        <v>108</v>
      </c>
      <c r="AD32" s="599"/>
      <c r="AE32" s="599"/>
      <c r="AF32" s="618"/>
      <c r="AG32" s="604" t="s">
        <v>68</v>
      </c>
      <c r="AH32" s="438">
        <v>1</v>
      </c>
      <c r="AI32" s="441">
        <v>2</v>
      </c>
      <c r="AJ32" s="438">
        <f t="shared" si="0"/>
        <v>10</v>
      </c>
      <c r="AK32" s="438">
        <f t="shared" si="2"/>
        <v>1</v>
      </c>
      <c r="AL32" s="440"/>
      <c r="AM32" s="438"/>
      <c r="AN32" s="438"/>
      <c r="AO32" s="438"/>
      <c r="AP32" s="438"/>
      <c r="AQ32" s="438"/>
      <c r="AR32" s="438"/>
      <c r="AS32" s="438"/>
      <c r="AT32" s="438"/>
      <c r="AU32" s="438"/>
      <c r="AV32" s="438"/>
      <c r="AW32" s="438"/>
      <c r="AX32" s="438"/>
      <c r="AY32" s="438"/>
      <c r="AZ32" s="438"/>
      <c r="BA32" s="438"/>
      <c r="BB32" s="438"/>
      <c r="BC32" s="438">
        <f t="shared" si="3"/>
        <v>1</v>
      </c>
      <c r="BD32" s="438">
        <f t="shared" si="1"/>
        <v>9</v>
      </c>
      <c r="BE32" s="605">
        <v>18</v>
      </c>
      <c r="BF32" s="617" t="s">
        <v>62</v>
      </c>
      <c r="BG32" s="237" t="s">
        <v>66</v>
      </c>
      <c r="BH32" s="237" t="s">
        <v>266</v>
      </c>
      <c r="BI32" s="238">
        <v>21</v>
      </c>
      <c r="BJ32" s="238" t="s">
        <v>251</v>
      </c>
      <c r="BK32" s="238" t="s">
        <v>67</v>
      </c>
      <c r="BL32" s="238" t="s">
        <v>267</v>
      </c>
      <c r="BM32" s="238" t="s">
        <v>108</v>
      </c>
      <c r="BN32" s="624"/>
      <c r="BO32" s="625"/>
    </row>
    <row r="33" spans="1:65" s="606" customFormat="1" ht="42" customHeight="1" x14ac:dyDescent="0.25">
      <c r="A33" s="598">
        <v>24</v>
      </c>
      <c r="B33" s="599" t="s">
        <v>61</v>
      </c>
      <c r="C33" s="600">
        <v>18</v>
      </c>
      <c r="D33" s="237" t="s">
        <v>337</v>
      </c>
      <c r="E33" s="617" t="s">
        <v>87</v>
      </c>
      <c r="F33" s="619">
        <v>1</v>
      </c>
      <c r="G33" s="620">
        <v>19</v>
      </c>
      <c r="H33" s="621"/>
      <c r="I33" s="240"/>
      <c r="J33" s="240"/>
      <c r="K33" s="240"/>
      <c r="L33" s="509"/>
      <c r="M33" s="510"/>
      <c r="N33" s="240"/>
      <c r="O33" s="240"/>
      <c r="P33" s="240"/>
      <c r="Q33" s="240" t="s">
        <v>70</v>
      </c>
      <c r="R33" s="510" t="s">
        <v>9168</v>
      </c>
      <c r="S33" s="510"/>
      <c r="T33" s="622"/>
      <c r="U33" s="510"/>
      <c r="V33" s="511"/>
      <c r="W33" s="608"/>
      <c r="X33" s="509"/>
      <c r="Y33" s="509"/>
      <c r="Z33" s="623"/>
      <c r="AA33" s="623"/>
      <c r="AB33" s="623"/>
      <c r="AC33" s="617" t="s">
        <v>94</v>
      </c>
      <c r="AD33" s="599"/>
      <c r="AE33" s="599"/>
      <c r="AF33" s="618"/>
      <c r="AG33" s="604" t="s">
        <v>68</v>
      </c>
      <c r="AH33" s="438">
        <v>1</v>
      </c>
      <c r="AI33" s="441">
        <v>2</v>
      </c>
      <c r="AJ33" s="438">
        <f t="shared" si="0"/>
        <v>10</v>
      </c>
      <c r="AK33" s="438">
        <f t="shared" si="2"/>
        <v>1</v>
      </c>
      <c r="AL33" s="440"/>
      <c r="AM33" s="438"/>
      <c r="AN33" s="438"/>
      <c r="AO33" s="438"/>
      <c r="AP33" s="438"/>
      <c r="AQ33" s="438"/>
      <c r="AR33" s="438"/>
      <c r="AS33" s="438"/>
      <c r="AT33" s="438"/>
      <c r="AU33" s="438"/>
      <c r="AV33" s="438"/>
      <c r="AW33" s="438"/>
      <c r="AX33" s="438"/>
      <c r="AY33" s="438"/>
      <c r="AZ33" s="438"/>
      <c r="BA33" s="438"/>
      <c r="BB33" s="438"/>
      <c r="BC33" s="438">
        <v>1</v>
      </c>
      <c r="BD33" s="438"/>
      <c r="BE33" s="605">
        <v>18</v>
      </c>
      <c r="BF33" s="617" t="s">
        <v>87</v>
      </c>
      <c r="BG33" s="237" t="s">
        <v>89</v>
      </c>
      <c r="BH33" s="237" t="s">
        <v>337</v>
      </c>
      <c r="BI33" s="238">
        <v>22</v>
      </c>
      <c r="BJ33" s="238" t="s">
        <v>254</v>
      </c>
      <c r="BK33" s="238" t="s">
        <v>67</v>
      </c>
      <c r="BL33" s="238" t="s">
        <v>338</v>
      </c>
      <c r="BM33" s="238" t="s">
        <v>94</v>
      </c>
    </row>
    <row r="34" spans="1:65" s="606" customFormat="1" ht="42" customHeight="1" x14ac:dyDescent="0.25">
      <c r="A34" s="598">
        <v>25</v>
      </c>
      <c r="B34" s="599" t="s">
        <v>61</v>
      </c>
      <c r="C34" s="600">
        <v>18</v>
      </c>
      <c r="D34" s="237" t="s">
        <v>339</v>
      </c>
      <c r="E34" s="617" t="s">
        <v>87</v>
      </c>
      <c r="F34" s="619">
        <v>2</v>
      </c>
      <c r="G34" s="620">
        <v>18</v>
      </c>
      <c r="H34" s="621"/>
      <c r="I34" s="240"/>
      <c r="J34" s="240"/>
      <c r="K34" s="240"/>
      <c r="L34" s="509"/>
      <c r="M34" s="510"/>
      <c r="N34" s="240"/>
      <c r="O34" s="240"/>
      <c r="P34" s="240"/>
      <c r="Q34" s="240" t="s">
        <v>64</v>
      </c>
      <c r="R34" s="510" t="s">
        <v>9168</v>
      </c>
      <c r="S34" s="510"/>
      <c r="T34" s="622"/>
      <c r="U34" s="510"/>
      <c r="V34" s="511"/>
      <c r="W34" s="608"/>
      <c r="X34" s="509"/>
      <c r="Y34" s="509"/>
      <c r="Z34" s="623"/>
      <c r="AA34" s="623"/>
      <c r="AB34" s="623"/>
      <c r="AC34" s="617" t="s">
        <v>97</v>
      </c>
      <c r="AD34" s="599"/>
      <c r="AE34" s="599"/>
      <c r="AF34" s="618"/>
      <c r="AG34" s="604" t="s">
        <v>68</v>
      </c>
      <c r="AH34" s="438">
        <v>1</v>
      </c>
      <c r="AI34" s="441">
        <v>2</v>
      </c>
      <c r="AJ34" s="438">
        <f t="shared" si="0"/>
        <v>10</v>
      </c>
      <c r="AK34" s="438">
        <f t="shared" si="2"/>
        <v>1</v>
      </c>
      <c r="AL34" s="440"/>
      <c r="AM34" s="438"/>
      <c r="AN34" s="438"/>
      <c r="AO34" s="438"/>
      <c r="AP34" s="438"/>
      <c r="AQ34" s="438"/>
      <c r="AR34" s="438"/>
      <c r="AS34" s="438"/>
      <c r="AT34" s="438"/>
      <c r="AU34" s="438"/>
      <c r="AV34" s="438"/>
      <c r="AW34" s="438"/>
      <c r="AX34" s="438"/>
      <c r="AY34" s="438"/>
      <c r="AZ34" s="438"/>
      <c r="BA34" s="438"/>
      <c r="BB34" s="438"/>
      <c r="BC34" s="438">
        <v>1</v>
      </c>
      <c r="BD34" s="438"/>
      <c r="BE34" s="605">
        <v>18</v>
      </c>
      <c r="BF34" s="617" t="s">
        <v>87</v>
      </c>
      <c r="BG34" s="237" t="s">
        <v>89</v>
      </c>
      <c r="BH34" s="237" t="s">
        <v>339</v>
      </c>
      <c r="BI34" s="238">
        <v>22</v>
      </c>
      <c r="BJ34" s="238" t="s">
        <v>254</v>
      </c>
      <c r="BK34" s="238" t="s">
        <v>67</v>
      </c>
      <c r="BL34" s="238" t="s">
        <v>340</v>
      </c>
      <c r="BM34" s="238" t="s">
        <v>97</v>
      </c>
    </row>
    <row r="35" spans="1:65" s="56" customFormat="1" ht="42" customHeight="1" x14ac:dyDescent="0.25">
      <c r="A35" s="36">
        <v>26</v>
      </c>
      <c r="B35" s="37" t="s">
        <v>61</v>
      </c>
      <c r="C35" s="38">
        <v>19</v>
      </c>
      <c r="D35" s="210" t="s">
        <v>410</v>
      </c>
      <c r="E35" s="210" t="s">
        <v>98</v>
      </c>
      <c r="F35" s="43">
        <v>1</v>
      </c>
      <c r="G35" s="395">
        <v>18</v>
      </c>
      <c r="H35" s="62"/>
      <c r="I35" s="44"/>
      <c r="J35" s="46"/>
      <c r="K35" s="44"/>
      <c r="L35" s="60"/>
      <c r="M35" s="46"/>
      <c r="N35" s="44"/>
      <c r="O35" s="44"/>
      <c r="P35" s="44"/>
      <c r="Q35" s="44"/>
      <c r="R35" s="46"/>
      <c r="S35" s="46"/>
      <c r="T35" s="44"/>
      <c r="U35" s="60"/>
      <c r="V35" s="60"/>
      <c r="W35" s="225" t="s">
        <v>70</v>
      </c>
      <c r="X35" s="46" t="s">
        <v>76</v>
      </c>
      <c r="Y35" s="540" t="s">
        <v>31</v>
      </c>
      <c r="Z35" s="61"/>
      <c r="AA35" s="61"/>
      <c r="AB35" s="61"/>
      <c r="AC35" s="408" t="s">
        <v>110</v>
      </c>
      <c r="AD35" s="55"/>
      <c r="AE35" s="55" t="s">
        <v>32</v>
      </c>
      <c r="AF35" s="42"/>
      <c r="AG35" s="40" t="s">
        <v>73</v>
      </c>
      <c r="AH35" s="54">
        <v>1</v>
      </c>
      <c r="AI35" s="441">
        <v>2</v>
      </c>
      <c r="AJ35" s="54">
        <f t="shared" si="0"/>
        <v>10</v>
      </c>
      <c r="AK35" s="438">
        <f t="shared" si="2"/>
        <v>1</v>
      </c>
      <c r="AL35" s="442"/>
      <c r="AM35" s="233"/>
      <c r="AN35" s="233"/>
      <c r="AO35" s="233"/>
      <c r="AP35" s="233"/>
      <c r="AQ35" s="233"/>
      <c r="AR35" s="233"/>
      <c r="AS35" s="233"/>
      <c r="AT35" s="233"/>
      <c r="AU35" s="233"/>
      <c r="AV35" s="233"/>
      <c r="AW35" s="233"/>
      <c r="AX35" s="233"/>
      <c r="AY35" s="443"/>
      <c r="AZ35" s="443"/>
      <c r="BA35" s="54"/>
      <c r="BB35" s="443"/>
      <c r="BC35" s="233">
        <f t="shared" si="3"/>
        <v>1</v>
      </c>
      <c r="BD35" s="54">
        <f t="shared" si="1"/>
        <v>9</v>
      </c>
      <c r="BE35" s="444">
        <v>19</v>
      </c>
      <c r="BF35" s="409" t="s">
        <v>98</v>
      </c>
      <c r="BG35" s="417" t="s">
        <v>66</v>
      </c>
      <c r="BH35" s="409" t="s">
        <v>410</v>
      </c>
      <c r="BI35" s="499">
        <v>27</v>
      </c>
      <c r="BJ35" s="418" t="s">
        <v>9133</v>
      </c>
      <c r="BK35" s="409" t="s">
        <v>67</v>
      </c>
      <c r="BL35" s="418" t="s">
        <v>9134</v>
      </c>
      <c r="BM35" s="409" t="s">
        <v>110</v>
      </c>
    </row>
    <row r="36" spans="1:65" s="9" customFormat="1" ht="42" customHeight="1" x14ac:dyDescent="0.25">
      <c r="A36" s="36">
        <v>27</v>
      </c>
      <c r="B36" s="37" t="s">
        <v>61</v>
      </c>
      <c r="C36" s="38">
        <v>19</v>
      </c>
      <c r="D36" s="210" t="s">
        <v>411</v>
      </c>
      <c r="E36" s="210" t="s">
        <v>98</v>
      </c>
      <c r="F36" s="43">
        <v>2</v>
      </c>
      <c r="G36" s="395">
        <v>19</v>
      </c>
      <c r="H36" s="62"/>
      <c r="I36" s="44"/>
      <c r="J36" s="44"/>
      <c r="K36" s="44"/>
      <c r="L36" s="60"/>
      <c r="M36" s="46"/>
      <c r="N36" s="44"/>
      <c r="O36" s="44"/>
      <c r="P36" s="46"/>
      <c r="Q36" s="225" t="s">
        <v>70</v>
      </c>
      <c r="R36" s="46" t="s">
        <v>76</v>
      </c>
      <c r="S36" s="220" t="s">
        <v>31</v>
      </c>
      <c r="T36" s="44"/>
      <c r="U36" s="44"/>
      <c r="V36" s="60"/>
      <c r="W36" s="44"/>
      <c r="X36" s="60"/>
      <c r="Y36" s="60"/>
      <c r="Z36" s="61"/>
      <c r="AA36" s="44"/>
      <c r="AB36" s="61"/>
      <c r="AC36" s="408" t="s">
        <v>63</v>
      </c>
      <c r="AD36" s="55"/>
      <c r="AE36" s="55" t="s">
        <v>32</v>
      </c>
      <c r="AF36" s="42"/>
      <c r="AG36" s="40" t="s">
        <v>73</v>
      </c>
      <c r="AH36" s="54">
        <v>1</v>
      </c>
      <c r="AI36" s="441">
        <v>2</v>
      </c>
      <c r="AJ36" s="54">
        <f t="shared" si="0"/>
        <v>10</v>
      </c>
      <c r="AK36" s="438">
        <f t="shared" si="2"/>
        <v>1</v>
      </c>
      <c r="AL36" s="442"/>
      <c r="AM36" s="233"/>
      <c r="AN36" s="233"/>
      <c r="AO36" s="233"/>
      <c r="AP36" s="233"/>
      <c r="AQ36" s="233"/>
      <c r="AR36" s="233"/>
      <c r="AS36" s="233"/>
      <c r="AT36" s="233"/>
      <c r="AU36" s="233"/>
      <c r="AV36" s="233"/>
      <c r="AW36" s="233"/>
      <c r="AX36" s="233"/>
      <c r="AY36" s="443"/>
      <c r="AZ36" s="443"/>
      <c r="BA36" s="54"/>
      <c r="BB36" s="443"/>
      <c r="BC36" s="233">
        <f t="shared" si="3"/>
        <v>1</v>
      </c>
      <c r="BD36" s="54">
        <f t="shared" si="1"/>
        <v>9</v>
      </c>
      <c r="BE36" s="444">
        <v>19</v>
      </c>
      <c r="BF36" s="409" t="s">
        <v>98</v>
      </c>
      <c r="BG36" s="417" t="s">
        <v>66</v>
      </c>
      <c r="BH36" s="409" t="s">
        <v>411</v>
      </c>
      <c r="BI36" s="499">
        <v>27</v>
      </c>
      <c r="BJ36" s="418" t="s">
        <v>9135</v>
      </c>
      <c r="BK36" s="409" t="s">
        <v>67</v>
      </c>
      <c r="BL36" s="418" t="s">
        <v>9136</v>
      </c>
      <c r="BM36" s="409" t="s">
        <v>63</v>
      </c>
    </row>
    <row r="37" spans="1:65" s="9" customFormat="1" ht="42" customHeight="1" x14ac:dyDescent="0.25">
      <c r="A37" s="36">
        <v>28</v>
      </c>
      <c r="B37" s="37" t="s">
        <v>61</v>
      </c>
      <c r="C37" s="38">
        <v>19</v>
      </c>
      <c r="D37" s="210" t="s">
        <v>412</v>
      </c>
      <c r="E37" s="210" t="s">
        <v>98</v>
      </c>
      <c r="F37" s="43">
        <v>3</v>
      </c>
      <c r="G37" s="395">
        <v>18</v>
      </c>
      <c r="H37" s="62"/>
      <c r="I37" s="44"/>
      <c r="J37" s="44"/>
      <c r="K37" s="661" t="s">
        <v>70</v>
      </c>
      <c r="L37" s="662" t="s">
        <v>99</v>
      </c>
      <c r="M37" s="663" t="s">
        <v>31</v>
      </c>
      <c r="N37" s="44"/>
      <c r="O37" s="44"/>
      <c r="P37" s="44"/>
      <c r="Q37" s="44"/>
      <c r="R37" s="46"/>
      <c r="S37" s="46"/>
      <c r="T37" s="44"/>
      <c r="U37" s="44"/>
      <c r="V37" s="46"/>
      <c r="W37" s="44"/>
      <c r="X37" s="60"/>
      <c r="Y37" s="60"/>
      <c r="Z37" s="44"/>
      <c r="AA37" s="44"/>
      <c r="AB37" s="46"/>
      <c r="AC37" s="408" t="s">
        <v>63</v>
      </c>
      <c r="AD37" s="55"/>
      <c r="AE37" s="55" t="s">
        <v>32</v>
      </c>
      <c r="AF37" s="42"/>
      <c r="AG37" s="40" t="s">
        <v>73</v>
      </c>
      <c r="AH37" s="54">
        <v>1</v>
      </c>
      <c r="AI37" s="441">
        <v>2</v>
      </c>
      <c r="AJ37" s="54">
        <f t="shared" si="0"/>
        <v>10</v>
      </c>
      <c r="AK37" s="438">
        <f t="shared" si="2"/>
        <v>1</v>
      </c>
      <c r="AL37" s="442"/>
      <c r="AM37" s="233"/>
      <c r="AN37" s="233"/>
      <c r="AO37" s="233"/>
      <c r="AP37" s="233"/>
      <c r="AQ37" s="233"/>
      <c r="AR37" s="233"/>
      <c r="AS37" s="233"/>
      <c r="AT37" s="233"/>
      <c r="AU37" s="233"/>
      <c r="AV37" s="233"/>
      <c r="AW37" s="233"/>
      <c r="AX37" s="233"/>
      <c r="AY37" s="443"/>
      <c r="AZ37" s="443"/>
      <c r="BA37" s="54"/>
      <c r="BB37" s="443"/>
      <c r="BC37" s="233">
        <f t="shared" si="3"/>
        <v>1</v>
      </c>
      <c r="BD37" s="54">
        <f t="shared" si="1"/>
        <v>9</v>
      </c>
      <c r="BE37" s="444">
        <v>19</v>
      </c>
      <c r="BF37" s="409" t="s">
        <v>98</v>
      </c>
      <c r="BG37" s="417" t="s">
        <v>66</v>
      </c>
      <c r="BH37" s="409" t="s">
        <v>412</v>
      </c>
      <c r="BI37" s="499">
        <v>25</v>
      </c>
      <c r="BJ37" s="418" t="s">
        <v>9137</v>
      </c>
      <c r="BK37" s="409" t="s">
        <v>67</v>
      </c>
      <c r="BL37" s="418" t="s">
        <v>9138</v>
      </c>
      <c r="BM37" s="409" t="s">
        <v>63</v>
      </c>
    </row>
    <row r="38" spans="1:65" s="9" customFormat="1" ht="42" customHeight="1" x14ac:dyDescent="0.25">
      <c r="A38" s="36">
        <v>29</v>
      </c>
      <c r="B38" s="37" t="s">
        <v>61</v>
      </c>
      <c r="C38" s="38">
        <v>19</v>
      </c>
      <c r="D38" s="210" t="s">
        <v>413</v>
      </c>
      <c r="E38" s="210" t="s">
        <v>100</v>
      </c>
      <c r="F38" s="43">
        <v>1</v>
      </c>
      <c r="G38" s="395">
        <v>18</v>
      </c>
      <c r="H38" s="62"/>
      <c r="I38" s="44"/>
      <c r="J38" s="44"/>
      <c r="K38" s="225" t="s">
        <v>70</v>
      </c>
      <c r="L38" s="44" t="s">
        <v>79</v>
      </c>
      <c r="M38" s="220" t="s">
        <v>88</v>
      </c>
      <c r="N38" s="44"/>
      <c r="O38" s="44"/>
      <c r="P38" s="44"/>
      <c r="Q38" s="44"/>
      <c r="R38" s="46"/>
      <c r="S38" s="46"/>
      <c r="T38" s="44"/>
      <c r="U38" s="44"/>
      <c r="V38" s="60"/>
      <c r="W38" s="44"/>
      <c r="X38" s="60"/>
      <c r="Y38" s="60"/>
      <c r="Z38" s="61"/>
      <c r="AA38" s="61"/>
      <c r="AB38" s="61"/>
      <c r="AC38" s="408" t="s">
        <v>72</v>
      </c>
      <c r="AD38" s="55"/>
      <c r="AE38" s="55" t="s">
        <v>32</v>
      </c>
      <c r="AF38" s="42"/>
      <c r="AG38" s="40" t="s">
        <v>73</v>
      </c>
      <c r="AH38" s="54">
        <v>1</v>
      </c>
      <c r="AI38" s="445">
        <v>3</v>
      </c>
      <c r="AJ38" s="54">
        <f t="shared" si="0"/>
        <v>15</v>
      </c>
      <c r="AK38" s="438">
        <f t="shared" si="2"/>
        <v>1</v>
      </c>
      <c r="AL38" s="442"/>
      <c r="AM38" s="233"/>
      <c r="AN38" s="233"/>
      <c r="AO38" s="233"/>
      <c r="AP38" s="233"/>
      <c r="AQ38" s="233"/>
      <c r="AR38" s="233"/>
      <c r="AS38" s="233"/>
      <c r="AT38" s="233"/>
      <c r="AU38" s="233"/>
      <c r="AV38" s="233"/>
      <c r="AW38" s="233"/>
      <c r="AX38" s="233"/>
      <c r="AY38" s="443"/>
      <c r="AZ38" s="443"/>
      <c r="BA38" s="54"/>
      <c r="BB38" s="443"/>
      <c r="BC38" s="233">
        <f t="shared" si="3"/>
        <v>1</v>
      </c>
      <c r="BD38" s="54">
        <f t="shared" si="1"/>
        <v>14</v>
      </c>
      <c r="BE38" s="444">
        <v>19</v>
      </c>
      <c r="BF38" s="409" t="s">
        <v>100</v>
      </c>
      <c r="BG38" s="417" t="s">
        <v>89</v>
      </c>
      <c r="BH38" s="409" t="s">
        <v>413</v>
      </c>
      <c r="BI38" s="499">
        <v>22</v>
      </c>
      <c r="BJ38" s="418" t="s">
        <v>9139</v>
      </c>
      <c r="BK38" s="409" t="s">
        <v>67</v>
      </c>
      <c r="BL38" s="418" t="s">
        <v>9140</v>
      </c>
      <c r="BM38" s="409" t="s">
        <v>72</v>
      </c>
    </row>
    <row r="39" spans="1:65" s="9" customFormat="1" ht="42" customHeight="1" x14ac:dyDescent="0.25">
      <c r="A39" s="36">
        <v>30</v>
      </c>
      <c r="B39" s="37" t="s">
        <v>61</v>
      </c>
      <c r="C39" s="38">
        <v>19</v>
      </c>
      <c r="D39" s="210" t="s">
        <v>414</v>
      </c>
      <c r="E39" s="210" t="s">
        <v>100</v>
      </c>
      <c r="F39" s="43">
        <v>2</v>
      </c>
      <c r="G39" s="395">
        <v>22</v>
      </c>
      <c r="H39" s="44" t="s">
        <v>70</v>
      </c>
      <c r="I39" s="223" t="s">
        <v>99</v>
      </c>
      <c r="J39" s="220" t="s">
        <v>88</v>
      </c>
      <c r="K39" s="44"/>
      <c r="L39" s="60"/>
      <c r="M39" s="46"/>
      <c r="N39" s="44"/>
      <c r="O39" s="44"/>
      <c r="P39" s="44"/>
      <c r="Q39" s="44"/>
      <c r="R39" s="46"/>
      <c r="S39" s="46"/>
      <c r="T39" s="44"/>
      <c r="U39" s="44"/>
      <c r="V39" s="60"/>
      <c r="W39" s="44"/>
      <c r="X39" s="60"/>
      <c r="Y39" s="60"/>
      <c r="Z39" s="61"/>
      <c r="AA39" s="61"/>
      <c r="AB39" s="61"/>
      <c r="AC39" s="408" t="s">
        <v>77</v>
      </c>
      <c r="AD39" s="55"/>
      <c r="AE39" s="55" t="s">
        <v>32</v>
      </c>
      <c r="AF39" s="42"/>
      <c r="AG39" s="40" t="s">
        <v>73</v>
      </c>
      <c r="AH39" s="54">
        <v>1</v>
      </c>
      <c r="AI39" s="445">
        <v>3</v>
      </c>
      <c r="AJ39" s="54">
        <f t="shared" si="0"/>
        <v>15</v>
      </c>
      <c r="AK39" s="438">
        <f t="shared" si="2"/>
        <v>1</v>
      </c>
      <c r="AL39" s="442"/>
      <c r="AM39" s="233"/>
      <c r="AN39" s="233"/>
      <c r="AO39" s="233"/>
      <c r="AP39" s="233"/>
      <c r="AQ39" s="233"/>
      <c r="AR39" s="233"/>
      <c r="AS39" s="233"/>
      <c r="AT39" s="233"/>
      <c r="AU39" s="233"/>
      <c r="AV39" s="233"/>
      <c r="AW39" s="233"/>
      <c r="AX39" s="233"/>
      <c r="AY39" s="443"/>
      <c r="AZ39" s="443"/>
      <c r="BA39" s="54"/>
      <c r="BB39" s="443"/>
      <c r="BC39" s="233">
        <f t="shared" si="3"/>
        <v>1</v>
      </c>
      <c r="BD39" s="54">
        <f t="shared" si="1"/>
        <v>14</v>
      </c>
      <c r="BE39" s="444">
        <v>19</v>
      </c>
      <c r="BF39" s="409" t="s">
        <v>100</v>
      </c>
      <c r="BG39" s="417" t="s">
        <v>89</v>
      </c>
      <c r="BH39" s="409" t="s">
        <v>414</v>
      </c>
      <c r="BI39" s="499">
        <v>22</v>
      </c>
      <c r="BJ39" s="418" t="s">
        <v>9141</v>
      </c>
      <c r="BK39" s="409" t="s">
        <v>67</v>
      </c>
      <c r="BL39" s="418" t="s">
        <v>9142</v>
      </c>
      <c r="BM39" s="409" t="s">
        <v>77</v>
      </c>
    </row>
    <row r="40" spans="1:65" s="9" customFormat="1" ht="52.5" customHeight="1" x14ac:dyDescent="0.25">
      <c r="A40" s="36">
        <v>31</v>
      </c>
      <c r="B40" s="37" t="s">
        <v>61</v>
      </c>
      <c r="C40" s="38">
        <v>19</v>
      </c>
      <c r="D40" s="210" t="s">
        <v>415</v>
      </c>
      <c r="E40" s="210" t="s">
        <v>100</v>
      </c>
      <c r="F40" s="43">
        <v>3</v>
      </c>
      <c r="G40" s="395">
        <v>22</v>
      </c>
      <c r="H40" s="62"/>
      <c r="I40" s="44"/>
      <c r="J40" s="46"/>
      <c r="K40" s="44"/>
      <c r="L40" s="44"/>
      <c r="M40" s="46"/>
      <c r="N40" s="44" t="s">
        <v>70</v>
      </c>
      <c r="O40" s="223" t="s">
        <v>99</v>
      </c>
      <c r="P40" s="220" t="s">
        <v>88</v>
      </c>
      <c r="Q40" s="44"/>
      <c r="R40" s="46"/>
      <c r="S40" s="46"/>
      <c r="T40" s="44"/>
      <c r="U40" s="44"/>
      <c r="V40" s="60"/>
      <c r="W40" s="44"/>
      <c r="X40" s="46"/>
      <c r="Y40" s="46"/>
      <c r="Z40" s="61"/>
      <c r="AA40" s="61"/>
      <c r="AB40" s="61"/>
      <c r="AC40" s="408" t="s">
        <v>77</v>
      </c>
      <c r="AD40" s="55"/>
      <c r="AE40" s="55" t="s">
        <v>32</v>
      </c>
      <c r="AF40" s="42"/>
      <c r="AG40" s="40" t="s">
        <v>73</v>
      </c>
      <c r="AH40" s="54">
        <v>1</v>
      </c>
      <c r="AI40" s="445">
        <v>3</v>
      </c>
      <c r="AJ40" s="54">
        <f t="shared" si="0"/>
        <v>15</v>
      </c>
      <c r="AK40" s="438">
        <f t="shared" si="2"/>
        <v>1</v>
      </c>
      <c r="AL40" s="442"/>
      <c r="AM40" s="233"/>
      <c r="AN40" s="233"/>
      <c r="AO40" s="233"/>
      <c r="AP40" s="233"/>
      <c r="AQ40" s="233"/>
      <c r="AR40" s="233"/>
      <c r="AS40" s="233"/>
      <c r="AT40" s="233"/>
      <c r="AU40" s="233"/>
      <c r="AV40" s="233"/>
      <c r="AW40" s="233"/>
      <c r="AX40" s="233"/>
      <c r="AY40" s="443"/>
      <c r="AZ40" s="443"/>
      <c r="BA40" s="54"/>
      <c r="BB40" s="443"/>
      <c r="BC40" s="233">
        <f t="shared" si="3"/>
        <v>1</v>
      </c>
      <c r="BD40" s="54">
        <f t="shared" si="1"/>
        <v>14</v>
      </c>
      <c r="BE40" s="444">
        <v>19</v>
      </c>
      <c r="BF40" s="409" t="s">
        <v>100</v>
      </c>
      <c r="BG40" s="417" t="s">
        <v>89</v>
      </c>
      <c r="BH40" s="409" t="s">
        <v>415</v>
      </c>
      <c r="BI40" s="499">
        <v>22</v>
      </c>
      <c r="BJ40" s="418" t="s">
        <v>9143</v>
      </c>
      <c r="BK40" s="409" t="s">
        <v>67</v>
      </c>
      <c r="BL40" s="418" t="s">
        <v>9144</v>
      </c>
      <c r="BM40" s="409" t="s">
        <v>77</v>
      </c>
    </row>
    <row r="41" spans="1:65" s="9" customFormat="1" ht="52.5" customHeight="1" x14ac:dyDescent="0.25">
      <c r="A41" s="36">
        <v>32</v>
      </c>
      <c r="B41" s="37" t="s">
        <v>61</v>
      </c>
      <c r="C41" s="38">
        <v>19</v>
      </c>
      <c r="D41" s="210" t="s">
        <v>416</v>
      </c>
      <c r="E41" s="210" t="s">
        <v>100</v>
      </c>
      <c r="F41" s="43">
        <v>4</v>
      </c>
      <c r="G41" s="395">
        <v>23</v>
      </c>
      <c r="H41" s="62"/>
      <c r="I41" s="44"/>
      <c r="J41" s="44"/>
      <c r="K41" s="44"/>
      <c r="L41" s="44"/>
      <c r="M41" s="46"/>
      <c r="N41" s="44"/>
      <c r="O41" s="44"/>
      <c r="P41" s="44"/>
      <c r="Q41" s="225" t="s">
        <v>70</v>
      </c>
      <c r="R41" s="44" t="s">
        <v>79</v>
      </c>
      <c r="S41" s="220" t="s">
        <v>88</v>
      </c>
      <c r="T41" s="44"/>
      <c r="U41" s="60"/>
      <c r="V41" s="60"/>
      <c r="W41" s="44"/>
      <c r="X41" s="60"/>
      <c r="Y41" s="60"/>
      <c r="Z41" s="61"/>
      <c r="AA41" s="61"/>
      <c r="AB41" s="61"/>
      <c r="AC41" s="408" t="s">
        <v>91</v>
      </c>
      <c r="AD41" s="55"/>
      <c r="AE41" s="55" t="s">
        <v>32</v>
      </c>
      <c r="AF41" s="42"/>
      <c r="AG41" s="40" t="s">
        <v>73</v>
      </c>
      <c r="AH41" s="54">
        <v>1</v>
      </c>
      <c r="AI41" s="445">
        <v>3</v>
      </c>
      <c r="AJ41" s="54">
        <f t="shared" si="0"/>
        <v>15</v>
      </c>
      <c r="AK41" s="438">
        <f t="shared" si="2"/>
        <v>1</v>
      </c>
      <c r="AL41" s="442"/>
      <c r="AM41" s="233"/>
      <c r="AN41" s="233"/>
      <c r="AO41" s="233"/>
      <c r="AP41" s="233"/>
      <c r="AQ41" s="233"/>
      <c r="AR41" s="233"/>
      <c r="AS41" s="233"/>
      <c r="AT41" s="233"/>
      <c r="AU41" s="233"/>
      <c r="AV41" s="233"/>
      <c r="AW41" s="233"/>
      <c r="AX41" s="233"/>
      <c r="AY41" s="443"/>
      <c r="AZ41" s="443"/>
      <c r="BA41" s="54"/>
      <c r="BB41" s="443"/>
      <c r="BC41" s="233">
        <f t="shared" si="3"/>
        <v>1</v>
      </c>
      <c r="BD41" s="54">
        <f t="shared" si="1"/>
        <v>14</v>
      </c>
      <c r="BE41" s="444">
        <v>19</v>
      </c>
      <c r="BF41" s="409" t="s">
        <v>100</v>
      </c>
      <c r="BG41" s="417" t="s">
        <v>89</v>
      </c>
      <c r="BH41" s="409" t="s">
        <v>416</v>
      </c>
      <c r="BI41" s="499">
        <v>22</v>
      </c>
      <c r="BJ41" s="418" t="s">
        <v>9145</v>
      </c>
      <c r="BK41" s="409" t="s">
        <v>67</v>
      </c>
      <c r="BL41" s="418" t="s">
        <v>9146</v>
      </c>
      <c r="BM41" s="409" t="s">
        <v>91</v>
      </c>
    </row>
    <row r="42" spans="1:65" s="9" customFormat="1" ht="52.5" customHeight="1" x14ac:dyDescent="0.25">
      <c r="A42" s="36">
        <v>33</v>
      </c>
      <c r="B42" s="37" t="s">
        <v>61</v>
      </c>
      <c r="C42" s="38">
        <v>19</v>
      </c>
      <c r="D42" s="210" t="s">
        <v>417</v>
      </c>
      <c r="E42" s="210" t="s">
        <v>100</v>
      </c>
      <c r="F42" s="43">
        <v>5</v>
      </c>
      <c r="G42" s="395">
        <v>22</v>
      </c>
      <c r="H42" s="62"/>
      <c r="I42" s="44"/>
      <c r="J42" s="44"/>
      <c r="K42" s="44"/>
      <c r="L42" s="60"/>
      <c r="M42" s="46"/>
      <c r="N42" s="44"/>
      <c r="O42" s="44"/>
      <c r="P42" s="46"/>
      <c r="Q42" s="44"/>
      <c r="R42" s="44"/>
      <c r="S42" s="46"/>
      <c r="T42" s="225" t="s">
        <v>70</v>
      </c>
      <c r="U42" s="223" t="s">
        <v>71</v>
      </c>
      <c r="V42" s="220" t="s">
        <v>88</v>
      </c>
      <c r="W42" s="44"/>
      <c r="X42" s="60"/>
      <c r="Y42" s="60"/>
      <c r="Z42" s="61"/>
      <c r="AA42" s="61"/>
      <c r="AB42" s="61"/>
      <c r="AC42" s="408" t="s">
        <v>86</v>
      </c>
      <c r="AD42" s="55"/>
      <c r="AE42" s="55" t="s">
        <v>32</v>
      </c>
      <c r="AF42" s="42"/>
      <c r="AG42" s="40" t="s">
        <v>73</v>
      </c>
      <c r="AH42" s="54">
        <v>1</v>
      </c>
      <c r="AI42" s="445">
        <v>3</v>
      </c>
      <c r="AJ42" s="54">
        <f t="shared" si="0"/>
        <v>15</v>
      </c>
      <c r="AK42" s="438">
        <f t="shared" si="2"/>
        <v>1</v>
      </c>
      <c r="AL42" s="442"/>
      <c r="AM42" s="233"/>
      <c r="AN42" s="233"/>
      <c r="AO42" s="233"/>
      <c r="AP42" s="233"/>
      <c r="AQ42" s="233"/>
      <c r="AR42" s="233"/>
      <c r="AS42" s="233"/>
      <c r="AT42" s="233"/>
      <c r="AU42" s="233"/>
      <c r="AV42" s="233"/>
      <c r="AW42" s="233"/>
      <c r="AX42" s="233"/>
      <c r="AY42" s="443"/>
      <c r="AZ42" s="443"/>
      <c r="BA42" s="54"/>
      <c r="BB42" s="443"/>
      <c r="BC42" s="233">
        <f t="shared" si="3"/>
        <v>1</v>
      </c>
      <c r="BD42" s="54">
        <f t="shared" si="1"/>
        <v>14</v>
      </c>
      <c r="BE42" s="444">
        <v>19</v>
      </c>
      <c r="BF42" s="409" t="s">
        <v>100</v>
      </c>
      <c r="BG42" s="417" t="s">
        <v>89</v>
      </c>
      <c r="BH42" s="409" t="s">
        <v>417</v>
      </c>
      <c r="BI42" s="499">
        <v>22</v>
      </c>
      <c r="BJ42" s="418" t="s">
        <v>9147</v>
      </c>
      <c r="BK42" s="409" t="s">
        <v>67</v>
      </c>
      <c r="BL42" s="418" t="s">
        <v>9148</v>
      </c>
      <c r="BM42" s="409" t="s">
        <v>86</v>
      </c>
    </row>
    <row r="43" spans="1:65" s="9" customFormat="1" ht="52.5" customHeight="1" x14ac:dyDescent="0.25">
      <c r="A43" s="36">
        <v>34</v>
      </c>
      <c r="B43" s="37" t="s">
        <v>61</v>
      </c>
      <c r="C43" s="38">
        <v>19</v>
      </c>
      <c r="D43" s="210" t="s">
        <v>418</v>
      </c>
      <c r="E43" s="210" t="s">
        <v>100</v>
      </c>
      <c r="F43" s="43">
        <v>6</v>
      </c>
      <c r="G43" s="395">
        <v>22</v>
      </c>
      <c r="H43" s="62"/>
      <c r="I43" s="44"/>
      <c r="J43" s="44"/>
      <c r="K43" s="44"/>
      <c r="L43" s="60"/>
      <c r="M43" s="46"/>
      <c r="N43" s="44"/>
      <c r="O43" s="44"/>
      <c r="P43" s="44"/>
      <c r="Q43" s="44"/>
      <c r="R43" s="44"/>
      <c r="S43" s="46"/>
      <c r="T43" s="44" t="s">
        <v>64</v>
      </c>
      <c r="U43" s="46" t="s">
        <v>76</v>
      </c>
      <c r="V43" s="220" t="s">
        <v>88</v>
      </c>
      <c r="W43" s="44"/>
      <c r="X43" s="46"/>
      <c r="Y43" s="46"/>
      <c r="Z43" s="61"/>
      <c r="AA43" s="61"/>
      <c r="AB43" s="61"/>
      <c r="AC43" s="408" t="s">
        <v>92</v>
      </c>
      <c r="AD43" s="55"/>
      <c r="AE43" s="55" t="s">
        <v>32</v>
      </c>
      <c r="AF43" s="42"/>
      <c r="AG43" s="40" t="s">
        <v>73</v>
      </c>
      <c r="AH43" s="54">
        <v>1</v>
      </c>
      <c r="AI43" s="445">
        <v>3</v>
      </c>
      <c r="AJ43" s="54">
        <f t="shared" si="0"/>
        <v>15</v>
      </c>
      <c r="AK43" s="438">
        <f t="shared" si="2"/>
        <v>1</v>
      </c>
      <c r="AL43" s="442"/>
      <c r="AM43" s="233"/>
      <c r="AN43" s="233"/>
      <c r="AO43" s="233"/>
      <c r="AP43" s="233"/>
      <c r="AQ43" s="233"/>
      <c r="AR43" s="233"/>
      <c r="AS43" s="233"/>
      <c r="AT43" s="233"/>
      <c r="AU43" s="233"/>
      <c r="AV43" s="233"/>
      <c r="AW43" s="233"/>
      <c r="AX43" s="233"/>
      <c r="AY43" s="443"/>
      <c r="AZ43" s="443"/>
      <c r="BA43" s="54"/>
      <c r="BB43" s="443"/>
      <c r="BC43" s="233">
        <f t="shared" si="3"/>
        <v>1</v>
      </c>
      <c r="BD43" s="54">
        <f t="shared" si="1"/>
        <v>14</v>
      </c>
      <c r="BE43" s="444">
        <v>19</v>
      </c>
      <c r="BF43" s="409" t="s">
        <v>100</v>
      </c>
      <c r="BG43" s="417" t="s">
        <v>89</v>
      </c>
      <c r="BH43" s="409" t="s">
        <v>418</v>
      </c>
      <c r="BI43" s="499">
        <v>22</v>
      </c>
      <c r="BJ43" s="418" t="s">
        <v>9147</v>
      </c>
      <c r="BK43" s="409" t="s">
        <v>67</v>
      </c>
      <c r="BL43" s="418" t="s">
        <v>9149</v>
      </c>
      <c r="BM43" s="409" t="s">
        <v>92</v>
      </c>
    </row>
    <row r="44" spans="1:65" s="9" customFormat="1" ht="52.5" customHeight="1" x14ac:dyDescent="0.25">
      <c r="A44" s="36">
        <v>35</v>
      </c>
      <c r="B44" s="37" t="s">
        <v>61</v>
      </c>
      <c r="C44" s="38">
        <v>19</v>
      </c>
      <c r="D44" s="210" t="s">
        <v>419</v>
      </c>
      <c r="E44" s="210" t="s">
        <v>100</v>
      </c>
      <c r="F44" s="43">
        <v>7</v>
      </c>
      <c r="G44" s="395">
        <v>22</v>
      </c>
      <c r="H44" s="62"/>
      <c r="I44" s="46"/>
      <c r="J44" s="44"/>
      <c r="K44" s="44"/>
      <c r="L44" s="46"/>
      <c r="M44" s="46"/>
      <c r="N44" s="44"/>
      <c r="O44" s="44"/>
      <c r="P44" s="44"/>
      <c r="Q44" s="44"/>
      <c r="R44" s="46"/>
      <c r="S44" s="46"/>
      <c r="T44" s="44"/>
      <c r="U44" s="46"/>
      <c r="V44" s="46"/>
      <c r="W44" s="44" t="s">
        <v>64</v>
      </c>
      <c r="X44" s="46" t="s">
        <v>76</v>
      </c>
      <c r="Y44" s="220" t="s">
        <v>88</v>
      </c>
      <c r="Z44" s="61"/>
      <c r="AA44" s="61"/>
      <c r="AB44" s="61"/>
      <c r="AC44" s="408" t="s">
        <v>77</v>
      </c>
      <c r="AD44" s="55"/>
      <c r="AE44" s="55" t="s">
        <v>32</v>
      </c>
      <c r="AF44" s="42"/>
      <c r="AG44" s="40" t="s">
        <v>73</v>
      </c>
      <c r="AH44" s="54">
        <v>1</v>
      </c>
      <c r="AI44" s="445">
        <v>3</v>
      </c>
      <c r="AJ44" s="54">
        <f t="shared" si="0"/>
        <v>15</v>
      </c>
      <c r="AK44" s="438">
        <f t="shared" si="2"/>
        <v>1</v>
      </c>
      <c r="AL44" s="442"/>
      <c r="AM44" s="233"/>
      <c r="AN44" s="233"/>
      <c r="AO44" s="233"/>
      <c r="AP44" s="233"/>
      <c r="AQ44" s="233"/>
      <c r="AR44" s="233"/>
      <c r="AS44" s="233"/>
      <c r="AT44" s="233"/>
      <c r="AU44" s="233"/>
      <c r="AV44" s="233"/>
      <c r="AW44" s="233"/>
      <c r="AX44" s="233"/>
      <c r="AY44" s="443"/>
      <c r="AZ44" s="443"/>
      <c r="BA44" s="54"/>
      <c r="BB44" s="443"/>
      <c r="BC44" s="233">
        <f t="shared" si="3"/>
        <v>1</v>
      </c>
      <c r="BD44" s="54">
        <f t="shared" si="1"/>
        <v>14</v>
      </c>
      <c r="BE44" s="444">
        <v>19</v>
      </c>
      <c r="BF44" s="409" t="s">
        <v>100</v>
      </c>
      <c r="BG44" s="417" t="s">
        <v>89</v>
      </c>
      <c r="BH44" s="409" t="s">
        <v>419</v>
      </c>
      <c r="BI44" s="499">
        <v>22</v>
      </c>
      <c r="BJ44" s="418" t="s">
        <v>9150</v>
      </c>
      <c r="BK44" s="409" t="s">
        <v>67</v>
      </c>
      <c r="BL44" s="418" t="s">
        <v>9151</v>
      </c>
      <c r="BM44" s="409" t="s">
        <v>77</v>
      </c>
    </row>
    <row r="45" spans="1:65" s="9" customFormat="1" ht="52.5" customHeight="1" x14ac:dyDescent="0.25">
      <c r="A45" s="36">
        <v>36</v>
      </c>
      <c r="B45" s="37" t="s">
        <v>61</v>
      </c>
      <c r="C45" s="38">
        <v>19</v>
      </c>
      <c r="D45" s="210" t="s">
        <v>420</v>
      </c>
      <c r="E45" s="210" t="s">
        <v>100</v>
      </c>
      <c r="F45" s="43">
        <v>8</v>
      </c>
      <c r="G45" s="395">
        <v>22</v>
      </c>
      <c r="H45" s="62"/>
      <c r="I45" s="44"/>
      <c r="J45" s="46"/>
      <c r="K45" s="44"/>
      <c r="L45" s="44"/>
      <c r="M45" s="46"/>
      <c r="N45" s="44"/>
      <c r="O45" s="44"/>
      <c r="P45" s="44"/>
      <c r="Q45" s="44"/>
      <c r="R45" s="46"/>
      <c r="S45" s="46"/>
      <c r="T45" s="44"/>
      <c r="U45" s="60"/>
      <c r="V45" s="60"/>
      <c r="W45" s="44" t="s">
        <v>64</v>
      </c>
      <c r="X45" s="44" t="s">
        <v>79</v>
      </c>
      <c r="Y45" s="220" t="s">
        <v>88</v>
      </c>
      <c r="Z45" s="61"/>
      <c r="AA45" s="61"/>
      <c r="AB45" s="61"/>
      <c r="AC45" s="408" t="s">
        <v>91</v>
      </c>
      <c r="AD45" s="55"/>
      <c r="AE45" s="55" t="s">
        <v>32</v>
      </c>
      <c r="AF45" s="42"/>
      <c r="AG45" s="40" t="s">
        <v>73</v>
      </c>
      <c r="AH45" s="54">
        <v>1</v>
      </c>
      <c r="AI45" s="445">
        <v>3</v>
      </c>
      <c r="AJ45" s="54">
        <f t="shared" si="0"/>
        <v>15</v>
      </c>
      <c r="AK45" s="438">
        <f t="shared" si="2"/>
        <v>1</v>
      </c>
      <c r="AL45" s="442"/>
      <c r="AM45" s="233"/>
      <c r="AN45" s="233"/>
      <c r="AO45" s="233"/>
      <c r="AP45" s="233"/>
      <c r="AQ45" s="233"/>
      <c r="AR45" s="233"/>
      <c r="AS45" s="233"/>
      <c r="AT45" s="233"/>
      <c r="AU45" s="233"/>
      <c r="AV45" s="233"/>
      <c r="AW45" s="233"/>
      <c r="AX45" s="233"/>
      <c r="AY45" s="443"/>
      <c r="AZ45" s="443"/>
      <c r="BA45" s="54"/>
      <c r="BB45" s="443"/>
      <c r="BC45" s="233">
        <f t="shared" si="3"/>
        <v>1</v>
      </c>
      <c r="BD45" s="54">
        <f t="shared" si="1"/>
        <v>14</v>
      </c>
      <c r="BE45" s="444">
        <v>19</v>
      </c>
      <c r="BF45" s="409" t="s">
        <v>100</v>
      </c>
      <c r="BG45" s="417" t="s">
        <v>89</v>
      </c>
      <c r="BH45" s="409" t="s">
        <v>420</v>
      </c>
      <c r="BI45" s="499">
        <v>22</v>
      </c>
      <c r="BJ45" s="418" t="s">
        <v>9150</v>
      </c>
      <c r="BK45" s="409" t="s">
        <v>67</v>
      </c>
      <c r="BL45" s="418" t="s">
        <v>9152</v>
      </c>
      <c r="BM45" s="409" t="s">
        <v>91</v>
      </c>
    </row>
    <row r="46" spans="1:65" s="56" customFormat="1" ht="52.5" customHeight="1" x14ac:dyDescent="0.25">
      <c r="A46" s="36">
        <v>37</v>
      </c>
      <c r="B46" s="37" t="s">
        <v>61</v>
      </c>
      <c r="C46" s="38">
        <v>19</v>
      </c>
      <c r="D46" s="210" t="s">
        <v>425</v>
      </c>
      <c r="E46" s="210" t="s">
        <v>102</v>
      </c>
      <c r="F46" s="204">
        <v>1</v>
      </c>
      <c r="G46" s="395">
        <v>16</v>
      </c>
      <c r="H46" s="44" t="s">
        <v>70</v>
      </c>
      <c r="I46" s="223" t="s">
        <v>101</v>
      </c>
      <c r="J46" s="220" t="s">
        <v>31</v>
      </c>
      <c r="K46" s="44"/>
      <c r="L46" s="44"/>
      <c r="M46" s="46"/>
      <c r="N46" s="44"/>
      <c r="O46" s="44"/>
      <c r="P46" s="44"/>
      <c r="Q46" s="44"/>
      <c r="R46" s="44"/>
      <c r="S46" s="46"/>
      <c r="T46" s="44"/>
      <c r="U46" s="60"/>
      <c r="V46" s="60"/>
      <c r="W46" s="44"/>
      <c r="X46" s="44"/>
      <c r="Y46" s="46"/>
      <c r="Z46" s="61"/>
      <c r="AA46" s="61"/>
      <c r="AB46" s="61"/>
      <c r="AC46" s="514" t="s">
        <v>9180</v>
      </c>
      <c r="AD46" s="55"/>
      <c r="AE46" s="55" t="s">
        <v>32</v>
      </c>
      <c r="AF46" s="42"/>
      <c r="AG46" s="40" t="s">
        <v>73</v>
      </c>
      <c r="AH46" s="54">
        <v>1</v>
      </c>
      <c r="AI46" s="445">
        <v>2</v>
      </c>
      <c r="AJ46" s="54">
        <f t="shared" si="0"/>
        <v>10</v>
      </c>
      <c r="AK46" s="438">
        <f t="shared" si="2"/>
        <v>1</v>
      </c>
      <c r="AL46" s="442"/>
      <c r="AM46" s="233"/>
      <c r="AN46" s="233"/>
      <c r="AO46" s="233"/>
      <c r="AP46" s="233"/>
      <c r="AQ46" s="233"/>
      <c r="AR46" s="233"/>
      <c r="AS46" s="233"/>
      <c r="AT46" s="233"/>
      <c r="AU46" s="233"/>
      <c r="AV46" s="233"/>
      <c r="AW46" s="233"/>
      <c r="AX46" s="233"/>
      <c r="AY46" s="443"/>
      <c r="AZ46" s="443"/>
      <c r="BA46" s="54"/>
      <c r="BB46" s="443"/>
      <c r="BC46" s="233">
        <f t="shared" si="3"/>
        <v>1</v>
      </c>
      <c r="BD46" s="54">
        <f t="shared" si="1"/>
        <v>9</v>
      </c>
      <c r="BE46" s="444">
        <v>19</v>
      </c>
      <c r="BF46" s="409" t="s">
        <v>102</v>
      </c>
      <c r="BG46" s="417" t="s">
        <v>66</v>
      </c>
      <c r="BH46" s="409" t="s">
        <v>425</v>
      </c>
      <c r="BI46" s="499">
        <v>25</v>
      </c>
      <c r="BJ46" s="418" t="s">
        <v>9153</v>
      </c>
      <c r="BK46" s="409" t="s">
        <v>67</v>
      </c>
      <c r="BL46" s="418" t="s">
        <v>9154</v>
      </c>
      <c r="BM46" s="409" t="s">
        <v>103</v>
      </c>
    </row>
    <row r="47" spans="1:65" s="56" customFormat="1" ht="52.5" customHeight="1" x14ac:dyDescent="0.25">
      <c r="A47" s="36">
        <v>38</v>
      </c>
      <c r="B47" s="37" t="s">
        <v>61</v>
      </c>
      <c r="C47" s="38">
        <v>19</v>
      </c>
      <c r="D47" s="210" t="s">
        <v>426</v>
      </c>
      <c r="E47" s="210" t="s">
        <v>102</v>
      </c>
      <c r="F47" s="44">
        <v>2</v>
      </c>
      <c r="G47" s="395">
        <v>19</v>
      </c>
      <c r="H47" s="62"/>
      <c r="I47" s="44"/>
      <c r="J47" s="46"/>
      <c r="K47" s="44"/>
      <c r="L47" s="60"/>
      <c r="M47" s="46"/>
      <c r="N47" s="44" t="s">
        <v>70</v>
      </c>
      <c r="O47" s="223" t="s">
        <v>101</v>
      </c>
      <c r="P47" s="220" t="s">
        <v>31</v>
      </c>
      <c r="Q47" s="44"/>
      <c r="R47" s="44"/>
      <c r="S47" s="46"/>
      <c r="T47" s="44"/>
      <c r="U47" s="60"/>
      <c r="V47" s="60"/>
      <c r="W47" s="44"/>
      <c r="X47" s="60"/>
      <c r="Y47" s="60"/>
      <c r="Z47" s="61"/>
      <c r="AA47" s="61"/>
      <c r="AB47" s="61"/>
      <c r="AC47" s="514" t="s">
        <v>9180</v>
      </c>
      <c r="AD47" s="55"/>
      <c r="AE47" s="55" t="s">
        <v>32</v>
      </c>
      <c r="AF47" s="42"/>
      <c r="AG47" s="40" t="s">
        <v>73</v>
      </c>
      <c r="AH47" s="54">
        <v>1</v>
      </c>
      <c r="AI47" s="445">
        <v>2</v>
      </c>
      <c r="AJ47" s="54">
        <f t="shared" si="0"/>
        <v>10</v>
      </c>
      <c r="AK47" s="438">
        <f t="shared" si="2"/>
        <v>1</v>
      </c>
      <c r="AL47" s="442"/>
      <c r="AM47" s="233"/>
      <c r="AN47" s="233"/>
      <c r="AO47" s="233"/>
      <c r="AP47" s="233"/>
      <c r="AQ47" s="233"/>
      <c r="AR47" s="233"/>
      <c r="AS47" s="233"/>
      <c r="AT47" s="233"/>
      <c r="AU47" s="233"/>
      <c r="AV47" s="233"/>
      <c r="AW47" s="233"/>
      <c r="AX47" s="233"/>
      <c r="AY47" s="443"/>
      <c r="AZ47" s="443"/>
      <c r="BA47" s="54"/>
      <c r="BB47" s="443"/>
      <c r="BC47" s="233">
        <f t="shared" si="3"/>
        <v>1</v>
      </c>
      <c r="BD47" s="54">
        <f t="shared" si="1"/>
        <v>9</v>
      </c>
      <c r="BE47" s="444">
        <v>19</v>
      </c>
      <c r="BF47" s="409" t="s">
        <v>102</v>
      </c>
      <c r="BG47" s="417" t="s">
        <v>66</v>
      </c>
      <c r="BH47" s="409" t="s">
        <v>426</v>
      </c>
      <c r="BI47" s="499">
        <v>25</v>
      </c>
      <c r="BJ47" s="418" t="s">
        <v>9155</v>
      </c>
      <c r="BK47" s="409" t="s">
        <v>67</v>
      </c>
      <c r="BL47" s="418" t="s">
        <v>9156</v>
      </c>
      <c r="BM47" s="409" t="s">
        <v>103</v>
      </c>
    </row>
    <row r="48" spans="1:65" s="56" customFormat="1" ht="52.5" customHeight="1" x14ac:dyDescent="0.25">
      <c r="A48" s="36">
        <v>39</v>
      </c>
      <c r="B48" s="488" t="s">
        <v>61</v>
      </c>
      <c r="C48" s="482">
        <v>19</v>
      </c>
      <c r="D48" s="483" t="s">
        <v>427</v>
      </c>
      <c r="E48" s="483" t="s">
        <v>102</v>
      </c>
      <c r="F48" s="45">
        <v>3</v>
      </c>
      <c r="G48" s="489">
        <v>19</v>
      </c>
      <c r="H48" s="484"/>
      <c r="I48" s="45"/>
      <c r="J48" s="226"/>
      <c r="K48" s="45"/>
      <c r="L48" s="485"/>
      <c r="M48" s="226"/>
      <c r="N48" s="45"/>
      <c r="O48" s="45"/>
      <c r="P48" s="226"/>
      <c r="Q48" s="45"/>
      <c r="R48" s="226"/>
      <c r="S48" s="226"/>
      <c r="T48" s="486" t="s">
        <v>70</v>
      </c>
      <c r="U48" s="487" t="s">
        <v>101</v>
      </c>
      <c r="V48" s="220" t="s">
        <v>31</v>
      </c>
      <c r="W48" s="45"/>
      <c r="X48" s="485"/>
      <c r="Y48" s="485"/>
      <c r="Z48" s="45"/>
      <c r="AA48" s="45"/>
      <c r="AB48" s="226"/>
      <c r="AC48" s="514" t="s">
        <v>9180</v>
      </c>
      <c r="AD48" s="508"/>
      <c r="AE48" s="508" t="s">
        <v>32</v>
      </c>
      <c r="AF48" s="490"/>
      <c r="AG48" s="491" t="s">
        <v>73</v>
      </c>
      <c r="AH48" s="492">
        <v>1</v>
      </c>
      <c r="AI48" s="493">
        <v>2</v>
      </c>
      <c r="AJ48" s="492">
        <f t="shared" si="0"/>
        <v>10</v>
      </c>
      <c r="AK48" s="494">
        <f t="shared" si="2"/>
        <v>1</v>
      </c>
      <c r="AL48" s="495"/>
      <c r="AM48" s="231"/>
      <c r="AN48" s="231"/>
      <c r="AO48" s="231"/>
      <c r="AP48" s="231"/>
      <c r="AQ48" s="231"/>
      <c r="AR48" s="231"/>
      <c r="AS48" s="231"/>
      <c r="AT48" s="231"/>
      <c r="AU48" s="231"/>
      <c r="AV48" s="231"/>
      <c r="AW48" s="231"/>
      <c r="AX48" s="231"/>
      <c r="AY48" s="496"/>
      <c r="AZ48" s="496"/>
      <c r="BA48" s="492"/>
      <c r="BB48" s="496"/>
      <c r="BC48" s="233">
        <f t="shared" si="3"/>
        <v>1</v>
      </c>
      <c r="BD48" s="54">
        <f t="shared" si="1"/>
        <v>9</v>
      </c>
      <c r="BE48" s="444">
        <v>19</v>
      </c>
      <c r="BF48" s="409" t="s">
        <v>102</v>
      </c>
      <c r="BG48" s="417" t="s">
        <v>66</v>
      </c>
      <c r="BH48" s="409" t="s">
        <v>427</v>
      </c>
      <c r="BI48" s="499">
        <v>25</v>
      </c>
      <c r="BJ48" s="418" t="s">
        <v>9157</v>
      </c>
      <c r="BK48" s="409" t="s">
        <v>67</v>
      </c>
      <c r="BL48" s="418" t="s">
        <v>9158</v>
      </c>
      <c r="BM48" s="409" t="s">
        <v>103</v>
      </c>
    </row>
    <row r="49" spans="1:66" s="606" customFormat="1" ht="52.5" customHeight="1" x14ac:dyDescent="0.25">
      <c r="A49" s="598">
        <v>40</v>
      </c>
      <c r="B49" s="599" t="s">
        <v>61</v>
      </c>
      <c r="C49" s="600">
        <v>19</v>
      </c>
      <c r="D49" s="238" t="s">
        <v>403</v>
      </c>
      <c r="E49" s="238" t="s">
        <v>93</v>
      </c>
      <c r="F49" s="240">
        <v>1</v>
      </c>
      <c r="G49" s="601">
        <v>26</v>
      </c>
      <c r="H49" s="240" t="s">
        <v>9166</v>
      </c>
      <c r="I49" s="240" t="s">
        <v>9168</v>
      </c>
      <c r="J49" s="510"/>
      <c r="K49" s="240"/>
      <c r="L49" s="509"/>
      <c r="M49" s="510"/>
      <c r="N49" s="240"/>
      <c r="O49" s="240"/>
      <c r="P49" s="510"/>
      <c r="Q49" s="240"/>
      <c r="R49" s="510"/>
      <c r="S49" s="510"/>
      <c r="T49" s="240"/>
      <c r="U49" s="602"/>
      <c r="V49" s="511"/>
      <c r="W49" s="240"/>
      <c r="X49" s="509"/>
      <c r="Y49" s="509"/>
      <c r="Z49" s="240"/>
      <c r="AA49" s="240"/>
      <c r="AB49" s="510"/>
      <c r="AC49" s="409" t="s">
        <v>94</v>
      </c>
      <c r="AD49" s="232"/>
      <c r="AE49" s="603" t="s">
        <v>32</v>
      </c>
      <c r="AF49" s="604"/>
      <c r="AG49" s="604" t="s">
        <v>68</v>
      </c>
      <c r="AH49" s="438">
        <v>1</v>
      </c>
      <c r="AI49" s="445">
        <v>4</v>
      </c>
      <c r="AJ49" s="438">
        <f t="shared" si="0"/>
        <v>20</v>
      </c>
      <c r="AK49" s="494">
        <v>1</v>
      </c>
      <c r="AL49" s="440"/>
      <c r="AM49" s="438"/>
      <c r="AN49" s="438"/>
      <c r="AO49" s="438"/>
      <c r="AP49" s="438"/>
      <c r="AQ49" s="438"/>
      <c r="AR49" s="438"/>
      <c r="AS49" s="438"/>
      <c r="AT49" s="438"/>
      <c r="AU49" s="438"/>
      <c r="AV49" s="438"/>
      <c r="AW49" s="438"/>
      <c r="AX49" s="438"/>
      <c r="AY49" s="438"/>
      <c r="AZ49" s="438"/>
      <c r="BA49" s="438"/>
      <c r="BB49" s="438"/>
      <c r="BC49" s="438">
        <f t="shared" si="3"/>
        <v>1</v>
      </c>
      <c r="BD49" s="438">
        <f t="shared" si="1"/>
        <v>19</v>
      </c>
      <c r="BE49" s="605">
        <v>19</v>
      </c>
      <c r="BF49" s="238" t="s">
        <v>93</v>
      </c>
      <c r="BG49" s="237" t="s">
        <v>95</v>
      </c>
      <c r="BH49" s="238" t="s">
        <v>403</v>
      </c>
      <c r="BI49" s="243">
        <v>27</v>
      </c>
      <c r="BJ49" s="239" t="s">
        <v>495</v>
      </c>
      <c r="BK49" s="238" t="s">
        <v>67</v>
      </c>
      <c r="BL49" s="239" t="s">
        <v>9159</v>
      </c>
      <c r="BM49" s="238" t="s">
        <v>94</v>
      </c>
    </row>
    <row r="50" spans="1:66" s="606" customFormat="1" ht="52.5" customHeight="1" x14ac:dyDescent="0.25">
      <c r="A50" s="598">
        <v>41</v>
      </c>
      <c r="B50" s="603" t="s">
        <v>61</v>
      </c>
      <c r="C50" s="607">
        <v>19</v>
      </c>
      <c r="D50" s="238" t="s">
        <v>404</v>
      </c>
      <c r="E50" s="238" t="s">
        <v>93</v>
      </c>
      <c r="F50" s="240">
        <v>2</v>
      </c>
      <c r="G50" s="601">
        <v>27</v>
      </c>
      <c r="H50" s="240"/>
      <c r="I50" s="240"/>
      <c r="J50" s="608"/>
      <c r="K50" s="608" t="s">
        <v>70</v>
      </c>
      <c r="L50" s="240" t="s">
        <v>9168</v>
      </c>
      <c r="M50" s="510"/>
      <c r="N50" s="240"/>
      <c r="O50" s="240"/>
      <c r="P50" s="510"/>
      <c r="Q50" s="240"/>
      <c r="R50" s="510"/>
      <c r="S50" s="510"/>
      <c r="T50" s="240"/>
      <c r="U50" s="602"/>
      <c r="V50" s="511"/>
      <c r="W50" s="240"/>
      <c r="X50" s="509"/>
      <c r="Y50" s="509"/>
      <c r="Z50" s="240"/>
      <c r="AA50" s="240"/>
      <c r="AB50" s="510"/>
      <c r="AC50" s="409" t="s">
        <v>96</v>
      </c>
      <c r="AD50" s="232"/>
      <c r="AE50" s="603" t="s">
        <v>32</v>
      </c>
      <c r="AF50" s="604"/>
      <c r="AG50" s="604" t="s">
        <v>68</v>
      </c>
      <c r="AH50" s="438">
        <v>1</v>
      </c>
      <c r="AI50" s="445">
        <v>4</v>
      </c>
      <c r="AJ50" s="438">
        <f t="shared" si="0"/>
        <v>20</v>
      </c>
      <c r="AK50" s="494">
        <v>1</v>
      </c>
      <c r="AL50" s="440"/>
      <c r="AM50" s="438"/>
      <c r="AN50" s="438"/>
      <c r="AO50" s="438"/>
      <c r="AP50" s="438"/>
      <c r="AQ50" s="438"/>
      <c r="AR50" s="438"/>
      <c r="AS50" s="438"/>
      <c r="AT50" s="438"/>
      <c r="AU50" s="438"/>
      <c r="AV50" s="438"/>
      <c r="AW50" s="438"/>
      <c r="AX50" s="438"/>
      <c r="AY50" s="438"/>
      <c r="AZ50" s="438"/>
      <c r="BA50" s="438"/>
      <c r="BB50" s="438"/>
      <c r="BC50" s="438">
        <f t="shared" si="3"/>
        <v>1</v>
      </c>
      <c r="BD50" s="438">
        <f t="shared" si="1"/>
        <v>19</v>
      </c>
      <c r="BE50" s="605">
        <v>19</v>
      </c>
      <c r="BF50" s="238" t="s">
        <v>93</v>
      </c>
      <c r="BG50" s="237" t="s">
        <v>95</v>
      </c>
      <c r="BH50" s="238" t="s">
        <v>404</v>
      </c>
      <c r="BI50" s="243">
        <v>27</v>
      </c>
      <c r="BJ50" s="239" t="s">
        <v>493</v>
      </c>
      <c r="BK50" s="238" t="s">
        <v>67</v>
      </c>
      <c r="BL50" s="239" t="s">
        <v>9160</v>
      </c>
      <c r="BM50" s="238" t="s">
        <v>96</v>
      </c>
    </row>
    <row r="51" spans="1:66" s="606" customFormat="1" ht="52.5" customHeight="1" x14ac:dyDescent="0.25">
      <c r="A51" s="598">
        <v>42</v>
      </c>
      <c r="B51" s="599" t="s">
        <v>61</v>
      </c>
      <c r="C51" s="600">
        <v>19</v>
      </c>
      <c r="D51" s="238" t="s">
        <v>405</v>
      </c>
      <c r="E51" s="238" t="s">
        <v>93</v>
      </c>
      <c r="F51" s="240">
        <v>3</v>
      </c>
      <c r="G51" s="601">
        <v>27</v>
      </c>
      <c r="H51" s="240"/>
      <c r="I51" s="240"/>
      <c r="J51" s="510"/>
      <c r="K51" s="240"/>
      <c r="L51" s="509"/>
      <c r="M51" s="510"/>
      <c r="N51" s="240" t="s">
        <v>9166</v>
      </c>
      <c r="O51" s="240" t="s">
        <v>9168</v>
      </c>
      <c r="P51" s="510"/>
      <c r="Q51" s="240"/>
      <c r="R51" s="510"/>
      <c r="S51" s="510"/>
      <c r="T51" s="240"/>
      <c r="U51" s="602"/>
      <c r="V51" s="511"/>
      <c r="W51" s="240"/>
      <c r="X51" s="509"/>
      <c r="Y51" s="509"/>
      <c r="Z51" s="240"/>
      <c r="AA51" s="240"/>
      <c r="AB51" s="510"/>
      <c r="AC51" s="409" t="s">
        <v>97</v>
      </c>
      <c r="AD51" s="232"/>
      <c r="AE51" s="603" t="s">
        <v>32</v>
      </c>
      <c r="AF51" s="604"/>
      <c r="AG51" s="604" t="s">
        <v>68</v>
      </c>
      <c r="AH51" s="438">
        <v>1</v>
      </c>
      <c r="AI51" s="445">
        <v>4</v>
      </c>
      <c r="AJ51" s="438">
        <f t="shared" si="0"/>
        <v>20</v>
      </c>
      <c r="AK51" s="494">
        <v>1</v>
      </c>
      <c r="AL51" s="440"/>
      <c r="AM51" s="438"/>
      <c r="AN51" s="438"/>
      <c r="AO51" s="438"/>
      <c r="AP51" s="438"/>
      <c r="AQ51" s="438"/>
      <c r="AR51" s="438"/>
      <c r="AS51" s="438"/>
      <c r="AT51" s="438"/>
      <c r="AU51" s="438"/>
      <c r="AV51" s="438"/>
      <c r="AW51" s="438"/>
      <c r="AX51" s="438"/>
      <c r="AY51" s="438"/>
      <c r="AZ51" s="438"/>
      <c r="BA51" s="438"/>
      <c r="BB51" s="438"/>
      <c r="BC51" s="438">
        <f t="shared" si="3"/>
        <v>1</v>
      </c>
      <c r="BD51" s="438">
        <f t="shared" si="1"/>
        <v>19</v>
      </c>
      <c r="BE51" s="605">
        <v>19</v>
      </c>
      <c r="BF51" s="238" t="s">
        <v>93</v>
      </c>
      <c r="BG51" s="237" t="s">
        <v>95</v>
      </c>
      <c r="BH51" s="238" t="s">
        <v>405</v>
      </c>
      <c r="BI51" s="243">
        <v>27</v>
      </c>
      <c r="BJ51" s="239" t="s">
        <v>497</v>
      </c>
      <c r="BK51" s="238" t="s">
        <v>67</v>
      </c>
      <c r="BL51" s="239" t="s">
        <v>9161</v>
      </c>
      <c r="BM51" s="238" t="s">
        <v>97</v>
      </c>
    </row>
    <row r="52" spans="1:66" s="606" customFormat="1" ht="52.5" customHeight="1" x14ac:dyDescent="0.25">
      <c r="A52" s="598">
        <v>43</v>
      </c>
      <c r="B52" s="603" t="s">
        <v>61</v>
      </c>
      <c r="C52" s="607">
        <v>19</v>
      </c>
      <c r="D52" s="238" t="s">
        <v>406</v>
      </c>
      <c r="E52" s="238" t="s">
        <v>93</v>
      </c>
      <c r="F52" s="240">
        <v>4</v>
      </c>
      <c r="G52" s="601">
        <v>27</v>
      </c>
      <c r="H52" s="240"/>
      <c r="I52" s="240"/>
      <c r="J52" s="510"/>
      <c r="K52" s="240"/>
      <c r="L52" s="509"/>
      <c r="M52" s="510"/>
      <c r="N52" s="240"/>
      <c r="O52" s="240"/>
      <c r="P52" s="510"/>
      <c r="Q52" s="240" t="s">
        <v>9166</v>
      </c>
      <c r="R52" s="240" t="s">
        <v>9169</v>
      </c>
      <c r="S52" s="510"/>
      <c r="T52" s="240"/>
      <c r="U52" s="602"/>
      <c r="V52" s="511"/>
      <c r="W52" s="240"/>
      <c r="X52" s="509"/>
      <c r="Y52" s="509"/>
      <c r="Z52" s="240"/>
      <c r="AA52" s="240"/>
      <c r="AB52" s="510"/>
      <c r="AC52" s="409" t="s">
        <v>85</v>
      </c>
      <c r="AD52" s="232"/>
      <c r="AE52" s="603" t="s">
        <v>32</v>
      </c>
      <c r="AF52" s="604"/>
      <c r="AG52" s="604" t="s">
        <v>68</v>
      </c>
      <c r="AH52" s="438">
        <v>1</v>
      </c>
      <c r="AI52" s="445">
        <v>4</v>
      </c>
      <c r="AJ52" s="438">
        <f t="shared" si="0"/>
        <v>20</v>
      </c>
      <c r="AK52" s="494">
        <v>1</v>
      </c>
      <c r="AL52" s="440"/>
      <c r="AM52" s="438"/>
      <c r="AN52" s="438"/>
      <c r="AO52" s="438"/>
      <c r="AP52" s="438"/>
      <c r="AQ52" s="438"/>
      <c r="AR52" s="438"/>
      <c r="AS52" s="438"/>
      <c r="AT52" s="438"/>
      <c r="AU52" s="438"/>
      <c r="AV52" s="438"/>
      <c r="AW52" s="438"/>
      <c r="AX52" s="438"/>
      <c r="AY52" s="438"/>
      <c r="AZ52" s="438"/>
      <c r="BA52" s="438"/>
      <c r="BB52" s="438"/>
      <c r="BC52" s="438">
        <f t="shared" si="3"/>
        <v>1</v>
      </c>
      <c r="BD52" s="438">
        <f t="shared" si="1"/>
        <v>19</v>
      </c>
      <c r="BE52" s="605">
        <v>19</v>
      </c>
      <c r="BF52" s="238" t="s">
        <v>93</v>
      </c>
      <c r="BG52" s="237" t="s">
        <v>95</v>
      </c>
      <c r="BH52" s="238" t="s">
        <v>406</v>
      </c>
      <c r="BI52" s="243">
        <v>27</v>
      </c>
      <c r="BJ52" s="239" t="s">
        <v>499</v>
      </c>
      <c r="BK52" s="238" t="s">
        <v>67</v>
      </c>
      <c r="BL52" s="239" t="s">
        <v>9162</v>
      </c>
      <c r="BM52" s="238" t="s">
        <v>85</v>
      </c>
    </row>
    <row r="53" spans="1:66" s="606" customFormat="1" ht="52.5" customHeight="1" x14ac:dyDescent="0.25">
      <c r="A53" s="598">
        <v>44</v>
      </c>
      <c r="B53" s="599" t="s">
        <v>61</v>
      </c>
      <c r="C53" s="600">
        <v>19</v>
      </c>
      <c r="D53" s="238" t="s">
        <v>407</v>
      </c>
      <c r="E53" s="238" t="s">
        <v>93</v>
      </c>
      <c r="F53" s="240">
        <v>5</v>
      </c>
      <c r="G53" s="601">
        <v>22</v>
      </c>
      <c r="H53" s="240" t="s">
        <v>9166</v>
      </c>
      <c r="I53" s="240" t="s">
        <v>9169</v>
      </c>
      <c r="J53" s="510"/>
      <c r="K53" s="240"/>
      <c r="L53" s="509"/>
      <c r="M53" s="510"/>
      <c r="N53" s="240"/>
      <c r="O53" s="240"/>
      <c r="P53" s="510"/>
      <c r="Q53" s="240"/>
      <c r="R53" s="510"/>
      <c r="S53" s="510"/>
      <c r="T53" s="240"/>
      <c r="U53" s="240"/>
      <c r="V53" s="511"/>
      <c r="W53" s="240"/>
      <c r="X53" s="509"/>
      <c r="Y53" s="509"/>
      <c r="Z53" s="240"/>
      <c r="AA53" s="240"/>
      <c r="AB53" s="510"/>
      <c r="AC53" s="409" t="s">
        <v>96</v>
      </c>
      <c r="AD53" s="232"/>
      <c r="AE53" s="603" t="s">
        <v>32</v>
      </c>
      <c r="AF53" s="604"/>
      <c r="AG53" s="604" t="s">
        <v>68</v>
      </c>
      <c r="AH53" s="438">
        <v>1</v>
      </c>
      <c r="AI53" s="445">
        <v>4</v>
      </c>
      <c r="AJ53" s="438">
        <f t="shared" si="0"/>
        <v>20</v>
      </c>
      <c r="AK53" s="494">
        <v>1</v>
      </c>
      <c r="AL53" s="440"/>
      <c r="AM53" s="438"/>
      <c r="AN53" s="438"/>
      <c r="AO53" s="438"/>
      <c r="AP53" s="438"/>
      <c r="AQ53" s="438"/>
      <c r="AR53" s="438"/>
      <c r="AS53" s="438"/>
      <c r="AT53" s="438"/>
      <c r="AU53" s="438"/>
      <c r="AV53" s="438"/>
      <c r="AW53" s="438"/>
      <c r="AX53" s="438"/>
      <c r="AY53" s="438"/>
      <c r="AZ53" s="438"/>
      <c r="BA53" s="438"/>
      <c r="BB53" s="438"/>
      <c r="BC53" s="438">
        <f t="shared" si="3"/>
        <v>1</v>
      </c>
      <c r="BD53" s="438">
        <f t="shared" si="1"/>
        <v>19</v>
      </c>
      <c r="BE53" s="605">
        <v>19</v>
      </c>
      <c r="BF53" s="238" t="s">
        <v>93</v>
      </c>
      <c r="BG53" s="237" t="s">
        <v>95</v>
      </c>
      <c r="BH53" s="238" t="s">
        <v>407</v>
      </c>
      <c r="BI53" s="243">
        <v>22</v>
      </c>
      <c r="BJ53" s="239" t="s">
        <v>495</v>
      </c>
      <c r="BK53" s="238" t="s">
        <v>67</v>
      </c>
      <c r="BL53" s="239" t="s">
        <v>9163</v>
      </c>
      <c r="BM53" s="238" t="s">
        <v>96</v>
      </c>
    </row>
    <row r="54" spans="1:66" s="606" customFormat="1" ht="52.5" customHeight="1" x14ac:dyDescent="0.25">
      <c r="A54" s="598">
        <v>45</v>
      </c>
      <c r="B54" s="603" t="s">
        <v>61</v>
      </c>
      <c r="C54" s="607">
        <v>19</v>
      </c>
      <c r="D54" s="238" t="s">
        <v>408</v>
      </c>
      <c r="E54" s="238" t="s">
        <v>93</v>
      </c>
      <c r="F54" s="240">
        <v>6</v>
      </c>
      <c r="G54" s="601">
        <v>22</v>
      </c>
      <c r="H54" s="240"/>
      <c r="I54" s="240"/>
      <c r="J54" s="510"/>
      <c r="K54" s="240" t="s">
        <v>9166</v>
      </c>
      <c r="L54" s="240" t="s">
        <v>9168</v>
      </c>
      <c r="M54" s="510"/>
      <c r="N54" s="240"/>
      <c r="O54" s="240"/>
      <c r="P54" s="510"/>
      <c r="Q54" s="240"/>
      <c r="R54" s="510"/>
      <c r="S54" s="510"/>
      <c r="T54" s="240"/>
      <c r="U54" s="602"/>
      <c r="V54" s="511"/>
      <c r="W54" s="240"/>
      <c r="X54" s="509"/>
      <c r="Y54" s="509"/>
      <c r="Z54" s="240"/>
      <c r="AA54" s="240"/>
      <c r="AB54" s="510"/>
      <c r="AC54" s="409" t="s">
        <v>96</v>
      </c>
      <c r="AD54" s="232"/>
      <c r="AE54" s="603" t="s">
        <v>32</v>
      </c>
      <c r="AF54" s="604"/>
      <c r="AG54" s="604" t="s">
        <v>68</v>
      </c>
      <c r="AH54" s="438">
        <v>1</v>
      </c>
      <c r="AI54" s="445">
        <v>4</v>
      </c>
      <c r="AJ54" s="438">
        <f t="shared" si="0"/>
        <v>20</v>
      </c>
      <c r="AK54" s="494">
        <v>1</v>
      </c>
      <c r="AL54" s="440"/>
      <c r="AM54" s="438"/>
      <c r="AN54" s="438"/>
      <c r="AO54" s="438"/>
      <c r="AP54" s="438"/>
      <c r="AQ54" s="438"/>
      <c r="AR54" s="438"/>
      <c r="AS54" s="438"/>
      <c r="AT54" s="438"/>
      <c r="AU54" s="438"/>
      <c r="AV54" s="438"/>
      <c r="AW54" s="438"/>
      <c r="AX54" s="438"/>
      <c r="AY54" s="438"/>
      <c r="AZ54" s="438"/>
      <c r="BA54" s="438"/>
      <c r="BB54" s="438"/>
      <c r="BC54" s="438">
        <f t="shared" si="3"/>
        <v>1</v>
      </c>
      <c r="BD54" s="438">
        <f t="shared" si="1"/>
        <v>19</v>
      </c>
      <c r="BE54" s="605">
        <v>19</v>
      </c>
      <c r="BF54" s="238" t="s">
        <v>93</v>
      </c>
      <c r="BG54" s="237" t="s">
        <v>95</v>
      </c>
      <c r="BH54" s="238" t="s">
        <v>408</v>
      </c>
      <c r="BI54" s="243">
        <v>22</v>
      </c>
      <c r="BJ54" s="239" t="s">
        <v>493</v>
      </c>
      <c r="BK54" s="238" t="s">
        <v>67</v>
      </c>
      <c r="BL54" s="239" t="s">
        <v>9164</v>
      </c>
      <c r="BM54" s="238" t="s">
        <v>96</v>
      </c>
    </row>
    <row r="55" spans="1:66" s="606" customFormat="1" ht="57" customHeight="1" x14ac:dyDescent="0.25">
      <c r="A55" s="598">
        <v>46</v>
      </c>
      <c r="B55" s="599" t="s">
        <v>61</v>
      </c>
      <c r="C55" s="600">
        <v>19</v>
      </c>
      <c r="D55" s="238" t="s">
        <v>409</v>
      </c>
      <c r="E55" s="238" t="s">
        <v>93</v>
      </c>
      <c r="F55" s="438">
        <v>7</v>
      </c>
      <c r="G55" s="601">
        <v>21</v>
      </c>
      <c r="H55" s="609"/>
      <c r="I55" s="610"/>
      <c r="J55" s="609"/>
      <c r="K55" s="611"/>
      <c r="L55" s="240"/>
      <c r="M55" s="512"/>
      <c r="N55" s="609"/>
      <c r="O55" s="610"/>
      <c r="P55" s="609"/>
      <c r="Q55" s="438"/>
      <c r="R55" s="240"/>
      <c r="S55" s="438"/>
      <c r="T55" s="608" t="s">
        <v>70</v>
      </c>
      <c r="U55" s="240" t="s">
        <v>9168</v>
      </c>
      <c r="V55" s="512"/>
      <c r="W55" s="438"/>
      <c r="X55" s="240"/>
      <c r="Y55" s="438"/>
      <c r="Z55" s="438"/>
      <c r="AA55" s="240"/>
      <c r="AB55" s="512"/>
      <c r="AC55" s="409" t="s">
        <v>85</v>
      </c>
      <c r="AD55" s="232"/>
      <c r="AE55" s="603" t="s">
        <v>32</v>
      </c>
      <c r="AF55" s="237"/>
      <c r="AG55" s="604" t="s">
        <v>68</v>
      </c>
      <c r="AH55" s="237">
        <v>1</v>
      </c>
      <c r="AI55" s="237">
        <v>4</v>
      </c>
      <c r="AJ55" s="612">
        <f t="shared" si="0"/>
        <v>20</v>
      </c>
      <c r="AK55" s="494">
        <v>1</v>
      </c>
      <c r="AL55" s="238"/>
      <c r="AM55" s="238"/>
      <c r="AN55" s="238"/>
      <c r="AO55" s="438"/>
      <c r="AP55" s="438"/>
      <c r="AQ55" s="438"/>
      <c r="AR55" s="438"/>
      <c r="AS55" s="438"/>
      <c r="AT55" s="438"/>
      <c r="AU55" s="438"/>
      <c r="AV55" s="438"/>
      <c r="AW55" s="438"/>
      <c r="AX55" s="438"/>
      <c r="AY55" s="438"/>
      <c r="AZ55" s="438"/>
      <c r="BA55" s="438"/>
      <c r="BB55" s="438"/>
      <c r="BC55" s="438">
        <f t="shared" si="3"/>
        <v>1</v>
      </c>
      <c r="BD55" s="438">
        <f t="shared" si="1"/>
        <v>19</v>
      </c>
      <c r="BE55" s="605">
        <v>19</v>
      </c>
      <c r="BF55" s="238" t="s">
        <v>93</v>
      </c>
      <c r="BG55" s="237" t="s">
        <v>95</v>
      </c>
      <c r="BH55" s="238" t="s">
        <v>409</v>
      </c>
      <c r="BI55" s="243">
        <v>22</v>
      </c>
      <c r="BJ55" s="239" t="s">
        <v>501</v>
      </c>
      <c r="BK55" s="238" t="s">
        <v>67</v>
      </c>
      <c r="BL55" s="239" t="s">
        <v>9165</v>
      </c>
      <c r="BM55" s="238" t="s">
        <v>85</v>
      </c>
    </row>
    <row r="56" spans="1:66" s="606" customFormat="1" ht="37.5" customHeight="1" x14ac:dyDescent="0.25">
      <c r="A56" s="604"/>
      <c r="B56" s="232"/>
      <c r="C56" s="57"/>
      <c r="D56" s="57"/>
      <c r="E56" s="57"/>
      <c r="F56" s="438"/>
      <c r="G56" s="396"/>
      <c r="H56" s="609"/>
      <c r="I56" s="610"/>
      <c r="J56" s="609"/>
      <c r="K56" s="611"/>
      <c r="L56" s="240"/>
      <c r="M56" s="512"/>
      <c r="N56" s="609"/>
      <c r="O56" s="610"/>
      <c r="P56" s="609"/>
      <c r="Q56" s="438"/>
      <c r="R56" s="240"/>
      <c r="S56" s="438"/>
      <c r="T56" s="438"/>
      <c r="U56" s="240"/>
      <c r="V56" s="512"/>
      <c r="W56" s="438"/>
      <c r="X56" s="240"/>
      <c r="Y56" s="438"/>
      <c r="Z56" s="438"/>
      <c r="AA56" s="240"/>
      <c r="AB56" s="512"/>
      <c r="AC56" s="613"/>
      <c r="AD56" s="232"/>
      <c r="AE56" s="232"/>
      <c r="AF56" s="604"/>
      <c r="AG56" s="604"/>
      <c r="AH56" s="438"/>
      <c r="AI56" s="441"/>
      <c r="AJ56" s="438"/>
      <c r="AK56" s="440"/>
      <c r="AL56" s="440"/>
      <c r="AM56" s="438"/>
      <c r="AN56" s="438"/>
      <c r="AO56" s="438"/>
      <c r="AP56" s="438"/>
      <c r="AQ56" s="438"/>
      <c r="AR56" s="438"/>
      <c r="AS56" s="438"/>
      <c r="AT56" s="438"/>
      <c r="AU56" s="438"/>
      <c r="AV56" s="438"/>
      <c r="AW56" s="438"/>
      <c r="AX56" s="438"/>
      <c r="AY56" s="438"/>
      <c r="AZ56" s="438"/>
      <c r="BA56" s="438"/>
      <c r="BB56" s="438"/>
      <c r="BC56" s="438"/>
      <c r="BD56" s="438"/>
      <c r="BE56" s="605"/>
      <c r="BF56" s="614"/>
      <c r="BG56" s="615"/>
      <c r="BH56" s="614"/>
      <c r="BI56" s="616"/>
      <c r="BJ56" s="614"/>
      <c r="BK56" s="614"/>
      <c r="BL56" s="614"/>
      <c r="BM56" s="614"/>
    </row>
    <row r="57" spans="1:66" s="56" customFormat="1" ht="37.5" customHeight="1" x14ac:dyDescent="0.25">
      <c r="A57" s="63"/>
      <c r="B57" s="549"/>
      <c r="C57" s="550"/>
      <c r="D57" s="550"/>
      <c r="E57" s="550"/>
      <c r="F57" s="471"/>
      <c r="G57" s="551"/>
      <c r="H57" s="552"/>
      <c r="I57" s="553"/>
      <c r="J57" s="552"/>
      <c r="K57" s="554"/>
      <c r="L57" s="555"/>
      <c r="M57" s="556"/>
      <c r="N57" s="552"/>
      <c r="O57" s="553"/>
      <c r="P57" s="552"/>
      <c r="Q57" s="471"/>
      <c r="R57" s="555"/>
      <c r="S57" s="471"/>
      <c r="T57" s="471"/>
      <c r="U57" s="555"/>
      <c r="V57" s="556"/>
      <c r="W57" s="471"/>
      <c r="X57" s="555"/>
      <c r="Y57" s="471"/>
      <c r="Z57" s="471"/>
      <c r="AA57" s="555"/>
      <c r="AB57" s="556"/>
      <c r="AC57" s="557"/>
      <c r="AD57" s="558"/>
      <c r="AE57" s="558"/>
      <c r="AF57" s="63"/>
      <c r="AG57" s="63"/>
      <c r="AH57" s="559"/>
      <c r="AI57" s="560"/>
      <c r="AJ57" s="559"/>
      <c r="AK57" s="561"/>
      <c r="AL57" s="562"/>
      <c r="AM57" s="471"/>
      <c r="AN57" s="471"/>
      <c r="AO57" s="471"/>
      <c r="AP57" s="471"/>
      <c r="AQ57" s="471"/>
      <c r="AR57" s="471"/>
      <c r="AS57" s="471"/>
      <c r="AT57" s="471"/>
      <c r="AU57" s="471"/>
      <c r="AV57" s="471"/>
      <c r="AW57" s="471"/>
      <c r="AX57" s="471"/>
      <c r="AY57" s="563"/>
      <c r="AZ57" s="563"/>
      <c r="BA57" s="559"/>
      <c r="BB57" s="563"/>
      <c r="BC57" s="471"/>
      <c r="BD57" s="559"/>
      <c r="BE57" s="564"/>
      <c r="BG57" s="565"/>
      <c r="BI57" s="566"/>
    </row>
    <row r="58" spans="1:66" s="579" customFormat="1" ht="34.5" customHeight="1" x14ac:dyDescent="0.25">
      <c r="A58" s="2"/>
      <c r="B58" s="2"/>
      <c r="C58" s="567"/>
      <c r="D58" s="2"/>
      <c r="E58" s="597" t="s">
        <v>9179</v>
      </c>
      <c r="F58" s="3"/>
      <c r="G58" s="568"/>
      <c r="H58" s="4"/>
      <c r="I58" s="569" t="s">
        <v>73</v>
      </c>
      <c r="J58" s="570" t="s">
        <v>9172</v>
      </c>
      <c r="K58" s="570" t="s">
        <v>9173</v>
      </c>
      <c r="L58" s="569" t="s">
        <v>9174</v>
      </c>
      <c r="M58" s="569" t="s">
        <v>73</v>
      </c>
      <c r="N58" s="570" t="s">
        <v>9172</v>
      </c>
      <c r="O58" s="570" t="s">
        <v>9173</v>
      </c>
      <c r="P58" s="571" t="s">
        <v>9175</v>
      </c>
      <c r="Q58" s="4"/>
      <c r="R58" s="572"/>
      <c r="S58" s="6"/>
      <c r="T58" s="4"/>
      <c r="U58" s="573"/>
      <c r="V58" s="573"/>
      <c r="W58" s="573"/>
      <c r="X58" s="574"/>
      <c r="Y58" s="4"/>
      <c r="Z58" s="4"/>
      <c r="AA58" s="4"/>
      <c r="AB58" s="575"/>
      <c r="AC58" s="576"/>
      <c r="AD58" s="577"/>
      <c r="AE58" s="578"/>
      <c r="AG58" s="567"/>
      <c r="AH58" s="580"/>
      <c r="AI58" s="581"/>
      <c r="AJ58" s="582"/>
      <c r="AK58" s="582"/>
      <c r="AL58" s="433"/>
      <c r="AM58" s="583"/>
      <c r="AN58" s="583"/>
      <c r="AO58" s="583"/>
      <c r="AP58" s="581"/>
      <c r="AQ58" s="581"/>
      <c r="AR58" s="581"/>
      <c r="AS58" s="583"/>
      <c r="AT58" s="583"/>
      <c r="AU58" s="583"/>
      <c r="AV58" s="583"/>
      <c r="AW58" s="583"/>
      <c r="AX58" s="583"/>
      <c r="AY58" s="583"/>
      <c r="AZ58" s="583"/>
      <c r="BA58" s="583"/>
      <c r="BB58" s="583"/>
      <c r="BC58" s="584"/>
      <c r="BE58" s="585"/>
      <c r="BF58" s="585"/>
      <c r="BG58" s="586"/>
      <c r="BH58" s="585"/>
      <c r="BI58" s="585"/>
      <c r="BJ58" s="585"/>
      <c r="BK58" s="587"/>
      <c r="BL58" s="11"/>
      <c r="BM58" s="11"/>
      <c r="BN58" s="588"/>
    </row>
    <row r="59" spans="1:66" s="579" customFormat="1" ht="34.5" customHeight="1" x14ac:dyDescent="0.25">
      <c r="A59" s="2"/>
      <c r="B59" s="2"/>
      <c r="C59" s="567"/>
      <c r="D59" s="2"/>
      <c r="E59" s="2"/>
      <c r="F59" s="3"/>
      <c r="G59" s="568"/>
      <c r="H59" s="4"/>
      <c r="I59" s="569">
        <v>403</v>
      </c>
      <c r="J59" s="570" t="s">
        <v>104</v>
      </c>
      <c r="K59" s="570">
        <v>22</v>
      </c>
      <c r="L59" s="569" t="s">
        <v>9176</v>
      </c>
      <c r="M59" s="589" t="s">
        <v>1795</v>
      </c>
      <c r="N59" s="590" t="s">
        <v>104</v>
      </c>
      <c r="O59" s="591"/>
      <c r="P59" s="590" t="s">
        <v>111</v>
      </c>
      <c r="Q59" s="4"/>
      <c r="R59" s="572"/>
      <c r="S59" s="6"/>
      <c r="T59" s="4"/>
      <c r="U59" s="5"/>
      <c r="V59" s="4"/>
      <c r="W59" s="4"/>
      <c r="X59" s="574"/>
      <c r="Y59" s="4"/>
      <c r="Z59" s="4"/>
      <c r="AA59" s="4"/>
      <c r="AB59" s="575"/>
      <c r="AC59" s="576"/>
      <c r="AD59" s="592"/>
      <c r="AE59" s="573"/>
      <c r="AG59" s="567"/>
      <c r="AH59" s="580"/>
      <c r="AI59" s="581"/>
      <c r="AJ59" s="582"/>
      <c r="AK59" s="582"/>
      <c r="AL59" s="433"/>
      <c r="AM59" s="583"/>
      <c r="AN59" s="583"/>
      <c r="AO59" s="583"/>
      <c r="AP59" s="581"/>
      <c r="AQ59" s="581"/>
      <c r="AR59" s="581"/>
      <c r="AS59" s="583"/>
      <c r="AT59" s="583"/>
      <c r="AU59" s="583"/>
      <c r="AV59" s="583"/>
      <c r="AW59" s="583"/>
      <c r="AX59" s="583"/>
      <c r="AY59" s="583"/>
      <c r="AZ59" s="583"/>
      <c r="BA59" s="583"/>
      <c r="BB59" s="583"/>
      <c r="BC59" s="584"/>
      <c r="BE59" s="585"/>
      <c r="BF59" s="585"/>
      <c r="BG59" s="586"/>
      <c r="BH59" s="585"/>
      <c r="BI59" s="585"/>
      <c r="BJ59" s="585"/>
      <c r="BK59" s="587"/>
      <c r="BL59" s="11"/>
      <c r="BM59" s="11"/>
      <c r="BN59" s="588"/>
    </row>
    <row r="60" spans="1:66" s="579" customFormat="1" ht="34.5" customHeight="1" x14ac:dyDescent="0.25">
      <c r="A60" s="2"/>
      <c r="B60" s="2"/>
      <c r="C60" s="567"/>
      <c r="D60" s="2"/>
      <c r="E60" s="2"/>
      <c r="F60" s="3"/>
      <c r="G60" s="568"/>
      <c r="H60" s="4"/>
      <c r="I60" s="569">
        <v>404</v>
      </c>
      <c r="J60" s="570" t="s">
        <v>104</v>
      </c>
      <c r="K60" s="570">
        <v>11</v>
      </c>
      <c r="L60" s="569" t="s">
        <v>9176</v>
      </c>
      <c r="M60" s="589" t="s">
        <v>1798</v>
      </c>
      <c r="N60" s="590" t="s">
        <v>104</v>
      </c>
      <c r="O60" s="591"/>
      <c r="P60" s="590" t="s">
        <v>111</v>
      </c>
      <c r="Q60" s="4"/>
      <c r="R60" s="572"/>
      <c r="S60" s="6"/>
      <c r="T60" s="4"/>
      <c r="U60" s="5"/>
      <c r="V60" s="4"/>
      <c r="W60" s="4"/>
      <c r="X60" s="574"/>
      <c r="Y60" s="4"/>
      <c r="Z60" s="4"/>
      <c r="AA60" s="4"/>
      <c r="AB60" s="575"/>
      <c r="AC60" s="576"/>
      <c r="AD60" s="577"/>
      <c r="AE60" s="578"/>
      <c r="AG60" s="567"/>
      <c r="AH60" s="580"/>
      <c r="AI60" s="581"/>
      <c r="AJ60" s="582"/>
      <c r="AK60" s="582"/>
      <c r="AL60" s="433"/>
      <c r="AM60" s="583"/>
      <c r="AN60" s="583"/>
      <c r="AO60" s="583"/>
      <c r="AP60" s="581"/>
      <c r="AQ60" s="581"/>
      <c r="AR60" s="581"/>
      <c r="AS60" s="583"/>
      <c r="AT60" s="583"/>
      <c r="AU60" s="583"/>
      <c r="AV60" s="583"/>
      <c r="AW60" s="583"/>
      <c r="AX60" s="583"/>
      <c r="AY60" s="583"/>
      <c r="AZ60" s="583"/>
      <c r="BA60" s="583"/>
      <c r="BB60" s="583"/>
      <c r="BC60" s="584"/>
      <c r="BE60" s="585"/>
      <c r="BF60" s="585"/>
      <c r="BG60" s="586"/>
      <c r="BH60" s="585"/>
      <c r="BI60" s="585"/>
      <c r="BJ60" s="585"/>
      <c r="BK60" s="587"/>
      <c r="BL60" s="11"/>
      <c r="BM60" s="11"/>
      <c r="BN60" s="588"/>
    </row>
    <row r="61" spans="1:66" s="579" customFormat="1" ht="34.5" customHeight="1" x14ac:dyDescent="0.25">
      <c r="A61" s="2"/>
      <c r="B61" s="2"/>
      <c r="C61" s="567"/>
      <c r="D61" s="2"/>
      <c r="E61" s="2"/>
      <c r="F61" s="3"/>
      <c r="G61" s="568"/>
      <c r="H61" s="4"/>
      <c r="I61" s="569">
        <v>405</v>
      </c>
      <c r="J61" s="570" t="s">
        <v>104</v>
      </c>
      <c r="K61" s="570">
        <v>23</v>
      </c>
      <c r="L61" s="569" t="s">
        <v>9176</v>
      </c>
      <c r="M61" s="589" t="s">
        <v>1801</v>
      </c>
      <c r="N61" s="590" t="s">
        <v>104</v>
      </c>
      <c r="O61" s="591"/>
      <c r="P61" s="590" t="s">
        <v>9177</v>
      </c>
      <c r="Q61" s="4"/>
      <c r="R61" s="572"/>
      <c r="S61" s="6"/>
      <c r="T61" s="4"/>
      <c r="U61" s="5"/>
      <c r="V61" s="4"/>
      <c r="W61" s="4"/>
      <c r="X61" s="574"/>
      <c r="Y61" s="4"/>
      <c r="Z61" s="4"/>
      <c r="AA61" s="4"/>
      <c r="AB61" s="575"/>
      <c r="AC61" s="576"/>
      <c r="AD61" s="577"/>
      <c r="AE61" s="578"/>
      <c r="AG61" s="567"/>
      <c r="AH61" s="580"/>
      <c r="AI61" s="581"/>
      <c r="AJ61" s="582"/>
      <c r="AK61" s="582"/>
      <c r="AL61" s="433"/>
      <c r="AM61" s="583"/>
      <c r="AN61" s="583"/>
      <c r="AO61" s="583"/>
      <c r="AP61" s="581"/>
      <c r="AQ61" s="581"/>
      <c r="AR61" s="581"/>
      <c r="AS61" s="583"/>
      <c r="AT61" s="583"/>
      <c r="AU61" s="583"/>
      <c r="AV61" s="583"/>
      <c r="AW61" s="583"/>
      <c r="AX61" s="583"/>
      <c r="AY61" s="583"/>
      <c r="AZ61" s="583"/>
      <c r="BA61" s="583"/>
      <c r="BB61" s="583"/>
      <c r="BC61" s="584"/>
      <c r="BE61" s="585"/>
      <c r="BF61" s="585"/>
      <c r="BG61" s="586"/>
      <c r="BH61" s="585"/>
      <c r="BI61" s="585"/>
      <c r="BJ61" s="585"/>
      <c r="BK61" s="587"/>
      <c r="BL61" s="11"/>
      <c r="BM61" s="11"/>
      <c r="BN61" s="588"/>
    </row>
    <row r="62" spans="1:66" s="579" customFormat="1" ht="34.5" customHeight="1" x14ac:dyDescent="0.25">
      <c r="A62" s="2"/>
      <c r="B62" s="2"/>
      <c r="C62" s="567"/>
      <c r="D62" s="2"/>
      <c r="E62" s="2"/>
      <c r="F62" s="3"/>
      <c r="G62" s="568"/>
      <c r="H62" s="4"/>
      <c r="I62" s="569">
        <v>406</v>
      </c>
      <c r="J62" s="570" t="s">
        <v>104</v>
      </c>
      <c r="K62" s="570">
        <v>22</v>
      </c>
      <c r="L62" s="569" t="s">
        <v>9176</v>
      </c>
      <c r="M62" s="593"/>
      <c r="N62" s="594"/>
      <c r="O62" s="595"/>
      <c r="P62" s="594"/>
      <c r="Q62" s="4"/>
      <c r="R62" s="572"/>
      <c r="S62" s="6"/>
      <c r="T62" s="4"/>
      <c r="U62" s="5"/>
      <c r="V62" s="4"/>
      <c r="W62" s="4"/>
      <c r="X62" s="574"/>
      <c r="Y62" s="4"/>
      <c r="Z62" s="4"/>
      <c r="AA62" s="4"/>
      <c r="AB62" s="575"/>
      <c r="AC62" s="576"/>
      <c r="AD62" s="577"/>
      <c r="AE62" s="578"/>
      <c r="AG62" s="567"/>
      <c r="AH62" s="580"/>
      <c r="AI62" s="581"/>
      <c r="AJ62" s="582"/>
      <c r="AK62" s="582"/>
      <c r="AL62" s="433"/>
      <c r="AM62" s="583"/>
      <c r="AN62" s="583"/>
      <c r="AO62" s="583"/>
      <c r="AP62" s="581"/>
      <c r="AQ62" s="581"/>
      <c r="AR62" s="581"/>
      <c r="AS62" s="583"/>
      <c r="AT62" s="583"/>
      <c r="AU62" s="583"/>
      <c r="AV62" s="583"/>
      <c r="AW62" s="583"/>
      <c r="AX62" s="583"/>
      <c r="AY62" s="583"/>
      <c r="AZ62" s="583"/>
      <c r="BA62" s="583"/>
      <c r="BB62" s="583"/>
      <c r="BC62" s="584"/>
      <c r="BE62" s="585"/>
      <c r="BF62" s="585"/>
      <c r="BG62" s="586"/>
      <c r="BH62" s="585"/>
      <c r="BI62" s="585"/>
      <c r="BJ62" s="585"/>
      <c r="BK62" s="587"/>
      <c r="BL62" s="11"/>
      <c r="BM62" s="11"/>
      <c r="BN62" s="588"/>
    </row>
    <row r="63" spans="1:66" s="579" customFormat="1" ht="34.5" customHeight="1" x14ac:dyDescent="0.25">
      <c r="A63" s="2"/>
      <c r="B63" s="2"/>
      <c r="C63" s="567"/>
      <c r="D63" s="2"/>
      <c r="E63" s="2"/>
      <c r="F63" s="3"/>
      <c r="G63" s="568"/>
      <c r="H63" s="4"/>
      <c r="I63" s="569">
        <v>412</v>
      </c>
      <c r="J63" s="570" t="s">
        <v>104</v>
      </c>
      <c r="K63" s="570">
        <v>21</v>
      </c>
      <c r="L63" s="569" t="s">
        <v>9176</v>
      </c>
      <c r="M63" s="593"/>
      <c r="N63" s="594"/>
      <c r="O63" s="595"/>
      <c r="P63" s="594"/>
      <c r="Q63" s="4"/>
      <c r="R63" s="572"/>
      <c r="S63" s="6"/>
      <c r="T63" s="4"/>
      <c r="U63" s="5"/>
      <c r="V63" s="4"/>
      <c r="W63" s="4"/>
      <c r="X63" s="574"/>
      <c r="Y63" s="4"/>
      <c r="Z63" s="4"/>
      <c r="AA63" s="4"/>
      <c r="AB63" s="575"/>
      <c r="AC63" s="576"/>
      <c r="AD63" s="577"/>
      <c r="AE63" s="578"/>
      <c r="AG63" s="567"/>
      <c r="AH63" s="580"/>
      <c r="AI63" s="581"/>
      <c r="AJ63" s="582"/>
      <c r="AK63" s="582"/>
      <c r="AL63" s="433"/>
      <c r="AM63" s="583"/>
      <c r="AN63" s="583"/>
      <c r="AO63" s="583"/>
      <c r="AP63" s="581"/>
      <c r="AQ63" s="581"/>
      <c r="AR63" s="581"/>
      <c r="AS63" s="583"/>
      <c r="AT63" s="583"/>
      <c r="AU63" s="583"/>
      <c r="AV63" s="583"/>
      <c r="AW63" s="583"/>
      <c r="AX63" s="583"/>
      <c r="AY63" s="583"/>
      <c r="AZ63" s="583"/>
      <c r="BA63" s="583"/>
      <c r="BB63" s="583"/>
      <c r="BC63" s="584"/>
      <c r="BE63" s="585"/>
      <c r="BF63" s="585"/>
      <c r="BG63" s="586"/>
      <c r="BH63" s="585"/>
      <c r="BI63" s="585"/>
      <c r="BJ63" s="585"/>
      <c r="BK63" s="587"/>
      <c r="BL63" s="11"/>
      <c r="BM63" s="11"/>
      <c r="BN63" s="588"/>
    </row>
    <row r="64" spans="1:66" s="579" customFormat="1" ht="34.5" customHeight="1" x14ac:dyDescent="0.25">
      <c r="A64" s="2"/>
      <c r="B64" s="2"/>
      <c r="C64" s="567"/>
      <c r="D64" s="2"/>
      <c r="E64" s="2"/>
      <c r="F64" s="3"/>
      <c r="G64" s="568"/>
      <c r="H64" s="4"/>
      <c r="I64" s="569" t="s">
        <v>9168</v>
      </c>
      <c r="J64" s="570" t="s">
        <v>105</v>
      </c>
      <c r="K64" s="570">
        <v>28</v>
      </c>
      <c r="L64" s="569" t="s">
        <v>65</v>
      </c>
      <c r="M64" s="654" t="s">
        <v>1395</v>
      </c>
      <c r="N64" s="570" t="s">
        <v>105</v>
      </c>
      <c r="O64" s="591">
        <v>40</v>
      </c>
      <c r="P64" s="594" t="s">
        <v>9178</v>
      </c>
      <c r="Q64" s="4"/>
      <c r="R64" s="572"/>
      <c r="S64" s="6"/>
      <c r="T64" s="4"/>
      <c r="U64" s="5"/>
      <c r="V64" s="4"/>
      <c r="W64" s="4"/>
      <c r="X64" s="574"/>
      <c r="Y64" s="4"/>
      <c r="Z64" s="4"/>
      <c r="AA64" s="4"/>
      <c r="AB64" s="575"/>
      <c r="AC64" s="576"/>
      <c r="AD64" s="577"/>
      <c r="AE64" s="578"/>
      <c r="AG64" s="567"/>
      <c r="AH64" s="580"/>
      <c r="AI64" s="581"/>
      <c r="AJ64" s="582"/>
      <c r="AK64" s="582"/>
      <c r="AL64" s="433"/>
      <c r="AM64" s="583"/>
      <c r="AN64" s="583"/>
      <c r="AO64" s="583"/>
      <c r="AP64" s="581"/>
      <c r="AQ64" s="581"/>
      <c r="AR64" s="581"/>
      <c r="AS64" s="583"/>
      <c r="AT64" s="583"/>
      <c r="AU64" s="583"/>
      <c r="AV64" s="583"/>
      <c r="AW64" s="583"/>
      <c r="AX64" s="583"/>
      <c r="AY64" s="583"/>
      <c r="AZ64" s="583"/>
      <c r="BA64" s="583"/>
      <c r="BB64" s="583"/>
      <c r="BC64" s="584"/>
      <c r="BE64" s="585"/>
      <c r="BF64" s="585"/>
      <c r="BG64" s="586"/>
      <c r="BH64" s="585"/>
      <c r="BI64" s="585"/>
      <c r="BJ64" s="585"/>
      <c r="BK64" s="587"/>
      <c r="BL64" s="11"/>
      <c r="BM64" s="11"/>
      <c r="BN64" s="588"/>
    </row>
    <row r="65" spans="1:66" s="579" customFormat="1" ht="34.5" customHeight="1" x14ac:dyDescent="0.25">
      <c r="A65" s="2"/>
      <c r="B65" s="2"/>
      <c r="C65" s="567"/>
      <c r="D65" s="2"/>
      <c r="E65" s="2"/>
      <c r="F65" s="3"/>
      <c r="G65" s="568"/>
      <c r="H65" s="4"/>
      <c r="I65" s="569" t="s">
        <v>9169</v>
      </c>
      <c r="J65" s="570" t="s">
        <v>105</v>
      </c>
      <c r="K65" s="570">
        <v>28</v>
      </c>
      <c r="L65" s="569" t="s">
        <v>65</v>
      </c>
      <c r="M65" s="593"/>
      <c r="N65" s="594"/>
      <c r="O65" s="595"/>
      <c r="P65" s="594" t="s">
        <v>9178</v>
      </c>
      <c r="Q65" s="4"/>
      <c r="R65" s="572"/>
      <c r="S65" s="6"/>
      <c r="T65" s="4"/>
      <c r="U65" s="5"/>
      <c r="V65" s="4"/>
      <c r="W65" s="4"/>
      <c r="X65" s="574"/>
      <c r="Y65" s="4"/>
      <c r="Z65" s="4"/>
      <c r="AA65" s="4"/>
      <c r="AB65" s="575"/>
      <c r="AC65" s="576"/>
      <c r="AD65" s="577"/>
      <c r="AE65" s="578"/>
      <c r="AG65" s="567"/>
      <c r="AH65" s="580"/>
      <c r="AI65" s="581"/>
      <c r="AJ65" s="582"/>
      <c r="AK65" s="582"/>
      <c r="AL65" s="433"/>
      <c r="AM65" s="583"/>
      <c r="AN65" s="583"/>
      <c r="AO65" s="583"/>
      <c r="AP65" s="581"/>
      <c r="AQ65" s="581"/>
      <c r="AR65" s="581"/>
      <c r="AS65" s="583"/>
      <c r="AT65" s="583"/>
      <c r="AU65" s="583"/>
      <c r="AV65" s="583"/>
      <c r="AW65" s="583"/>
      <c r="AX65" s="583"/>
      <c r="AY65" s="583"/>
      <c r="AZ65" s="583"/>
      <c r="BA65" s="583"/>
      <c r="BB65" s="583"/>
      <c r="BC65" s="584"/>
      <c r="BE65" s="585"/>
      <c r="BF65" s="585"/>
      <c r="BG65" s="586"/>
      <c r="BH65" s="585"/>
      <c r="BI65" s="585"/>
      <c r="BJ65" s="585"/>
      <c r="BK65" s="587"/>
      <c r="BL65" s="11"/>
      <c r="BM65" s="11"/>
      <c r="BN65" s="588"/>
    </row>
    <row r="66" spans="1:66" s="579" customFormat="1" ht="15" customHeight="1" x14ac:dyDescent="0.25">
      <c r="A66" s="2"/>
      <c r="B66" s="2"/>
      <c r="C66" s="567"/>
      <c r="D66" s="2"/>
      <c r="E66" s="2"/>
      <c r="F66" s="3"/>
      <c r="G66" s="568"/>
      <c r="H66" s="4"/>
      <c r="I66" s="572"/>
      <c r="J66" s="4"/>
      <c r="K66" s="596"/>
      <c r="L66" s="572"/>
      <c r="M66" s="6"/>
      <c r="N66" s="4"/>
      <c r="O66" s="572"/>
      <c r="P66" s="4"/>
      <c r="Q66" s="4"/>
      <c r="R66" s="572"/>
      <c r="S66" s="6"/>
      <c r="T66" s="4"/>
      <c r="U66" s="5"/>
      <c r="V66" s="4"/>
      <c r="W66" s="4"/>
      <c r="X66" s="574"/>
      <c r="Y66" s="4"/>
      <c r="Z66" s="4"/>
      <c r="AA66" s="4"/>
      <c r="AB66" s="575"/>
      <c r="AC66" s="576"/>
      <c r="AD66" s="577"/>
      <c r="AE66" s="578"/>
      <c r="AG66" s="567"/>
      <c r="AH66" s="580"/>
      <c r="AI66" s="581"/>
      <c r="AJ66" s="582"/>
      <c r="AK66" s="582"/>
      <c r="AL66" s="433"/>
      <c r="AM66" s="583"/>
      <c r="AN66" s="583"/>
      <c r="AO66" s="583"/>
      <c r="AP66" s="581"/>
      <c r="AQ66" s="581"/>
      <c r="AR66" s="581"/>
      <c r="AS66" s="583"/>
      <c r="AT66" s="583"/>
      <c r="AU66" s="583"/>
      <c r="AV66" s="583"/>
      <c r="AW66" s="583"/>
      <c r="AX66" s="583"/>
      <c r="AY66" s="583"/>
      <c r="AZ66" s="583"/>
      <c r="BA66" s="583"/>
      <c r="BB66" s="583"/>
      <c r="BC66" s="584"/>
      <c r="BE66" s="585"/>
      <c r="BF66" s="585"/>
      <c r="BG66" s="586"/>
      <c r="BH66" s="585"/>
      <c r="BI66" s="585"/>
      <c r="BJ66" s="585"/>
      <c r="BK66" s="587"/>
      <c r="BL66" s="11"/>
      <c r="BM66" s="11"/>
      <c r="BN66" s="588"/>
    </row>
    <row r="67" spans="1:66" s="579" customFormat="1" ht="15" customHeight="1" x14ac:dyDescent="0.25">
      <c r="A67" s="2"/>
      <c r="B67" s="2"/>
      <c r="C67" s="567"/>
      <c r="D67" s="2"/>
      <c r="E67" s="2"/>
      <c r="F67" s="3"/>
      <c r="G67" s="568"/>
      <c r="H67" s="4"/>
      <c r="I67" s="572"/>
      <c r="J67" s="4"/>
      <c r="K67" s="596"/>
      <c r="L67" s="572"/>
      <c r="M67" s="6"/>
      <c r="N67" s="4"/>
      <c r="O67" s="572"/>
      <c r="P67" s="4"/>
      <c r="Q67" s="4"/>
      <c r="R67" s="572"/>
      <c r="S67" s="6"/>
      <c r="T67" s="4"/>
      <c r="U67" s="5"/>
      <c r="V67" s="4"/>
      <c r="W67" s="4"/>
      <c r="X67" s="574"/>
      <c r="Y67" s="4"/>
      <c r="Z67" s="4"/>
      <c r="AA67" s="4"/>
      <c r="AB67" s="575"/>
      <c r="AC67" s="576"/>
      <c r="AD67" s="577"/>
      <c r="AE67" s="578"/>
      <c r="AG67" s="567"/>
      <c r="AH67" s="580"/>
      <c r="AI67" s="581"/>
      <c r="AJ67" s="582"/>
      <c r="AK67" s="582"/>
      <c r="AL67" s="433"/>
      <c r="AM67" s="583"/>
      <c r="AN67" s="583"/>
      <c r="AO67" s="583"/>
      <c r="AP67" s="581"/>
      <c r="AQ67" s="581"/>
      <c r="AR67" s="581"/>
      <c r="AS67" s="583"/>
      <c r="AT67" s="583"/>
      <c r="AU67" s="583"/>
      <c r="AV67" s="583"/>
      <c r="AW67" s="583"/>
      <c r="AX67" s="583"/>
      <c r="AY67" s="583"/>
      <c r="AZ67" s="583"/>
      <c r="BA67" s="583"/>
      <c r="BB67" s="583"/>
      <c r="BC67" s="584"/>
      <c r="BE67" s="585"/>
      <c r="BF67" s="585"/>
      <c r="BG67" s="586"/>
      <c r="BH67" s="585"/>
      <c r="BI67" s="585"/>
      <c r="BJ67" s="585"/>
      <c r="BK67" s="587"/>
      <c r="BL67" s="11"/>
      <c r="BM67" s="11"/>
      <c r="BN67" s="588"/>
    </row>
    <row r="68" spans="1:66" s="579" customFormat="1" ht="15" customHeight="1" x14ac:dyDescent="0.25">
      <c r="A68" s="2"/>
      <c r="B68" s="2"/>
      <c r="C68" s="567"/>
      <c r="D68" s="2"/>
      <c r="E68" s="2"/>
      <c r="F68" s="3"/>
      <c r="G68" s="568"/>
      <c r="H68" s="4"/>
      <c r="I68" s="572"/>
      <c r="J68" s="4"/>
      <c r="K68" s="596"/>
      <c r="L68" s="572"/>
      <c r="M68" s="6"/>
      <c r="N68" s="4"/>
      <c r="O68" s="572"/>
      <c r="P68" s="4"/>
      <c r="Q68" s="4"/>
      <c r="R68" s="572"/>
      <c r="S68" s="6"/>
      <c r="T68" s="4"/>
      <c r="U68" s="5"/>
      <c r="V68" s="4"/>
      <c r="W68" s="4"/>
      <c r="X68" s="574"/>
      <c r="Y68" s="4"/>
      <c r="Z68" s="4"/>
      <c r="AA68" s="4"/>
      <c r="AB68" s="575"/>
      <c r="AC68" s="576"/>
      <c r="AD68" s="577"/>
      <c r="AE68" s="578"/>
      <c r="AG68" s="567"/>
      <c r="AH68" s="580"/>
      <c r="AI68" s="581"/>
      <c r="AJ68" s="582"/>
      <c r="AK68" s="582"/>
      <c r="AL68" s="433"/>
      <c r="AM68" s="583"/>
      <c r="AN68" s="583"/>
      <c r="AO68" s="583"/>
      <c r="AP68" s="581"/>
      <c r="AQ68" s="581"/>
      <c r="AR68" s="581"/>
      <c r="AS68" s="583"/>
      <c r="AT68" s="583"/>
      <c r="AU68" s="583"/>
      <c r="AV68" s="583"/>
      <c r="AW68" s="583"/>
      <c r="AX68" s="583"/>
      <c r="AY68" s="583"/>
      <c r="AZ68" s="583"/>
      <c r="BA68" s="583"/>
      <c r="BB68" s="583"/>
      <c r="BC68" s="584"/>
      <c r="BE68" s="585"/>
      <c r="BF68" s="585"/>
      <c r="BG68" s="586"/>
      <c r="BH68" s="585"/>
      <c r="BI68" s="585"/>
      <c r="BJ68" s="585"/>
      <c r="BK68" s="587"/>
      <c r="BL68" s="11"/>
      <c r="BM68" s="11"/>
      <c r="BN68" s="588"/>
    </row>
    <row r="69" spans="1:66" s="579" customFormat="1" ht="15" customHeight="1" x14ac:dyDescent="0.25">
      <c r="A69" s="2"/>
      <c r="B69" s="2"/>
      <c r="C69" s="567"/>
      <c r="D69" s="2"/>
      <c r="E69" s="2"/>
      <c r="F69" s="3"/>
      <c r="G69" s="568"/>
      <c r="H69" s="4"/>
      <c r="I69" s="572"/>
      <c r="J69" s="4"/>
      <c r="K69" s="596"/>
      <c r="L69" s="572"/>
      <c r="M69" s="6"/>
      <c r="N69" s="4"/>
      <c r="O69" s="572"/>
      <c r="P69" s="4"/>
      <c r="Q69" s="4"/>
      <c r="R69" s="572"/>
      <c r="S69" s="6"/>
      <c r="T69" s="4"/>
      <c r="U69" s="5"/>
      <c r="V69" s="4"/>
      <c r="W69" s="4"/>
      <c r="X69" s="574"/>
      <c r="Y69" s="4"/>
      <c r="Z69" s="4"/>
      <c r="AA69" s="4"/>
      <c r="AB69" s="575"/>
      <c r="AC69" s="576"/>
      <c r="AD69" s="577"/>
      <c r="AE69" s="578"/>
      <c r="AG69" s="567"/>
      <c r="AH69" s="580"/>
      <c r="AI69" s="581"/>
      <c r="AJ69" s="582"/>
      <c r="AK69" s="582"/>
      <c r="AL69" s="433"/>
      <c r="AM69" s="583"/>
      <c r="AN69" s="583"/>
      <c r="AO69" s="583"/>
      <c r="AP69" s="581"/>
      <c r="AQ69" s="581"/>
      <c r="AR69" s="581"/>
      <c r="AS69" s="583"/>
      <c r="AT69" s="583"/>
      <c r="AU69" s="583"/>
      <c r="AV69" s="583"/>
      <c r="AW69" s="583"/>
      <c r="AX69" s="583"/>
      <c r="AY69" s="583"/>
      <c r="AZ69" s="583"/>
      <c r="BA69" s="583"/>
      <c r="BB69" s="583"/>
      <c r="BC69" s="584"/>
      <c r="BE69" s="585"/>
      <c r="BF69" s="585"/>
      <c r="BG69" s="586"/>
      <c r="BH69" s="585"/>
      <c r="BI69" s="585"/>
      <c r="BJ69" s="585"/>
      <c r="BK69" s="587"/>
      <c r="BL69" s="11"/>
      <c r="BM69" s="11"/>
      <c r="BN69" s="588"/>
    </row>
    <row r="70" spans="1:66" s="579" customFormat="1" ht="15" customHeight="1" x14ac:dyDescent="0.25">
      <c r="A70" s="2"/>
      <c r="B70" s="2"/>
      <c r="C70" s="567"/>
      <c r="D70" s="2"/>
      <c r="E70" s="2"/>
      <c r="F70" s="3"/>
      <c r="G70" s="568"/>
      <c r="H70" s="4"/>
      <c r="I70" s="572"/>
      <c r="J70" s="4"/>
      <c r="K70" s="596"/>
      <c r="L70" s="572"/>
      <c r="M70" s="6"/>
      <c r="N70" s="4"/>
      <c r="O70" s="572"/>
      <c r="P70" s="4"/>
      <c r="Q70" s="4"/>
      <c r="R70" s="572"/>
      <c r="S70" s="6"/>
      <c r="T70" s="4"/>
      <c r="U70" s="5"/>
      <c r="V70" s="4"/>
      <c r="W70" s="4"/>
      <c r="X70" s="574"/>
      <c r="Y70" s="4"/>
      <c r="Z70" s="4"/>
      <c r="AA70" s="4"/>
      <c r="AB70" s="575"/>
      <c r="AC70" s="576"/>
      <c r="AD70" s="577"/>
      <c r="AE70" s="578"/>
      <c r="AG70" s="567"/>
      <c r="AH70" s="580"/>
      <c r="AI70" s="581"/>
      <c r="AJ70" s="582"/>
      <c r="AK70" s="582"/>
      <c r="AL70" s="433"/>
      <c r="AM70" s="583"/>
      <c r="AN70" s="583"/>
      <c r="AO70" s="583"/>
      <c r="AP70" s="581"/>
      <c r="AQ70" s="581"/>
      <c r="AR70" s="581"/>
      <c r="AS70" s="583"/>
      <c r="AT70" s="583"/>
      <c r="AU70" s="583"/>
      <c r="AV70" s="583"/>
      <c r="AW70" s="583"/>
      <c r="AX70" s="583"/>
      <c r="AY70" s="583"/>
      <c r="AZ70" s="583"/>
      <c r="BA70" s="583"/>
      <c r="BB70" s="583"/>
      <c r="BC70" s="584"/>
      <c r="BE70" s="585"/>
      <c r="BF70" s="585"/>
      <c r="BG70" s="586"/>
      <c r="BH70" s="585"/>
      <c r="BI70" s="585"/>
      <c r="BJ70" s="585"/>
      <c r="BK70" s="587"/>
      <c r="BL70" s="11"/>
      <c r="BM70" s="11"/>
      <c r="BN70" s="588"/>
    </row>
    <row r="71" spans="1:66" s="579" customFormat="1" ht="15" customHeight="1" x14ac:dyDescent="0.25">
      <c r="A71" s="2"/>
      <c r="B71" s="2"/>
      <c r="C71" s="567"/>
      <c r="D71" s="2"/>
      <c r="E71" s="2"/>
      <c r="F71" s="3"/>
      <c r="G71" s="568"/>
      <c r="H71" s="4"/>
      <c r="I71" s="572"/>
      <c r="J71" s="4"/>
      <c r="K71" s="596"/>
      <c r="L71" s="572"/>
      <c r="M71" s="6"/>
      <c r="N71" s="4"/>
      <c r="O71" s="572"/>
      <c r="P71" s="4"/>
      <c r="Q71" s="4"/>
      <c r="R71" s="572"/>
      <c r="S71" s="6"/>
      <c r="T71" s="4"/>
      <c r="U71" s="5"/>
      <c r="V71" s="4"/>
      <c r="W71" s="4"/>
      <c r="X71" s="574"/>
      <c r="Y71" s="4"/>
      <c r="Z71" s="4"/>
      <c r="AA71" s="4"/>
      <c r="AB71" s="575"/>
      <c r="AC71" s="576"/>
      <c r="AD71" s="577"/>
      <c r="AE71" s="578"/>
      <c r="AG71" s="567"/>
      <c r="AH71" s="580"/>
      <c r="AI71" s="581"/>
      <c r="AJ71" s="582"/>
      <c r="AK71" s="582"/>
      <c r="AL71" s="433"/>
      <c r="AM71" s="583"/>
      <c r="AN71" s="583"/>
      <c r="AO71" s="583"/>
      <c r="AP71" s="581"/>
      <c r="AQ71" s="581"/>
      <c r="AR71" s="581"/>
      <c r="AS71" s="583"/>
      <c r="AT71" s="583"/>
      <c r="AU71" s="583"/>
      <c r="AV71" s="583"/>
      <c r="AW71" s="583"/>
      <c r="AX71" s="583"/>
      <c r="AY71" s="583"/>
      <c r="AZ71" s="583"/>
      <c r="BA71" s="583"/>
      <c r="BB71" s="583"/>
      <c r="BC71" s="584"/>
      <c r="BE71" s="585"/>
      <c r="BF71" s="585"/>
      <c r="BG71" s="586"/>
      <c r="BH71" s="585"/>
      <c r="BI71" s="585"/>
      <c r="BJ71" s="585"/>
      <c r="BK71" s="587"/>
      <c r="BL71" s="11"/>
      <c r="BM71" s="11"/>
      <c r="BN71" s="588"/>
    </row>
    <row r="72" spans="1:66" s="579" customFormat="1" ht="15" customHeight="1" x14ac:dyDescent="0.25">
      <c r="A72" s="2"/>
      <c r="B72" s="2"/>
      <c r="C72" s="567"/>
      <c r="D72" s="2"/>
      <c r="E72" s="2"/>
      <c r="F72" s="3"/>
      <c r="G72" s="568"/>
      <c r="H72" s="4"/>
      <c r="I72" s="572"/>
      <c r="J72" s="4"/>
      <c r="K72" s="596"/>
      <c r="L72" s="572"/>
      <c r="M72" s="6"/>
      <c r="N72" s="4"/>
      <c r="O72" s="572"/>
      <c r="P72" s="4"/>
      <c r="Q72" s="4"/>
      <c r="R72" s="572"/>
      <c r="S72" s="6"/>
      <c r="T72" s="4"/>
      <c r="U72" s="5"/>
      <c r="V72" s="4"/>
      <c r="W72" s="4"/>
      <c r="X72" s="574"/>
      <c r="Y72" s="4"/>
      <c r="Z72" s="4"/>
      <c r="AA72" s="4"/>
      <c r="AB72" s="575"/>
      <c r="AC72" s="576"/>
      <c r="AD72" s="577"/>
      <c r="AE72" s="578"/>
      <c r="AG72" s="567"/>
      <c r="AH72" s="580"/>
      <c r="AI72" s="581"/>
      <c r="AJ72" s="582"/>
      <c r="AK72" s="582"/>
      <c r="AL72" s="433"/>
      <c r="AM72" s="583"/>
      <c r="AN72" s="583"/>
      <c r="AO72" s="583"/>
      <c r="AP72" s="581"/>
      <c r="AQ72" s="581"/>
      <c r="AR72" s="581"/>
      <c r="AS72" s="583"/>
      <c r="AT72" s="583"/>
      <c r="AU72" s="583"/>
      <c r="AV72" s="583"/>
      <c r="AW72" s="583"/>
      <c r="AX72" s="583"/>
      <c r="AY72" s="583"/>
      <c r="AZ72" s="583"/>
      <c r="BA72" s="583"/>
      <c r="BB72" s="583"/>
      <c r="BC72" s="584"/>
      <c r="BE72" s="585"/>
      <c r="BF72" s="585"/>
      <c r="BG72" s="586"/>
      <c r="BH72" s="585"/>
      <c r="BI72" s="585"/>
      <c r="BJ72" s="585"/>
      <c r="BK72" s="587"/>
      <c r="BL72" s="11"/>
      <c r="BM72" s="11"/>
      <c r="BN72" s="588"/>
    </row>
    <row r="73" spans="1:66" s="579" customFormat="1" ht="15" customHeight="1" x14ac:dyDescent="0.25">
      <c r="A73" s="2"/>
      <c r="B73" s="2"/>
      <c r="C73" s="567"/>
      <c r="D73" s="2"/>
      <c r="E73" s="2"/>
      <c r="F73" s="3"/>
      <c r="G73" s="568"/>
      <c r="H73" s="4"/>
      <c r="I73" s="572"/>
      <c r="J73" s="4"/>
      <c r="K73" s="596"/>
      <c r="L73" s="572"/>
      <c r="M73" s="6"/>
      <c r="N73" s="4"/>
      <c r="O73" s="572"/>
      <c r="P73" s="4"/>
      <c r="Q73" s="4"/>
      <c r="R73" s="572"/>
      <c r="S73" s="6"/>
      <c r="T73" s="4"/>
      <c r="U73" s="5"/>
      <c r="V73" s="4"/>
      <c r="W73" s="4"/>
      <c r="X73" s="574"/>
      <c r="Y73" s="4"/>
      <c r="Z73" s="4"/>
      <c r="AA73" s="4"/>
      <c r="AB73" s="575"/>
      <c r="AC73" s="576"/>
      <c r="AD73" s="577"/>
      <c r="AE73" s="578"/>
      <c r="AG73" s="567"/>
      <c r="AH73" s="580"/>
      <c r="AI73" s="581"/>
      <c r="AJ73" s="582"/>
      <c r="AK73" s="582"/>
      <c r="AL73" s="433"/>
      <c r="AM73" s="583"/>
      <c r="AN73" s="583"/>
      <c r="AO73" s="583"/>
      <c r="AP73" s="581"/>
      <c r="AQ73" s="581"/>
      <c r="AR73" s="581"/>
      <c r="AS73" s="583"/>
      <c r="AT73" s="583"/>
      <c r="AU73" s="583"/>
      <c r="AV73" s="583"/>
      <c r="AW73" s="583"/>
      <c r="AX73" s="583"/>
      <c r="AY73" s="583"/>
      <c r="AZ73" s="583"/>
      <c r="BA73" s="583"/>
      <c r="BB73" s="583"/>
      <c r="BC73" s="584"/>
      <c r="BE73" s="585"/>
      <c r="BF73" s="585"/>
      <c r="BG73" s="586"/>
      <c r="BH73" s="585"/>
      <c r="BI73" s="585"/>
      <c r="BJ73" s="585"/>
      <c r="BK73" s="587"/>
      <c r="BL73" s="11"/>
      <c r="BM73" s="11"/>
      <c r="BN73" s="588"/>
    </row>
    <row r="74" spans="1:66" s="579" customFormat="1" ht="15" customHeight="1" x14ac:dyDescent="0.25">
      <c r="A74" s="2"/>
      <c r="B74" s="2"/>
      <c r="C74" s="567"/>
      <c r="D74" s="2"/>
      <c r="E74" s="2"/>
      <c r="F74" s="3"/>
      <c r="G74" s="568"/>
      <c r="H74" s="4"/>
      <c r="I74" s="572"/>
      <c r="J74" s="4"/>
      <c r="K74" s="596"/>
      <c r="L74" s="572"/>
      <c r="M74" s="6"/>
      <c r="N74" s="4"/>
      <c r="O74" s="572"/>
      <c r="P74" s="4"/>
      <c r="Q74" s="4"/>
      <c r="R74" s="572"/>
      <c r="S74" s="6"/>
      <c r="T74" s="4"/>
      <c r="U74" s="5"/>
      <c r="V74" s="4"/>
      <c r="W74" s="4"/>
      <c r="X74" s="574"/>
      <c r="Y74" s="4"/>
      <c r="Z74" s="4"/>
      <c r="AA74" s="4"/>
      <c r="AB74" s="575"/>
      <c r="AC74" s="576"/>
      <c r="AD74" s="577"/>
      <c r="AE74" s="578"/>
      <c r="AG74" s="567"/>
      <c r="AH74" s="580"/>
      <c r="AI74" s="581"/>
      <c r="AJ74" s="582"/>
      <c r="AK74" s="582"/>
      <c r="AL74" s="433"/>
      <c r="AM74" s="583"/>
      <c r="AN74" s="583"/>
      <c r="AO74" s="583"/>
      <c r="AP74" s="581"/>
      <c r="AQ74" s="581"/>
      <c r="AR74" s="581"/>
      <c r="AS74" s="583"/>
      <c r="AT74" s="583"/>
      <c r="AU74" s="583"/>
      <c r="AV74" s="583"/>
      <c r="AW74" s="583"/>
      <c r="AX74" s="583"/>
      <c r="AY74" s="583"/>
      <c r="AZ74" s="583"/>
      <c r="BA74" s="583"/>
      <c r="BB74" s="583"/>
      <c r="BC74" s="584"/>
      <c r="BE74" s="585"/>
      <c r="BF74" s="585"/>
      <c r="BG74" s="586"/>
      <c r="BH74" s="585"/>
      <c r="BI74" s="585"/>
      <c r="BJ74" s="585"/>
      <c r="BK74" s="587"/>
      <c r="BL74" s="11"/>
      <c r="BM74" s="11"/>
      <c r="BN74" s="588"/>
    </row>
    <row r="75" spans="1:66" s="579" customFormat="1" ht="15" customHeight="1" x14ac:dyDescent="0.25">
      <c r="A75" s="2"/>
      <c r="B75" s="2"/>
      <c r="C75" s="567"/>
      <c r="D75" s="2"/>
      <c r="E75" s="2"/>
      <c r="F75" s="3"/>
      <c r="G75" s="568"/>
      <c r="H75" s="4"/>
      <c r="I75" s="572"/>
      <c r="J75" s="4"/>
      <c r="K75" s="596"/>
      <c r="L75" s="572"/>
      <c r="M75" s="6"/>
      <c r="N75" s="4"/>
      <c r="O75" s="572"/>
      <c r="P75" s="4"/>
      <c r="Q75" s="4"/>
      <c r="R75" s="572"/>
      <c r="S75" s="6"/>
      <c r="T75" s="4"/>
      <c r="U75" s="5"/>
      <c r="V75" s="4"/>
      <c r="W75" s="4"/>
      <c r="X75" s="574"/>
      <c r="Y75" s="4"/>
      <c r="Z75" s="4"/>
      <c r="AA75" s="4"/>
      <c r="AB75" s="575"/>
      <c r="AC75" s="576"/>
      <c r="AD75" s="577"/>
      <c r="AE75" s="578"/>
      <c r="AG75" s="567"/>
      <c r="AH75" s="580"/>
      <c r="AI75" s="581"/>
      <c r="AJ75" s="582"/>
      <c r="AK75" s="582"/>
      <c r="AL75" s="433"/>
      <c r="AM75" s="583"/>
      <c r="AN75" s="583"/>
      <c r="AO75" s="583"/>
      <c r="AP75" s="581"/>
      <c r="AQ75" s="581"/>
      <c r="AR75" s="581"/>
      <c r="AS75" s="583"/>
      <c r="AT75" s="583"/>
      <c r="AU75" s="583"/>
      <c r="AV75" s="583"/>
      <c r="AW75" s="583"/>
      <c r="AX75" s="583"/>
      <c r="AY75" s="583"/>
      <c r="AZ75" s="583"/>
      <c r="BA75" s="583"/>
      <c r="BB75" s="583"/>
      <c r="BC75" s="584"/>
      <c r="BE75" s="585"/>
      <c r="BF75" s="585"/>
      <c r="BG75" s="586"/>
      <c r="BH75" s="585"/>
      <c r="BI75" s="585"/>
      <c r="BJ75" s="585"/>
      <c r="BK75" s="587"/>
      <c r="BL75" s="11"/>
      <c r="BM75" s="11"/>
      <c r="BN75" s="588"/>
    </row>
    <row r="76" spans="1:66" s="579" customFormat="1" ht="15" customHeight="1" x14ac:dyDescent="0.25">
      <c r="A76" s="2"/>
      <c r="B76" s="2"/>
      <c r="C76" s="567"/>
      <c r="D76" s="2"/>
      <c r="E76" s="2"/>
      <c r="F76" s="3"/>
      <c r="G76" s="568"/>
      <c r="H76" s="4"/>
      <c r="I76" s="572"/>
      <c r="J76" s="4"/>
      <c r="K76" s="596"/>
      <c r="L76" s="572"/>
      <c r="M76" s="6"/>
      <c r="N76" s="4"/>
      <c r="O76" s="572"/>
      <c r="P76" s="4"/>
      <c r="Q76" s="4"/>
      <c r="R76" s="572"/>
      <c r="S76" s="6"/>
      <c r="T76" s="4"/>
      <c r="U76" s="5"/>
      <c r="V76" s="4"/>
      <c r="W76" s="4"/>
      <c r="X76" s="574"/>
      <c r="Y76" s="4"/>
      <c r="Z76" s="4"/>
      <c r="AA76" s="4"/>
      <c r="AB76" s="575"/>
      <c r="AC76" s="576"/>
      <c r="AD76" s="577"/>
      <c r="AE76" s="578"/>
      <c r="AG76" s="567"/>
      <c r="AH76" s="580"/>
      <c r="AI76" s="581"/>
      <c r="AJ76" s="582"/>
      <c r="AK76" s="582"/>
      <c r="AL76" s="433"/>
      <c r="AM76" s="583"/>
      <c r="AN76" s="583"/>
      <c r="AO76" s="583"/>
      <c r="AP76" s="581"/>
      <c r="AQ76" s="581"/>
      <c r="AR76" s="581"/>
      <c r="AS76" s="583"/>
      <c r="AT76" s="583"/>
      <c r="AU76" s="583"/>
      <c r="AV76" s="583"/>
      <c r="AW76" s="583"/>
      <c r="AX76" s="583"/>
      <c r="AY76" s="583"/>
      <c r="AZ76" s="583"/>
      <c r="BA76" s="583"/>
      <c r="BB76" s="583"/>
      <c r="BC76" s="584"/>
      <c r="BE76" s="585"/>
      <c r="BF76" s="585"/>
      <c r="BG76" s="586"/>
      <c r="BH76" s="585"/>
      <c r="BI76" s="585"/>
      <c r="BJ76" s="585"/>
      <c r="BK76" s="587"/>
      <c r="BL76" s="11"/>
      <c r="BM76" s="11"/>
      <c r="BN76" s="588"/>
    </row>
    <row r="77" spans="1:66" s="579" customFormat="1" ht="15" customHeight="1" x14ac:dyDescent="0.25">
      <c r="A77" s="2"/>
      <c r="B77" s="2"/>
      <c r="C77" s="567"/>
      <c r="D77" s="2"/>
      <c r="E77" s="2"/>
      <c r="F77" s="3"/>
      <c r="G77" s="568"/>
      <c r="H77" s="4"/>
      <c r="I77" s="572"/>
      <c r="J77" s="4"/>
      <c r="K77" s="596"/>
      <c r="L77" s="572"/>
      <c r="M77" s="6"/>
      <c r="N77" s="4"/>
      <c r="O77" s="572"/>
      <c r="P77" s="4"/>
      <c r="Q77" s="4"/>
      <c r="R77" s="572"/>
      <c r="S77" s="6"/>
      <c r="T77" s="4"/>
      <c r="U77" s="5"/>
      <c r="V77" s="4"/>
      <c r="W77" s="4"/>
      <c r="X77" s="574"/>
      <c r="Y77" s="4"/>
      <c r="Z77" s="4"/>
      <c r="AA77" s="4"/>
      <c r="AB77" s="575"/>
      <c r="AC77" s="576"/>
      <c r="AD77" s="577"/>
      <c r="AE77" s="578"/>
      <c r="AG77" s="567"/>
      <c r="AH77" s="580"/>
      <c r="AI77" s="581"/>
      <c r="AJ77" s="582"/>
      <c r="AK77" s="582"/>
      <c r="AL77" s="433"/>
      <c r="AM77" s="583"/>
      <c r="AN77" s="583"/>
      <c r="AO77" s="583"/>
      <c r="AP77" s="581"/>
      <c r="AQ77" s="581"/>
      <c r="AR77" s="581"/>
      <c r="AS77" s="583"/>
      <c r="AT77" s="583"/>
      <c r="AU77" s="583"/>
      <c r="AV77" s="583"/>
      <c r="AW77" s="583"/>
      <c r="AX77" s="583"/>
      <c r="AY77" s="583"/>
      <c r="AZ77" s="583"/>
      <c r="BA77" s="583"/>
      <c r="BB77" s="583"/>
      <c r="BC77" s="584"/>
      <c r="BE77" s="585"/>
      <c r="BF77" s="585"/>
      <c r="BG77" s="586"/>
      <c r="BH77" s="585"/>
      <c r="BI77" s="585"/>
      <c r="BJ77" s="585"/>
      <c r="BK77" s="587"/>
      <c r="BL77" s="11"/>
      <c r="BM77" s="11"/>
      <c r="BN77" s="588"/>
    </row>
    <row r="78" spans="1:66" s="579" customFormat="1" ht="15" customHeight="1" x14ac:dyDescent="0.25">
      <c r="A78" s="2"/>
      <c r="B78" s="2"/>
      <c r="C78" s="567"/>
      <c r="D78" s="2"/>
      <c r="E78" s="2"/>
      <c r="F78" s="3"/>
      <c r="G78" s="568"/>
      <c r="H78" s="4"/>
      <c r="I78" s="572"/>
      <c r="J78" s="4"/>
      <c r="K78" s="596"/>
      <c r="L78" s="572"/>
      <c r="M78" s="6"/>
      <c r="N78" s="4"/>
      <c r="O78" s="572"/>
      <c r="P78" s="4"/>
      <c r="Q78" s="4"/>
      <c r="R78" s="572"/>
      <c r="S78" s="6"/>
      <c r="T78" s="4"/>
      <c r="U78" s="5"/>
      <c r="V78" s="4"/>
      <c r="W78" s="4"/>
      <c r="X78" s="574"/>
      <c r="Y78" s="4"/>
      <c r="Z78" s="4"/>
      <c r="AA78" s="4"/>
      <c r="AB78" s="575"/>
      <c r="AC78" s="576"/>
      <c r="AD78" s="577"/>
      <c r="AE78" s="578"/>
      <c r="AG78" s="567"/>
      <c r="AH78" s="580"/>
      <c r="AI78" s="581"/>
      <c r="AJ78" s="582"/>
      <c r="AK78" s="582"/>
      <c r="AL78" s="433"/>
      <c r="AM78" s="583"/>
      <c r="AN78" s="583"/>
      <c r="AO78" s="583"/>
      <c r="AP78" s="581"/>
      <c r="AQ78" s="581"/>
      <c r="AR78" s="581"/>
      <c r="AS78" s="583"/>
      <c r="AT78" s="583"/>
      <c r="AU78" s="583"/>
      <c r="AV78" s="583"/>
      <c r="AW78" s="583"/>
      <c r="AX78" s="583"/>
      <c r="AY78" s="583"/>
      <c r="AZ78" s="583"/>
      <c r="BA78" s="583"/>
      <c r="BB78" s="583"/>
      <c r="BC78" s="584"/>
      <c r="BE78" s="585"/>
      <c r="BF78" s="585"/>
      <c r="BG78" s="586"/>
      <c r="BH78" s="585"/>
      <c r="BI78" s="585"/>
      <c r="BJ78" s="585"/>
      <c r="BK78" s="587"/>
      <c r="BL78" s="11"/>
      <c r="BM78" s="11"/>
      <c r="BN78" s="588"/>
    </row>
    <row r="79" spans="1:66" s="579" customFormat="1" ht="15" customHeight="1" x14ac:dyDescent="0.25">
      <c r="A79" s="2"/>
      <c r="B79" s="2"/>
      <c r="C79" s="567"/>
      <c r="D79" s="2"/>
      <c r="E79" s="2"/>
      <c r="F79" s="3"/>
      <c r="G79" s="568"/>
      <c r="H79" s="4"/>
      <c r="I79" s="572"/>
      <c r="J79" s="4"/>
      <c r="K79" s="596"/>
      <c r="L79" s="572"/>
      <c r="M79" s="6"/>
      <c r="N79" s="4"/>
      <c r="O79" s="572"/>
      <c r="P79" s="4"/>
      <c r="Q79" s="4"/>
      <c r="R79" s="572"/>
      <c r="S79" s="6"/>
      <c r="T79" s="4"/>
      <c r="U79" s="5"/>
      <c r="V79" s="4"/>
      <c r="W79" s="4"/>
      <c r="X79" s="574"/>
      <c r="Y79" s="4"/>
      <c r="Z79" s="4"/>
      <c r="AA79" s="4"/>
      <c r="AB79" s="575"/>
      <c r="AC79" s="576"/>
      <c r="AD79" s="577"/>
      <c r="AE79" s="578"/>
      <c r="AG79" s="567"/>
      <c r="AH79" s="580"/>
      <c r="AI79" s="581"/>
      <c r="AJ79" s="582"/>
      <c r="AK79" s="582"/>
      <c r="AL79" s="433"/>
      <c r="AM79" s="583"/>
      <c r="AN79" s="583"/>
      <c r="AO79" s="583"/>
      <c r="AP79" s="581"/>
      <c r="AQ79" s="581"/>
      <c r="AR79" s="581"/>
      <c r="AS79" s="583"/>
      <c r="AT79" s="583"/>
      <c r="AU79" s="583"/>
      <c r="AV79" s="583"/>
      <c r="AW79" s="583"/>
      <c r="AX79" s="583"/>
      <c r="AY79" s="583"/>
      <c r="AZ79" s="583"/>
      <c r="BA79" s="583"/>
      <c r="BB79" s="583"/>
      <c r="BC79" s="584"/>
      <c r="BE79" s="585"/>
      <c r="BF79" s="585"/>
      <c r="BG79" s="586"/>
      <c r="BH79" s="585"/>
      <c r="BI79" s="585"/>
      <c r="BJ79" s="585"/>
      <c r="BK79" s="587"/>
      <c r="BL79" s="11"/>
      <c r="BM79" s="11"/>
      <c r="BN79" s="588"/>
    </row>
    <row r="80" spans="1:66" s="579" customFormat="1" ht="15" customHeight="1" x14ac:dyDescent="0.25">
      <c r="A80" s="2"/>
      <c r="B80" s="2"/>
      <c r="C80" s="567"/>
      <c r="D80" s="2"/>
      <c r="E80" s="2"/>
      <c r="F80" s="3"/>
      <c r="G80" s="568"/>
      <c r="H80" s="4"/>
      <c r="I80" s="572"/>
      <c r="J80" s="4"/>
      <c r="K80" s="596"/>
      <c r="L80" s="572"/>
      <c r="M80" s="6"/>
      <c r="N80" s="4"/>
      <c r="O80" s="572"/>
      <c r="P80" s="4"/>
      <c r="Q80" s="4"/>
      <c r="R80" s="572"/>
      <c r="S80" s="6"/>
      <c r="T80" s="4"/>
      <c r="U80" s="5"/>
      <c r="V80" s="4"/>
      <c r="W80" s="4"/>
      <c r="X80" s="574"/>
      <c r="Y80" s="4"/>
      <c r="Z80" s="4"/>
      <c r="AA80" s="4"/>
      <c r="AB80" s="575"/>
      <c r="AC80" s="576"/>
      <c r="AD80" s="577"/>
      <c r="AE80" s="578"/>
      <c r="AG80" s="567"/>
      <c r="AH80" s="580"/>
      <c r="AI80" s="581"/>
      <c r="AJ80" s="582"/>
      <c r="AK80" s="582"/>
      <c r="AL80" s="433"/>
      <c r="AM80" s="583"/>
      <c r="AN80" s="583"/>
      <c r="AO80" s="583"/>
      <c r="AP80" s="581"/>
      <c r="AQ80" s="581"/>
      <c r="AR80" s="581"/>
      <c r="AS80" s="583"/>
      <c r="AT80" s="583"/>
      <c r="AU80" s="583"/>
      <c r="AV80" s="583"/>
      <c r="AW80" s="583"/>
      <c r="AX80" s="583"/>
      <c r="AY80" s="583"/>
      <c r="AZ80" s="583"/>
      <c r="BA80" s="583"/>
      <c r="BB80" s="583"/>
      <c r="BC80" s="584"/>
      <c r="BE80" s="585"/>
      <c r="BF80" s="585"/>
      <c r="BG80" s="586"/>
      <c r="BH80" s="585"/>
      <c r="BI80" s="585"/>
      <c r="BJ80" s="585"/>
      <c r="BK80" s="587"/>
      <c r="BL80" s="11"/>
      <c r="BM80" s="11"/>
      <c r="BN80" s="588"/>
    </row>
    <row r="81" spans="1:66" s="579" customFormat="1" ht="15" customHeight="1" x14ac:dyDescent="0.25">
      <c r="A81" s="2"/>
      <c r="B81" s="2"/>
      <c r="C81" s="567"/>
      <c r="D81" s="2"/>
      <c r="E81" s="2"/>
      <c r="F81" s="3"/>
      <c r="G81" s="568"/>
      <c r="H81" s="4"/>
      <c r="I81" s="572"/>
      <c r="J81" s="4"/>
      <c r="K81" s="596"/>
      <c r="L81" s="572"/>
      <c r="M81" s="6"/>
      <c r="N81" s="4"/>
      <c r="O81" s="572"/>
      <c r="P81" s="4"/>
      <c r="Q81" s="4"/>
      <c r="R81" s="572"/>
      <c r="S81" s="6"/>
      <c r="T81" s="4"/>
      <c r="U81" s="5"/>
      <c r="V81" s="4"/>
      <c r="W81" s="4"/>
      <c r="X81" s="574"/>
      <c r="Y81" s="4"/>
      <c r="Z81" s="4"/>
      <c r="AA81" s="4"/>
      <c r="AB81" s="575"/>
      <c r="AC81" s="576"/>
      <c r="AD81" s="577"/>
      <c r="AE81" s="578"/>
      <c r="AG81" s="567"/>
      <c r="AH81" s="580"/>
      <c r="AI81" s="581"/>
      <c r="AJ81" s="582"/>
      <c r="AK81" s="582"/>
      <c r="AL81" s="433"/>
      <c r="AM81" s="583"/>
      <c r="AN81" s="583"/>
      <c r="AO81" s="583"/>
      <c r="AP81" s="581"/>
      <c r="AQ81" s="581"/>
      <c r="AR81" s="581"/>
      <c r="AS81" s="583"/>
      <c r="AT81" s="583"/>
      <c r="AU81" s="583"/>
      <c r="AV81" s="583"/>
      <c r="AW81" s="583"/>
      <c r="AX81" s="583"/>
      <c r="AY81" s="583"/>
      <c r="AZ81" s="583"/>
      <c r="BA81" s="583"/>
      <c r="BB81" s="583"/>
      <c r="BC81" s="584"/>
      <c r="BE81" s="585"/>
      <c r="BF81" s="585"/>
      <c r="BG81" s="586"/>
      <c r="BH81" s="585"/>
      <c r="BI81" s="585"/>
      <c r="BJ81" s="585"/>
      <c r="BK81" s="587"/>
      <c r="BL81" s="11"/>
      <c r="BM81" s="11"/>
      <c r="BN81" s="588"/>
    </row>
    <row r="82" spans="1:66" s="579" customFormat="1" ht="15" customHeight="1" x14ac:dyDescent="0.25">
      <c r="A82" s="2"/>
      <c r="B82" s="2"/>
      <c r="C82" s="567"/>
      <c r="D82" s="2"/>
      <c r="E82" s="2"/>
      <c r="F82" s="3"/>
      <c r="G82" s="568"/>
      <c r="H82" s="4"/>
      <c r="I82" s="572"/>
      <c r="J82" s="4"/>
      <c r="K82" s="596"/>
      <c r="L82" s="572"/>
      <c r="M82" s="6"/>
      <c r="N82" s="4"/>
      <c r="O82" s="572"/>
      <c r="P82" s="4"/>
      <c r="Q82" s="4"/>
      <c r="R82" s="572"/>
      <c r="S82" s="6"/>
      <c r="T82" s="4"/>
      <c r="U82" s="5"/>
      <c r="V82" s="4"/>
      <c r="W82" s="4"/>
      <c r="X82" s="574"/>
      <c r="Y82" s="4"/>
      <c r="Z82" s="4"/>
      <c r="AA82" s="4"/>
      <c r="AB82" s="575"/>
      <c r="AC82" s="576"/>
      <c r="AD82" s="577"/>
      <c r="AE82" s="578"/>
      <c r="AG82" s="567"/>
      <c r="AH82" s="580"/>
      <c r="AI82" s="581"/>
      <c r="AJ82" s="582"/>
      <c r="AK82" s="582"/>
      <c r="AL82" s="433"/>
      <c r="AM82" s="583"/>
      <c r="AN82" s="583"/>
      <c r="AO82" s="583"/>
      <c r="AP82" s="581"/>
      <c r="AQ82" s="581"/>
      <c r="AR82" s="581"/>
      <c r="AS82" s="583"/>
      <c r="AT82" s="583"/>
      <c r="AU82" s="583"/>
      <c r="AV82" s="583"/>
      <c r="AW82" s="583"/>
      <c r="AX82" s="583"/>
      <c r="AY82" s="583"/>
      <c r="AZ82" s="583"/>
      <c r="BA82" s="583"/>
      <c r="BB82" s="583"/>
      <c r="BC82" s="584"/>
      <c r="BE82" s="585"/>
      <c r="BF82" s="585"/>
      <c r="BG82" s="586"/>
      <c r="BH82" s="585"/>
      <c r="BI82" s="585"/>
      <c r="BJ82" s="585"/>
      <c r="BK82" s="587"/>
      <c r="BL82" s="11"/>
      <c r="BM82" s="11"/>
      <c r="BN82" s="588"/>
    </row>
    <row r="83" spans="1:66" s="579" customFormat="1" ht="15" customHeight="1" x14ac:dyDescent="0.25">
      <c r="A83" s="2"/>
      <c r="B83" s="2"/>
      <c r="C83" s="567"/>
      <c r="D83" s="2"/>
      <c r="E83" s="2"/>
      <c r="F83" s="3"/>
      <c r="G83" s="568"/>
      <c r="H83" s="4"/>
      <c r="I83" s="572"/>
      <c r="J83" s="4"/>
      <c r="K83" s="596"/>
      <c r="L83" s="572"/>
      <c r="M83" s="6"/>
      <c r="N83" s="4"/>
      <c r="O83" s="572"/>
      <c r="P83" s="4"/>
      <c r="Q83" s="4"/>
      <c r="R83" s="572"/>
      <c r="S83" s="6"/>
      <c r="T83" s="4"/>
      <c r="U83" s="5"/>
      <c r="V83" s="4"/>
      <c r="W83" s="4"/>
      <c r="X83" s="574"/>
      <c r="Y83" s="4"/>
      <c r="Z83" s="4"/>
      <c r="AA83" s="4"/>
      <c r="AB83" s="575"/>
      <c r="AC83" s="576"/>
      <c r="AD83" s="577"/>
      <c r="AE83" s="578"/>
      <c r="AG83" s="567"/>
      <c r="AH83" s="580"/>
      <c r="AI83" s="581"/>
      <c r="AJ83" s="582"/>
      <c r="AK83" s="582"/>
      <c r="AL83" s="433"/>
      <c r="AM83" s="583"/>
      <c r="AN83" s="583"/>
      <c r="AO83" s="583"/>
      <c r="AP83" s="581"/>
      <c r="AQ83" s="581"/>
      <c r="AR83" s="581"/>
      <c r="AS83" s="583"/>
      <c r="AT83" s="583"/>
      <c r="AU83" s="583"/>
      <c r="AV83" s="583"/>
      <c r="AW83" s="583"/>
      <c r="AX83" s="583"/>
      <c r="AY83" s="583"/>
      <c r="AZ83" s="583"/>
      <c r="BA83" s="583"/>
      <c r="BB83" s="583"/>
      <c r="BC83" s="584"/>
      <c r="BE83" s="585"/>
      <c r="BF83" s="585"/>
      <c r="BG83" s="586"/>
      <c r="BH83" s="585"/>
      <c r="BI83" s="585"/>
      <c r="BJ83" s="585"/>
      <c r="BK83" s="587"/>
      <c r="BL83" s="11"/>
      <c r="BM83" s="11"/>
      <c r="BN83" s="588"/>
    </row>
    <row r="84" spans="1:66" s="579" customFormat="1" ht="15" customHeight="1" x14ac:dyDescent="0.25">
      <c r="A84" s="2"/>
      <c r="B84" s="2"/>
      <c r="C84" s="567"/>
      <c r="D84" s="2"/>
      <c r="E84" s="2"/>
      <c r="F84" s="3"/>
      <c r="G84" s="568"/>
      <c r="H84" s="4"/>
      <c r="I84" s="572"/>
      <c r="J84" s="4"/>
      <c r="K84" s="596"/>
      <c r="L84" s="572"/>
      <c r="M84" s="6"/>
      <c r="N84" s="4"/>
      <c r="O84" s="572"/>
      <c r="P84" s="4"/>
      <c r="Q84" s="4"/>
      <c r="R84" s="572"/>
      <c r="S84" s="6"/>
      <c r="T84" s="4"/>
      <c r="U84" s="5"/>
      <c r="V84" s="4"/>
      <c r="W84" s="4"/>
      <c r="X84" s="574"/>
      <c r="Y84" s="4"/>
      <c r="Z84" s="4"/>
      <c r="AA84" s="4"/>
      <c r="AB84" s="575"/>
      <c r="AC84" s="576"/>
      <c r="AD84" s="577"/>
      <c r="AE84" s="578"/>
      <c r="AG84" s="567"/>
      <c r="AH84" s="580"/>
      <c r="AI84" s="581"/>
      <c r="AJ84" s="582"/>
      <c r="AK84" s="582"/>
      <c r="AL84" s="433"/>
      <c r="AM84" s="583"/>
      <c r="AN84" s="583"/>
      <c r="AO84" s="583"/>
      <c r="AP84" s="581"/>
      <c r="AQ84" s="581"/>
      <c r="AR84" s="581"/>
      <c r="AS84" s="583"/>
      <c r="AT84" s="583"/>
      <c r="AU84" s="583"/>
      <c r="AV84" s="583"/>
      <c r="AW84" s="583"/>
      <c r="AX84" s="583"/>
      <c r="AY84" s="583"/>
      <c r="AZ84" s="583"/>
      <c r="BA84" s="583"/>
      <c r="BB84" s="583"/>
      <c r="BC84" s="584"/>
      <c r="BE84" s="585"/>
      <c r="BF84" s="585"/>
      <c r="BG84" s="586"/>
      <c r="BH84" s="585"/>
      <c r="BI84" s="585"/>
      <c r="BJ84" s="585"/>
      <c r="BK84" s="587"/>
      <c r="BL84" s="11"/>
      <c r="BM84" s="11"/>
      <c r="BN84" s="588"/>
    </row>
    <row r="85" spans="1:66" s="56" customFormat="1" ht="37.5" customHeight="1" x14ac:dyDescent="0.25">
      <c r="A85" s="63"/>
      <c r="B85" s="549"/>
      <c r="C85" s="550"/>
      <c r="D85" s="550"/>
      <c r="E85" s="550"/>
      <c r="F85" s="471"/>
      <c r="G85" s="551"/>
      <c r="H85" s="552"/>
      <c r="I85" s="553"/>
      <c r="J85" s="552"/>
      <c r="K85" s="554"/>
      <c r="L85" s="555"/>
      <c r="M85" s="556"/>
      <c r="N85" s="552"/>
      <c r="O85" s="553"/>
      <c r="P85" s="552"/>
      <c r="Q85" s="471"/>
      <c r="R85" s="555"/>
      <c r="S85" s="471"/>
      <c r="T85" s="471"/>
      <c r="U85" s="555"/>
      <c r="V85" s="556"/>
      <c r="W85" s="471"/>
      <c r="X85" s="555"/>
      <c r="Y85" s="471"/>
      <c r="Z85" s="471"/>
      <c r="AA85" s="555"/>
      <c r="AB85" s="556"/>
      <c r="AC85" s="557"/>
      <c r="AD85" s="558"/>
      <c r="AE85" s="558"/>
      <c r="AF85" s="63"/>
      <c r="AG85" s="63"/>
      <c r="AH85" s="559"/>
      <c r="AI85" s="560"/>
      <c r="AJ85" s="559"/>
      <c r="AK85" s="561"/>
      <c r="AL85" s="562"/>
      <c r="AM85" s="471"/>
      <c r="AN85" s="471"/>
      <c r="AO85" s="471"/>
      <c r="AP85" s="471"/>
      <c r="AQ85" s="471"/>
      <c r="AR85" s="471"/>
      <c r="AS85" s="471"/>
      <c r="AT85" s="471"/>
      <c r="AU85" s="471"/>
      <c r="AV85" s="471"/>
      <c r="AW85" s="471"/>
      <c r="AX85" s="471"/>
      <c r="AY85" s="563"/>
      <c r="AZ85" s="563"/>
      <c r="BA85" s="559"/>
      <c r="BB85" s="563"/>
      <c r="BC85" s="471"/>
      <c r="BD85" s="559"/>
      <c r="BE85" s="564"/>
      <c r="BG85" s="565"/>
      <c r="BI85" s="566"/>
    </row>
    <row r="86" spans="1:66" s="56" customFormat="1" ht="37.5" customHeight="1" x14ac:dyDescent="0.25">
      <c r="A86" s="63"/>
      <c r="B86" s="549"/>
      <c r="C86" s="550"/>
      <c r="D86" s="550"/>
      <c r="E86" s="550"/>
      <c r="F86" s="471"/>
      <c r="G86" s="551"/>
      <c r="H86" s="552"/>
      <c r="I86" s="553"/>
      <c r="J86" s="552"/>
      <c r="K86" s="554"/>
      <c r="L86" s="555"/>
      <c r="M86" s="556"/>
      <c r="N86" s="552"/>
      <c r="O86" s="553"/>
      <c r="P86" s="552"/>
      <c r="Q86" s="471"/>
      <c r="R86" s="555"/>
      <c r="S86" s="471"/>
      <c r="T86" s="471"/>
      <c r="U86" s="555"/>
      <c r="V86" s="556"/>
      <c r="W86" s="471"/>
      <c r="X86" s="555"/>
      <c r="Y86" s="471"/>
      <c r="Z86" s="471"/>
      <c r="AA86" s="555"/>
      <c r="AB86" s="556"/>
      <c r="AC86" s="557"/>
      <c r="AD86" s="558"/>
      <c r="AE86" s="558"/>
      <c r="AF86" s="63"/>
      <c r="AG86" s="63"/>
      <c r="AH86" s="559"/>
      <c r="AI86" s="560"/>
      <c r="AJ86" s="559"/>
      <c r="AK86" s="561"/>
      <c r="AL86" s="562"/>
      <c r="AM86" s="471"/>
      <c r="AN86" s="471"/>
      <c r="AO86" s="471"/>
      <c r="AP86" s="471"/>
      <c r="AQ86" s="471"/>
      <c r="AR86" s="471"/>
      <c r="AS86" s="471"/>
      <c r="AT86" s="471"/>
      <c r="AU86" s="471"/>
      <c r="AV86" s="471"/>
      <c r="AW86" s="471"/>
      <c r="AX86" s="471"/>
      <c r="AY86" s="563"/>
      <c r="AZ86" s="563"/>
      <c r="BA86" s="559"/>
      <c r="BB86" s="563"/>
      <c r="BC86" s="471"/>
      <c r="BD86" s="559"/>
      <c r="BE86" s="564"/>
      <c r="BG86" s="565"/>
      <c r="BI86" s="566"/>
    </row>
    <row r="87" spans="1:66" s="9" customFormat="1" ht="22.5" customHeight="1" x14ac:dyDescent="0.3">
      <c r="A87" s="63"/>
      <c r="B87" s="2"/>
      <c r="C87" s="2"/>
      <c r="D87" s="64"/>
      <c r="E87" s="2"/>
      <c r="F87" s="3"/>
      <c r="G87" s="397"/>
      <c r="H87" s="4"/>
      <c r="I87" s="5"/>
      <c r="J87" s="4"/>
      <c r="K87" s="4"/>
      <c r="L87" s="5"/>
      <c r="M87" s="6"/>
      <c r="N87" s="4"/>
      <c r="O87" s="5"/>
      <c r="P87" s="4"/>
      <c r="Q87" s="4"/>
      <c r="R87" s="5"/>
      <c r="S87" s="4"/>
      <c r="T87" s="4"/>
      <c r="U87" s="5"/>
      <c r="V87" s="4"/>
      <c r="W87" s="4"/>
      <c r="X87" s="5"/>
      <c r="Y87" s="4"/>
      <c r="Z87" s="4"/>
      <c r="AA87" s="4"/>
      <c r="AB87" s="4"/>
      <c r="AC87" s="412"/>
      <c r="AD87" s="7"/>
      <c r="AE87" s="7"/>
      <c r="AF87" s="8"/>
      <c r="AH87" s="446"/>
      <c r="AI87" s="429"/>
      <c r="AJ87" s="430"/>
      <c r="AK87" s="431"/>
      <c r="AL87" s="432"/>
      <c r="AM87" s="433"/>
      <c r="AN87" s="433"/>
      <c r="AO87" s="433"/>
      <c r="AP87" s="433"/>
      <c r="AQ87" s="433"/>
      <c r="AR87" s="433"/>
      <c r="AS87" s="433"/>
      <c r="AT87" s="433"/>
      <c r="AU87" s="433"/>
      <c r="AV87" s="433"/>
      <c r="AW87" s="433"/>
      <c r="AX87" s="433"/>
      <c r="AY87" s="433"/>
      <c r="AZ87" s="433"/>
      <c r="BA87" s="433"/>
      <c r="BB87" s="433"/>
      <c r="BC87" s="433"/>
      <c r="BD87" s="430"/>
      <c r="BE87" s="434"/>
      <c r="BG87" s="11"/>
      <c r="BI87" s="500"/>
    </row>
    <row r="88" spans="1:66" s="9" customFormat="1" ht="15" customHeight="1" x14ac:dyDescent="0.25">
      <c r="A88" s="2"/>
      <c r="B88" s="2"/>
      <c r="C88" s="2"/>
      <c r="D88" s="2"/>
      <c r="E88" s="2"/>
      <c r="F88" s="3"/>
      <c r="G88" s="397"/>
      <c r="H88" s="4"/>
      <c r="I88" s="5"/>
      <c r="J88" s="4"/>
      <c r="K88" s="4"/>
      <c r="L88" s="5"/>
      <c r="M88" s="6"/>
      <c r="N88" s="4"/>
      <c r="O88" s="5"/>
      <c r="P88" s="4"/>
      <c r="Q88" s="4"/>
      <c r="R88" s="5"/>
      <c r="S88" s="4"/>
      <c r="T88" s="4"/>
      <c r="U88" s="5"/>
      <c r="V88" s="4"/>
      <c r="W88" s="4"/>
      <c r="X88" s="5"/>
      <c r="Y88" s="4"/>
      <c r="Z88" s="4"/>
      <c r="AA88" s="4"/>
      <c r="AB88" s="4"/>
      <c r="AC88" s="412"/>
      <c r="AD88" s="7"/>
      <c r="AE88" s="7"/>
      <c r="AF88" s="8"/>
      <c r="AH88" s="446"/>
      <c r="AI88" s="429"/>
      <c r="AJ88" s="430"/>
      <c r="AK88" s="431"/>
      <c r="AL88" s="432"/>
      <c r="AM88" s="433"/>
      <c r="AN88" s="433"/>
      <c r="AO88" s="433"/>
      <c r="AP88" s="433"/>
      <c r="AQ88" s="433"/>
      <c r="AR88" s="433"/>
      <c r="AS88" s="433"/>
      <c r="AT88" s="433"/>
      <c r="AU88" s="433"/>
      <c r="AV88" s="433"/>
      <c r="AW88" s="433"/>
      <c r="AX88" s="433"/>
      <c r="AY88" s="433"/>
      <c r="AZ88" s="433"/>
      <c r="BA88" s="433"/>
      <c r="BB88" s="433"/>
      <c r="BC88" s="433"/>
      <c r="BD88" s="430"/>
      <c r="BE88" s="434"/>
      <c r="BG88" s="11"/>
      <c r="BI88" s="500"/>
    </row>
    <row r="89" spans="1:66" s="9" customFormat="1" ht="15" customHeight="1" x14ac:dyDescent="0.25">
      <c r="A89" s="2"/>
      <c r="B89" s="2"/>
      <c r="C89" s="2"/>
      <c r="D89" s="2"/>
      <c r="E89" s="2"/>
      <c r="F89" s="3"/>
      <c r="G89" s="397"/>
      <c r="H89" s="4"/>
      <c r="I89" s="5"/>
      <c r="J89" s="4"/>
      <c r="K89" s="4"/>
      <c r="L89" s="5"/>
      <c r="M89" s="6"/>
      <c r="N89" s="4"/>
      <c r="O89" s="5"/>
      <c r="P89" s="4"/>
      <c r="Q89" s="4"/>
      <c r="R89" s="5"/>
      <c r="S89" s="4"/>
      <c r="T89" s="4"/>
      <c r="U89" s="5"/>
      <c r="V89" s="4"/>
      <c r="W89" s="4"/>
      <c r="X89" s="5"/>
      <c r="Y89" s="4"/>
      <c r="Z89" s="4"/>
      <c r="AA89" s="4"/>
      <c r="AB89" s="4"/>
      <c r="AC89" s="412"/>
      <c r="AD89" s="7"/>
      <c r="AE89" s="7"/>
      <c r="AF89" s="8"/>
      <c r="AH89" s="446"/>
      <c r="AI89" s="429"/>
      <c r="AJ89" s="430"/>
      <c r="AK89" s="431"/>
      <c r="AL89" s="432"/>
      <c r="AM89" s="433"/>
      <c r="AN89" s="433"/>
      <c r="AO89" s="433"/>
      <c r="AP89" s="433"/>
      <c r="AQ89" s="433"/>
      <c r="AR89" s="433"/>
      <c r="AS89" s="433"/>
      <c r="AT89" s="433"/>
      <c r="AU89" s="433"/>
      <c r="AV89" s="433"/>
      <c r="AW89" s="433"/>
      <c r="AX89" s="433"/>
      <c r="AY89" s="433"/>
      <c r="AZ89" s="433"/>
      <c r="BA89" s="433"/>
      <c r="BB89" s="433"/>
      <c r="BC89" s="433"/>
      <c r="BD89" s="430"/>
      <c r="BE89" s="434"/>
      <c r="BG89" s="11"/>
      <c r="BI89" s="500"/>
    </row>
    <row r="90" spans="1:66" s="9" customFormat="1" ht="15" customHeight="1" x14ac:dyDescent="0.25">
      <c r="A90" s="2"/>
      <c r="B90" s="2"/>
      <c r="C90" s="2"/>
      <c r="D90" s="2"/>
      <c r="E90" s="2"/>
      <c r="F90" s="3"/>
      <c r="G90" s="397"/>
      <c r="H90" s="4"/>
      <c r="I90" s="5"/>
      <c r="J90" s="4"/>
      <c r="K90" s="4"/>
      <c r="L90" s="5"/>
      <c r="M90" s="6"/>
      <c r="N90" s="4"/>
      <c r="O90" s="5"/>
      <c r="P90" s="4"/>
      <c r="Q90" s="4"/>
      <c r="R90" s="5"/>
      <c r="S90" s="4"/>
      <c r="T90" s="4"/>
      <c r="U90" s="5"/>
      <c r="V90" s="4"/>
      <c r="W90" s="4"/>
      <c r="X90" s="5"/>
      <c r="Y90" s="4"/>
      <c r="Z90" s="4"/>
      <c r="AA90" s="4"/>
      <c r="AB90" s="4"/>
      <c r="AC90" s="412"/>
      <c r="AD90" s="7"/>
      <c r="AE90" s="7"/>
      <c r="AF90" s="8"/>
      <c r="AH90" s="446"/>
      <c r="AI90" s="429"/>
      <c r="AJ90" s="430"/>
      <c r="AK90" s="431"/>
      <c r="AL90" s="432"/>
      <c r="AM90" s="433"/>
      <c r="AN90" s="433"/>
      <c r="AO90" s="433"/>
      <c r="AP90" s="433"/>
      <c r="AQ90" s="433"/>
      <c r="AR90" s="433"/>
      <c r="AS90" s="433"/>
      <c r="AT90" s="433"/>
      <c r="AU90" s="433"/>
      <c r="AV90" s="433"/>
      <c r="AW90" s="433"/>
      <c r="AX90" s="433"/>
      <c r="AY90" s="433"/>
      <c r="AZ90" s="433"/>
      <c r="BA90" s="433"/>
      <c r="BB90" s="433"/>
      <c r="BC90" s="433"/>
      <c r="BD90" s="430"/>
      <c r="BE90" s="434"/>
      <c r="BG90" s="11"/>
      <c r="BI90" s="500"/>
    </row>
    <row r="91" spans="1:66" s="9" customFormat="1" ht="15" customHeight="1" x14ac:dyDescent="0.25">
      <c r="A91" s="2"/>
      <c r="B91" s="2"/>
      <c r="C91" s="2"/>
      <c r="D91" s="2"/>
      <c r="E91" s="2"/>
      <c r="F91" s="3"/>
      <c r="G91" s="397"/>
      <c r="H91" s="4"/>
      <c r="I91" s="5"/>
      <c r="J91" s="4"/>
      <c r="K91" s="4"/>
      <c r="L91" s="5"/>
      <c r="M91" s="6"/>
      <c r="N91" s="4"/>
      <c r="O91" s="5"/>
      <c r="P91" s="4"/>
      <c r="Q91" s="4"/>
      <c r="R91" s="5"/>
      <c r="S91" s="4"/>
      <c r="T91" s="4"/>
      <c r="U91" s="5"/>
      <c r="V91" s="4"/>
      <c r="W91" s="4"/>
      <c r="X91" s="5"/>
      <c r="Y91" s="4"/>
      <c r="Z91" s="4"/>
      <c r="AA91" s="4"/>
      <c r="AB91" s="4"/>
      <c r="AC91" s="412"/>
      <c r="AD91" s="7"/>
      <c r="AE91" s="7"/>
      <c r="AF91" s="8"/>
      <c r="AH91" s="446"/>
      <c r="AI91" s="429"/>
      <c r="AJ91" s="430"/>
      <c r="AK91" s="431"/>
      <c r="AL91" s="432"/>
      <c r="AM91" s="433"/>
      <c r="AN91" s="433"/>
      <c r="AO91" s="433"/>
      <c r="AP91" s="433"/>
      <c r="AQ91" s="433"/>
      <c r="AR91" s="433"/>
      <c r="AS91" s="433"/>
      <c r="AT91" s="433"/>
      <c r="AU91" s="433"/>
      <c r="AV91" s="433"/>
      <c r="AW91" s="433"/>
      <c r="AX91" s="433"/>
      <c r="AY91" s="433"/>
      <c r="AZ91" s="433"/>
      <c r="BA91" s="433"/>
      <c r="BB91" s="433"/>
      <c r="BC91" s="433"/>
      <c r="BD91" s="430"/>
      <c r="BE91" s="434"/>
      <c r="BG91" s="11"/>
      <c r="BI91" s="500"/>
    </row>
    <row r="92" spans="1:66" s="9" customFormat="1" ht="15" customHeight="1" x14ac:dyDescent="0.25">
      <c r="A92" s="2"/>
      <c r="B92" s="2"/>
      <c r="C92" s="2"/>
      <c r="D92" s="2"/>
      <c r="E92" s="2"/>
      <c r="F92" s="3"/>
      <c r="G92" s="397"/>
      <c r="H92" s="4"/>
      <c r="I92" s="5"/>
      <c r="J92" s="4"/>
      <c r="K92" s="4"/>
      <c r="L92" s="5"/>
      <c r="M92" s="6"/>
      <c r="N92" s="4"/>
      <c r="O92" s="5"/>
      <c r="P92" s="4"/>
      <c r="Q92" s="4"/>
      <c r="R92" s="5"/>
      <c r="S92" s="4"/>
      <c r="T92" s="4"/>
      <c r="U92" s="5"/>
      <c r="V92" s="4"/>
      <c r="W92" s="4"/>
      <c r="X92" s="5"/>
      <c r="Y92" s="4"/>
      <c r="Z92" s="4"/>
      <c r="AA92" s="4"/>
      <c r="AB92" s="4"/>
      <c r="AC92" s="412"/>
      <c r="AD92" s="7"/>
      <c r="AE92" s="7"/>
      <c r="AF92" s="8"/>
      <c r="AH92" s="446"/>
      <c r="AI92" s="429"/>
      <c r="AJ92" s="430"/>
      <c r="AK92" s="431"/>
      <c r="AL92" s="432"/>
      <c r="AM92" s="433"/>
      <c r="AN92" s="433"/>
      <c r="AO92" s="433"/>
      <c r="AP92" s="433"/>
      <c r="AQ92" s="433"/>
      <c r="AR92" s="433"/>
      <c r="AS92" s="433"/>
      <c r="AT92" s="433"/>
      <c r="AU92" s="433"/>
      <c r="AV92" s="433"/>
      <c r="AW92" s="433"/>
      <c r="AX92" s="433"/>
      <c r="AY92" s="433"/>
      <c r="AZ92" s="433"/>
      <c r="BA92" s="433"/>
      <c r="BB92" s="433"/>
      <c r="BC92" s="433"/>
      <c r="BD92" s="430"/>
      <c r="BE92" s="434"/>
      <c r="BG92" s="11"/>
      <c r="BI92" s="500"/>
    </row>
    <row r="93" spans="1:66" s="9" customFormat="1" ht="15" customHeight="1" x14ac:dyDescent="0.25">
      <c r="A93" s="2"/>
      <c r="B93" s="2"/>
      <c r="C93" s="2"/>
      <c r="D93" s="2"/>
      <c r="E93" s="2"/>
      <c r="F93" s="3"/>
      <c r="G93" s="397"/>
      <c r="H93" s="4"/>
      <c r="I93" s="5"/>
      <c r="J93" s="4"/>
      <c r="K93" s="4"/>
      <c r="L93" s="5"/>
      <c r="M93" s="6"/>
      <c r="N93" s="4"/>
      <c r="O93" s="5"/>
      <c r="P93" s="4"/>
      <c r="Q93" s="4"/>
      <c r="R93" s="5"/>
      <c r="S93" s="4"/>
      <c r="T93" s="4"/>
      <c r="U93" s="5"/>
      <c r="V93" s="4"/>
      <c r="W93" s="4"/>
      <c r="X93" s="5"/>
      <c r="Y93" s="4"/>
      <c r="Z93" s="4"/>
      <c r="AA93" s="4"/>
      <c r="AB93" s="4"/>
      <c r="AC93" s="412"/>
      <c r="AD93" s="7"/>
      <c r="AE93" s="7"/>
      <c r="AF93" s="8"/>
      <c r="AH93" s="446"/>
      <c r="AI93" s="429"/>
      <c r="AJ93" s="430"/>
      <c r="AK93" s="431"/>
      <c r="AL93" s="432"/>
      <c r="AM93" s="433"/>
      <c r="AN93" s="433"/>
      <c r="AO93" s="433"/>
      <c r="AP93" s="433"/>
      <c r="AQ93" s="433"/>
      <c r="AR93" s="433"/>
      <c r="AS93" s="433"/>
      <c r="AT93" s="433"/>
      <c r="AU93" s="433"/>
      <c r="AV93" s="433"/>
      <c r="AW93" s="433"/>
      <c r="AX93" s="433"/>
      <c r="AY93" s="433"/>
      <c r="AZ93" s="433"/>
      <c r="BA93" s="433"/>
      <c r="BB93" s="433"/>
      <c r="BC93" s="433"/>
      <c r="BD93" s="430"/>
      <c r="BE93" s="434"/>
      <c r="BG93" s="11"/>
      <c r="BI93" s="500"/>
    </row>
    <row r="94" spans="1:66" s="71" customFormat="1" ht="21.75" customHeight="1" x14ac:dyDescent="0.3">
      <c r="A94" s="65"/>
      <c r="B94" s="66"/>
      <c r="C94" s="67"/>
      <c r="D94" s="798" t="s">
        <v>155</v>
      </c>
      <c r="E94" s="798"/>
      <c r="F94" s="798"/>
      <c r="G94" s="798"/>
      <c r="H94" s="798"/>
      <c r="I94" s="798"/>
      <c r="J94" s="798"/>
      <c r="K94" s="798"/>
      <c r="L94" s="798"/>
      <c r="M94" s="632"/>
      <c r="N94" s="797" t="s">
        <v>37</v>
      </c>
      <c r="O94" s="797"/>
      <c r="P94" s="797"/>
      <c r="Q94" s="633"/>
      <c r="R94" s="633"/>
      <c r="S94" s="634"/>
      <c r="T94" s="634"/>
      <c r="U94" s="634"/>
      <c r="V94" s="634"/>
      <c r="W94" s="634"/>
      <c r="X94" s="634"/>
      <c r="Y94" s="587"/>
      <c r="Z94" s="447"/>
      <c r="AA94" s="447"/>
      <c r="AB94" s="447"/>
      <c r="AC94" s="413"/>
      <c r="AD94" s="65"/>
      <c r="AE94" s="65"/>
      <c r="AF94" s="65"/>
      <c r="AG94" s="65"/>
      <c r="AH94" s="447"/>
      <c r="AI94" s="244"/>
      <c r="AJ94" s="447"/>
      <c r="AK94" s="447"/>
      <c r="AL94" s="447"/>
      <c r="AM94" s="447"/>
      <c r="AN94" s="447"/>
      <c r="AO94" s="447"/>
      <c r="AP94" s="447"/>
      <c r="AQ94" s="447"/>
      <c r="AR94" s="447"/>
      <c r="AS94" s="448"/>
      <c r="AT94" s="449"/>
      <c r="AU94" s="450"/>
      <c r="AV94" s="451"/>
      <c r="AW94" s="451"/>
      <c r="AX94" s="451"/>
      <c r="AY94" s="452"/>
      <c r="AZ94" s="453"/>
      <c r="BA94" s="454"/>
      <c r="BB94" s="454"/>
      <c r="BC94" s="454"/>
      <c r="BD94" s="453"/>
      <c r="BE94" s="454"/>
      <c r="BF94" s="419"/>
      <c r="BG94" s="420"/>
      <c r="BH94" s="419"/>
      <c r="BI94" s="501"/>
      <c r="BJ94" s="419"/>
      <c r="BK94" s="419"/>
      <c r="BL94" s="419"/>
      <c r="BM94" s="419"/>
    </row>
    <row r="95" spans="1:66" s="71" customFormat="1" ht="21.75" customHeight="1" x14ac:dyDescent="0.3">
      <c r="A95" s="65"/>
      <c r="B95" s="66"/>
      <c r="C95" s="67"/>
      <c r="D95" s="123"/>
      <c r="E95" s="68"/>
      <c r="F95" s="69"/>
      <c r="G95" s="398"/>
      <c r="H95" s="635"/>
      <c r="I95" s="14"/>
      <c r="J95" s="632"/>
      <c r="K95" s="632"/>
      <c r="L95" s="632"/>
      <c r="M95" s="632"/>
      <c r="N95" s="517"/>
      <c r="O95" s="517"/>
      <c r="P95" s="517"/>
      <c r="Q95" s="633"/>
      <c r="R95" s="633"/>
      <c r="S95" s="634"/>
      <c r="T95" s="634"/>
      <c r="U95" s="634"/>
      <c r="V95" s="634"/>
      <c r="W95" s="634"/>
      <c r="X95" s="634"/>
      <c r="Y95" s="587"/>
      <c r="Z95" s="447"/>
      <c r="AA95" s="447"/>
      <c r="AB95" s="447"/>
      <c r="AC95" s="413"/>
      <c r="AD95" s="65"/>
      <c r="AE95" s="65"/>
      <c r="AF95" s="65"/>
      <c r="AG95" s="65"/>
      <c r="AH95" s="447"/>
      <c r="AI95" s="244"/>
      <c r="AJ95" s="447"/>
      <c r="AK95" s="447"/>
      <c r="AL95" s="447"/>
      <c r="AM95" s="447"/>
      <c r="AN95" s="447"/>
      <c r="AO95" s="447"/>
      <c r="AP95" s="447"/>
      <c r="AQ95" s="447"/>
      <c r="AR95" s="447"/>
      <c r="AS95" s="448"/>
      <c r="AT95" s="449"/>
      <c r="AU95" s="450"/>
      <c r="AV95" s="451"/>
      <c r="AW95" s="451"/>
      <c r="AX95" s="451"/>
      <c r="AY95" s="452"/>
      <c r="AZ95" s="453"/>
      <c r="BA95" s="454"/>
      <c r="BB95" s="454"/>
      <c r="BC95" s="454"/>
      <c r="BD95" s="453"/>
      <c r="BE95" s="454"/>
      <c r="BF95" s="419"/>
      <c r="BG95" s="420"/>
      <c r="BH95" s="419"/>
      <c r="BI95" s="501"/>
      <c r="BJ95" s="419"/>
      <c r="BK95" s="419"/>
      <c r="BL95" s="419"/>
      <c r="BM95" s="419"/>
    </row>
    <row r="96" spans="1:66" s="457" customFormat="1" ht="24" customHeight="1" x14ac:dyDescent="0.2">
      <c r="A96" s="437"/>
      <c r="B96" s="799" t="s">
        <v>156</v>
      </c>
      <c r="C96" s="799"/>
      <c r="D96" s="799"/>
      <c r="E96" s="800" t="s">
        <v>157</v>
      </c>
      <c r="F96" s="801" t="s">
        <v>158</v>
      </c>
      <c r="G96" s="801"/>
      <c r="H96" s="801"/>
      <c r="I96" s="801"/>
      <c r="J96" s="801"/>
      <c r="K96" s="801"/>
      <c r="L96" s="801"/>
      <c r="M96" s="802" t="s">
        <v>157</v>
      </c>
      <c r="N96" s="803" t="s">
        <v>159</v>
      </c>
      <c r="O96" s="794" t="s">
        <v>153</v>
      </c>
      <c r="P96" s="794"/>
      <c r="Q96" s="121"/>
      <c r="R96" s="121"/>
      <c r="S96" s="470"/>
      <c r="T96" s="470"/>
      <c r="U96" s="470"/>
      <c r="V96" s="470"/>
      <c r="W96" s="470"/>
      <c r="X96" s="471"/>
      <c r="Y96" s="437"/>
      <c r="Z96" s="437"/>
      <c r="AA96" s="437"/>
      <c r="AB96" s="437"/>
      <c r="AC96" s="472"/>
      <c r="AD96" s="437"/>
      <c r="AE96" s="437"/>
      <c r="AF96" s="437"/>
      <c r="AG96" s="437"/>
      <c r="AH96" s="437"/>
      <c r="AI96" s="242"/>
      <c r="AJ96" s="437"/>
      <c r="AK96" s="437"/>
      <c r="AL96" s="437"/>
      <c r="AM96" s="437"/>
      <c r="AN96" s="437"/>
      <c r="AO96" s="437"/>
      <c r="AP96" s="437"/>
      <c r="AQ96" s="437"/>
      <c r="AR96" s="437"/>
      <c r="AS96" s="436"/>
      <c r="AT96" s="449"/>
      <c r="AU96" s="450"/>
      <c r="AV96" s="451"/>
      <c r="AW96" s="451"/>
      <c r="AX96" s="451"/>
      <c r="AY96" s="455"/>
      <c r="AZ96" s="456"/>
      <c r="BD96" s="456"/>
      <c r="BI96" s="502"/>
    </row>
    <row r="97" spans="1:65" s="457" customFormat="1" ht="24" customHeight="1" x14ac:dyDescent="0.2">
      <c r="A97" s="437"/>
      <c r="B97" s="804" t="s">
        <v>160</v>
      </c>
      <c r="C97" s="805" t="s">
        <v>161</v>
      </c>
      <c r="D97" s="805" t="s">
        <v>229</v>
      </c>
      <c r="E97" s="800"/>
      <c r="F97" s="228" t="s">
        <v>6</v>
      </c>
      <c r="G97" s="228" t="s">
        <v>7</v>
      </c>
      <c r="H97" s="518" t="s">
        <v>8</v>
      </c>
      <c r="I97" s="518" t="s">
        <v>9</v>
      </c>
      <c r="J97" s="518" t="s">
        <v>10</v>
      </c>
      <c r="K97" s="518" t="s">
        <v>11</v>
      </c>
      <c r="L97" s="518" t="s">
        <v>12</v>
      </c>
      <c r="M97" s="802"/>
      <c r="N97" s="803"/>
      <c r="O97" s="794"/>
      <c r="P97" s="794"/>
      <c r="Q97" s="121"/>
      <c r="R97" s="121"/>
      <c r="S97" s="470"/>
      <c r="T97" s="470"/>
      <c r="U97" s="470"/>
      <c r="V97" s="470"/>
      <c r="W97" s="470"/>
      <c r="X97" s="471"/>
      <c r="Y97" s="437"/>
      <c r="Z97" s="437"/>
      <c r="AA97" s="437"/>
      <c r="AB97" s="437"/>
      <c r="AC97" s="472"/>
      <c r="AD97" s="437"/>
      <c r="AE97" s="437"/>
      <c r="AF97" s="437"/>
      <c r="AG97" s="437"/>
      <c r="AH97" s="437"/>
      <c r="AI97" s="242"/>
      <c r="AJ97" s="437"/>
      <c r="AK97" s="437"/>
      <c r="AL97" s="437"/>
      <c r="AM97" s="437"/>
      <c r="AN97" s="437"/>
      <c r="AO97" s="437"/>
      <c r="AP97" s="437"/>
      <c r="AQ97" s="437"/>
      <c r="AR97" s="437"/>
      <c r="AS97" s="436"/>
      <c r="AT97" s="449"/>
      <c r="AU97" s="450"/>
      <c r="AV97" s="451"/>
      <c r="AW97" s="451"/>
      <c r="AX97" s="451"/>
      <c r="AY97" s="455"/>
      <c r="AZ97" s="456"/>
      <c r="BD97" s="456"/>
      <c r="BI97" s="502"/>
    </row>
    <row r="98" spans="1:65" s="454" customFormat="1" ht="24" customHeight="1" x14ac:dyDescent="0.2">
      <c r="A98" s="447"/>
      <c r="B98" s="804"/>
      <c r="C98" s="805"/>
      <c r="D98" s="805"/>
      <c r="E98" s="800"/>
      <c r="F98" s="473" t="s">
        <v>163</v>
      </c>
      <c r="G98" s="474" t="s">
        <v>163</v>
      </c>
      <c r="H98" s="40" t="s">
        <v>163</v>
      </c>
      <c r="I98" s="40" t="s">
        <v>163</v>
      </c>
      <c r="J98" s="40" t="s">
        <v>163</v>
      </c>
      <c r="K98" s="40" t="s">
        <v>163</v>
      </c>
      <c r="L98" s="40" t="s">
        <v>163</v>
      </c>
      <c r="M98" s="802"/>
      <c r="N98" s="803"/>
      <c r="O98" s="794"/>
      <c r="P98" s="794"/>
      <c r="Q98" s="121"/>
      <c r="R98" s="121"/>
      <c r="S98" s="470"/>
      <c r="T98" s="470"/>
      <c r="U98" s="470"/>
      <c r="V98" s="470"/>
      <c r="W98" s="470"/>
      <c r="X98" s="470"/>
      <c r="Y98" s="447"/>
      <c r="Z98" s="447"/>
      <c r="AA98" s="447"/>
      <c r="AB98" s="447"/>
      <c r="AC98" s="475"/>
      <c r="AD98" s="447"/>
      <c r="AE98" s="447"/>
      <c r="AF98" s="447"/>
      <c r="AG98" s="447"/>
      <c r="AH98" s="447"/>
      <c r="AI98" s="244"/>
      <c r="AJ98" s="447"/>
      <c r="AK98" s="447"/>
      <c r="AL98" s="447"/>
      <c r="AM98" s="447"/>
      <c r="AN98" s="447"/>
      <c r="AO98" s="447"/>
      <c r="AP98" s="447"/>
      <c r="AQ98" s="447"/>
      <c r="AR98" s="447"/>
      <c r="AS98" s="448"/>
      <c r="AT98" s="449"/>
      <c r="AU98" s="450"/>
      <c r="AV98" s="451"/>
      <c r="AW98" s="451"/>
      <c r="AX98" s="451"/>
      <c r="AY98" s="452"/>
      <c r="AZ98" s="453"/>
      <c r="BD98" s="453"/>
      <c r="BG98" s="476"/>
      <c r="BI98" s="503"/>
    </row>
    <row r="99" spans="1:65" s="71" customFormat="1" ht="24" customHeight="1" x14ac:dyDescent="0.25">
      <c r="A99" s="65"/>
      <c r="B99" s="477" t="s">
        <v>71</v>
      </c>
      <c r="C99" s="478" t="s">
        <v>104</v>
      </c>
      <c r="D99" s="479" t="s">
        <v>225</v>
      </c>
      <c r="E99" s="73"/>
      <c r="F99" s="201">
        <f t="shared" ref="F99:F118" si="4">COUNTIF($I$8:$I$56,$B99)</f>
        <v>1</v>
      </c>
      <c r="G99" s="399">
        <f t="shared" ref="G99:G118" si="5">COUNTIF($L$8:$L$56,$B99)</f>
        <v>2</v>
      </c>
      <c r="H99" s="636">
        <f t="shared" ref="H99:H118" si="6">COUNTIF($O$8:$O$56,$B99)</f>
        <v>2</v>
      </c>
      <c r="I99" s="636">
        <f t="shared" ref="I99:I118" si="7">COUNTIF($R$8:$R$56,$B99)</f>
        <v>2</v>
      </c>
      <c r="J99" s="636">
        <f t="shared" ref="J99:J118" si="8">COUNTIF($U$8:$U$56,$B99)</f>
        <v>2</v>
      </c>
      <c r="K99" s="636">
        <f t="shared" ref="K99:K118" si="9">COUNTIF($X$8:$X$56,$B99)</f>
        <v>2</v>
      </c>
      <c r="L99" s="636">
        <f t="shared" ref="L99:L118" si="10">COUNTIF($AA$8:$AA$56,$B99)</f>
        <v>0</v>
      </c>
      <c r="M99" s="637">
        <f>SUM(F99:L99)</f>
        <v>11</v>
      </c>
      <c r="N99" s="200">
        <f>M99/12*100%</f>
        <v>0.91666666666666663</v>
      </c>
      <c r="O99" s="794"/>
      <c r="P99" s="794"/>
      <c r="Q99" s="633"/>
      <c r="R99" s="633"/>
      <c r="S99" s="634"/>
      <c r="T99" s="634"/>
      <c r="U99" s="634"/>
      <c r="V99" s="634"/>
      <c r="W99" s="634"/>
      <c r="X99" s="634"/>
      <c r="Y99" s="587"/>
      <c r="Z99" s="447"/>
      <c r="AA99" s="447"/>
      <c r="AB99" s="447"/>
      <c r="AC99" s="413"/>
      <c r="AD99" s="65"/>
      <c r="AE99" s="65"/>
      <c r="AF99" s="65"/>
      <c r="AG99" s="65"/>
      <c r="AH99" s="447"/>
      <c r="AI99" s="244"/>
      <c r="AJ99" s="447"/>
      <c r="AK99" s="447"/>
      <c r="AL99" s="447"/>
      <c r="AM99" s="447"/>
      <c r="AN99" s="447"/>
      <c r="AO99" s="447"/>
      <c r="AP99" s="447"/>
      <c r="AQ99" s="447"/>
      <c r="AR99" s="447"/>
      <c r="AS99" s="458"/>
      <c r="AT99" s="449"/>
      <c r="AU99" s="450"/>
      <c r="AV99" s="451"/>
      <c r="AW99" s="451"/>
      <c r="AX99" s="451"/>
      <c r="AY99" s="454"/>
      <c r="AZ99" s="454"/>
      <c r="BA99" s="454"/>
      <c r="BB99" s="454"/>
      <c r="BC99" s="454"/>
      <c r="BD99" s="453"/>
      <c r="BE99" s="454"/>
      <c r="BF99" s="419"/>
      <c r="BG99" s="420"/>
      <c r="BH99" s="419"/>
      <c r="BI99" s="501"/>
      <c r="BJ99" s="419"/>
      <c r="BK99" s="419"/>
      <c r="BL99" s="419"/>
      <c r="BM99" s="419"/>
    </row>
    <row r="100" spans="1:65" s="71" customFormat="1" ht="24" customHeight="1" x14ac:dyDescent="0.25">
      <c r="A100" s="65"/>
      <c r="B100" s="477" t="s">
        <v>76</v>
      </c>
      <c r="C100" s="478" t="s">
        <v>104</v>
      </c>
      <c r="D100" s="479" t="s">
        <v>225</v>
      </c>
      <c r="E100" s="73"/>
      <c r="F100" s="201">
        <f t="shared" si="4"/>
        <v>2</v>
      </c>
      <c r="G100" s="399">
        <f t="shared" si="5"/>
        <v>2</v>
      </c>
      <c r="H100" s="636">
        <f t="shared" si="6"/>
        <v>1</v>
      </c>
      <c r="I100" s="636">
        <f t="shared" si="7"/>
        <v>2</v>
      </c>
      <c r="J100" s="636">
        <f t="shared" si="8"/>
        <v>2</v>
      </c>
      <c r="K100" s="636">
        <f t="shared" si="9"/>
        <v>2</v>
      </c>
      <c r="L100" s="636">
        <f t="shared" si="10"/>
        <v>0</v>
      </c>
      <c r="M100" s="637">
        <f t="shared" ref="M100:M118" si="11">SUM(F100:L100)</f>
        <v>11</v>
      </c>
      <c r="N100" s="200">
        <f t="shared" ref="N100:N118" si="12">M100/12*100%</f>
        <v>0.91666666666666663</v>
      </c>
      <c r="O100" s="795"/>
      <c r="P100" s="796"/>
      <c r="Q100" s="633"/>
      <c r="R100" s="633"/>
      <c r="S100" s="634"/>
      <c r="T100" s="634"/>
      <c r="U100" s="634"/>
      <c r="V100" s="634"/>
      <c r="W100" s="634"/>
      <c r="X100" s="634"/>
      <c r="Y100" s="587"/>
      <c r="Z100" s="447"/>
      <c r="AA100" s="447"/>
      <c r="AB100" s="447"/>
      <c r="AC100" s="413"/>
      <c r="AD100" s="65"/>
      <c r="AE100" s="65"/>
      <c r="AF100" s="65"/>
      <c r="AG100" s="65"/>
      <c r="AH100" s="447"/>
      <c r="AI100" s="244"/>
      <c r="AJ100" s="447"/>
      <c r="AK100" s="447"/>
      <c r="AL100" s="447"/>
      <c r="AM100" s="447"/>
      <c r="AN100" s="447"/>
      <c r="AO100" s="447"/>
      <c r="AP100" s="447"/>
      <c r="AQ100" s="447"/>
      <c r="AR100" s="447"/>
      <c r="AS100" s="458"/>
      <c r="AT100" s="449"/>
      <c r="AU100" s="450"/>
      <c r="AV100" s="451"/>
      <c r="AW100" s="451"/>
      <c r="AX100" s="451"/>
      <c r="AY100" s="454"/>
      <c r="AZ100" s="454"/>
      <c r="BA100" s="454"/>
      <c r="BB100" s="454"/>
      <c r="BC100" s="454"/>
      <c r="BD100" s="453"/>
      <c r="BE100" s="454"/>
      <c r="BF100" s="419"/>
      <c r="BG100" s="420"/>
      <c r="BH100" s="419"/>
      <c r="BI100" s="501"/>
      <c r="BJ100" s="419"/>
      <c r="BK100" s="419"/>
      <c r="BL100" s="419"/>
      <c r="BM100" s="419"/>
    </row>
    <row r="101" spans="1:65" s="71" customFormat="1" ht="24" customHeight="1" x14ac:dyDescent="0.25">
      <c r="A101" s="65"/>
      <c r="B101" s="477" t="s">
        <v>164</v>
      </c>
      <c r="C101" s="478" t="s">
        <v>165</v>
      </c>
      <c r="D101" s="477" t="s">
        <v>224</v>
      </c>
      <c r="E101" s="73"/>
      <c r="F101" s="201">
        <f t="shared" si="4"/>
        <v>0</v>
      </c>
      <c r="G101" s="399">
        <f t="shared" si="5"/>
        <v>0</v>
      </c>
      <c r="H101" s="636">
        <f t="shared" si="6"/>
        <v>0</v>
      </c>
      <c r="I101" s="636">
        <f t="shared" si="7"/>
        <v>0</v>
      </c>
      <c r="J101" s="636">
        <f t="shared" si="8"/>
        <v>0</v>
      </c>
      <c r="K101" s="636">
        <f t="shared" si="9"/>
        <v>0</v>
      </c>
      <c r="L101" s="636">
        <f t="shared" si="10"/>
        <v>0</v>
      </c>
      <c r="M101" s="637">
        <f t="shared" si="11"/>
        <v>0</v>
      </c>
      <c r="N101" s="200">
        <f t="shared" si="12"/>
        <v>0</v>
      </c>
      <c r="O101" s="515"/>
      <c r="P101" s="516"/>
      <c r="Q101" s="633"/>
      <c r="R101" s="633"/>
      <c r="S101" s="634"/>
      <c r="T101" s="634"/>
      <c r="U101" s="634"/>
      <c r="V101" s="634"/>
      <c r="W101" s="634"/>
      <c r="X101" s="634"/>
      <c r="Y101" s="587"/>
      <c r="Z101" s="447"/>
      <c r="AA101" s="447"/>
      <c r="AB101" s="447"/>
      <c r="AC101" s="413"/>
      <c r="AD101" s="65"/>
      <c r="AE101" s="65"/>
      <c r="AF101" s="65"/>
      <c r="AG101" s="65"/>
      <c r="AH101" s="447"/>
      <c r="AI101" s="244"/>
      <c r="AJ101" s="447"/>
      <c r="AK101" s="447"/>
      <c r="AL101" s="447"/>
      <c r="AM101" s="447"/>
      <c r="AN101" s="447"/>
      <c r="AO101" s="447"/>
      <c r="AP101" s="447"/>
      <c r="AQ101" s="447"/>
      <c r="AR101" s="447"/>
      <c r="AS101" s="458"/>
      <c r="AT101" s="449"/>
      <c r="AU101" s="450"/>
      <c r="AV101" s="451"/>
      <c r="AW101" s="451"/>
      <c r="AX101" s="451"/>
      <c r="AY101" s="454"/>
      <c r="AZ101" s="454"/>
      <c r="BA101" s="454"/>
      <c r="BB101" s="454"/>
      <c r="BC101" s="454"/>
      <c r="BD101" s="453"/>
      <c r="BE101" s="454"/>
      <c r="BF101" s="419"/>
      <c r="BG101" s="420"/>
      <c r="BH101" s="419"/>
      <c r="BI101" s="501"/>
      <c r="BJ101" s="419"/>
      <c r="BK101" s="419"/>
      <c r="BL101" s="419"/>
      <c r="BM101" s="419"/>
    </row>
    <row r="102" spans="1:65" s="71" customFormat="1" ht="24" customHeight="1" x14ac:dyDescent="0.25">
      <c r="A102" s="65"/>
      <c r="B102" s="477" t="s">
        <v>221</v>
      </c>
      <c r="C102" s="478"/>
      <c r="D102" s="480" t="s">
        <v>191</v>
      </c>
      <c r="E102" s="73"/>
      <c r="F102" s="201">
        <f t="shared" si="4"/>
        <v>0</v>
      </c>
      <c r="G102" s="399">
        <f t="shared" si="5"/>
        <v>0</v>
      </c>
      <c r="H102" s="636">
        <f t="shared" si="6"/>
        <v>0</v>
      </c>
      <c r="I102" s="636">
        <f t="shared" si="7"/>
        <v>0</v>
      </c>
      <c r="J102" s="636">
        <f t="shared" si="8"/>
        <v>0</v>
      </c>
      <c r="K102" s="636">
        <f t="shared" si="9"/>
        <v>0</v>
      </c>
      <c r="L102" s="636">
        <f t="shared" si="10"/>
        <v>0</v>
      </c>
      <c r="M102" s="637">
        <f>SUM(F102:L102)</f>
        <v>0</v>
      </c>
      <c r="N102" s="200">
        <f>M102/12*100%</f>
        <v>0</v>
      </c>
      <c r="O102" s="515"/>
      <c r="P102" s="516"/>
      <c r="Q102" s="633"/>
      <c r="R102" s="633"/>
      <c r="S102" s="634"/>
      <c r="T102" s="634"/>
      <c r="U102" s="634"/>
      <c r="V102" s="634"/>
      <c r="W102" s="634"/>
      <c r="X102" s="634"/>
      <c r="Y102" s="587"/>
      <c r="Z102" s="447"/>
      <c r="AA102" s="447"/>
      <c r="AB102" s="447"/>
      <c r="AC102" s="413"/>
      <c r="AD102" s="65"/>
      <c r="AE102" s="65"/>
      <c r="AF102" s="65"/>
      <c r="AG102" s="65"/>
      <c r="AH102" s="447"/>
      <c r="AI102" s="244"/>
      <c r="AJ102" s="447"/>
      <c r="AK102" s="447"/>
      <c r="AL102" s="447"/>
      <c r="AM102" s="447"/>
      <c r="AN102" s="447"/>
      <c r="AO102" s="447"/>
      <c r="AP102" s="447"/>
      <c r="AQ102" s="447"/>
      <c r="AR102" s="447"/>
      <c r="AS102" s="458"/>
      <c r="AT102" s="449"/>
      <c r="AU102" s="450"/>
      <c r="AV102" s="451"/>
      <c r="AW102" s="451"/>
      <c r="AX102" s="451"/>
      <c r="AY102" s="454"/>
      <c r="AZ102" s="454"/>
      <c r="BA102" s="454"/>
      <c r="BB102" s="454"/>
      <c r="BC102" s="454"/>
      <c r="BD102" s="453"/>
      <c r="BE102" s="454"/>
      <c r="BF102" s="419"/>
      <c r="BG102" s="420"/>
      <c r="BH102" s="419"/>
      <c r="BI102" s="501"/>
      <c r="BJ102" s="419"/>
      <c r="BK102" s="419"/>
      <c r="BL102" s="419"/>
      <c r="BM102" s="419"/>
    </row>
    <row r="103" spans="1:65" s="71" customFormat="1" ht="24" customHeight="1" x14ac:dyDescent="0.25">
      <c r="A103" s="65"/>
      <c r="B103" s="477" t="s">
        <v>99</v>
      </c>
      <c r="C103" s="478" t="s">
        <v>104</v>
      </c>
      <c r="D103" s="479" t="s">
        <v>225</v>
      </c>
      <c r="E103" s="73"/>
      <c r="F103" s="201">
        <f t="shared" si="4"/>
        <v>1</v>
      </c>
      <c r="G103" s="399">
        <f t="shared" si="5"/>
        <v>1</v>
      </c>
      <c r="H103" s="636">
        <f t="shared" si="6"/>
        <v>1</v>
      </c>
      <c r="I103" s="636">
        <f t="shared" si="7"/>
        <v>0</v>
      </c>
      <c r="J103" s="636">
        <f t="shared" si="8"/>
        <v>0</v>
      </c>
      <c r="K103" s="636">
        <f t="shared" si="9"/>
        <v>0</v>
      </c>
      <c r="L103" s="636">
        <f t="shared" si="10"/>
        <v>0</v>
      </c>
      <c r="M103" s="637">
        <f t="shared" si="11"/>
        <v>3</v>
      </c>
      <c r="N103" s="200">
        <f t="shared" si="12"/>
        <v>0.25</v>
      </c>
      <c r="O103" s="795"/>
      <c r="P103" s="796"/>
      <c r="Q103" s="633"/>
      <c r="R103" s="633"/>
      <c r="S103" s="634"/>
      <c r="T103" s="634"/>
      <c r="U103" s="634"/>
      <c r="V103" s="634"/>
      <c r="W103" s="634"/>
      <c r="X103" s="634"/>
      <c r="Y103" s="587"/>
      <c r="Z103" s="447"/>
      <c r="AA103" s="447"/>
      <c r="AB103" s="447"/>
      <c r="AC103" s="413"/>
      <c r="AD103" s="65"/>
      <c r="AE103" s="65"/>
      <c r="AF103" s="65"/>
      <c r="AG103" s="65"/>
      <c r="AH103" s="447"/>
      <c r="AI103" s="244"/>
      <c r="AJ103" s="447"/>
      <c r="AK103" s="447"/>
      <c r="AL103" s="447"/>
      <c r="AM103" s="447"/>
      <c r="AN103" s="447"/>
      <c r="AO103" s="447"/>
      <c r="AP103" s="447"/>
      <c r="AQ103" s="447"/>
      <c r="AR103" s="447"/>
      <c r="AS103" s="458"/>
      <c r="AT103" s="449"/>
      <c r="AU103" s="450"/>
      <c r="AV103" s="451"/>
      <c r="AW103" s="451"/>
      <c r="AX103" s="451"/>
      <c r="AY103" s="454"/>
      <c r="AZ103" s="454"/>
      <c r="BA103" s="454"/>
      <c r="BB103" s="454"/>
      <c r="BC103" s="454"/>
      <c r="BD103" s="453"/>
      <c r="BE103" s="454"/>
      <c r="BF103" s="419"/>
      <c r="BG103" s="420"/>
      <c r="BH103" s="419"/>
      <c r="BI103" s="501"/>
      <c r="BJ103" s="419"/>
      <c r="BK103" s="419"/>
      <c r="BL103" s="419"/>
      <c r="BM103" s="419"/>
    </row>
    <row r="104" spans="1:65" s="71" customFormat="1" ht="24" customHeight="1" x14ac:dyDescent="0.25">
      <c r="A104" s="65"/>
      <c r="B104" s="477" t="s">
        <v>101</v>
      </c>
      <c r="C104" s="478" t="s">
        <v>104</v>
      </c>
      <c r="D104" s="479" t="s">
        <v>225</v>
      </c>
      <c r="E104" s="73"/>
      <c r="F104" s="201">
        <f t="shared" si="4"/>
        <v>1</v>
      </c>
      <c r="G104" s="399">
        <f t="shared" si="5"/>
        <v>0</v>
      </c>
      <c r="H104" s="636">
        <f t="shared" si="6"/>
        <v>1</v>
      </c>
      <c r="I104" s="636">
        <f t="shared" si="7"/>
        <v>0</v>
      </c>
      <c r="J104" s="636">
        <f t="shared" si="8"/>
        <v>1</v>
      </c>
      <c r="K104" s="636">
        <f t="shared" si="9"/>
        <v>0</v>
      </c>
      <c r="L104" s="636">
        <f t="shared" si="10"/>
        <v>0</v>
      </c>
      <c r="M104" s="637">
        <f t="shared" si="11"/>
        <v>3</v>
      </c>
      <c r="N104" s="200">
        <f t="shared" si="12"/>
        <v>0.25</v>
      </c>
      <c r="O104" s="795"/>
      <c r="P104" s="796"/>
      <c r="Q104" s="633"/>
      <c r="R104" s="633"/>
      <c r="S104" s="634"/>
      <c r="T104" s="634"/>
      <c r="U104" s="634"/>
      <c r="V104" s="634"/>
      <c r="W104" s="634"/>
      <c r="X104" s="634"/>
      <c r="Y104" s="587"/>
      <c r="Z104" s="447"/>
      <c r="AA104" s="447"/>
      <c r="AB104" s="447"/>
      <c r="AC104" s="413"/>
      <c r="AD104" s="65"/>
      <c r="AE104" s="65"/>
      <c r="AF104" s="65"/>
      <c r="AG104" s="65"/>
      <c r="AH104" s="447"/>
      <c r="AI104" s="244"/>
      <c r="AJ104" s="447"/>
      <c r="AK104" s="447"/>
      <c r="AL104" s="447"/>
      <c r="AM104" s="447"/>
      <c r="AN104" s="447"/>
      <c r="AO104" s="447"/>
      <c r="AP104" s="447"/>
      <c r="AQ104" s="447"/>
      <c r="AR104" s="447"/>
      <c r="AS104" s="458"/>
      <c r="AT104" s="449"/>
      <c r="AU104" s="450"/>
      <c r="AV104" s="451"/>
      <c r="AW104" s="451"/>
      <c r="AX104" s="451"/>
      <c r="AY104" s="454"/>
      <c r="AZ104" s="454"/>
      <c r="BA104" s="454"/>
      <c r="BB104" s="454"/>
      <c r="BC104" s="454"/>
      <c r="BD104" s="453"/>
      <c r="BE104" s="454"/>
      <c r="BF104" s="419"/>
      <c r="BG104" s="420"/>
      <c r="BH104" s="419"/>
      <c r="BI104" s="501"/>
      <c r="BJ104" s="419"/>
      <c r="BK104" s="419"/>
      <c r="BL104" s="419"/>
      <c r="BM104" s="419"/>
    </row>
    <row r="105" spans="1:65" s="71" customFormat="1" ht="24" customHeight="1" x14ac:dyDescent="0.25">
      <c r="A105" s="65"/>
      <c r="B105" s="477" t="s">
        <v>112</v>
      </c>
      <c r="C105" s="478" t="s">
        <v>104</v>
      </c>
      <c r="D105" s="479" t="s">
        <v>225</v>
      </c>
      <c r="E105" s="73"/>
      <c r="F105" s="201">
        <f t="shared" si="4"/>
        <v>0</v>
      </c>
      <c r="G105" s="399">
        <f t="shared" si="5"/>
        <v>0</v>
      </c>
      <c r="H105" s="636">
        <f t="shared" si="6"/>
        <v>0</v>
      </c>
      <c r="I105" s="636">
        <f t="shared" si="7"/>
        <v>0</v>
      </c>
      <c r="J105" s="636">
        <f t="shared" si="8"/>
        <v>0</v>
      </c>
      <c r="K105" s="636">
        <f t="shared" si="9"/>
        <v>0</v>
      </c>
      <c r="L105" s="636">
        <f t="shared" si="10"/>
        <v>0</v>
      </c>
      <c r="M105" s="637">
        <f t="shared" si="11"/>
        <v>0</v>
      </c>
      <c r="N105" s="200">
        <f t="shared" si="12"/>
        <v>0</v>
      </c>
      <c r="O105" s="795"/>
      <c r="P105" s="796"/>
      <c r="Q105" s="633"/>
      <c r="R105" s="633"/>
      <c r="S105" s="634"/>
      <c r="T105" s="634"/>
      <c r="U105" s="634"/>
      <c r="V105" s="634"/>
      <c r="W105" s="634"/>
      <c r="X105" s="634"/>
      <c r="Y105" s="587"/>
      <c r="Z105" s="447"/>
      <c r="AA105" s="447"/>
      <c r="AB105" s="447"/>
      <c r="AC105" s="413"/>
      <c r="AD105" s="65"/>
      <c r="AE105" s="65"/>
      <c r="AF105" s="65"/>
      <c r="AG105" s="65"/>
      <c r="AH105" s="447"/>
      <c r="AI105" s="244"/>
      <c r="AJ105" s="447"/>
      <c r="AK105" s="447"/>
      <c r="AL105" s="447"/>
      <c r="AM105" s="447"/>
      <c r="AN105" s="447"/>
      <c r="AO105" s="447"/>
      <c r="AP105" s="447"/>
      <c r="AQ105" s="447"/>
      <c r="AR105" s="447"/>
      <c r="AS105" s="458"/>
      <c r="AT105" s="449"/>
      <c r="AU105" s="450"/>
      <c r="AV105" s="451"/>
      <c r="AW105" s="451"/>
      <c r="AX105" s="451"/>
      <c r="AY105" s="454"/>
      <c r="AZ105" s="454"/>
      <c r="BA105" s="454"/>
      <c r="BB105" s="454"/>
      <c r="BC105" s="454"/>
      <c r="BD105" s="453"/>
      <c r="BE105" s="454"/>
      <c r="BF105" s="419"/>
      <c r="BG105" s="420"/>
      <c r="BH105" s="419"/>
      <c r="BI105" s="501"/>
      <c r="BJ105" s="419"/>
      <c r="BK105" s="419"/>
      <c r="BL105" s="419"/>
      <c r="BM105" s="419"/>
    </row>
    <row r="106" spans="1:65" s="71" customFormat="1" ht="24" customHeight="1" x14ac:dyDescent="0.25">
      <c r="A106" s="65"/>
      <c r="B106" s="477" t="s">
        <v>219</v>
      </c>
      <c r="C106" s="478"/>
      <c r="D106" s="477" t="s">
        <v>226</v>
      </c>
      <c r="E106" s="73"/>
      <c r="F106" s="201">
        <f t="shared" si="4"/>
        <v>0</v>
      </c>
      <c r="G106" s="399">
        <f t="shared" si="5"/>
        <v>0</v>
      </c>
      <c r="H106" s="636">
        <f t="shared" si="6"/>
        <v>0</v>
      </c>
      <c r="I106" s="636">
        <f t="shared" si="7"/>
        <v>0</v>
      </c>
      <c r="J106" s="636">
        <f t="shared" si="8"/>
        <v>0</v>
      </c>
      <c r="K106" s="636">
        <f t="shared" si="9"/>
        <v>0</v>
      </c>
      <c r="L106" s="636">
        <f t="shared" si="10"/>
        <v>0</v>
      </c>
      <c r="M106" s="637">
        <f t="shared" si="11"/>
        <v>0</v>
      </c>
      <c r="N106" s="200">
        <f t="shared" si="12"/>
        <v>0</v>
      </c>
      <c r="O106" s="515"/>
      <c r="P106" s="516"/>
      <c r="Q106" s="633"/>
      <c r="R106" s="633"/>
      <c r="S106" s="634"/>
      <c r="T106" s="634"/>
      <c r="U106" s="634"/>
      <c r="V106" s="634"/>
      <c r="W106" s="634"/>
      <c r="X106" s="634"/>
      <c r="Y106" s="587"/>
      <c r="Z106" s="447"/>
      <c r="AA106" s="447"/>
      <c r="AB106" s="447"/>
      <c r="AC106" s="413"/>
      <c r="AD106" s="65"/>
      <c r="AE106" s="65"/>
      <c r="AF106" s="65"/>
      <c r="AG106" s="65"/>
      <c r="AH106" s="447"/>
      <c r="AI106" s="244"/>
      <c r="AJ106" s="447"/>
      <c r="AK106" s="447"/>
      <c r="AL106" s="447"/>
      <c r="AM106" s="447"/>
      <c r="AN106" s="447"/>
      <c r="AO106" s="447"/>
      <c r="AP106" s="447"/>
      <c r="AQ106" s="447"/>
      <c r="AR106" s="447"/>
      <c r="AS106" s="458"/>
      <c r="AT106" s="449"/>
      <c r="AU106" s="450"/>
      <c r="AV106" s="451"/>
      <c r="AW106" s="451"/>
      <c r="AX106" s="451"/>
      <c r="AY106" s="454"/>
      <c r="AZ106" s="454"/>
      <c r="BA106" s="454"/>
      <c r="BB106" s="454"/>
      <c r="BC106" s="454"/>
      <c r="BD106" s="453"/>
      <c r="BE106" s="454"/>
      <c r="BF106" s="419"/>
      <c r="BG106" s="420"/>
      <c r="BH106" s="419"/>
      <c r="BI106" s="501"/>
      <c r="BJ106" s="419"/>
      <c r="BK106" s="419"/>
      <c r="BL106" s="419"/>
      <c r="BM106" s="419"/>
    </row>
    <row r="107" spans="1:65" s="71" customFormat="1" ht="24" customHeight="1" x14ac:dyDescent="0.25">
      <c r="A107" s="65"/>
      <c r="B107" s="230" t="s">
        <v>117</v>
      </c>
      <c r="C107" s="72" t="s">
        <v>104</v>
      </c>
      <c r="D107" s="230" t="s">
        <v>226</v>
      </c>
      <c r="E107" s="73"/>
      <c r="F107" s="201">
        <f t="shared" si="4"/>
        <v>0</v>
      </c>
      <c r="G107" s="399">
        <f t="shared" si="5"/>
        <v>0</v>
      </c>
      <c r="H107" s="636">
        <f t="shared" si="6"/>
        <v>0</v>
      </c>
      <c r="I107" s="636">
        <f t="shared" si="7"/>
        <v>0</v>
      </c>
      <c r="J107" s="636">
        <f t="shared" si="8"/>
        <v>0</v>
      </c>
      <c r="K107" s="636">
        <f t="shared" si="9"/>
        <v>0</v>
      </c>
      <c r="L107" s="636">
        <f t="shared" si="10"/>
        <v>0</v>
      </c>
      <c r="M107" s="637">
        <f t="shared" si="11"/>
        <v>0</v>
      </c>
      <c r="N107" s="200">
        <f t="shared" si="12"/>
        <v>0</v>
      </c>
      <c r="O107" s="515"/>
      <c r="P107" s="516"/>
      <c r="Q107" s="633"/>
      <c r="R107" s="633"/>
      <c r="S107" s="634"/>
      <c r="T107" s="634"/>
      <c r="U107" s="634"/>
      <c r="V107" s="634"/>
      <c r="W107" s="634"/>
      <c r="X107" s="634"/>
      <c r="Y107" s="587"/>
      <c r="Z107" s="447"/>
      <c r="AA107" s="447"/>
      <c r="AB107" s="447"/>
      <c r="AC107" s="413"/>
      <c r="AD107" s="65"/>
      <c r="AE107" s="65"/>
      <c r="AF107" s="65"/>
      <c r="AG107" s="65"/>
      <c r="AH107" s="447"/>
      <c r="AI107" s="244"/>
      <c r="AJ107" s="447"/>
      <c r="AK107" s="447"/>
      <c r="AL107" s="447"/>
      <c r="AM107" s="447"/>
      <c r="AN107" s="447"/>
      <c r="AO107" s="447"/>
      <c r="AP107" s="447"/>
      <c r="AQ107" s="447"/>
      <c r="AR107" s="447"/>
      <c r="AS107" s="458"/>
      <c r="AT107" s="449"/>
      <c r="AU107" s="450"/>
      <c r="AV107" s="451"/>
      <c r="AW107" s="451"/>
      <c r="AX107" s="451"/>
      <c r="AY107" s="454"/>
      <c r="AZ107" s="454"/>
      <c r="BA107" s="454"/>
      <c r="BB107" s="454"/>
      <c r="BC107" s="454"/>
      <c r="BD107" s="453"/>
      <c r="BE107" s="454"/>
      <c r="BF107" s="419"/>
      <c r="BG107" s="420"/>
      <c r="BH107" s="419"/>
      <c r="BI107" s="501"/>
      <c r="BJ107" s="419"/>
      <c r="BK107" s="419"/>
      <c r="BL107" s="419"/>
      <c r="BM107" s="419"/>
    </row>
    <row r="108" spans="1:65" s="71" customFormat="1" ht="24" customHeight="1" x14ac:dyDescent="0.25">
      <c r="A108" s="65"/>
      <c r="B108" s="230" t="s">
        <v>113</v>
      </c>
      <c r="C108" s="72" t="s">
        <v>104</v>
      </c>
      <c r="D108" s="229" t="s">
        <v>107</v>
      </c>
      <c r="E108" s="73"/>
      <c r="F108" s="201">
        <f t="shared" si="4"/>
        <v>0</v>
      </c>
      <c r="G108" s="399">
        <f t="shared" si="5"/>
        <v>0</v>
      </c>
      <c r="H108" s="636">
        <f t="shared" si="6"/>
        <v>0</v>
      </c>
      <c r="I108" s="636">
        <f t="shared" si="7"/>
        <v>0</v>
      </c>
      <c r="J108" s="636">
        <f t="shared" si="8"/>
        <v>0</v>
      </c>
      <c r="K108" s="636">
        <f t="shared" si="9"/>
        <v>0</v>
      </c>
      <c r="L108" s="636">
        <f t="shared" si="10"/>
        <v>0</v>
      </c>
      <c r="M108" s="637">
        <f t="shared" si="11"/>
        <v>0</v>
      </c>
      <c r="N108" s="200">
        <f t="shared" si="12"/>
        <v>0</v>
      </c>
      <c r="O108" s="795"/>
      <c r="P108" s="796"/>
      <c r="Q108" s="633"/>
      <c r="R108" s="633"/>
      <c r="S108" s="634"/>
      <c r="T108" s="634"/>
      <c r="U108" s="634"/>
      <c r="V108" s="634"/>
      <c r="W108" s="634"/>
      <c r="X108" s="634"/>
      <c r="Y108" s="587"/>
      <c r="Z108" s="447"/>
      <c r="AA108" s="447"/>
      <c r="AB108" s="447"/>
      <c r="AC108" s="413"/>
      <c r="AD108" s="65"/>
      <c r="AE108" s="65"/>
      <c r="AF108" s="65"/>
      <c r="AG108" s="65"/>
      <c r="AH108" s="447"/>
      <c r="AI108" s="244"/>
      <c r="AJ108" s="447"/>
      <c r="AK108" s="447"/>
      <c r="AL108" s="447"/>
      <c r="AM108" s="447"/>
      <c r="AN108" s="447"/>
      <c r="AO108" s="447"/>
      <c r="AP108" s="447"/>
      <c r="AQ108" s="447"/>
      <c r="AR108" s="447"/>
      <c r="AS108" s="458"/>
      <c r="AT108" s="449"/>
      <c r="AU108" s="450"/>
      <c r="AV108" s="451"/>
      <c r="AW108" s="451"/>
      <c r="AX108" s="451"/>
      <c r="AY108" s="454"/>
      <c r="AZ108" s="454"/>
      <c r="BA108" s="454"/>
      <c r="BB108" s="454"/>
      <c r="BC108" s="454"/>
      <c r="BD108" s="453"/>
      <c r="BE108" s="454"/>
      <c r="BF108" s="419"/>
      <c r="BG108" s="420"/>
      <c r="BH108" s="419"/>
      <c r="BI108" s="501"/>
      <c r="BJ108" s="419"/>
      <c r="BK108" s="419"/>
      <c r="BL108" s="419"/>
      <c r="BM108" s="419"/>
    </row>
    <row r="109" spans="1:65" s="71" customFormat="1" ht="24" customHeight="1" x14ac:dyDescent="0.25">
      <c r="A109" s="65"/>
      <c r="B109" s="230" t="s">
        <v>106</v>
      </c>
      <c r="C109" s="72" t="s">
        <v>104</v>
      </c>
      <c r="D109" s="229" t="s">
        <v>107</v>
      </c>
      <c r="E109" s="73"/>
      <c r="F109" s="201">
        <f t="shared" si="4"/>
        <v>0</v>
      </c>
      <c r="G109" s="399">
        <f t="shared" si="5"/>
        <v>0</v>
      </c>
      <c r="H109" s="636">
        <f t="shared" si="6"/>
        <v>0</v>
      </c>
      <c r="I109" s="636">
        <f t="shared" si="7"/>
        <v>0</v>
      </c>
      <c r="J109" s="636">
        <f t="shared" si="8"/>
        <v>0</v>
      </c>
      <c r="K109" s="636">
        <f t="shared" si="9"/>
        <v>0</v>
      </c>
      <c r="L109" s="636">
        <f t="shared" si="10"/>
        <v>0</v>
      </c>
      <c r="M109" s="637">
        <f t="shared" si="11"/>
        <v>0</v>
      </c>
      <c r="N109" s="200">
        <f t="shared" si="12"/>
        <v>0</v>
      </c>
      <c r="O109" s="795"/>
      <c r="P109" s="796"/>
      <c r="Q109" s="633"/>
      <c r="R109" s="633"/>
      <c r="S109" s="634"/>
      <c r="T109" s="634"/>
      <c r="U109" s="634"/>
      <c r="V109" s="634"/>
      <c r="W109" s="634"/>
      <c r="X109" s="634"/>
      <c r="Y109" s="587"/>
      <c r="Z109" s="447"/>
      <c r="AA109" s="447"/>
      <c r="AB109" s="447"/>
      <c r="AC109" s="413"/>
      <c r="AD109" s="65"/>
      <c r="AE109" s="65"/>
      <c r="AF109" s="65"/>
      <c r="AG109" s="65"/>
      <c r="AH109" s="447"/>
      <c r="AI109" s="244"/>
      <c r="AJ109" s="447"/>
      <c r="AK109" s="447"/>
      <c r="AL109" s="447"/>
      <c r="AM109" s="447"/>
      <c r="AN109" s="447"/>
      <c r="AO109" s="447"/>
      <c r="AP109" s="447"/>
      <c r="AQ109" s="447"/>
      <c r="AR109" s="447"/>
      <c r="AS109" s="458"/>
      <c r="AT109" s="449"/>
      <c r="AU109" s="450"/>
      <c r="AV109" s="451"/>
      <c r="AW109" s="451"/>
      <c r="AX109" s="451"/>
      <c r="AY109" s="454"/>
      <c r="AZ109" s="454"/>
      <c r="BA109" s="454"/>
      <c r="BB109" s="454"/>
      <c r="BC109" s="454"/>
      <c r="BD109" s="453"/>
      <c r="BE109" s="454"/>
      <c r="BF109" s="419"/>
      <c r="BG109" s="420"/>
      <c r="BH109" s="419"/>
      <c r="BI109" s="501"/>
      <c r="BJ109" s="419"/>
      <c r="BK109" s="419"/>
      <c r="BL109" s="419"/>
      <c r="BM109" s="419"/>
    </row>
    <row r="110" spans="1:65" s="71" customFormat="1" ht="24" customHeight="1" x14ac:dyDescent="0.25">
      <c r="A110" s="65"/>
      <c r="B110" s="230" t="s">
        <v>115</v>
      </c>
      <c r="C110" s="72" t="s">
        <v>104</v>
      </c>
      <c r="D110" s="229" t="s">
        <v>107</v>
      </c>
      <c r="E110" s="73"/>
      <c r="F110" s="201">
        <f t="shared" si="4"/>
        <v>0</v>
      </c>
      <c r="G110" s="399">
        <f t="shared" si="5"/>
        <v>0</v>
      </c>
      <c r="H110" s="636">
        <f t="shared" si="6"/>
        <v>0</v>
      </c>
      <c r="I110" s="636">
        <f t="shared" si="7"/>
        <v>0</v>
      </c>
      <c r="J110" s="636">
        <f t="shared" si="8"/>
        <v>0</v>
      </c>
      <c r="K110" s="636">
        <f t="shared" si="9"/>
        <v>0</v>
      </c>
      <c r="L110" s="636">
        <f t="shared" si="10"/>
        <v>0</v>
      </c>
      <c r="M110" s="637">
        <f t="shared" si="11"/>
        <v>0</v>
      </c>
      <c r="N110" s="200">
        <f t="shared" si="12"/>
        <v>0</v>
      </c>
      <c r="O110" s="795"/>
      <c r="P110" s="796"/>
      <c r="Q110" s="633"/>
      <c r="R110" s="633"/>
      <c r="S110" s="634"/>
      <c r="T110" s="634"/>
      <c r="U110" s="634"/>
      <c r="V110" s="634"/>
      <c r="W110" s="634"/>
      <c r="X110" s="634"/>
      <c r="Y110" s="587"/>
      <c r="Z110" s="447"/>
      <c r="AA110" s="447"/>
      <c r="AB110" s="447"/>
      <c r="AC110" s="413"/>
      <c r="AD110" s="65"/>
      <c r="AE110" s="65"/>
      <c r="AF110" s="65"/>
      <c r="AG110" s="65"/>
      <c r="AH110" s="447"/>
      <c r="AI110" s="244"/>
      <c r="AJ110" s="447"/>
      <c r="AK110" s="447"/>
      <c r="AL110" s="447"/>
      <c r="AM110" s="447"/>
      <c r="AN110" s="447"/>
      <c r="AO110" s="447"/>
      <c r="AP110" s="447"/>
      <c r="AQ110" s="447"/>
      <c r="AR110" s="447"/>
      <c r="AS110" s="458"/>
      <c r="AT110" s="449"/>
      <c r="AU110" s="450"/>
      <c r="AV110" s="451"/>
      <c r="AW110" s="451"/>
      <c r="AX110" s="451"/>
      <c r="AY110" s="454"/>
      <c r="AZ110" s="454"/>
      <c r="BA110" s="454"/>
      <c r="BB110" s="454"/>
      <c r="BC110" s="454"/>
      <c r="BD110" s="453"/>
      <c r="BE110" s="454"/>
      <c r="BF110" s="419"/>
      <c r="BG110" s="420"/>
      <c r="BH110" s="419"/>
      <c r="BI110" s="501"/>
      <c r="BJ110" s="419"/>
      <c r="BK110" s="419"/>
      <c r="BL110" s="419"/>
      <c r="BM110" s="419"/>
    </row>
    <row r="111" spans="1:65" s="71" customFormat="1" ht="24" customHeight="1" x14ac:dyDescent="0.25">
      <c r="A111" s="65"/>
      <c r="B111" s="230" t="s">
        <v>114</v>
      </c>
      <c r="C111" s="72" t="s">
        <v>104</v>
      </c>
      <c r="D111" s="229" t="s">
        <v>107</v>
      </c>
      <c r="E111" s="73"/>
      <c r="F111" s="201">
        <f t="shared" si="4"/>
        <v>0</v>
      </c>
      <c r="G111" s="399">
        <f t="shared" si="5"/>
        <v>0</v>
      </c>
      <c r="H111" s="636">
        <f t="shared" si="6"/>
        <v>0</v>
      </c>
      <c r="I111" s="636">
        <f t="shared" si="7"/>
        <v>0</v>
      </c>
      <c r="J111" s="636">
        <f t="shared" si="8"/>
        <v>0</v>
      </c>
      <c r="K111" s="636">
        <f t="shared" si="9"/>
        <v>0</v>
      </c>
      <c r="L111" s="636">
        <f t="shared" si="10"/>
        <v>0</v>
      </c>
      <c r="M111" s="637">
        <f t="shared" si="11"/>
        <v>0</v>
      </c>
      <c r="N111" s="200">
        <f t="shared" si="12"/>
        <v>0</v>
      </c>
      <c r="O111" s="795"/>
      <c r="P111" s="796"/>
      <c r="Q111" s="633"/>
      <c r="R111" s="633"/>
      <c r="S111" s="634"/>
      <c r="T111" s="634"/>
      <c r="U111" s="634"/>
      <c r="V111" s="634"/>
      <c r="W111" s="634"/>
      <c r="X111" s="634"/>
      <c r="Y111" s="587"/>
      <c r="Z111" s="447"/>
      <c r="AA111" s="447"/>
      <c r="AB111" s="447"/>
      <c r="AC111" s="413"/>
      <c r="AD111" s="65"/>
      <c r="AE111" s="65"/>
      <c r="AF111" s="65"/>
      <c r="AG111" s="65"/>
      <c r="AH111" s="447"/>
      <c r="AI111" s="244"/>
      <c r="AJ111" s="447"/>
      <c r="AK111" s="447"/>
      <c r="AL111" s="447"/>
      <c r="AM111" s="447"/>
      <c r="AN111" s="447"/>
      <c r="AO111" s="447"/>
      <c r="AP111" s="447"/>
      <c r="AQ111" s="447"/>
      <c r="AR111" s="447"/>
      <c r="AS111" s="458"/>
      <c r="AT111" s="449"/>
      <c r="AU111" s="450"/>
      <c r="AV111" s="451"/>
      <c r="AW111" s="451"/>
      <c r="AX111" s="451"/>
      <c r="AY111" s="454"/>
      <c r="AZ111" s="454"/>
      <c r="BA111" s="454"/>
      <c r="BB111" s="454"/>
      <c r="BC111" s="454"/>
      <c r="BD111" s="453"/>
      <c r="BE111" s="454"/>
      <c r="BF111" s="419"/>
      <c r="BG111" s="420"/>
      <c r="BH111" s="419"/>
      <c r="BI111" s="501"/>
      <c r="BJ111" s="419"/>
      <c r="BK111" s="419"/>
      <c r="BL111" s="419"/>
      <c r="BM111" s="419"/>
    </row>
    <row r="112" spans="1:65" s="71" customFormat="1" ht="24" customHeight="1" x14ac:dyDescent="0.25">
      <c r="A112" s="65"/>
      <c r="B112" s="230" t="s">
        <v>220</v>
      </c>
      <c r="C112" s="72" t="s">
        <v>104</v>
      </c>
      <c r="D112" s="229" t="s">
        <v>227</v>
      </c>
      <c r="E112" s="73"/>
      <c r="F112" s="201">
        <f t="shared" si="4"/>
        <v>0</v>
      </c>
      <c r="G112" s="399">
        <f t="shared" si="5"/>
        <v>0</v>
      </c>
      <c r="H112" s="636">
        <f t="shared" si="6"/>
        <v>0</v>
      </c>
      <c r="I112" s="636">
        <f t="shared" si="7"/>
        <v>0</v>
      </c>
      <c r="J112" s="636">
        <f t="shared" si="8"/>
        <v>0</v>
      </c>
      <c r="K112" s="636">
        <f t="shared" si="9"/>
        <v>0</v>
      </c>
      <c r="L112" s="636">
        <f t="shared" si="10"/>
        <v>0</v>
      </c>
      <c r="M112" s="637">
        <f t="shared" si="11"/>
        <v>0</v>
      </c>
      <c r="N112" s="200">
        <f t="shared" si="12"/>
        <v>0</v>
      </c>
      <c r="O112" s="515"/>
      <c r="P112" s="516"/>
      <c r="Q112" s="633"/>
      <c r="R112" s="633"/>
      <c r="S112" s="634"/>
      <c r="T112" s="634"/>
      <c r="U112" s="634"/>
      <c r="V112" s="634"/>
      <c r="W112" s="634"/>
      <c r="X112" s="634"/>
      <c r="Y112" s="587"/>
      <c r="Z112" s="447"/>
      <c r="AA112" s="447"/>
      <c r="AB112" s="447"/>
      <c r="AC112" s="413"/>
      <c r="AD112" s="65"/>
      <c r="AE112" s="65"/>
      <c r="AF112" s="65"/>
      <c r="AG112" s="65"/>
      <c r="AH112" s="447"/>
      <c r="AI112" s="244"/>
      <c r="AJ112" s="447"/>
      <c r="AK112" s="447"/>
      <c r="AL112" s="447"/>
      <c r="AM112" s="447"/>
      <c r="AN112" s="447"/>
      <c r="AO112" s="447"/>
      <c r="AP112" s="447"/>
      <c r="AQ112" s="447"/>
      <c r="AR112" s="447"/>
      <c r="AS112" s="458"/>
      <c r="AT112" s="449"/>
      <c r="AU112" s="450"/>
      <c r="AV112" s="451"/>
      <c r="AW112" s="451"/>
      <c r="AX112" s="451"/>
      <c r="AY112" s="454"/>
      <c r="AZ112" s="454"/>
      <c r="BA112" s="454"/>
      <c r="BB112" s="454"/>
      <c r="BC112" s="454"/>
      <c r="BD112" s="453"/>
      <c r="BE112" s="454"/>
      <c r="BF112" s="419"/>
      <c r="BG112" s="420"/>
      <c r="BH112" s="419"/>
      <c r="BI112" s="501"/>
      <c r="BJ112" s="419"/>
      <c r="BK112" s="419"/>
      <c r="BL112" s="419"/>
      <c r="BM112" s="419"/>
    </row>
    <row r="113" spans="1:65" s="71" customFormat="1" ht="24" customHeight="1" x14ac:dyDescent="0.25">
      <c r="A113" s="65"/>
      <c r="B113" s="230" t="s">
        <v>79</v>
      </c>
      <c r="C113" s="72" t="s">
        <v>104</v>
      </c>
      <c r="D113" s="203" t="s">
        <v>225</v>
      </c>
      <c r="E113" s="73"/>
      <c r="F113" s="201">
        <f t="shared" si="4"/>
        <v>1</v>
      </c>
      <c r="G113" s="399">
        <f t="shared" si="5"/>
        <v>2</v>
      </c>
      <c r="H113" s="636">
        <f t="shared" si="6"/>
        <v>2</v>
      </c>
      <c r="I113" s="636">
        <f t="shared" si="7"/>
        <v>1</v>
      </c>
      <c r="J113" s="636">
        <f t="shared" si="8"/>
        <v>0</v>
      </c>
      <c r="K113" s="636">
        <f t="shared" si="9"/>
        <v>1</v>
      </c>
      <c r="L113" s="636">
        <f t="shared" si="10"/>
        <v>0</v>
      </c>
      <c r="M113" s="637">
        <f t="shared" si="11"/>
        <v>7</v>
      </c>
      <c r="N113" s="200">
        <f t="shared" si="12"/>
        <v>0.58333333333333337</v>
      </c>
      <c r="O113" s="795"/>
      <c r="P113" s="796"/>
      <c r="Q113" s="633"/>
      <c r="R113" s="633"/>
      <c r="S113" s="634"/>
      <c r="T113" s="634"/>
      <c r="U113" s="634"/>
      <c r="V113" s="634"/>
      <c r="W113" s="634"/>
      <c r="X113" s="634"/>
      <c r="Y113" s="587"/>
      <c r="Z113" s="447"/>
      <c r="AA113" s="447"/>
      <c r="AB113" s="447"/>
      <c r="AC113" s="413"/>
      <c r="AD113" s="65"/>
      <c r="AE113" s="65"/>
      <c r="AF113" s="65"/>
      <c r="AG113" s="65"/>
      <c r="AH113" s="447"/>
      <c r="AI113" s="244"/>
      <c r="AJ113" s="447"/>
      <c r="AK113" s="447"/>
      <c r="AL113" s="447"/>
      <c r="AM113" s="447"/>
      <c r="AN113" s="447"/>
      <c r="AO113" s="447"/>
      <c r="AP113" s="447"/>
      <c r="AQ113" s="447"/>
      <c r="AR113" s="447"/>
      <c r="AS113" s="458"/>
      <c r="AT113" s="449"/>
      <c r="AU113" s="450"/>
      <c r="AV113" s="451"/>
      <c r="AW113" s="451"/>
      <c r="AX113" s="451"/>
      <c r="AY113" s="454"/>
      <c r="AZ113" s="454"/>
      <c r="BA113" s="454"/>
      <c r="BB113" s="454"/>
      <c r="BC113" s="454"/>
      <c r="BD113" s="453"/>
      <c r="BE113" s="454"/>
      <c r="BF113" s="419"/>
      <c r="BG113" s="420"/>
      <c r="BH113" s="419"/>
      <c r="BI113" s="501"/>
      <c r="BJ113" s="419"/>
      <c r="BK113" s="419"/>
      <c r="BL113" s="419"/>
      <c r="BM113" s="419"/>
    </row>
    <row r="114" spans="1:65" s="71" customFormat="1" ht="24" customHeight="1" x14ac:dyDescent="0.25">
      <c r="A114" s="65"/>
      <c r="B114" s="230" t="s">
        <v>176</v>
      </c>
      <c r="C114" s="72" t="s">
        <v>104</v>
      </c>
      <c r="D114" s="229" t="s">
        <v>107</v>
      </c>
      <c r="E114" s="73"/>
      <c r="F114" s="201">
        <f t="shared" si="4"/>
        <v>0</v>
      </c>
      <c r="G114" s="399">
        <f t="shared" si="5"/>
        <v>0</v>
      </c>
      <c r="H114" s="636">
        <f t="shared" si="6"/>
        <v>0</v>
      </c>
      <c r="I114" s="636">
        <f t="shared" si="7"/>
        <v>0</v>
      </c>
      <c r="J114" s="636">
        <f t="shared" si="8"/>
        <v>0</v>
      </c>
      <c r="K114" s="636">
        <f t="shared" si="9"/>
        <v>0</v>
      </c>
      <c r="L114" s="636">
        <f t="shared" si="10"/>
        <v>0</v>
      </c>
      <c r="M114" s="637">
        <f t="shared" si="11"/>
        <v>0</v>
      </c>
      <c r="N114" s="200">
        <f t="shared" si="12"/>
        <v>0</v>
      </c>
      <c r="O114" s="795"/>
      <c r="P114" s="796"/>
      <c r="Q114" s="633"/>
      <c r="R114" s="633"/>
      <c r="S114" s="634"/>
      <c r="T114" s="634"/>
      <c r="U114" s="634"/>
      <c r="V114" s="634"/>
      <c r="W114" s="634"/>
      <c r="X114" s="634"/>
      <c r="Y114" s="587"/>
      <c r="Z114" s="447"/>
      <c r="AA114" s="447"/>
      <c r="AB114" s="447"/>
      <c r="AC114" s="413"/>
      <c r="AD114" s="65"/>
      <c r="AE114" s="65"/>
      <c r="AF114" s="65"/>
      <c r="AG114" s="65"/>
      <c r="AH114" s="447"/>
      <c r="AI114" s="244"/>
      <c r="AJ114" s="447"/>
      <c r="AK114" s="447"/>
      <c r="AL114" s="447"/>
      <c r="AM114" s="447"/>
      <c r="AN114" s="447"/>
      <c r="AO114" s="447"/>
      <c r="AP114" s="447"/>
      <c r="AQ114" s="447"/>
      <c r="AR114" s="447"/>
      <c r="AS114" s="458"/>
      <c r="AT114" s="449"/>
      <c r="AU114" s="450"/>
      <c r="AV114" s="451"/>
      <c r="AW114" s="451"/>
      <c r="AX114" s="451"/>
      <c r="AY114" s="454"/>
      <c r="AZ114" s="454"/>
      <c r="BA114" s="454"/>
      <c r="BB114" s="454"/>
      <c r="BC114" s="454"/>
      <c r="BD114" s="453"/>
      <c r="BE114" s="454"/>
      <c r="BF114" s="419"/>
      <c r="BG114" s="420"/>
      <c r="BH114" s="419"/>
      <c r="BI114" s="501"/>
      <c r="BJ114" s="419"/>
      <c r="BK114" s="419"/>
      <c r="BL114" s="419"/>
      <c r="BM114" s="419"/>
    </row>
    <row r="115" spans="1:65" s="71" customFormat="1" ht="24" customHeight="1" x14ac:dyDescent="0.25">
      <c r="A115" s="65"/>
      <c r="B115" s="230" t="s">
        <v>119</v>
      </c>
      <c r="C115" s="72" t="s">
        <v>104</v>
      </c>
      <c r="D115" s="229" t="s">
        <v>107</v>
      </c>
      <c r="E115" s="73"/>
      <c r="F115" s="201">
        <f t="shared" si="4"/>
        <v>0</v>
      </c>
      <c r="G115" s="399">
        <f t="shared" si="5"/>
        <v>0</v>
      </c>
      <c r="H115" s="636">
        <f t="shared" si="6"/>
        <v>0</v>
      </c>
      <c r="I115" s="636">
        <f t="shared" si="7"/>
        <v>0</v>
      </c>
      <c r="J115" s="636">
        <f t="shared" si="8"/>
        <v>0</v>
      </c>
      <c r="K115" s="636">
        <f t="shared" si="9"/>
        <v>0</v>
      </c>
      <c r="L115" s="636">
        <f t="shared" si="10"/>
        <v>0</v>
      </c>
      <c r="M115" s="637">
        <f t="shared" si="11"/>
        <v>0</v>
      </c>
      <c r="N115" s="200">
        <f t="shared" si="12"/>
        <v>0</v>
      </c>
      <c r="O115" s="795"/>
      <c r="P115" s="796"/>
      <c r="Q115" s="633"/>
      <c r="R115" s="633"/>
      <c r="S115" s="634"/>
      <c r="T115" s="634"/>
      <c r="U115" s="634"/>
      <c r="V115" s="634"/>
      <c r="W115" s="634"/>
      <c r="X115" s="634"/>
      <c r="Y115" s="587"/>
      <c r="Z115" s="447"/>
      <c r="AA115" s="447"/>
      <c r="AB115" s="447"/>
      <c r="AC115" s="413"/>
      <c r="AD115" s="65"/>
      <c r="AE115" s="65"/>
      <c r="AF115" s="65"/>
      <c r="AG115" s="65"/>
      <c r="AH115" s="447"/>
      <c r="AI115" s="244"/>
      <c r="AJ115" s="447"/>
      <c r="AK115" s="447"/>
      <c r="AL115" s="447"/>
      <c r="AM115" s="447"/>
      <c r="AN115" s="447"/>
      <c r="AO115" s="447"/>
      <c r="AP115" s="447"/>
      <c r="AQ115" s="447"/>
      <c r="AR115" s="447"/>
      <c r="AS115" s="458"/>
      <c r="AT115" s="449"/>
      <c r="AU115" s="450"/>
      <c r="AV115" s="451"/>
      <c r="AW115" s="451"/>
      <c r="AX115" s="451"/>
      <c r="AY115" s="454"/>
      <c r="AZ115" s="454"/>
      <c r="BA115" s="454"/>
      <c r="BB115" s="454"/>
      <c r="BC115" s="454"/>
      <c r="BD115" s="453"/>
      <c r="BE115" s="454"/>
      <c r="BF115" s="419"/>
      <c r="BG115" s="420"/>
      <c r="BH115" s="419"/>
      <c r="BI115" s="501"/>
      <c r="BJ115" s="419"/>
      <c r="BK115" s="419"/>
      <c r="BL115" s="419"/>
      <c r="BM115" s="419"/>
    </row>
    <row r="116" spans="1:65" s="71" customFormat="1" ht="24" customHeight="1" x14ac:dyDescent="0.25">
      <c r="A116" s="65"/>
      <c r="B116" s="230" t="s">
        <v>116</v>
      </c>
      <c r="C116" s="72" t="s">
        <v>104</v>
      </c>
      <c r="D116" s="229" t="s">
        <v>107</v>
      </c>
      <c r="E116" s="73"/>
      <c r="F116" s="201">
        <f t="shared" si="4"/>
        <v>0</v>
      </c>
      <c r="G116" s="399">
        <f t="shared" si="5"/>
        <v>0</v>
      </c>
      <c r="H116" s="636">
        <f t="shared" si="6"/>
        <v>0</v>
      </c>
      <c r="I116" s="636">
        <f t="shared" si="7"/>
        <v>0</v>
      </c>
      <c r="J116" s="636">
        <f t="shared" si="8"/>
        <v>0</v>
      </c>
      <c r="K116" s="636">
        <f t="shared" si="9"/>
        <v>0</v>
      </c>
      <c r="L116" s="636">
        <f t="shared" si="10"/>
        <v>0</v>
      </c>
      <c r="M116" s="637">
        <f t="shared" si="11"/>
        <v>0</v>
      </c>
      <c r="N116" s="200">
        <f t="shared" si="12"/>
        <v>0</v>
      </c>
      <c r="O116" s="795"/>
      <c r="P116" s="796"/>
      <c r="Q116" s="633"/>
      <c r="R116" s="633"/>
      <c r="S116" s="634"/>
      <c r="T116" s="634"/>
      <c r="U116" s="634"/>
      <c r="V116" s="634"/>
      <c r="W116" s="634"/>
      <c r="X116" s="634"/>
      <c r="Y116" s="587"/>
      <c r="Z116" s="447"/>
      <c r="AA116" s="447"/>
      <c r="AB116" s="447"/>
      <c r="AC116" s="413"/>
      <c r="AD116" s="65"/>
      <c r="AE116" s="65"/>
      <c r="AF116" s="65"/>
      <c r="AG116" s="65"/>
      <c r="AH116" s="447"/>
      <c r="AI116" s="244"/>
      <c r="AJ116" s="447"/>
      <c r="AK116" s="447"/>
      <c r="AL116" s="447"/>
      <c r="AM116" s="447"/>
      <c r="AN116" s="447"/>
      <c r="AO116" s="447"/>
      <c r="AP116" s="447"/>
      <c r="AQ116" s="447"/>
      <c r="AR116" s="447"/>
      <c r="AS116" s="458"/>
      <c r="AT116" s="449"/>
      <c r="AU116" s="450"/>
      <c r="AV116" s="451"/>
      <c r="AW116" s="451"/>
      <c r="AX116" s="451"/>
      <c r="AY116" s="454"/>
      <c r="AZ116" s="454"/>
      <c r="BA116" s="454"/>
      <c r="BB116" s="454"/>
      <c r="BC116" s="454"/>
      <c r="BD116" s="453"/>
      <c r="BE116" s="454"/>
      <c r="BF116" s="419"/>
      <c r="BG116" s="420"/>
      <c r="BH116" s="419"/>
      <c r="BI116" s="501"/>
      <c r="BJ116" s="419"/>
      <c r="BK116" s="419"/>
      <c r="BL116" s="419"/>
      <c r="BM116" s="419"/>
    </row>
    <row r="117" spans="1:65" s="71" customFormat="1" ht="24" customHeight="1" x14ac:dyDescent="0.25">
      <c r="A117" s="65"/>
      <c r="B117" s="230" t="s">
        <v>222</v>
      </c>
      <c r="C117" s="72" t="s">
        <v>105</v>
      </c>
      <c r="D117" s="229" t="s">
        <v>228</v>
      </c>
      <c r="E117" s="73"/>
      <c r="F117" s="201">
        <f t="shared" si="4"/>
        <v>0</v>
      </c>
      <c r="G117" s="399">
        <f t="shared" si="5"/>
        <v>0</v>
      </c>
      <c r="H117" s="636">
        <f t="shared" si="6"/>
        <v>0</v>
      </c>
      <c r="I117" s="636">
        <f t="shared" si="7"/>
        <v>0</v>
      </c>
      <c r="J117" s="636">
        <f t="shared" si="8"/>
        <v>0</v>
      </c>
      <c r="K117" s="636">
        <f t="shared" si="9"/>
        <v>0</v>
      </c>
      <c r="L117" s="636">
        <f t="shared" si="10"/>
        <v>0</v>
      </c>
      <c r="M117" s="637">
        <f t="shared" si="11"/>
        <v>0</v>
      </c>
      <c r="N117" s="200">
        <f t="shared" si="12"/>
        <v>0</v>
      </c>
      <c r="O117" s="515"/>
      <c r="P117" s="516"/>
      <c r="Q117" s="633"/>
      <c r="R117" s="633"/>
      <c r="S117" s="634"/>
      <c r="T117" s="634"/>
      <c r="U117" s="634"/>
      <c r="V117" s="634"/>
      <c r="W117" s="634"/>
      <c r="X117" s="634"/>
      <c r="Y117" s="587"/>
      <c r="Z117" s="447"/>
      <c r="AA117" s="447"/>
      <c r="AB117" s="447"/>
      <c r="AC117" s="413"/>
      <c r="AD117" s="65"/>
      <c r="AE117" s="65"/>
      <c r="AF117" s="65"/>
      <c r="AG117" s="65"/>
      <c r="AH117" s="447"/>
      <c r="AI117" s="244"/>
      <c r="AJ117" s="447"/>
      <c r="AK117" s="447"/>
      <c r="AL117" s="447"/>
      <c r="AM117" s="447"/>
      <c r="AN117" s="447"/>
      <c r="AO117" s="447"/>
      <c r="AP117" s="447"/>
      <c r="AQ117" s="447"/>
      <c r="AR117" s="447"/>
      <c r="AS117" s="458"/>
      <c r="AT117" s="449"/>
      <c r="AU117" s="450"/>
      <c r="AV117" s="451"/>
      <c r="AW117" s="451"/>
      <c r="AX117" s="451"/>
      <c r="AY117" s="454"/>
      <c r="AZ117" s="454"/>
      <c r="BA117" s="454"/>
      <c r="BB117" s="454"/>
      <c r="BC117" s="454"/>
      <c r="BD117" s="453"/>
      <c r="BE117" s="454"/>
      <c r="BF117" s="419"/>
      <c r="BG117" s="420"/>
      <c r="BH117" s="419"/>
      <c r="BI117" s="501"/>
      <c r="BJ117" s="419"/>
      <c r="BK117" s="419"/>
      <c r="BL117" s="419"/>
      <c r="BM117" s="419"/>
    </row>
    <row r="118" spans="1:65" s="71" customFormat="1" ht="24" customHeight="1" x14ac:dyDescent="0.25">
      <c r="A118" s="65"/>
      <c r="B118" s="230" t="s">
        <v>223</v>
      </c>
      <c r="C118" s="72" t="s">
        <v>105</v>
      </c>
      <c r="D118" s="229" t="s">
        <v>228</v>
      </c>
      <c r="E118" s="73"/>
      <c r="F118" s="201">
        <f t="shared" si="4"/>
        <v>0</v>
      </c>
      <c r="G118" s="399">
        <f t="shared" si="5"/>
        <v>0</v>
      </c>
      <c r="H118" s="636">
        <f t="shared" si="6"/>
        <v>0</v>
      </c>
      <c r="I118" s="636">
        <f t="shared" si="7"/>
        <v>0</v>
      </c>
      <c r="J118" s="636">
        <f t="shared" si="8"/>
        <v>0</v>
      </c>
      <c r="K118" s="636">
        <f t="shared" si="9"/>
        <v>0</v>
      </c>
      <c r="L118" s="636">
        <f t="shared" si="10"/>
        <v>0</v>
      </c>
      <c r="M118" s="637">
        <f t="shared" si="11"/>
        <v>0</v>
      </c>
      <c r="N118" s="200">
        <f t="shared" si="12"/>
        <v>0</v>
      </c>
      <c r="O118" s="515"/>
      <c r="P118" s="516"/>
      <c r="Q118" s="633"/>
      <c r="R118" s="633"/>
      <c r="S118" s="634"/>
      <c r="T118" s="634"/>
      <c r="U118" s="634"/>
      <c r="V118" s="634"/>
      <c r="W118" s="634"/>
      <c r="X118" s="634"/>
      <c r="Y118" s="587"/>
      <c r="Z118" s="447"/>
      <c r="AA118" s="447"/>
      <c r="AB118" s="447"/>
      <c r="AC118" s="413"/>
      <c r="AD118" s="65"/>
      <c r="AE118" s="65"/>
      <c r="AF118" s="65"/>
      <c r="AG118" s="65"/>
      <c r="AH118" s="447"/>
      <c r="AI118" s="244"/>
      <c r="AJ118" s="447"/>
      <c r="AK118" s="447"/>
      <c r="AL118" s="447"/>
      <c r="AM118" s="447"/>
      <c r="AN118" s="447"/>
      <c r="AO118" s="447"/>
      <c r="AP118" s="447"/>
      <c r="AQ118" s="447"/>
      <c r="AR118" s="447"/>
      <c r="AS118" s="458"/>
      <c r="AT118" s="449"/>
      <c r="AU118" s="450"/>
      <c r="AV118" s="451"/>
      <c r="AW118" s="451"/>
      <c r="AX118" s="451"/>
      <c r="AY118" s="454"/>
      <c r="AZ118" s="454"/>
      <c r="BA118" s="454"/>
      <c r="BB118" s="454"/>
      <c r="BC118" s="454"/>
      <c r="BD118" s="453"/>
      <c r="BE118" s="454"/>
      <c r="BF118" s="419"/>
      <c r="BG118" s="420"/>
      <c r="BH118" s="419"/>
      <c r="BI118" s="501"/>
      <c r="BJ118" s="419"/>
      <c r="BK118" s="419"/>
      <c r="BL118" s="419"/>
      <c r="BM118" s="419"/>
    </row>
    <row r="119" spans="1:65" ht="24" customHeight="1" x14ac:dyDescent="0.25">
      <c r="A119" s="65"/>
      <c r="B119" s="804" t="s">
        <v>199</v>
      </c>
      <c r="C119" s="804"/>
      <c r="D119" s="804"/>
      <c r="E119" s="202">
        <f>SUM(E99:E116)</f>
        <v>0</v>
      </c>
      <c r="F119" s="202">
        <f t="shared" ref="F119:M119" si="13">SUM(F99:F118)</f>
        <v>6</v>
      </c>
      <c r="G119" s="399">
        <f t="shared" si="13"/>
        <v>7</v>
      </c>
      <c r="H119" s="202">
        <f t="shared" si="13"/>
        <v>7</v>
      </c>
      <c r="I119" s="202">
        <f t="shared" si="13"/>
        <v>5</v>
      </c>
      <c r="J119" s="202">
        <f t="shared" si="13"/>
        <v>5</v>
      </c>
      <c r="K119" s="202">
        <f t="shared" si="13"/>
        <v>5</v>
      </c>
      <c r="L119" s="202">
        <f t="shared" si="13"/>
        <v>0</v>
      </c>
      <c r="M119" s="202">
        <f t="shared" si="13"/>
        <v>35</v>
      </c>
      <c r="N119" s="200"/>
      <c r="O119" s="794"/>
      <c r="P119" s="794"/>
      <c r="Q119" s="633"/>
      <c r="R119" s="633"/>
      <c r="S119" s="634"/>
      <c r="T119" s="634"/>
      <c r="U119" s="634"/>
      <c r="V119" s="634"/>
      <c r="W119" s="634"/>
      <c r="X119" s="638"/>
      <c r="Y119" s="447"/>
      <c r="Z119" s="447"/>
      <c r="AA119" s="447"/>
      <c r="AB119" s="447"/>
      <c r="AC119" s="413"/>
      <c r="AD119" s="70"/>
      <c r="AE119" s="70"/>
      <c r="AF119" s="70"/>
      <c r="AG119" s="70"/>
      <c r="AH119" s="447"/>
      <c r="AI119" s="244"/>
      <c r="AJ119" s="447"/>
      <c r="AK119" s="447"/>
      <c r="AL119" s="447"/>
      <c r="AM119" s="447"/>
      <c r="AN119" s="447"/>
      <c r="AO119" s="447"/>
      <c r="AP119" s="447"/>
      <c r="AQ119" s="447"/>
      <c r="AR119" s="447"/>
      <c r="AS119" s="459"/>
      <c r="AT119" s="460"/>
      <c r="AU119" s="461"/>
      <c r="AV119" s="461"/>
      <c r="AW119" s="461"/>
      <c r="AX119" s="460"/>
      <c r="AY119" s="462"/>
      <c r="AZ119" s="463"/>
      <c r="BA119" s="461"/>
      <c r="BB119" s="461"/>
      <c r="BC119" s="461"/>
      <c r="BD119" s="463"/>
      <c r="BE119" s="461"/>
    </row>
    <row r="120" spans="1:65" ht="9.75" customHeight="1" x14ac:dyDescent="0.25">
      <c r="A120" s="65"/>
      <c r="B120" s="74"/>
      <c r="C120" s="74"/>
      <c r="D120" s="74"/>
      <c r="E120" s="75"/>
      <c r="F120" s="76"/>
      <c r="G120" s="398"/>
      <c r="H120" s="77"/>
      <c r="I120" s="78"/>
      <c r="J120" s="79"/>
      <c r="K120" s="79"/>
      <c r="L120" s="79"/>
      <c r="M120" s="79"/>
      <c r="N120" s="79"/>
      <c r="O120" s="79"/>
      <c r="P120" s="633"/>
      <c r="Q120" s="633"/>
      <c r="R120" s="633"/>
      <c r="S120" s="634"/>
      <c r="T120" s="634"/>
      <c r="U120" s="634"/>
      <c r="V120" s="634"/>
      <c r="W120" s="634"/>
      <c r="X120" s="638"/>
      <c r="Y120" s="447"/>
      <c r="Z120" s="447"/>
      <c r="AA120" s="447"/>
      <c r="AB120" s="447"/>
      <c r="AC120" s="413"/>
      <c r="AD120" s="70"/>
      <c r="AE120" s="70"/>
      <c r="AF120" s="70"/>
      <c r="AG120" s="70"/>
      <c r="AH120" s="447"/>
      <c r="AI120" s="244"/>
      <c r="AJ120" s="447"/>
      <c r="AK120" s="447"/>
      <c r="AL120" s="447"/>
      <c r="AM120" s="447"/>
      <c r="AN120" s="447"/>
      <c r="AO120" s="447"/>
      <c r="AP120" s="447"/>
      <c r="AQ120" s="447"/>
      <c r="AR120" s="447"/>
      <c r="AS120" s="459"/>
      <c r="AT120" s="460"/>
      <c r="AU120" s="461"/>
      <c r="AV120" s="461"/>
      <c r="AW120" s="461"/>
      <c r="AX120" s="460"/>
      <c r="AY120" s="462"/>
      <c r="AZ120" s="463"/>
      <c r="BA120" s="461"/>
      <c r="BB120" s="461"/>
      <c r="BC120" s="461"/>
      <c r="BD120" s="463"/>
      <c r="BE120" s="461"/>
    </row>
    <row r="121" spans="1:65" s="93" customFormat="1" ht="21.75" hidden="1" customHeight="1" x14ac:dyDescent="0.25">
      <c r="A121" s="80"/>
      <c r="B121" s="81"/>
      <c r="C121" s="82"/>
      <c r="D121" s="83"/>
      <c r="E121" s="806" t="s">
        <v>200</v>
      </c>
      <c r="F121" s="806"/>
      <c r="G121" s="806"/>
      <c r="H121" s="806"/>
      <c r="I121" s="806"/>
      <c r="J121" s="806"/>
      <c r="K121" s="806"/>
      <c r="L121" s="806"/>
      <c r="M121" s="806"/>
      <c r="N121" s="806"/>
      <c r="O121" s="806"/>
      <c r="P121" s="806"/>
      <c r="Q121" s="806"/>
      <c r="R121" s="806"/>
      <c r="S121" s="639"/>
      <c r="T121" s="807"/>
      <c r="U121" s="807"/>
      <c r="V121" s="807"/>
      <c r="W121" s="807"/>
      <c r="X121" s="641"/>
      <c r="Y121" s="655"/>
      <c r="Z121" s="641"/>
      <c r="AA121" s="641"/>
      <c r="AB121" s="85"/>
      <c r="AC121" s="414"/>
      <c r="AD121" s="84"/>
      <c r="AE121" s="84"/>
      <c r="AF121" s="86"/>
      <c r="AG121" s="87"/>
      <c r="AH121" s="547"/>
      <c r="AI121" s="548"/>
      <c r="AJ121" s="547"/>
      <c r="AK121" s="88"/>
      <c r="AL121" s="88"/>
      <c r="AM121" s="88"/>
      <c r="AN121" s="88"/>
      <c r="AO121" s="88"/>
      <c r="AP121" s="88"/>
      <c r="AQ121" s="89"/>
      <c r="AR121" s="88"/>
      <c r="AS121" s="90"/>
      <c r="AT121" s="88"/>
      <c r="AU121" s="88"/>
      <c r="AV121" s="91"/>
      <c r="AW121" s="92"/>
      <c r="AX121" s="464"/>
      <c r="AY121" s="464"/>
      <c r="AZ121" s="464"/>
      <c r="BA121" s="464"/>
      <c r="BB121" s="464"/>
      <c r="BC121" s="464"/>
      <c r="BD121" s="544"/>
      <c r="BE121" s="464"/>
      <c r="BF121" s="421"/>
      <c r="BG121" s="422"/>
      <c r="BH121" s="421"/>
      <c r="BI121" s="504"/>
      <c r="BJ121" s="421"/>
      <c r="BK121" s="421"/>
      <c r="BL121" s="421"/>
      <c r="BM121" s="421"/>
    </row>
    <row r="122" spans="1:65" s="95" customFormat="1" ht="30.75" hidden="1" customHeight="1" x14ac:dyDescent="0.25">
      <c r="A122" s="84"/>
      <c r="B122" s="81"/>
      <c r="C122" s="82"/>
      <c r="D122" s="83"/>
      <c r="E122" s="808" t="s">
        <v>201</v>
      </c>
      <c r="F122" s="809"/>
      <c r="G122" s="810" t="s">
        <v>202</v>
      </c>
      <c r="H122" s="810"/>
      <c r="I122" s="810"/>
      <c r="J122" s="810"/>
      <c r="K122" s="811" t="s">
        <v>203</v>
      </c>
      <c r="L122" s="811"/>
      <c r="M122" s="811"/>
      <c r="N122" s="811"/>
      <c r="O122" s="811"/>
      <c r="P122" s="812" t="s">
        <v>202</v>
      </c>
      <c r="Q122" s="812"/>
      <c r="R122" s="812"/>
      <c r="S122" s="94"/>
      <c r="T122" s="94"/>
      <c r="U122" s="642"/>
      <c r="V122" s="643"/>
      <c r="W122" s="640"/>
      <c r="X122" s="641"/>
      <c r="Y122" s="656"/>
      <c r="Z122" s="641"/>
      <c r="AA122" s="641"/>
      <c r="AB122" s="85"/>
      <c r="AC122" s="414"/>
      <c r="AD122" s="84"/>
      <c r="AE122" s="84"/>
      <c r="AF122" s="86"/>
      <c r="AG122" s="87"/>
      <c r="AH122" s="547"/>
      <c r="AI122" s="548"/>
      <c r="AJ122" s="547"/>
      <c r="AK122" s="88"/>
      <c r="AL122" s="88"/>
      <c r="AM122" s="88"/>
      <c r="AN122" s="88"/>
      <c r="AO122" s="88"/>
      <c r="AP122" s="88"/>
      <c r="AQ122" s="89"/>
      <c r="AR122" s="88"/>
      <c r="AS122" s="90"/>
      <c r="AT122" s="88"/>
      <c r="AU122" s="88"/>
      <c r="AV122" s="91"/>
      <c r="AW122" s="92"/>
      <c r="BD122" s="545"/>
      <c r="BF122" s="423"/>
      <c r="BG122" s="424"/>
      <c r="BH122" s="423"/>
      <c r="BI122" s="505"/>
      <c r="BJ122" s="423"/>
      <c r="BK122" s="423"/>
      <c r="BL122" s="423"/>
      <c r="BM122" s="423"/>
    </row>
    <row r="123" spans="1:65" s="100" customFormat="1" ht="30.75" hidden="1" customHeight="1" x14ac:dyDescent="0.25">
      <c r="A123" s="96"/>
      <c r="B123" s="81"/>
      <c r="C123" s="82"/>
      <c r="D123" s="83"/>
      <c r="E123" s="813" t="s">
        <v>192</v>
      </c>
      <c r="F123" s="814"/>
      <c r="G123" s="101" t="s">
        <v>104</v>
      </c>
      <c r="H123" s="223">
        <v>307</v>
      </c>
      <c r="I123" s="223" t="s">
        <v>204</v>
      </c>
      <c r="J123" s="97"/>
      <c r="K123" s="223">
        <v>11</v>
      </c>
      <c r="L123" s="223" t="s">
        <v>181</v>
      </c>
      <c r="M123" s="223">
        <v>405</v>
      </c>
      <c r="N123" s="98" t="s">
        <v>205</v>
      </c>
      <c r="O123" s="644"/>
      <c r="P123" s="223" t="s">
        <v>181</v>
      </c>
      <c r="Q123" s="645">
        <v>405</v>
      </c>
      <c r="R123" s="644" t="s">
        <v>205</v>
      </c>
      <c r="S123" s="428"/>
      <c r="T123" s="428"/>
      <c r="U123" s="646"/>
      <c r="V123" s="643"/>
      <c r="W123" s="647"/>
      <c r="X123" s="641"/>
      <c r="Y123" s="657"/>
      <c r="Z123" s="641"/>
      <c r="AA123" s="641"/>
      <c r="AB123" s="85"/>
      <c r="AC123" s="414"/>
      <c r="AD123" s="84"/>
      <c r="AE123" s="84"/>
      <c r="AF123" s="86"/>
      <c r="AG123" s="87"/>
      <c r="AH123" s="547"/>
      <c r="AI123" s="548"/>
      <c r="AJ123" s="547"/>
      <c r="AK123" s="88"/>
      <c r="AL123" s="88"/>
      <c r="AM123" s="88"/>
      <c r="AN123" s="88"/>
      <c r="AO123" s="88"/>
      <c r="AP123" s="88"/>
      <c r="AQ123" s="89"/>
      <c r="AR123" s="88"/>
      <c r="AS123" s="90"/>
      <c r="AT123" s="88"/>
      <c r="AU123" s="88"/>
      <c r="AV123" s="91"/>
      <c r="AW123" s="92"/>
      <c r="AX123" s="87"/>
      <c r="AY123" s="87"/>
      <c r="AZ123" s="87"/>
      <c r="BA123" s="87"/>
      <c r="BB123" s="87"/>
      <c r="BC123" s="87"/>
      <c r="BD123" s="546"/>
      <c r="BE123" s="87"/>
      <c r="BF123" s="425"/>
      <c r="BG123" s="426"/>
      <c r="BH123" s="425"/>
      <c r="BI123" s="505"/>
      <c r="BJ123" s="425"/>
      <c r="BK123" s="425"/>
      <c r="BL123" s="425"/>
      <c r="BM123" s="425"/>
    </row>
    <row r="124" spans="1:65" s="100" customFormat="1" ht="30.75" hidden="1" customHeight="1" x14ac:dyDescent="0.25">
      <c r="A124" s="96"/>
      <c r="B124" s="81"/>
      <c r="C124" s="82"/>
      <c r="D124" s="83"/>
      <c r="E124" s="813" t="s">
        <v>194</v>
      </c>
      <c r="F124" s="814"/>
      <c r="G124" s="101" t="s">
        <v>104</v>
      </c>
      <c r="H124" s="223">
        <v>308</v>
      </c>
      <c r="I124" s="223" t="s">
        <v>206</v>
      </c>
      <c r="J124" s="97"/>
      <c r="K124" s="223">
        <v>12</v>
      </c>
      <c r="L124" s="223" t="s">
        <v>181</v>
      </c>
      <c r="M124" s="223">
        <v>502</v>
      </c>
      <c r="N124" s="98" t="s">
        <v>207</v>
      </c>
      <c r="O124" s="644"/>
      <c r="P124" s="223" t="s">
        <v>181</v>
      </c>
      <c r="Q124" s="645">
        <v>402</v>
      </c>
      <c r="R124" s="644" t="s">
        <v>207</v>
      </c>
      <c r="S124" s="428"/>
      <c r="T124" s="428"/>
      <c r="U124" s="646"/>
      <c r="V124" s="643"/>
      <c r="W124" s="647"/>
      <c r="X124" s="641"/>
      <c r="Y124" s="657"/>
      <c r="Z124" s="641"/>
      <c r="AA124" s="641"/>
      <c r="AB124" s="85"/>
      <c r="AC124" s="414"/>
      <c r="AD124" s="84"/>
      <c r="AE124" s="84"/>
      <c r="AF124" s="86"/>
      <c r="AG124" s="87"/>
      <c r="AH124" s="547"/>
      <c r="AI124" s="548"/>
      <c r="AJ124" s="547"/>
      <c r="AK124" s="88"/>
      <c r="AL124" s="88"/>
      <c r="AM124" s="88"/>
      <c r="AN124" s="88"/>
      <c r="AO124" s="88"/>
      <c r="AP124" s="88"/>
      <c r="AQ124" s="89"/>
      <c r="AR124" s="88"/>
      <c r="AS124" s="90"/>
      <c r="AT124" s="88"/>
      <c r="AU124" s="88"/>
      <c r="AV124" s="91"/>
      <c r="AW124" s="92"/>
      <c r="AX124" s="87"/>
      <c r="AY124" s="87"/>
      <c r="AZ124" s="87"/>
      <c r="BA124" s="87"/>
      <c r="BB124" s="87"/>
      <c r="BC124" s="87"/>
      <c r="BD124" s="546"/>
      <c r="BE124" s="87"/>
      <c r="BF124" s="425"/>
      <c r="BG124" s="426"/>
      <c r="BH124" s="425"/>
      <c r="BI124" s="505"/>
      <c r="BJ124" s="425"/>
      <c r="BK124" s="425"/>
      <c r="BL124" s="425"/>
      <c r="BM124" s="425"/>
    </row>
    <row r="125" spans="1:65" s="100" customFormat="1" ht="30.75" hidden="1" customHeight="1" x14ac:dyDescent="0.25">
      <c r="A125" s="96"/>
      <c r="B125" s="81"/>
      <c r="C125" s="82"/>
      <c r="D125" s="83"/>
      <c r="E125" s="813" t="s">
        <v>180</v>
      </c>
      <c r="F125" s="814"/>
      <c r="G125" s="101" t="s">
        <v>104</v>
      </c>
      <c r="H125" s="223">
        <v>403</v>
      </c>
      <c r="I125" s="223" t="s">
        <v>171</v>
      </c>
      <c r="J125" s="97"/>
      <c r="K125" s="223">
        <v>13</v>
      </c>
      <c r="L125" s="223" t="s">
        <v>181</v>
      </c>
      <c r="M125" s="223">
        <v>503</v>
      </c>
      <c r="N125" s="98" t="s">
        <v>208</v>
      </c>
      <c r="O125" s="644"/>
      <c r="P125" s="223" t="s">
        <v>181</v>
      </c>
      <c r="Q125" s="645">
        <v>403</v>
      </c>
      <c r="R125" s="644" t="s">
        <v>208</v>
      </c>
      <c r="S125" s="428"/>
      <c r="T125" s="428"/>
      <c r="U125" s="646"/>
      <c r="V125" s="643"/>
      <c r="W125" s="647"/>
      <c r="X125" s="641"/>
      <c r="Y125" s="657"/>
      <c r="Z125" s="641"/>
      <c r="AA125" s="641"/>
      <c r="AB125" s="85"/>
      <c r="AC125" s="414"/>
      <c r="AD125" s="84"/>
      <c r="AE125" s="84"/>
      <c r="AF125" s="86"/>
      <c r="AG125" s="87"/>
      <c r="AH125" s="547"/>
      <c r="AI125" s="548"/>
      <c r="AJ125" s="547"/>
      <c r="AK125" s="88"/>
      <c r="AL125" s="88"/>
      <c r="AM125" s="88"/>
      <c r="AN125" s="88"/>
      <c r="AO125" s="88"/>
      <c r="AP125" s="88"/>
      <c r="AQ125" s="89"/>
      <c r="AR125" s="88"/>
      <c r="AS125" s="90"/>
      <c r="AT125" s="88"/>
      <c r="AU125" s="88"/>
      <c r="AV125" s="91"/>
      <c r="AW125" s="92"/>
      <c r="AX125" s="87"/>
      <c r="AY125" s="87"/>
      <c r="AZ125" s="87"/>
      <c r="BA125" s="87"/>
      <c r="BB125" s="87"/>
      <c r="BC125" s="87"/>
      <c r="BD125" s="546"/>
      <c r="BE125" s="87"/>
      <c r="BF125" s="425"/>
      <c r="BG125" s="426"/>
      <c r="BH125" s="425"/>
      <c r="BI125" s="505"/>
      <c r="BJ125" s="425"/>
      <c r="BK125" s="425"/>
      <c r="BL125" s="425"/>
      <c r="BM125" s="425"/>
    </row>
    <row r="126" spans="1:65" s="100" customFormat="1" ht="30.75" hidden="1" customHeight="1" x14ac:dyDescent="0.25">
      <c r="A126" s="96"/>
      <c r="B126" s="81"/>
      <c r="C126" s="82"/>
      <c r="D126" s="83"/>
      <c r="E126" s="813" t="s">
        <v>182</v>
      </c>
      <c r="F126" s="814"/>
      <c r="G126" s="101" t="s">
        <v>104</v>
      </c>
      <c r="H126" s="223">
        <v>404</v>
      </c>
      <c r="I126" s="223" t="s">
        <v>172</v>
      </c>
      <c r="J126" s="97"/>
      <c r="K126" s="223">
        <v>14</v>
      </c>
      <c r="L126" s="223" t="s">
        <v>181</v>
      </c>
      <c r="M126" s="223">
        <v>505</v>
      </c>
      <c r="N126" s="98" t="s">
        <v>209</v>
      </c>
      <c r="O126" s="644"/>
      <c r="P126" s="223" t="s">
        <v>181</v>
      </c>
      <c r="Q126" s="645">
        <v>404</v>
      </c>
      <c r="R126" s="644" t="s">
        <v>209</v>
      </c>
      <c r="S126" s="428"/>
      <c r="T126" s="428"/>
      <c r="U126" s="646"/>
      <c r="V126" s="643"/>
      <c r="W126" s="647"/>
      <c r="X126" s="641"/>
      <c r="Y126" s="657"/>
      <c r="Z126" s="641"/>
      <c r="AA126" s="641"/>
      <c r="AB126" s="85"/>
      <c r="AC126" s="414"/>
      <c r="AD126" s="84"/>
      <c r="AE126" s="84"/>
      <c r="AF126" s="86"/>
      <c r="AG126" s="87"/>
      <c r="AH126" s="547"/>
      <c r="AI126" s="548"/>
      <c r="AJ126" s="547"/>
      <c r="AK126" s="88"/>
      <c r="AL126" s="88"/>
      <c r="AM126" s="88"/>
      <c r="AN126" s="88"/>
      <c r="AO126" s="88"/>
      <c r="AP126" s="88"/>
      <c r="AQ126" s="89"/>
      <c r="AR126" s="88"/>
      <c r="AS126" s="90"/>
      <c r="AT126" s="88"/>
      <c r="AU126" s="88"/>
      <c r="AV126" s="91"/>
      <c r="AW126" s="92"/>
      <c r="AX126" s="87"/>
      <c r="AY126" s="87"/>
      <c r="AZ126" s="87"/>
      <c r="BA126" s="87"/>
      <c r="BB126" s="87"/>
      <c r="BC126" s="87"/>
      <c r="BD126" s="546"/>
      <c r="BE126" s="87"/>
      <c r="BF126" s="425"/>
      <c r="BG126" s="426"/>
      <c r="BH126" s="425"/>
      <c r="BI126" s="505"/>
      <c r="BJ126" s="425"/>
      <c r="BK126" s="425"/>
      <c r="BL126" s="425"/>
      <c r="BM126" s="425"/>
    </row>
    <row r="127" spans="1:65" s="100" customFormat="1" ht="30.75" hidden="1" customHeight="1" x14ac:dyDescent="0.25">
      <c r="A127" s="96"/>
      <c r="B127" s="81"/>
      <c r="C127" s="82"/>
      <c r="D127" s="83"/>
      <c r="E127" s="813" t="s">
        <v>183</v>
      </c>
      <c r="F127" s="814"/>
      <c r="G127" s="101" t="s">
        <v>104</v>
      </c>
      <c r="H127" s="223">
        <v>405</v>
      </c>
      <c r="I127" s="223" t="s">
        <v>173</v>
      </c>
      <c r="J127" s="97"/>
      <c r="K127" s="223">
        <v>15</v>
      </c>
      <c r="L127" s="223" t="s">
        <v>181</v>
      </c>
      <c r="M127" s="223">
        <v>302</v>
      </c>
      <c r="N127" s="101" t="s">
        <v>169</v>
      </c>
      <c r="O127" s="644"/>
      <c r="P127" s="223" t="s">
        <v>104</v>
      </c>
      <c r="Q127" s="223">
        <v>314</v>
      </c>
      <c r="R127" s="223" t="s">
        <v>169</v>
      </c>
      <c r="S127" s="102" t="s">
        <v>210</v>
      </c>
      <c r="T127" s="102"/>
      <c r="U127" s="646"/>
      <c r="V127" s="643"/>
      <c r="W127" s="647"/>
      <c r="X127" s="641"/>
      <c r="Y127" s="657"/>
      <c r="Z127" s="641"/>
      <c r="AA127" s="641"/>
      <c r="AB127" s="85"/>
      <c r="AC127" s="414"/>
      <c r="AD127" s="84"/>
      <c r="AE127" s="84"/>
      <c r="AF127" s="86"/>
      <c r="AG127" s="87"/>
      <c r="AH127" s="547"/>
      <c r="AI127" s="548"/>
      <c r="AJ127" s="547"/>
      <c r="AK127" s="88"/>
      <c r="AL127" s="88"/>
      <c r="AM127" s="88"/>
      <c r="AN127" s="88"/>
      <c r="AO127" s="88"/>
      <c r="AP127" s="88"/>
      <c r="AQ127" s="89"/>
      <c r="AR127" s="88"/>
      <c r="AS127" s="90"/>
      <c r="AT127" s="88"/>
      <c r="AU127" s="88"/>
      <c r="AV127" s="91"/>
      <c r="AW127" s="92"/>
      <c r="AX127" s="87"/>
      <c r="AY127" s="87"/>
      <c r="AZ127" s="87"/>
      <c r="BA127" s="87"/>
      <c r="BB127" s="87"/>
      <c r="BC127" s="87"/>
      <c r="BD127" s="546"/>
      <c r="BE127" s="87"/>
      <c r="BF127" s="425"/>
      <c r="BG127" s="426"/>
      <c r="BH127" s="425"/>
      <c r="BI127" s="505"/>
      <c r="BJ127" s="425"/>
      <c r="BK127" s="425"/>
      <c r="BL127" s="425"/>
      <c r="BM127" s="425"/>
    </row>
    <row r="128" spans="1:65" s="100" customFormat="1" ht="30.75" hidden="1" customHeight="1" x14ac:dyDescent="0.25">
      <c r="A128" s="96"/>
      <c r="B128" s="81"/>
      <c r="C128" s="82"/>
      <c r="D128" s="83"/>
      <c r="E128" s="813" t="s">
        <v>193</v>
      </c>
      <c r="F128" s="814"/>
      <c r="G128" s="101" t="s">
        <v>104</v>
      </c>
      <c r="H128" s="223">
        <v>406</v>
      </c>
      <c r="I128" s="223" t="s">
        <v>174</v>
      </c>
      <c r="J128" s="103" t="s">
        <v>211</v>
      </c>
      <c r="K128" s="223">
        <v>16</v>
      </c>
      <c r="L128" s="223" t="s">
        <v>181</v>
      </c>
      <c r="M128" s="223">
        <v>304</v>
      </c>
      <c r="N128" s="101" t="s">
        <v>167</v>
      </c>
      <c r="O128" s="644"/>
      <c r="P128" s="223" t="s">
        <v>104</v>
      </c>
      <c r="Q128" s="223">
        <v>312</v>
      </c>
      <c r="R128" s="223" t="s">
        <v>167</v>
      </c>
      <c r="S128" s="102" t="s">
        <v>212</v>
      </c>
      <c r="T128" s="815" t="s">
        <v>213</v>
      </c>
      <c r="U128" s="815"/>
      <c r="V128" s="815"/>
      <c r="W128" s="647"/>
      <c r="X128" s="641"/>
      <c r="Y128" s="657"/>
      <c r="Z128" s="641"/>
      <c r="AA128" s="641"/>
      <c r="AB128" s="85"/>
      <c r="AC128" s="414"/>
      <c r="AD128" s="84"/>
      <c r="AE128" s="84"/>
      <c r="AF128" s="86"/>
      <c r="AG128" s="87"/>
      <c r="AH128" s="547"/>
      <c r="AI128" s="548"/>
      <c r="AJ128" s="547"/>
      <c r="AK128" s="88"/>
      <c r="AL128" s="88"/>
      <c r="AM128" s="88"/>
      <c r="AN128" s="88"/>
      <c r="AO128" s="88"/>
      <c r="AP128" s="88"/>
      <c r="AQ128" s="89"/>
      <c r="AR128" s="88"/>
      <c r="AS128" s="90"/>
      <c r="AT128" s="88"/>
      <c r="AU128" s="88"/>
      <c r="AV128" s="91"/>
      <c r="AW128" s="92"/>
      <c r="AX128" s="87"/>
      <c r="AY128" s="87"/>
      <c r="AZ128" s="87"/>
      <c r="BA128" s="87"/>
      <c r="BB128" s="87"/>
      <c r="BC128" s="87"/>
      <c r="BD128" s="546"/>
      <c r="BE128" s="87"/>
      <c r="BF128" s="425"/>
      <c r="BG128" s="426"/>
      <c r="BH128" s="425"/>
      <c r="BI128" s="505"/>
      <c r="BJ128" s="425"/>
      <c r="BK128" s="425"/>
      <c r="BL128" s="425"/>
      <c r="BM128" s="425"/>
    </row>
    <row r="129" spans="1:65" s="105" customFormat="1" ht="30.75" hidden="1" customHeight="1" x14ac:dyDescent="0.25">
      <c r="A129" s="96"/>
      <c r="B129" s="81"/>
      <c r="C129" s="82"/>
      <c r="D129" s="83"/>
      <c r="E129" s="816"/>
      <c r="F129" s="817"/>
      <c r="G129" s="101" t="s">
        <v>104</v>
      </c>
      <c r="H129" s="223">
        <v>409</v>
      </c>
      <c r="I129" s="223" t="s">
        <v>175</v>
      </c>
      <c r="J129" s="97"/>
      <c r="K129" s="223">
        <v>17</v>
      </c>
      <c r="L129" s="223" t="s">
        <v>181</v>
      </c>
      <c r="M129" s="223">
        <v>305</v>
      </c>
      <c r="N129" s="101" t="s">
        <v>168</v>
      </c>
      <c r="O129" s="644"/>
      <c r="P129" s="223" t="s">
        <v>104</v>
      </c>
      <c r="Q129" s="223">
        <v>313</v>
      </c>
      <c r="R129" s="223" t="s">
        <v>168</v>
      </c>
      <c r="S129" s="818" t="s">
        <v>214</v>
      </c>
      <c r="T129" s="819"/>
      <c r="U129" s="646"/>
      <c r="V129" s="643"/>
      <c r="W129" s="647"/>
      <c r="X129" s="641"/>
      <c r="Y129" s="102"/>
      <c r="Z129" s="641"/>
      <c r="AA129" s="641"/>
      <c r="AB129" s="85"/>
      <c r="AC129" s="414"/>
      <c r="AD129" s="84"/>
      <c r="AE129" s="84"/>
      <c r="AF129" s="86"/>
      <c r="AG129" s="87"/>
      <c r="AH129" s="547"/>
      <c r="AI129" s="548"/>
      <c r="AJ129" s="547"/>
      <c r="AK129" s="88"/>
      <c r="AL129" s="88"/>
      <c r="AM129" s="88"/>
      <c r="AN129" s="88"/>
      <c r="AO129" s="88"/>
      <c r="AP129" s="88"/>
      <c r="AQ129" s="89"/>
      <c r="AR129" s="88"/>
      <c r="AS129" s="90"/>
      <c r="AT129" s="88"/>
      <c r="AU129" s="88"/>
      <c r="AV129" s="91"/>
      <c r="AW129" s="92"/>
      <c r="AX129" s="104"/>
      <c r="AY129" s="104"/>
      <c r="AZ129" s="104"/>
      <c r="BA129" s="104"/>
      <c r="BB129" s="104"/>
      <c r="BC129" s="102"/>
      <c r="BD129" s="104"/>
      <c r="BE129" s="104"/>
      <c r="BF129" s="427"/>
      <c r="BG129" s="427"/>
      <c r="BH129" s="427"/>
      <c r="BI129" s="506"/>
      <c r="BJ129" s="427"/>
      <c r="BK129" s="427"/>
      <c r="BL129" s="427"/>
      <c r="BM129" s="427"/>
    </row>
    <row r="130" spans="1:65" s="105" customFormat="1" ht="30.75" hidden="1" customHeight="1" x14ac:dyDescent="0.25">
      <c r="A130" s="96"/>
      <c r="B130" s="81"/>
      <c r="C130" s="82"/>
      <c r="D130" s="83"/>
      <c r="E130" s="813" t="s">
        <v>184</v>
      </c>
      <c r="F130" s="814"/>
      <c r="G130" s="101" t="s">
        <v>104</v>
      </c>
      <c r="H130" s="223">
        <v>410</v>
      </c>
      <c r="I130" s="223" t="s">
        <v>177</v>
      </c>
      <c r="J130" s="97"/>
      <c r="K130" s="223"/>
      <c r="L130" s="223"/>
      <c r="M130" s="223"/>
      <c r="N130" s="101"/>
      <c r="O130" s="644"/>
      <c r="P130" s="645"/>
      <c r="Q130" s="645"/>
      <c r="R130" s="645"/>
      <c r="S130" s="428"/>
      <c r="T130" s="428"/>
      <c r="U130" s="646"/>
      <c r="V130" s="643"/>
      <c r="W130" s="647"/>
      <c r="X130" s="641"/>
      <c r="Y130" s="102"/>
      <c r="Z130" s="641"/>
      <c r="AA130" s="641"/>
      <c r="AB130" s="85"/>
      <c r="AC130" s="414"/>
      <c r="AD130" s="84"/>
      <c r="AE130" s="84"/>
      <c r="AF130" s="86"/>
      <c r="AG130" s="87"/>
      <c r="AH130" s="547"/>
      <c r="AI130" s="548"/>
      <c r="AJ130" s="547"/>
      <c r="AK130" s="88"/>
      <c r="AL130" s="88"/>
      <c r="AM130" s="88"/>
      <c r="AN130" s="88"/>
      <c r="AO130" s="88"/>
      <c r="AP130" s="88"/>
      <c r="AQ130" s="89"/>
      <c r="AR130" s="88"/>
      <c r="AS130" s="90"/>
      <c r="AT130" s="88"/>
      <c r="AU130" s="88"/>
      <c r="AV130" s="91"/>
      <c r="AW130" s="92"/>
      <c r="AX130" s="104"/>
      <c r="AY130" s="104"/>
      <c r="AZ130" s="104"/>
      <c r="BA130" s="104"/>
      <c r="BB130" s="104"/>
      <c r="BC130" s="102"/>
      <c r="BD130" s="104"/>
      <c r="BE130" s="104"/>
      <c r="BF130" s="427"/>
      <c r="BG130" s="427"/>
      <c r="BH130" s="427"/>
      <c r="BI130" s="506"/>
      <c r="BJ130" s="427"/>
      <c r="BK130" s="427"/>
      <c r="BL130" s="427"/>
      <c r="BM130" s="427"/>
    </row>
    <row r="131" spans="1:65" s="105" customFormat="1" ht="30.75" hidden="1" customHeight="1" x14ac:dyDescent="0.25">
      <c r="A131" s="96"/>
      <c r="B131" s="81"/>
      <c r="C131" s="82"/>
      <c r="D131" s="83"/>
      <c r="E131" s="813" t="s">
        <v>185</v>
      </c>
      <c r="F131" s="814"/>
      <c r="G131" s="101" t="s">
        <v>104</v>
      </c>
      <c r="H131" s="223">
        <v>411</v>
      </c>
      <c r="I131" s="223" t="s">
        <v>178</v>
      </c>
      <c r="J131" s="97"/>
      <c r="K131" s="223"/>
      <c r="L131" s="223"/>
      <c r="M131" s="223"/>
      <c r="N131" s="101"/>
      <c r="O131" s="644"/>
      <c r="P131" s="645"/>
      <c r="Q131" s="645"/>
      <c r="R131" s="645"/>
      <c r="S131" s="428"/>
      <c r="T131" s="428"/>
      <c r="U131" s="646"/>
      <c r="V131" s="643"/>
      <c r="W131" s="647"/>
      <c r="X131" s="641"/>
      <c r="Y131" s="102"/>
      <c r="Z131" s="641"/>
      <c r="AA131" s="641"/>
      <c r="AB131" s="85"/>
      <c r="AC131" s="414"/>
      <c r="AD131" s="84"/>
      <c r="AE131" s="84"/>
      <c r="AF131" s="86"/>
      <c r="AG131" s="87"/>
      <c r="AH131" s="547"/>
      <c r="AI131" s="548"/>
      <c r="AJ131" s="547"/>
      <c r="AK131" s="88"/>
      <c r="AL131" s="88"/>
      <c r="AM131" s="88"/>
      <c r="AN131" s="88"/>
      <c r="AO131" s="88"/>
      <c r="AP131" s="88"/>
      <c r="AQ131" s="89"/>
      <c r="AR131" s="88"/>
      <c r="AS131" s="90"/>
      <c r="AT131" s="88"/>
      <c r="AU131" s="88"/>
      <c r="AV131" s="91"/>
      <c r="AW131" s="92"/>
      <c r="AX131" s="104"/>
      <c r="AY131" s="104"/>
      <c r="AZ131" s="104"/>
      <c r="BA131" s="104"/>
      <c r="BB131" s="104"/>
      <c r="BC131" s="102"/>
      <c r="BD131" s="104"/>
      <c r="BE131" s="104"/>
      <c r="BF131" s="427"/>
      <c r="BG131" s="427"/>
      <c r="BH131" s="427"/>
      <c r="BI131" s="506"/>
      <c r="BJ131" s="427"/>
      <c r="BK131" s="427"/>
      <c r="BL131" s="427"/>
      <c r="BM131" s="427"/>
    </row>
    <row r="132" spans="1:65" s="105" customFormat="1" ht="30.75" hidden="1" customHeight="1" x14ac:dyDescent="0.25">
      <c r="A132" s="96"/>
      <c r="B132" s="81"/>
      <c r="C132" s="82"/>
      <c r="D132" s="83"/>
      <c r="E132" s="813" t="s">
        <v>186</v>
      </c>
      <c r="F132" s="814"/>
      <c r="G132" s="101" t="s">
        <v>104</v>
      </c>
      <c r="H132" s="223">
        <v>412</v>
      </c>
      <c r="I132" s="223" t="s">
        <v>179</v>
      </c>
      <c r="J132" s="97"/>
      <c r="K132" s="223"/>
      <c r="L132" s="223"/>
      <c r="M132" s="223"/>
      <c r="N132" s="101"/>
      <c r="O132" s="644"/>
      <c r="P132" s="645"/>
      <c r="Q132" s="645"/>
      <c r="R132" s="645"/>
      <c r="S132" s="428"/>
      <c r="T132" s="428"/>
      <c r="U132" s="646"/>
      <c r="V132" s="643"/>
      <c r="W132" s="647"/>
      <c r="X132" s="641"/>
      <c r="Y132" s="102"/>
      <c r="Z132" s="641"/>
      <c r="AA132" s="641"/>
      <c r="AB132" s="85"/>
      <c r="AC132" s="414"/>
      <c r="AD132" s="84"/>
      <c r="AE132" s="84"/>
      <c r="AF132" s="86"/>
      <c r="AG132" s="87"/>
      <c r="AH132" s="547"/>
      <c r="AI132" s="548"/>
      <c r="AJ132" s="547"/>
      <c r="AK132" s="88"/>
      <c r="AL132" s="88"/>
      <c r="AM132" s="88"/>
      <c r="AN132" s="88"/>
      <c r="AO132" s="88"/>
      <c r="AP132" s="88"/>
      <c r="AQ132" s="89"/>
      <c r="AR132" s="88"/>
      <c r="AS132" s="90"/>
      <c r="AT132" s="88"/>
      <c r="AU132" s="88"/>
      <c r="AV132" s="91"/>
      <c r="AW132" s="92"/>
      <c r="AX132" s="104"/>
      <c r="AY132" s="104"/>
      <c r="AZ132" s="104"/>
      <c r="BA132" s="104"/>
      <c r="BB132" s="104"/>
      <c r="BC132" s="102"/>
      <c r="BD132" s="104"/>
      <c r="BE132" s="104"/>
      <c r="BF132" s="427"/>
      <c r="BG132" s="427"/>
      <c r="BH132" s="427"/>
      <c r="BI132" s="506"/>
      <c r="BJ132" s="427"/>
      <c r="BK132" s="427"/>
      <c r="BL132" s="427"/>
      <c r="BM132" s="427"/>
    </row>
    <row r="133" spans="1:65" s="110" customFormat="1" ht="19.5" hidden="1" customHeight="1" x14ac:dyDescent="0.25">
      <c r="A133" s="106"/>
      <c r="B133" s="107"/>
      <c r="C133" s="108"/>
      <c r="D133" s="83"/>
      <c r="E133" s="84"/>
      <c r="F133" s="84"/>
      <c r="G133" s="820" t="s">
        <v>215</v>
      </c>
      <c r="H133" s="820"/>
      <c r="I133" s="820"/>
      <c r="J133" s="820"/>
      <c r="K133" s="640"/>
      <c r="L133" s="821" t="s">
        <v>216</v>
      </c>
      <c r="M133" s="821"/>
      <c r="N133" s="821"/>
      <c r="O133" s="821"/>
      <c r="P133" s="821"/>
      <c r="Q133" s="648"/>
      <c r="R133" s="648"/>
      <c r="S133" s="648"/>
      <c r="T133" s="648"/>
      <c r="U133" s="642"/>
      <c r="V133" s="643"/>
      <c r="W133" s="640"/>
      <c r="X133" s="641"/>
      <c r="Y133" s="655"/>
      <c r="Z133" s="641"/>
      <c r="AA133" s="641"/>
      <c r="AB133" s="85"/>
      <c r="AC133" s="414"/>
      <c r="AD133" s="84"/>
      <c r="AE133" s="84"/>
      <c r="AF133" s="86"/>
      <c r="AG133" s="87"/>
      <c r="AH133" s="547"/>
      <c r="AI133" s="548"/>
      <c r="AJ133" s="547"/>
      <c r="AK133" s="88"/>
      <c r="AL133" s="88"/>
      <c r="AM133" s="88"/>
      <c r="AN133" s="88"/>
      <c r="AO133" s="88"/>
      <c r="AP133" s="88"/>
      <c r="AQ133" s="89"/>
      <c r="AR133" s="88"/>
      <c r="AS133" s="90"/>
      <c r="AT133" s="88"/>
      <c r="AU133" s="88"/>
      <c r="AV133" s="91"/>
      <c r="AW133" s="92"/>
      <c r="AX133" s="109"/>
      <c r="AY133" s="109"/>
      <c r="AZ133" s="109"/>
      <c r="BA133" s="109"/>
      <c r="BB133" s="109"/>
      <c r="BC133" s="464"/>
      <c r="BD133" s="544"/>
      <c r="BE133" s="109"/>
      <c r="BG133" s="236"/>
      <c r="BI133" s="507"/>
    </row>
    <row r="134" spans="1:65" s="110" customFormat="1" ht="19.5" hidden="1" customHeight="1" x14ac:dyDescent="0.25">
      <c r="A134" s="106"/>
      <c r="B134" s="107"/>
      <c r="C134" s="108"/>
      <c r="D134" s="83"/>
      <c r="E134" s="84"/>
      <c r="F134" s="84"/>
      <c r="G134" s="820" t="s">
        <v>217</v>
      </c>
      <c r="H134" s="820"/>
      <c r="I134" s="820"/>
      <c r="J134" s="111"/>
      <c r="K134" s="640"/>
      <c r="L134" s="821" t="s">
        <v>218</v>
      </c>
      <c r="M134" s="821"/>
      <c r="N134" s="821"/>
      <c r="O134" s="821"/>
      <c r="P134" s="821"/>
      <c r="Q134" s="648"/>
      <c r="R134" s="648"/>
      <c r="S134" s="648"/>
      <c r="T134" s="648"/>
      <c r="U134" s="642"/>
      <c r="V134" s="643"/>
      <c r="W134" s="640"/>
      <c r="X134" s="641"/>
      <c r="Y134" s="655"/>
      <c r="Z134" s="641"/>
      <c r="AA134" s="641"/>
      <c r="AB134" s="85"/>
      <c r="AC134" s="414"/>
      <c r="AD134" s="84"/>
      <c r="AE134" s="84"/>
      <c r="AF134" s="86"/>
      <c r="AG134" s="87"/>
      <c r="AH134" s="547"/>
      <c r="AI134" s="548"/>
      <c r="AJ134" s="547"/>
      <c r="AK134" s="88"/>
      <c r="AL134" s="88"/>
      <c r="AM134" s="88"/>
      <c r="AN134" s="88"/>
      <c r="AO134" s="88"/>
      <c r="AP134" s="88"/>
      <c r="AQ134" s="89"/>
      <c r="AR134" s="88"/>
      <c r="AS134" s="90"/>
      <c r="AT134" s="88"/>
      <c r="AU134" s="88"/>
      <c r="AV134" s="91"/>
      <c r="AW134" s="92"/>
      <c r="AX134" s="109"/>
      <c r="AY134" s="109"/>
      <c r="AZ134" s="109"/>
      <c r="BA134" s="109"/>
      <c r="BB134" s="109"/>
      <c r="BC134" s="464"/>
      <c r="BD134" s="544"/>
      <c r="BE134" s="109"/>
      <c r="BG134" s="236"/>
      <c r="BI134" s="507"/>
    </row>
    <row r="135" spans="1:65" s="99" customFormat="1" ht="15.75" hidden="1" x14ac:dyDescent="0.25">
      <c r="A135" s="96"/>
      <c r="B135" s="81"/>
      <c r="C135" s="82"/>
      <c r="D135" s="83"/>
      <c r="E135" s="84"/>
      <c r="F135" s="112"/>
      <c r="G135" s="111"/>
      <c r="H135" s="649"/>
      <c r="I135" s="650"/>
      <c r="J135" s="113"/>
      <c r="K135" s="650"/>
      <c r="L135" s="650"/>
      <c r="M135" s="650"/>
      <c r="N135" s="114"/>
      <c r="O135" s="651"/>
      <c r="P135" s="650"/>
      <c r="Q135" s="428"/>
      <c r="R135" s="428"/>
      <c r="S135" s="428"/>
      <c r="T135" s="428"/>
      <c r="U135" s="646"/>
      <c r="V135" s="643"/>
      <c r="W135" s="647"/>
      <c r="X135" s="641"/>
      <c r="Y135" s="102"/>
      <c r="Z135" s="641"/>
      <c r="AA135" s="641"/>
      <c r="AB135" s="85"/>
      <c r="AC135" s="414"/>
      <c r="AD135" s="84"/>
      <c r="AE135" s="84"/>
      <c r="AF135" s="86"/>
      <c r="AG135" s="87"/>
      <c r="AH135" s="547"/>
      <c r="AI135" s="548"/>
      <c r="AJ135" s="547"/>
      <c r="AK135" s="88"/>
      <c r="AL135" s="88"/>
      <c r="AM135" s="88"/>
      <c r="AN135" s="88"/>
      <c r="AO135" s="88"/>
      <c r="AP135" s="88"/>
      <c r="AQ135" s="89"/>
      <c r="AR135" s="88"/>
      <c r="AS135" s="90"/>
      <c r="AT135" s="88"/>
      <c r="AU135" s="88"/>
      <c r="AV135" s="91"/>
      <c r="AW135" s="92"/>
      <c r="AX135" s="102"/>
      <c r="AY135" s="102"/>
      <c r="AZ135" s="102"/>
      <c r="BA135" s="102"/>
      <c r="BB135" s="102"/>
      <c r="BC135" s="102"/>
      <c r="BD135" s="104"/>
      <c r="BE135" s="102"/>
      <c r="BF135" s="428"/>
      <c r="BG135" s="428"/>
      <c r="BH135" s="428"/>
      <c r="BI135" s="116"/>
      <c r="BJ135" s="428"/>
      <c r="BK135" s="428"/>
      <c r="BL135" s="428"/>
      <c r="BM135" s="428"/>
    </row>
    <row r="136" spans="1:65" s="100" customFormat="1" ht="15.75" hidden="1" x14ac:dyDescent="0.25">
      <c r="A136" s="96"/>
      <c r="B136" s="81"/>
      <c r="C136" s="82"/>
      <c r="D136" s="83"/>
      <c r="E136" s="84"/>
      <c r="F136" s="112"/>
      <c r="G136" s="111"/>
      <c r="H136" s="649"/>
      <c r="I136" s="428"/>
      <c r="J136" s="115"/>
      <c r="K136" s="428"/>
      <c r="L136" s="428"/>
      <c r="M136" s="428"/>
      <c r="N136" s="116"/>
      <c r="O136" s="652"/>
      <c r="P136" s="428"/>
      <c r="Q136" s="428"/>
      <c r="R136" s="428"/>
      <c r="S136" s="428"/>
      <c r="T136" s="428"/>
      <c r="U136" s="646"/>
      <c r="V136" s="643"/>
      <c r="W136" s="647"/>
      <c r="X136" s="641"/>
      <c r="Y136" s="657"/>
      <c r="Z136" s="641"/>
      <c r="AA136" s="641"/>
      <c r="AB136" s="85"/>
      <c r="AC136" s="414"/>
      <c r="AD136" s="84"/>
      <c r="AE136" s="84"/>
      <c r="AF136" s="86"/>
      <c r="AG136" s="87"/>
      <c r="AH136" s="547"/>
      <c r="AI136" s="548"/>
      <c r="AJ136" s="547"/>
      <c r="AK136" s="88"/>
      <c r="AL136" s="88"/>
      <c r="AM136" s="88"/>
      <c r="AN136" s="88"/>
      <c r="AO136" s="88"/>
      <c r="AP136" s="88"/>
      <c r="AQ136" s="89"/>
      <c r="AR136" s="88"/>
      <c r="AS136" s="90"/>
      <c r="AT136" s="88"/>
      <c r="AU136" s="88"/>
      <c r="AV136" s="91"/>
      <c r="AW136" s="92"/>
      <c r="AX136" s="87"/>
      <c r="AY136" s="87"/>
      <c r="AZ136" s="87"/>
      <c r="BA136" s="87"/>
      <c r="BB136" s="87"/>
      <c r="BC136" s="87"/>
      <c r="BD136" s="546"/>
      <c r="BE136" s="87"/>
      <c r="BF136" s="425"/>
      <c r="BG136" s="426"/>
      <c r="BH136" s="425"/>
      <c r="BI136" s="505"/>
      <c r="BJ136" s="425"/>
      <c r="BK136" s="425"/>
      <c r="BL136" s="425"/>
      <c r="BM136" s="425"/>
    </row>
    <row r="137" spans="1:65" s="100" customFormat="1" ht="15.75" hidden="1" x14ac:dyDescent="0.25">
      <c r="A137" s="96"/>
      <c r="B137" s="81"/>
      <c r="C137" s="82"/>
      <c r="D137" s="83"/>
      <c r="E137" s="84"/>
      <c r="F137" s="112"/>
      <c r="G137" s="111"/>
      <c r="H137" s="649"/>
      <c r="I137" s="428"/>
      <c r="J137" s="115"/>
      <c r="K137" s="428"/>
      <c r="L137" s="428"/>
      <c r="M137" s="428"/>
      <c r="N137" s="116"/>
      <c r="O137" s="652"/>
      <c r="P137" s="428"/>
      <c r="Q137" s="428"/>
      <c r="R137" s="428"/>
      <c r="S137" s="428"/>
      <c r="T137" s="428"/>
      <c r="U137" s="646"/>
      <c r="V137" s="643"/>
      <c r="W137" s="647"/>
      <c r="X137" s="641"/>
      <c r="Y137" s="657"/>
      <c r="Z137" s="641"/>
      <c r="AA137" s="641"/>
      <c r="AB137" s="85"/>
      <c r="AC137" s="414"/>
      <c r="AD137" s="84"/>
      <c r="AE137" s="84"/>
      <c r="AF137" s="86"/>
      <c r="AG137" s="87"/>
      <c r="AH137" s="547"/>
      <c r="AI137" s="548"/>
      <c r="AJ137" s="547"/>
      <c r="AK137" s="88"/>
      <c r="AL137" s="88"/>
      <c r="AM137" s="88"/>
      <c r="AN137" s="88"/>
      <c r="AO137" s="88"/>
      <c r="AP137" s="88"/>
      <c r="AQ137" s="89"/>
      <c r="AR137" s="88"/>
      <c r="AS137" s="90"/>
      <c r="AT137" s="88"/>
      <c r="AU137" s="88"/>
      <c r="AV137" s="91"/>
      <c r="AW137" s="92"/>
      <c r="AX137" s="87"/>
      <c r="AY137" s="87"/>
      <c r="AZ137" s="87"/>
      <c r="BA137" s="87"/>
      <c r="BB137" s="87"/>
      <c r="BC137" s="87"/>
      <c r="BD137" s="546"/>
      <c r="BE137" s="87"/>
      <c r="BF137" s="425"/>
      <c r="BG137" s="426"/>
      <c r="BH137" s="425"/>
      <c r="BI137" s="505"/>
      <c r="BJ137" s="425"/>
      <c r="BK137" s="425"/>
      <c r="BL137" s="425"/>
      <c r="BM137" s="425"/>
    </row>
    <row r="138" spans="1:65" s="100" customFormat="1" ht="15.75" hidden="1" x14ac:dyDescent="0.25">
      <c r="A138" s="96"/>
      <c r="B138" s="81"/>
      <c r="C138" s="82"/>
      <c r="D138" s="83"/>
      <c r="E138" s="84"/>
      <c r="F138" s="112"/>
      <c r="G138" s="111"/>
      <c r="H138" s="649"/>
      <c r="I138" s="428"/>
      <c r="J138" s="115"/>
      <c r="K138" s="428"/>
      <c r="L138" s="428"/>
      <c r="M138" s="428"/>
      <c r="N138" s="116"/>
      <c r="O138" s="652"/>
      <c r="P138" s="428"/>
      <c r="Q138" s="428"/>
      <c r="R138" s="428"/>
      <c r="S138" s="428"/>
      <c r="T138" s="428"/>
      <c r="U138" s="646"/>
      <c r="V138" s="643"/>
      <c r="W138" s="647"/>
      <c r="X138" s="641"/>
      <c r="Y138" s="657"/>
      <c r="Z138" s="641"/>
      <c r="AA138" s="641"/>
      <c r="AB138" s="85"/>
      <c r="AC138" s="414"/>
      <c r="AD138" s="84"/>
      <c r="AE138" s="84"/>
      <c r="AF138" s="86"/>
      <c r="AG138" s="87"/>
      <c r="AH138" s="547"/>
      <c r="AI138" s="548"/>
      <c r="AJ138" s="547"/>
      <c r="AK138" s="88"/>
      <c r="AL138" s="88"/>
      <c r="AM138" s="88"/>
      <c r="AN138" s="88"/>
      <c r="AO138" s="88"/>
      <c r="AP138" s="88"/>
      <c r="AQ138" s="89"/>
      <c r="AR138" s="88"/>
      <c r="AS138" s="90"/>
      <c r="AT138" s="88"/>
      <c r="AU138" s="88"/>
      <c r="AV138" s="91"/>
      <c r="AW138" s="92"/>
      <c r="AX138" s="87"/>
      <c r="AY138" s="87"/>
      <c r="AZ138" s="87"/>
      <c r="BA138" s="87"/>
      <c r="BB138" s="87"/>
      <c r="BC138" s="87"/>
      <c r="BD138" s="546"/>
      <c r="BE138" s="87"/>
      <c r="BF138" s="425"/>
      <c r="BG138" s="426"/>
      <c r="BH138" s="425"/>
      <c r="BI138" s="505"/>
      <c r="BJ138" s="425"/>
      <c r="BK138" s="425"/>
      <c r="BL138" s="425"/>
      <c r="BM138" s="425"/>
    </row>
    <row r="139" spans="1:65" s="100" customFormat="1" ht="15.75" hidden="1" x14ac:dyDescent="0.25">
      <c r="A139" s="96"/>
      <c r="B139" s="81"/>
      <c r="C139" s="82"/>
      <c r="D139" s="83"/>
      <c r="E139" s="84"/>
      <c r="F139" s="112"/>
      <c r="G139" s="111"/>
      <c r="H139" s="649"/>
      <c r="I139" s="428"/>
      <c r="J139" s="115"/>
      <c r="K139" s="428"/>
      <c r="L139" s="428"/>
      <c r="M139" s="428"/>
      <c r="N139" s="116"/>
      <c r="O139" s="652"/>
      <c r="P139" s="428"/>
      <c r="Q139" s="428"/>
      <c r="R139" s="428"/>
      <c r="S139" s="428"/>
      <c r="T139" s="428"/>
      <c r="U139" s="646"/>
      <c r="V139" s="643"/>
      <c r="W139" s="647"/>
      <c r="X139" s="641"/>
      <c r="Y139" s="657"/>
      <c r="Z139" s="641"/>
      <c r="AA139" s="641"/>
      <c r="AB139" s="85"/>
      <c r="AC139" s="414"/>
      <c r="AD139" s="84"/>
      <c r="AE139" s="84"/>
      <c r="AF139" s="86"/>
      <c r="AG139" s="87"/>
      <c r="AH139" s="547"/>
      <c r="AI139" s="548"/>
      <c r="AJ139" s="547"/>
      <c r="AK139" s="88"/>
      <c r="AL139" s="88"/>
      <c r="AM139" s="88"/>
      <c r="AN139" s="88"/>
      <c r="AO139" s="88"/>
      <c r="AP139" s="88"/>
      <c r="AQ139" s="89"/>
      <c r="AR139" s="88"/>
      <c r="AS139" s="90"/>
      <c r="AT139" s="88"/>
      <c r="AU139" s="88"/>
      <c r="AV139" s="91"/>
      <c r="AW139" s="92"/>
      <c r="AX139" s="87"/>
      <c r="AY139" s="87"/>
      <c r="AZ139" s="87"/>
      <c r="BA139" s="87"/>
      <c r="BB139" s="87"/>
      <c r="BC139" s="87"/>
      <c r="BD139" s="546"/>
      <c r="BE139" s="87"/>
      <c r="BF139" s="425"/>
      <c r="BG139" s="426"/>
      <c r="BH139" s="425"/>
      <c r="BI139" s="505"/>
      <c r="BJ139" s="425"/>
      <c r="BK139" s="425"/>
      <c r="BL139" s="425"/>
      <c r="BM139" s="425"/>
    </row>
    <row r="140" spans="1:65" s="9" customFormat="1" ht="15.75" hidden="1" x14ac:dyDescent="0.25">
      <c r="A140" s="117"/>
      <c r="B140" s="118"/>
      <c r="C140" s="119"/>
      <c r="D140" s="120"/>
      <c r="E140" s="69"/>
      <c r="F140" s="69"/>
      <c r="G140" s="398"/>
      <c r="H140" s="635"/>
      <c r="I140" s="635"/>
      <c r="J140" s="633"/>
      <c r="K140" s="121"/>
      <c r="L140" s="633"/>
      <c r="M140" s="633"/>
      <c r="N140" s="122"/>
      <c r="O140" s="633"/>
      <c r="P140" s="633"/>
      <c r="Q140" s="633"/>
      <c r="R140" s="633"/>
      <c r="S140" s="633"/>
      <c r="T140" s="633"/>
      <c r="U140" s="633"/>
      <c r="V140" s="17"/>
      <c r="W140" s="653"/>
      <c r="X140" s="638"/>
      <c r="Y140" s="447"/>
      <c r="Z140" s="447"/>
      <c r="AA140" s="447"/>
      <c r="AB140" s="447"/>
      <c r="AC140" s="413"/>
      <c r="AD140" s="70"/>
      <c r="AE140" s="70"/>
      <c r="AF140" s="70"/>
      <c r="AG140" s="70"/>
      <c r="AH140" s="447"/>
      <c r="AI140" s="244"/>
      <c r="AJ140" s="447"/>
      <c r="AK140" s="447"/>
      <c r="AL140" s="447"/>
      <c r="AM140" s="447"/>
      <c r="AN140" s="447"/>
      <c r="AO140" s="447"/>
      <c r="AP140" s="447"/>
      <c r="AQ140" s="447"/>
      <c r="AR140" s="447"/>
      <c r="AS140" s="459"/>
      <c r="AT140" s="465"/>
      <c r="AU140" s="466"/>
      <c r="AV140" s="466"/>
      <c r="AW140" s="466"/>
      <c r="AX140" s="465"/>
      <c r="AY140" s="467"/>
      <c r="AZ140" s="459"/>
      <c r="BA140" s="466"/>
      <c r="BB140" s="466"/>
      <c r="BC140" s="466"/>
      <c r="BD140" s="459"/>
      <c r="BE140" s="466"/>
      <c r="BG140" s="11"/>
      <c r="BI140" s="500"/>
    </row>
    <row r="141" spans="1:65" s="9" customFormat="1" ht="15.75" hidden="1" x14ac:dyDescent="0.25">
      <c r="A141" s="117"/>
      <c r="B141" s="118"/>
      <c r="C141" s="119"/>
      <c r="D141" s="120"/>
      <c r="E141" s="69"/>
      <c r="F141" s="69"/>
      <c r="G141" s="398"/>
      <c r="H141" s="635"/>
      <c r="I141" s="635"/>
      <c r="J141" s="633"/>
      <c r="K141" s="121"/>
      <c r="L141" s="633"/>
      <c r="M141" s="633"/>
      <c r="N141" s="122"/>
      <c r="O141" s="633"/>
      <c r="P141" s="633"/>
      <c r="Q141" s="633"/>
      <c r="R141" s="633"/>
      <c r="S141" s="633"/>
      <c r="T141" s="633"/>
      <c r="U141" s="633"/>
      <c r="V141" s="17"/>
      <c r="W141" s="653"/>
      <c r="X141" s="638"/>
      <c r="Y141" s="447"/>
      <c r="Z141" s="447"/>
      <c r="AA141" s="447"/>
      <c r="AB141" s="447"/>
      <c r="AC141" s="413"/>
      <c r="AD141" s="70"/>
      <c r="AE141" s="70"/>
      <c r="AF141" s="70"/>
      <c r="AG141" s="70"/>
      <c r="AH141" s="447"/>
      <c r="AI141" s="244"/>
      <c r="AJ141" s="447"/>
      <c r="AK141" s="447"/>
      <c r="AL141" s="447"/>
      <c r="AM141" s="447"/>
      <c r="AN141" s="447"/>
      <c r="AO141" s="447"/>
      <c r="AP141" s="447"/>
      <c r="AQ141" s="447"/>
      <c r="AR141" s="447"/>
      <c r="AS141" s="459"/>
      <c r="AT141" s="465"/>
      <c r="AU141" s="466"/>
      <c r="AV141" s="466"/>
      <c r="AW141" s="466"/>
      <c r="AX141" s="465"/>
      <c r="AY141" s="467"/>
      <c r="AZ141" s="459"/>
      <c r="BA141" s="466"/>
      <c r="BB141" s="466"/>
      <c r="BC141" s="466"/>
      <c r="BD141" s="459"/>
      <c r="BE141" s="466"/>
      <c r="BG141" s="11"/>
      <c r="BI141" s="500"/>
    </row>
    <row r="142" spans="1:65" s="9" customFormat="1" ht="15.75" hidden="1" x14ac:dyDescent="0.25">
      <c r="A142" s="117"/>
      <c r="B142" s="118"/>
      <c r="C142" s="119"/>
      <c r="D142" s="120"/>
      <c r="E142" s="69"/>
      <c r="F142" s="69"/>
      <c r="G142" s="398"/>
      <c r="H142" s="635"/>
      <c r="I142" s="635"/>
      <c r="J142" s="633"/>
      <c r="K142" s="121"/>
      <c r="L142" s="633"/>
      <c r="M142" s="633"/>
      <c r="N142" s="122"/>
      <c r="O142" s="633"/>
      <c r="P142" s="633"/>
      <c r="Q142" s="633"/>
      <c r="R142" s="633"/>
      <c r="S142" s="633"/>
      <c r="T142" s="633"/>
      <c r="U142" s="633"/>
      <c r="V142" s="17"/>
      <c r="W142" s="653"/>
      <c r="X142" s="638"/>
      <c r="Y142" s="447"/>
      <c r="Z142" s="447"/>
      <c r="AA142" s="447"/>
      <c r="AB142" s="447"/>
      <c r="AC142" s="413"/>
      <c r="AD142" s="70"/>
      <c r="AE142" s="70"/>
      <c r="AF142" s="70"/>
      <c r="AG142" s="70"/>
      <c r="AH142" s="447"/>
      <c r="AI142" s="244"/>
      <c r="AJ142" s="447"/>
      <c r="AK142" s="447"/>
      <c r="AL142" s="447"/>
      <c r="AM142" s="447"/>
      <c r="AN142" s="447"/>
      <c r="AO142" s="447"/>
      <c r="AP142" s="447"/>
      <c r="AQ142" s="447"/>
      <c r="AR142" s="447"/>
      <c r="AS142" s="459"/>
      <c r="AT142" s="465"/>
      <c r="AU142" s="466"/>
      <c r="AV142" s="466"/>
      <c r="AW142" s="466"/>
      <c r="AX142" s="465"/>
      <c r="AY142" s="467"/>
      <c r="AZ142" s="459"/>
      <c r="BA142" s="466"/>
      <c r="BB142" s="466"/>
      <c r="BC142" s="466"/>
      <c r="BD142" s="459"/>
      <c r="BE142" s="466"/>
      <c r="BG142" s="11"/>
      <c r="BI142" s="500"/>
    </row>
    <row r="143" spans="1:65" s="9" customFormat="1" ht="15.75" hidden="1" x14ac:dyDescent="0.25">
      <c r="A143" s="117"/>
      <c r="B143" s="118"/>
      <c r="C143" s="119"/>
      <c r="D143" s="120"/>
      <c r="E143" s="69"/>
      <c r="F143" s="69"/>
      <c r="G143" s="398"/>
      <c r="H143" s="635"/>
      <c r="I143" s="635"/>
      <c r="J143" s="633"/>
      <c r="K143" s="121"/>
      <c r="L143" s="633"/>
      <c r="M143" s="633"/>
      <c r="N143" s="122"/>
      <c r="O143" s="633"/>
      <c r="P143" s="633"/>
      <c r="Q143" s="633"/>
      <c r="R143" s="633"/>
      <c r="S143" s="633"/>
      <c r="T143" s="633"/>
      <c r="U143" s="633"/>
      <c r="V143" s="17"/>
      <c r="W143" s="653"/>
      <c r="X143" s="638"/>
      <c r="Y143" s="447"/>
      <c r="Z143" s="447"/>
      <c r="AA143" s="447"/>
      <c r="AB143" s="447"/>
      <c r="AC143" s="413"/>
      <c r="AD143" s="70"/>
      <c r="AE143" s="70"/>
      <c r="AF143" s="70"/>
      <c r="AG143" s="70"/>
      <c r="AH143" s="447"/>
      <c r="AI143" s="244"/>
      <c r="AJ143" s="447"/>
      <c r="AK143" s="447"/>
      <c r="AL143" s="447"/>
      <c r="AM143" s="447"/>
      <c r="AN143" s="447"/>
      <c r="AO143" s="447"/>
      <c r="AP143" s="447"/>
      <c r="AQ143" s="447"/>
      <c r="AR143" s="447"/>
      <c r="AS143" s="459"/>
      <c r="AT143" s="465"/>
      <c r="AU143" s="466"/>
      <c r="AV143" s="466"/>
      <c r="AW143" s="466"/>
      <c r="AX143" s="465"/>
      <c r="AY143" s="467"/>
      <c r="AZ143" s="459"/>
      <c r="BA143" s="466"/>
      <c r="BB143" s="466"/>
      <c r="BC143" s="466"/>
      <c r="BD143" s="459"/>
      <c r="BE143" s="466"/>
      <c r="BG143" s="11"/>
      <c r="BI143" s="500"/>
    </row>
    <row r="144" spans="1:65" s="9" customFormat="1" ht="15.75" hidden="1" x14ac:dyDescent="0.25">
      <c r="A144" s="117"/>
      <c r="B144" s="118"/>
      <c r="C144" s="119"/>
      <c r="D144" s="120"/>
      <c r="E144" s="69"/>
      <c r="F144" s="69"/>
      <c r="G144" s="398"/>
      <c r="H144" s="635"/>
      <c r="I144" s="635"/>
      <c r="J144" s="633"/>
      <c r="K144" s="121"/>
      <c r="L144" s="633"/>
      <c r="M144" s="633"/>
      <c r="N144" s="122"/>
      <c r="O144" s="633"/>
      <c r="P144" s="633"/>
      <c r="Q144" s="633"/>
      <c r="R144" s="633"/>
      <c r="S144" s="633"/>
      <c r="T144" s="633"/>
      <c r="U144" s="633"/>
      <c r="V144" s="17"/>
      <c r="W144" s="653"/>
      <c r="X144" s="638"/>
      <c r="Y144" s="447"/>
      <c r="Z144" s="447"/>
      <c r="AA144" s="447"/>
      <c r="AB144" s="447"/>
      <c r="AC144" s="413"/>
      <c r="AD144" s="70"/>
      <c r="AE144" s="70"/>
      <c r="AF144" s="70"/>
      <c r="AG144" s="70"/>
      <c r="AH144" s="447"/>
      <c r="AI144" s="244"/>
      <c r="AJ144" s="447"/>
      <c r="AK144" s="447"/>
      <c r="AL144" s="447"/>
      <c r="AM144" s="447"/>
      <c r="AN144" s="447"/>
      <c r="AO144" s="447"/>
      <c r="AP144" s="447"/>
      <c r="AQ144" s="447"/>
      <c r="AR144" s="447"/>
      <c r="AS144" s="459"/>
      <c r="AT144" s="465"/>
      <c r="AU144" s="466"/>
      <c r="AV144" s="466"/>
      <c r="AW144" s="466"/>
      <c r="AX144" s="465"/>
      <c r="AY144" s="467"/>
      <c r="AZ144" s="459"/>
      <c r="BA144" s="466"/>
      <c r="BB144" s="466"/>
      <c r="BC144" s="466"/>
      <c r="BD144" s="459"/>
      <c r="BE144" s="466"/>
      <c r="BG144" s="11"/>
      <c r="BI144" s="500"/>
    </row>
    <row r="145" spans="1:61" s="9" customFormat="1" ht="15.75" hidden="1" x14ac:dyDescent="0.25">
      <c r="A145" s="117"/>
      <c r="B145" s="118"/>
      <c r="C145" s="119"/>
      <c r="D145" s="120"/>
      <c r="E145" s="69"/>
      <c r="F145" s="69"/>
      <c r="G145" s="398"/>
      <c r="H145" s="635"/>
      <c r="I145" s="635"/>
      <c r="J145" s="633"/>
      <c r="K145" s="121"/>
      <c r="L145" s="633"/>
      <c r="M145" s="633"/>
      <c r="N145" s="122"/>
      <c r="O145" s="633"/>
      <c r="P145" s="633"/>
      <c r="Q145" s="633"/>
      <c r="R145" s="633"/>
      <c r="S145" s="633"/>
      <c r="T145" s="633"/>
      <c r="U145" s="633"/>
      <c r="V145" s="17"/>
      <c r="W145" s="653"/>
      <c r="X145" s="638"/>
      <c r="Y145" s="447"/>
      <c r="Z145" s="447"/>
      <c r="AA145" s="447"/>
      <c r="AB145" s="447"/>
      <c r="AC145" s="413"/>
      <c r="AD145" s="70"/>
      <c r="AE145" s="70"/>
      <c r="AF145" s="70"/>
      <c r="AG145" s="70"/>
      <c r="AH145" s="447"/>
      <c r="AI145" s="244"/>
      <c r="AJ145" s="447"/>
      <c r="AK145" s="447"/>
      <c r="AL145" s="447"/>
      <c r="AM145" s="447"/>
      <c r="AN145" s="447"/>
      <c r="AO145" s="447"/>
      <c r="AP145" s="447"/>
      <c r="AQ145" s="447"/>
      <c r="AR145" s="447"/>
      <c r="AS145" s="459"/>
      <c r="AT145" s="465"/>
      <c r="AU145" s="466"/>
      <c r="AV145" s="466"/>
      <c r="AW145" s="466"/>
      <c r="AX145" s="465"/>
      <c r="AY145" s="467"/>
      <c r="AZ145" s="459"/>
      <c r="BA145" s="466"/>
      <c r="BB145" s="466"/>
      <c r="BC145" s="466"/>
      <c r="BD145" s="459"/>
      <c r="BE145" s="466"/>
      <c r="BG145" s="11"/>
      <c r="BI145" s="500"/>
    </row>
    <row r="146" spans="1:61" s="9" customFormat="1" ht="15.75" hidden="1" x14ac:dyDescent="0.25">
      <c r="A146" s="117"/>
      <c r="B146" s="118"/>
      <c r="C146" s="119"/>
      <c r="D146" s="120"/>
      <c r="E146" s="69"/>
      <c r="F146" s="69"/>
      <c r="G146" s="398"/>
      <c r="H146" s="635"/>
      <c r="I146" s="635"/>
      <c r="J146" s="633"/>
      <c r="K146" s="121"/>
      <c r="L146" s="633"/>
      <c r="M146" s="633"/>
      <c r="N146" s="122"/>
      <c r="O146" s="633"/>
      <c r="P146" s="633"/>
      <c r="Q146" s="633"/>
      <c r="R146" s="633"/>
      <c r="S146" s="633"/>
      <c r="T146" s="633"/>
      <c r="U146" s="633"/>
      <c r="V146" s="17"/>
      <c r="W146" s="653"/>
      <c r="X146" s="638"/>
      <c r="Y146" s="447"/>
      <c r="Z146" s="447"/>
      <c r="AA146" s="447"/>
      <c r="AB146" s="447"/>
      <c r="AC146" s="413"/>
      <c r="AD146" s="70"/>
      <c r="AE146" s="70"/>
      <c r="AF146" s="70"/>
      <c r="AG146" s="70"/>
      <c r="AH146" s="447"/>
      <c r="AI146" s="244"/>
      <c r="AJ146" s="447"/>
      <c r="AK146" s="447"/>
      <c r="AL146" s="447"/>
      <c r="AM146" s="447"/>
      <c r="AN146" s="447"/>
      <c r="AO146" s="447"/>
      <c r="AP146" s="447"/>
      <c r="AQ146" s="447"/>
      <c r="AR146" s="447"/>
      <c r="AS146" s="459"/>
      <c r="AT146" s="465"/>
      <c r="AU146" s="466"/>
      <c r="AV146" s="466"/>
      <c r="AW146" s="466"/>
      <c r="AX146" s="465"/>
      <c r="AY146" s="467"/>
      <c r="AZ146" s="459"/>
      <c r="BA146" s="466"/>
      <c r="BB146" s="466"/>
      <c r="BC146" s="466"/>
      <c r="BD146" s="459"/>
      <c r="BE146" s="466"/>
      <c r="BG146" s="11"/>
      <c r="BI146" s="500"/>
    </row>
    <row r="147" spans="1:61" s="9" customFormat="1" ht="15.75" hidden="1" x14ac:dyDescent="0.25">
      <c r="A147" s="117"/>
      <c r="B147" s="118"/>
      <c r="C147" s="119"/>
      <c r="D147" s="120"/>
      <c r="E147" s="69"/>
      <c r="F147" s="69"/>
      <c r="G147" s="398"/>
      <c r="H147" s="635"/>
      <c r="I147" s="635"/>
      <c r="J147" s="633"/>
      <c r="K147" s="121"/>
      <c r="L147" s="633"/>
      <c r="M147" s="633"/>
      <c r="N147" s="122"/>
      <c r="O147" s="633"/>
      <c r="P147" s="633"/>
      <c r="Q147" s="633"/>
      <c r="R147" s="633"/>
      <c r="S147" s="633"/>
      <c r="T147" s="633"/>
      <c r="U147" s="633"/>
      <c r="V147" s="17"/>
      <c r="W147" s="653"/>
      <c r="X147" s="638"/>
      <c r="Y147" s="447"/>
      <c r="Z147" s="447"/>
      <c r="AA147" s="447"/>
      <c r="AB147" s="447"/>
      <c r="AC147" s="413"/>
      <c r="AD147" s="70"/>
      <c r="AE147" s="70"/>
      <c r="AF147" s="70"/>
      <c r="AG147" s="70"/>
      <c r="AH147" s="447"/>
      <c r="AI147" s="244"/>
      <c r="AJ147" s="447"/>
      <c r="AK147" s="447"/>
      <c r="AL147" s="447"/>
      <c r="AM147" s="447"/>
      <c r="AN147" s="447"/>
      <c r="AO147" s="447"/>
      <c r="AP147" s="447"/>
      <c r="AQ147" s="447"/>
      <c r="AR147" s="447"/>
      <c r="AS147" s="459"/>
      <c r="AT147" s="465"/>
      <c r="AU147" s="466"/>
      <c r="AV147" s="466"/>
      <c r="AW147" s="466"/>
      <c r="AX147" s="465"/>
      <c r="AY147" s="467"/>
      <c r="AZ147" s="459"/>
      <c r="BA147" s="466"/>
      <c r="BB147" s="466"/>
      <c r="BC147" s="466"/>
      <c r="BD147" s="459"/>
      <c r="BE147" s="466"/>
      <c r="BG147" s="11"/>
      <c r="BI147" s="500"/>
    </row>
    <row r="148" spans="1:61" s="9" customFormat="1" ht="15.75" hidden="1" x14ac:dyDescent="0.25">
      <c r="A148" s="117"/>
      <c r="B148" s="118"/>
      <c r="C148" s="119"/>
      <c r="D148" s="120"/>
      <c r="E148" s="69"/>
      <c r="F148" s="69"/>
      <c r="G148" s="398"/>
      <c r="H148" s="635"/>
      <c r="I148" s="635"/>
      <c r="J148" s="633"/>
      <c r="K148" s="121"/>
      <c r="L148" s="633"/>
      <c r="M148" s="633"/>
      <c r="N148" s="122"/>
      <c r="O148" s="633"/>
      <c r="P148" s="633"/>
      <c r="Q148" s="633"/>
      <c r="R148" s="633"/>
      <c r="S148" s="633"/>
      <c r="T148" s="633"/>
      <c r="U148" s="633"/>
      <c r="V148" s="17"/>
      <c r="W148" s="653"/>
      <c r="X148" s="638"/>
      <c r="Y148" s="447"/>
      <c r="Z148" s="447"/>
      <c r="AA148" s="447"/>
      <c r="AB148" s="447"/>
      <c r="AC148" s="413"/>
      <c r="AD148" s="70"/>
      <c r="AE148" s="70"/>
      <c r="AF148" s="70"/>
      <c r="AG148" s="70"/>
      <c r="AH148" s="447"/>
      <c r="AI148" s="244"/>
      <c r="AJ148" s="447"/>
      <c r="AK148" s="447"/>
      <c r="AL148" s="447"/>
      <c r="AM148" s="447"/>
      <c r="AN148" s="447"/>
      <c r="AO148" s="447"/>
      <c r="AP148" s="447"/>
      <c r="AQ148" s="447"/>
      <c r="AR148" s="447"/>
      <c r="AS148" s="459"/>
      <c r="AT148" s="465"/>
      <c r="AU148" s="466"/>
      <c r="AV148" s="466"/>
      <c r="AW148" s="466"/>
      <c r="AX148" s="465"/>
      <c r="AY148" s="467"/>
      <c r="AZ148" s="459"/>
      <c r="BA148" s="466"/>
      <c r="BB148" s="466"/>
      <c r="BC148" s="466"/>
      <c r="BD148" s="459"/>
      <c r="BE148" s="466"/>
      <c r="BG148" s="11"/>
      <c r="BI148" s="500"/>
    </row>
    <row r="149" spans="1:61" s="9" customFormat="1" ht="15.75" hidden="1" x14ac:dyDescent="0.25">
      <c r="A149" s="117"/>
      <c r="B149" s="118"/>
      <c r="C149" s="119"/>
      <c r="D149" s="120"/>
      <c r="E149" s="69"/>
      <c r="F149" s="69"/>
      <c r="G149" s="398"/>
      <c r="H149" s="635"/>
      <c r="I149" s="635"/>
      <c r="J149" s="633"/>
      <c r="K149" s="121"/>
      <c r="L149" s="633"/>
      <c r="M149" s="633"/>
      <c r="N149" s="122"/>
      <c r="O149" s="633"/>
      <c r="P149" s="633"/>
      <c r="Q149" s="633"/>
      <c r="R149" s="633"/>
      <c r="S149" s="633"/>
      <c r="T149" s="633"/>
      <c r="U149" s="633"/>
      <c r="V149" s="17"/>
      <c r="W149" s="653"/>
      <c r="X149" s="638"/>
      <c r="Y149" s="447"/>
      <c r="Z149" s="447"/>
      <c r="AA149" s="447"/>
      <c r="AB149" s="447"/>
      <c r="AC149" s="413"/>
      <c r="AD149" s="70"/>
      <c r="AE149" s="70"/>
      <c r="AF149" s="70"/>
      <c r="AG149" s="70"/>
      <c r="AH149" s="447"/>
      <c r="AI149" s="244"/>
      <c r="AJ149" s="447"/>
      <c r="AK149" s="447"/>
      <c r="AL149" s="447"/>
      <c r="AM149" s="447"/>
      <c r="AN149" s="447"/>
      <c r="AO149" s="447"/>
      <c r="AP149" s="447"/>
      <c r="AQ149" s="447"/>
      <c r="AR149" s="447"/>
      <c r="AS149" s="459"/>
      <c r="AT149" s="465"/>
      <c r="AU149" s="466"/>
      <c r="AV149" s="466"/>
      <c r="AW149" s="466"/>
      <c r="AX149" s="465"/>
      <c r="AY149" s="467"/>
      <c r="AZ149" s="459"/>
      <c r="BA149" s="466"/>
      <c r="BB149" s="466"/>
      <c r="BC149" s="466"/>
      <c r="BD149" s="459"/>
      <c r="BE149" s="466"/>
      <c r="BG149" s="11"/>
      <c r="BI149" s="500"/>
    </row>
    <row r="150" spans="1:61" s="9" customFormat="1" ht="15.75" hidden="1" x14ac:dyDescent="0.25">
      <c r="A150" s="117"/>
      <c r="B150" s="118"/>
      <c r="C150" s="119"/>
      <c r="D150" s="120"/>
      <c r="E150" s="69"/>
      <c r="F150" s="69"/>
      <c r="G150" s="398"/>
      <c r="H150" s="635"/>
      <c r="I150" s="635"/>
      <c r="J150" s="633"/>
      <c r="K150" s="121"/>
      <c r="L150" s="633"/>
      <c r="M150" s="633"/>
      <c r="N150" s="122"/>
      <c r="O150" s="633"/>
      <c r="P150" s="633"/>
      <c r="Q150" s="633"/>
      <c r="R150" s="633"/>
      <c r="S150" s="633"/>
      <c r="T150" s="633"/>
      <c r="U150" s="633"/>
      <c r="V150" s="17"/>
      <c r="W150" s="653"/>
      <c r="X150" s="638"/>
      <c r="Y150" s="447"/>
      <c r="Z150" s="447"/>
      <c r="AA150" s="447"/>
      <c r="AB150" s="447"/>
      <c r="AC150" s="413"/>
      <c r="AD150" s="70"/>
      <c r="AE150" s="70"/>
      <c r="AF150" s="70"/>
      <c r="AG150" s="70"/>
      <c r="AH150" s="447"/>
      <c r="AI150" s="244"/>
      <c r="AJ150" s="447"/>
      <c r="AK150" s="447"/>
      <c r="AL150" s="447"/>
      <c r="AM150" s="447"/>
      <c r="AN150" s="447"/>
      <c r="AO150" s="447"/>
      <c r="AP150" s="447"/>
      <c r="AQ150" s="447"/>
      <c r="AR150" s="447"/>
      <c r="AS150" s="459"/>
      <c r="AT150" s="465"/>
      <c r="AU150" s="466"/>
      <c r="AV150" s="466"/>
      <c r="AW150" s="466"/>
      <c r="AX150" s="465"/>
      <c r="AY150" s="467"/>
      <c r="AZ150" s="459"/>
      <c r="BA150" s="466"/>
      <c r="BB150" s="466"/>
      <c r="BC150" s="466"/>
      <c r="BD150" s="459"/>
      <c r="BE150" s="466"/>
      <c r="BG150" s="11"/>
      <c r="BI150" s="500"/>
    </row>
    <row r="151" spans="1:61" s="9" customFormat="1" ht="15.75" hidden="1" x14ac:dyDescent="0.25">
      <c r="A151" s="117"/>
      <c r="B151" s="118"/>
      <c r="C151" s="119"/>
      <c r="D151" s="120"/>
      <c r="E151" s="69"/>
      <c r="F151" s="69"/>
      <c r="G151" s="398"/>
      <c r="H151" s="635"/>
      <c r="I151" s="635"/>
      <c r="J151" s="633"/>
      <c r="K151" s="121"/>
      <c r="L151" s="633"/>
      <c r="M151" s="633"/>
      <c r="N151" s="122"/>
      <c r="O151" s="633"/>
      <c r="P151" s="633"/>
      <c r="Q151" s="633"/>
      <c r="R151" s="633"/>
      <c r="S151" s="633"/>
      <c r="T151" s="633"/>
      <c r="U151" s="633"/>
      <c r="V151" s="17"/>
      <c r="W151" s="653"/>
      <c r="X151" s="638"/>
      <c r="Y151" s="447"/>
      <c r="Z151" s="447"/>
      <c r="AA151" s="447"/>
      <c r="AB151" s="447"/>
      <c r="AC151" s="413"/>
      <c r="AD151" s="70"/>
      <c r="AE151" s="70"/>
      <c r="AF151" s="70"/>
      <c r="AG151" s="70"/>
      <c r="AH151" s="447"/>
      <c r="AI151" s="244"/>
      <c r="AJ151" s="447"/>
      <c r="AK151" s="447"/>
      <c r="AL151" s="447"/>
      <c r="AM151" s="447"/>
      <c r="AN151" s="447"/>
      <c r="AO151" s="447"/>
      <c r="AP151" s="447"/>
      <c r="AQ151" s="447"/>
      <c r="AR151" s="447"/>
      <c r="AS151" s="459"/>
      <c r="AT151" s="465"/>
      <c r="AU151" s="466"/>
      <c r="AV151" s="466"/>
      <c r="AW151" s="466"/>
      <c r="AX151" s="465"/>
      <c r="AY151" s="467"/>
      <c r="AZ151" s="459"/>
      <c r="BA151" s="466"/>
      <c r="BB151" s="466"/>
      <c r="BC151" s="466"/>
      <c r="BD151" s="459"/>
      <c r="BE151" s="466"/>
      <c r="BG151" s="11"/>
      <c r="BI151" s="500"/>
    </row>
    <row r="152" spans="1:61" s="9" customFormat="1" ht="15.75" hidden="1" x14ac:dyDescent="0.25">
      <c r="A152" s="117"/>
      <c r="B152" s="118"/>
      <c r="C152" s="119"/>
      <c r="D152" s="120"/>
      <c r="E152" s="69"/>
      <c r="F152" s="69"/>
      <c r="G152" s="398"/>
      <c r="H152" s="635"/>
      <c r="I152" s="635"/>
      <c r="J152" s="633"/>
      <c r="K152" s="121"/>
      <c r="L152" s="633"/>
      <c r="M152" s="633"/>
      <c r="N152" s="122"/>
      <c r="O152" s="633"/>
      <c r="P152" s="633"/>
      <c r="Q152" s="633"/>
      <c r="R152" s="633"/>
      <c r="S152" s="633"/>
      <c r="T152" s="633"/>
      <c r="U152" s="633"/>
      <c r="V152" s="17"/>
      <c r="W152" s="653"/>
      <c r="X152" s="638"/>
      <c r="Y152" s="447"/>
      <c r="Z152" s="447"/>
      <c r="AA152" s="447"/>
      <c r="AB152" s="447"/>
      <c r="AC152" s="413"/>
      <c r="AD152" s="70"/>
      <c r="AE152" s="70"/>
      <c r="AF152" s="70"/>
      <c r="AG152" s="70"/>
      <c r="AH152" s="447"/>
      <c r="AI152" s="244"/>
      <c r="AJ152" s="447"/>
      <c r="AK152" s="447"/>
      <c r="AL152" s="447"/>
      <c r="AM152" s="447"/>
      <c r="AN152" s="447"/>
      <c r="AO152" s="447"/>
      <c r="AP152" s="447"/>
      <c r="AQ152" s="447"/>
      <c r="AR152" s="447"/>
      <c r="AS152" s="459"/>
      <c r="AT152" s="465"/>
      <c r="AU152" s="466"/>
      <c r="AV152" s="466"/>
      <c r="AW152" s="466"/>
      <c r="AX152" s="465"/>
      <c r="AY152" s="467"/>
      <c r="AZ152" s="459"/>
      <c r="BA152" s="466"/>
      <c r="BB152" s="466"/>
      <c r="BC152" s="466"/>
      <c r="BD152" s="459"/>
      <c r="BE152" s="466"/>
      <c r="BG152" s="11"/>
      <c r="BI152" s="500"/>
    </row>
    <row r="153" spans="1:61" s="9" customFormat="1" ht="15.75" hidden="1" x14ac:dyDescent="0.25">
      <c r="A153" s="117"/>
      <c r="B153" s="118"/>
      <c r="C153" s="119"/>
      <c r="D153" s="120"/>
      <c r="E153" s="69"/>
      <c r="F153" s="69"/>
      <c r="G153" s="398"/>
      <c r="H153" s="635"/>
      <c r="I153" s="635"/>
      <c r="J153" s="633"/>
      <c r="K153" s="121"/>
      <c r="L153" s="633"/>
      <c r="M153" s="633"/>
      <c r="N153" s="122"/>
      <c r="O153" s="633"/>
      <c r="P153" s="633"/>
      <c r="Q153" s="633"/>
      <c r="R153" s="633"/>
      <c r="S153" s="633"/>
      <c r="T153" s="633"/>
      <c r="U153" s="633"/>
      <c r="V153" s="17"/>
      <c r="W153" s="653"/>
      <c r="X153" s="638"/>
      <c r="Y153" s="447"/>
      <c r="Z153" s="447"/>
      <c r="AA153" s="447"/>
      <c r="AB153" s="447"/>
      <c r="AC153" s="413"/>
      <c r="AD153" s="70"/>
      <c r="AE153" s="70"/>
      <c r="AF153" s="70"/>
      <c r="AG153" s="70"/>
      <c r="AH153" s="447"/>
      <c r="AI153" s="244"/>
      <c r="AJ153" s="447"/>
      <c r="AK153" s="447"/>
      <c r="AL153" s="447"/>
      <c r="AM153" s="447"/>
      <c r="AN153" s="447"/>
      <c r="AO153" s="447"/>
      <c r="AP153" s="447"/>
      <c r="AQ153" s="447"/>
      <c r="AR153" s="447"/>
      <c r="AS153" s="459"/>
      <c r="AT153" s="465"/>
      <c r="AU153" s="466"/>
      <c r="AV153" s="466"/>
      <c r="AW153" s="466"/>
      <c r="AX153" s="465"/>
      <c r="AY153" s="467"/>
      <c r="AZ153" s="459"/>
      <c r="BA153" s="466"/>
      <c r="BB153" s="466"/>
      <c r="BC153" s="466"/>
      <c r="BD153" s="459"/>
      <c r="BE153" s="466"/>
      <c r="BG153" s="11"/>
      <c r="BI153" s="500"/>
    </row>
    <row r="154" spans="1:61" s="9" customFormat="1" ht="15.75" hidden="1" x14ac:dyDescent="0.25">
      <c r="A154" s="117"/>
      <c r="B154" s="118"/>
      <c r="C154" s="119"/>
      <c r="D154" s="120"/>
      <c r="E154" s="69"/>
      <c r="F154" s="69"/>
      <c r="G154" s="398"/>
      <c r="H154" s="635"/>
      <c r="I154" s="635"/>
      <c r="J154" s="633"/>
      <c r="K154" s="121"/>
      <c r="L154" s="633"/>
      <c r="M154" s="633"/>
      <c r="N154" s="122"/>
      <c r="O154" s="633"/>
      <c r="P154" s="633"/>
      <c r="Q154" s="633"/>
      <c r="R154" s="633"/>
      <c r="S154" s="633"/>
      <c r="T154" s="633"/>
      <c r="U154" s="633"/>
      <c r="V154" s="17"/>
      <c r="W154" s="653"/>
      <c r="X154" s="638"/>
      <c r="Y154" s="447"/>
      <c r="Z154" s="447"/>
      <c r="AA154" s="447"/>
      <c r="AB154" s="447"/>
      <c r="AC154" s="413"/>
      <c r="AD154" s="70"/>
      <c r="AE154" s="70"/>
      <c r="AF154" s="70"/>
      <c r="AG154" s="70"/>
      <c r="AH154" s="447"/>
      <c r="AI154" s="244"/>
      <c r="AJ154" s="447"/>
      <c r="AK154" s="447"/>
      <c r="AL154" s="447"/>
      <c r="AM154" s="447"/>
      <c r="AN154" s="447"/>
      <c r="AO154" s="447"/>
      <c r="AP154" s="447"/>
      <c r="AQ154" s="447"/>
      <c r="AR154" s="447"/>
      <c r="AS154" s="459"/>
      <c r="AT154" s="465"/>
      <c r="AU154" s="466"/>
      <c r="AV154" s="466"/>
      <c r="AW154" s="466"/>
      <c r="AX154" s="465"/>
      <c r="AY154" s="467"/>
      <c r="AZ154" s="459"/>
      <c r="BA154" s="466"/>
      <c r="BB154" s="466"/>
      <c r="BC154" s="466"/>
      <c r="BD154" s="459"/>
      <c r="BE154" s="466"/>
      <c r="BG154" s="11"/>
      <c r="BI154" s="500"/>
    </row>
    <row r="155" spans="1:61" s="9" customFormat="1" ht="15.75" hidden="1" x14ac:dyDescent="0.25">
      <c r="A155" s="117"/>
      <c r="B155" s="118"/>
      <c r="C155" s="119"/>
      <c r="D155" s="120"/>
      <c r="E155" s="69"/>
      <c r="F155" s="69"/>
      <c r="G155" s="398"/>
      <c r="H155" s="635"/>
      <c r="I155" s="635"/>
      <c r="J155" s="633"/>
      <c r="K155" s="121"/>
      <c r="L155" s="633"/>
      <c r="M155" s="633"/>
      <c r="N155" s="122"/>
      <c r="O155" s="633"/>
      <c r="P155" s="633"/>
      <c r="Q155" s="633"/>
      <c r="R155" s="633"/>
      <c r="S155" s="633"/>
      <c r="T155" s="633"/>
      <c r="U155" s="633"/>
      <c r="V155" s="17"/>
      <c r="W155" s="653"/>
      <c r="X155" s="638"/>
      <c r="Y155" s="447"/>
      <c r="Z155" s="447"/>
      <c r="AA155" s="447"/>
      <c r="AB155" s="447"/>
      <c r="AC155" s="413"/>
      <c r="AD155" s="70"/>
      <c r="AE155" s="70"/>
      <c r="AF155" s="70"/>
      <c r="AG155" s="70"/>
      <c r="AH155" s="447"/>
      <c r="AI155" s="244"/>
      <c r="AJ155" s="447"/>
      <c r="AK155" s="447"/>
      <c r="AL155" s="447"/>
      <c r="AM155" s="447"/>
      <c r="AN155" s="447"/>
      <c r="AO155" s="447"/>
      <c r="AP155" s="447"/>
      <c r="AQ155" s="447"/>
      <c r="AR155" s="447"/>
      <c r="AS155" s="459"/>
      <c r="AT155" s="465"/>
      <c r="AU155" s="466"/>
      <c r="AV155" s="466"/>
      <c r="AW155" s="466"/>
      <c r="AX155" s="465"/>
      <c r="AY155" s="467"/>
      <c r="AZ155" s="459"/>
      <c r="BA155" s="466"/>
      <c r="BB155" s="466"/>
      <c r="BC155" s="466"/>
      <c r="BD155" s="459"/>
      <c r="BE155" s="466"/>
      <c r="BG155" s="11"/>
      <c r="BI155" s="500"/>
    </row>
    <row r="156" spans="1:61" s="9" customFormat="1" ht="15.75" hidden="1" x14ac:dyDescent="0.25">
      <c r="A156" s="117"/>
      <c r="B156" s="118"/>
      <c r="C156" s="119"/>
      <c r="D156" s="120"/>
      <c r="E156" s="69"/>
      <c r="F156" s="69"/>
      <c r="G156" s="398"/>
      <c r="H156" s="635"/>
      <c r="I156" s="635"/>
      <c r="J156" s="633"/>
      <c r="K156" s="121"/>
      <c r="L156" s="633"/>
      <c r="M156" s="633"/>
      <c r="N156" s="122"/>
      <c r="O156" s="633"/>
      <c r="P156" s="633"/>
      <c r="Q156" s="633"/>
      <c r="R156" s="633"/>
      <c r="S156" s="633"/>
      <c r="T156" s="633"/>
      <c r="U156" s="633"/>
      <c r="V156" s="17"/>
      <c r="W156" s="653"/>
      <c r="X156" s="638"/>
      <c r="Y156" s="447"/>
      <c r="Z156" s="447"/>
      <c r="AA156" s="447"/>
      <c r="AB156" s="447"/>
      <c r="AC156" s="413"/>
      <c r="AD156" s="70"/>
      <c r="AE156" s="70"/>
      <c r="AF156" s="70"/>
      <c r="AG156" s="70"/>
      <c r="AH156" s="447"/>
      <c r="AI156" s="244"/>
      <c r="AJ156" s="447"/>
      <c r="AK156" s="447"/>
      <c r="AL156" s="447"/>
      <c r="AM156" s="447"/>
      <c r="AN156" s="447"/>
      <c r="AO156" s="447"/>
      <c r="AP156" s="447"/>
      <c r="AQ156" s="447"/>
      <c r="AR156" s="447"/>
      <c r="AS156" s="459"/>
      <c r="AT156" s="465"/>
      <c r="AU156" s="466"/>
      <c r="AV156" s="466"/>
      <c r="AW156" s="466"/>
      <c r="AX156" s="465"/>
      <c r="AY156" s="467"/>
      <c r="AZ156" s="459"/>
      <c r="BA156" s="466"/>
      <c r="BB156" s="466"/>
      <c r="BC156" s="466"/>
      <c r="BD156" s="459"/>
      <c r="BE156" s="466"/>
      <c r="BG156" s="11"/>
      <c r="BI156" s="500"/>
    </row>
    <row r="157" spans="1:61" s="9" customFormat="1" ht="15.75" hidden="1" x14ac:dyDescent="0.25">
      <c r="A157" s="117"/>
      <c r="B157" s="118"/>
      <c r="C157" s="119"/>
      <c r="D157" s="120"/>
      <c r="E157" s="69"/>
      <c r="F157" s="69"/>
      <c r="G157" s="398"/>
      <c r="H157" s="635"/>
      <c r="I157" s="635"/>
      <c r="J157" s="633"/>
      <c r="K157" s="121"/>
      <c r="L157" s="633"/>
      <c r="M157" s="633"/>
      <c r="N157" s="122"/>
      <c r="O157" s="633"/>
      <c r="P157" s="633"/>
      <c r="Q157" s="633"/>
      <c r="R157" s="633"/>
      <c r="S157" s="633"/>
      <c r="T157" s="633"/>
      <c r="U157" s="633"/>
      <c r="V157" s="17"/>
      <c r="W157" s="653"/>
      <c r="X157" s="638"/>
      <c r="Y157" s="447"/>
      <c r="Z157" s="447"/>
      <c r="AA157" s="447"/>
      <c r="AB157" s="447"/>
      <c r="AC157" s="413"/>
      <c r="AD157" s="70"/>
      <c r="AE157" s="70"/>
      <c r="AF157" s="70"/>
      <c r="AG157" s="70"/>
      <c r="AH157" s="447"/>
      <c r="AI157" s="244"/>
      <c r="AJ157" s="447"/>
      <c r="AK157" s="447"/>
      <c r="AL157" s="447"/>
      <c r="AM157" s="447"/>
      <c r="AN157" s="447"/>
      <c r="AO157" s="447"/>
      <c r="AP157" s="447"/>
      <c r="AQ157" s="447"/>
      <c r="AR157" s="447"/>
      <c r="AS157" s="459"/>
      <c r="AT157" s="465"/>
      <c r="AU157" s="466"/>
      <c r="AV157" s="466"/>
      <c r="AW157" s="466"/>
      <c r="AX157" s="465"/>
      <c r="AY157" s="467"/>
      <c r="AZ157" s="459"/>
      <c r="BA157" s="466"/>
      <c r="BB157" s="466"/>
      <c r="BC157" s="466"/>
      <c r="BD157" s="459"/>
      <c r="BE157" s="466"/>
      <c r="BG157" s="11"/>
      <c r="BI157" s="500"/>
    </row>
    <row r="158" spans="1:61" s="9" customFormat="1" ht="15.75" hidden="1" x14ac:dyDescent="0.25">
      <c r="A158" s="117"/>
      <c r="B158" s="118"/>
      <c r="C158" s="119"/>
      <c r="D158" s="120"/>
      <c r="E158" s="69"/>
      <c r="F158" s="69"/>
      <c r="G158" s="398"/>
      <c r="H158" s="635"/>
      <c r="I158" s="635"/>
      <c r="J158" s="633"/>
      <c r="K158" s="121"/>
      <c r="L158" s="633"/>
      <c r="M158" s="633"/>
      <c r="N158" s="122"/>
      <c r="O158" s="633"/>
      <c r="P158" s="633"/>
      <c r="Q158" s="633"/>
      <c r="R158" s="633"/>
      <c r="S158" s="633"/>
      <c r="T158" s="633"/>
      <c r="U158" s="633"/>
      <c r="V158" s="17"/>
      <c r="W158" s="653"/>
      <c r="X158" s="638"/>
      <c r="Y158" s="447"/>
      <c r="Z158" s="447"/>
      <c r="AA158" s="447"/>
      <c r="AB158" s="447"/>
      <c r="AC158" s="413"/>
      <c r="AD158" s="70"/>
      <c r="AE158" s="70"/>
      <c r="AF158" s="70"/>
      <c r="AG158" s="70"/>
      <c r="AH158" s="447"/>
      <c r="AI158" s="244"/>
      <c r="AJ158" s="447"/>
      <c r="AK158" s="447"/>
      <c r="AL158" s="447"/>
      <c r="AM158" s="447"/>
      <c r="AN158" s="447"/>
      <c r="AO158" s="447"/>
      <c r="AP158" s="447"/>
      <c r="AQ158" s="447"/>
      <c r="AR158" s="447"/>
      <c r="AS158" s="459"/>
      <c r="AT158" s="465"/>
      <c r="AU158" s="466"/>
      <c r="AV158" s="466"/>
      <c r="AW158" s="466"/>
      <c r="AX158" s="465"/>
      <c r="AY158" s="467"/>
      <c r="AZ158" s="459"/>
      <c r="BA158" s="466"/>
      <c r="BB158" s="466"/>
      <c r="BC158" s="466"/>
      <c r="BD158" s="459"/>
      <c r="BE158" s="466"/>
      <c r="BG158" s="11"/>
      <c r="BI158" s="500"/>
    </row>
    <row r="159" spans="1:61" s="9" customFormat="1" ht="15.75" hidden="1" x14ac:dyDescent="0.25">
      <c r="A159" s="117"/>
      <c r="B159" s="118"/>
      <c r="C159" s="119"/>
      <c r="D159" s="120"/>
      <c r="E159" s="69"/>
      <c r="F159" s="69"/>
      <c r="G159" s="398"/>
      <c r="H159" s="635"/>
      <c r="I159" s="635"/>
      <c r="J159" s="633"/>
      <c r="K159" s="121"/>
      <c r="L159" s="633"/>
      <c r="M159" s="633"/>
      <c r="N159" s="122"/>
      <c r="O159" s="633"/>
      <c r="P159" s="633"/>
      <c r="Q159" s="633"/>
      <c r="R159" s="633"/>
      <c r="S159" s="633"/>
      <c r="T159" s="633"/>
      <c r="U159" s="633"/>
      <c r="V159" s="17"/>
      <c r="W159" s="653"/>
      <c r="X159" s="638"/>
      <c r="Y159" s="447"/>
      <c r="Z159" s="447"/>
      <c r="AA159" s="447"/>
      <c r="AB159" s="447"/>
      <c r="AC159" s="413"/>
      <c r="AD159" s="70"/>
      <c r="AE159" s="70"/>
      <c r="AF159" s="70"/>
      <c r="AG159" s="70"/>
      <c r="AH159" s="447"/>
      <c r="AI159" s="244"/>
      <c r="AJ159" s="447"/>
      <c r="AK159" s="447"/>
      <c r="AL159" s="447"/>
      <c r="AM159" s="447"/>
      <c r="AN159" s="447"/>
      <c r="AO159" s="447"/>
      <c r="AP159" s="447"/>
      <c r="AQ159" s="447"/>
      <c r="AR159" s="447"/>
      <c r="AS159" s="459"/>
      <c r="AT159" s="465"/>
      <c r="AU159" s="466"/>
      <c r="AV159" s="466"/>
      <c r="AW159" s="466"/>
      <c r="AX159" s="465"/>
      <c r="AY159" s="467"/>
      <c r="AZ159" s="459"/>
      <c r="BA159" s="466"/>
      <c r="BB159" s="466"/>
      <c r="BC159" s="466"/>
      <c r="BD159" s="459"/>
      <c r="BE159" s="466"/>
      <c r="BG159" s="11"/>
      <c r="BI159" s="500"/>
    </row>
    <row r="160" spans="1:61" s="9" customFormat="1" ht="15.75" hidden="1" x14ac:dyDescent="0.25">
      <c r="A160" s="117"/>
      <c r="B160" s="118"/>
      <c r="C160" s="119"/>
      <c r="D160" s="120"/>
      <c r="E160" s="69"/>
      <c r="F160" s="69"/>
      <c r="G160" s="398"/>
      <c r="H160" s="635"/>
      <c r="I160" s="635"/>
      <c r="J160" s="633"/>
      <c r="K160" s="121"/>
      <c r="L160" s="633"/>
      <c r="M160" s="633"/>
      <c r="N160" s="122"/>
      <c r="O160" s="633"/>
      <c r="P160" s="633"/>
      <c r="Q160" s="633"/>
      <c r="R160" s="633"/>
      <c r="S160" s="633"/>
      <c r="T160" s="633"/>
      <c r="U160" s="633"/>
      <c r="V160" s="17"/>
      <c r="W160" s="653"/>
      <c r="X160" s="638"/>
      <c r="Y160" s="447"/>
      <c r="Z160" s="447"/>
      <c r="AA160" s="447"/>
      <c r="AB160" s="447"/>
      <c r="AC160" s="413"/>
      <c r="AD160" s="70"/>
      <c r="AE160" s="70"/>
      <c r="AF160" s="70"/>
      <c r="AG160" s="70"/>
      <c r="AH160" s="447"/>
      <c r="AI160" s="244"/>
      <c r="AJ160" s="447"/>
      <c r="AK160" s="447"/>
      <c r="AL160" s="447"/>
      <c r="AM160" s="447"/>
      <c r="AN160" s="447"/>
      <c r="AO160" s="447"/>
      <c r="AP160" s="447"/>
      <c r="AQ160" s="447"/>
      <c r="AR160" s="447"/>
      <c r="AS160" s="459"/>
      <c r="AT160" s="465"/>
      <c r="AU160" s="466"/>
      <c r="AV160" s="466"/>
      <c r="AW160" s="466"/>
      <c r="AX160" s="465"/>
      <c r="AY160" s="467"/>
      <c r="AZ160" s="459"/>
      <c r="BA160" s="466"/>
      <c r="BB160" s="466"/>
      <c r="BC160" s="466"/>
      <c r="BD160" s="459"/>
      <c r="BE160" s="466"/>
      <c r="BG160" s="11"/>
      <c r="BI160" s="500"/>
    </row>
    <row r="161" spans="1:61" s="9" customFormat="1" ht="15.75" hidden="1" x14ac:dyDescent="0.25">
      <c r="A161" s="117"/>
      <c r="B161" s="118"/>
      <c r="C161" s="119"/>
      <c r="D161" s="120"/>
      <c r="E161" s="69"/>
      <c r="F161" s="69"/>
      <c r="G161" s="398"/>
      <c r="H161" s="635"/>
      <c r="I161" s="635"/>
      <c r="J161" s="633"/>
      <c r="K161" s="121"/>
      <c r="L161" s="633"/>
      <c r="M161" s="633"/>
      <c r="N161" s="122"/>
      <c r="O161" s="633"/>
      <c r="P161" s="633"/>
      <c r="Q161" s="633"/>
      <c r="R161" s="633"/>
      <c r="S161" s="633"/>
      <c r="T161" s="633"/>
      <c r="U161" s="633"/>
      <c r="V161" s="17"/>
      <c r="W161" s="653"/>
      <c r="X161" s="638"/>
      <c r="Y161" s="447"/>
      <c r="Z161" s="447"/>
      <c r="AA161" s="447"/>
      <c r="AB161" s="447"/>
      <c r="AC161" s="413"/>
      <c r="AD161" s="70"/>
      <c r="AE161" s="70"/>
      <c r="AF161" s="70"/>
      <c r="AG161" s="70"/>
      <c r="AH161" s="447"/>
      <c r="AI161" s="244"/>
      <c r="AJ161" s="447"/>
      <c r="AK161" s="447"/>
      <c r="AL161" s="447"/>
      <c r="AM161" s="447"/>
      <c r="AN161" s="447"/>
      <c r="AO161" s="447"/>
      <c r="AP161" s="447"/>
      <c r="AQ161" s="447"/>
      <c r="AR161" s="447"/>
      <c r="AS161" s="459"/>
      <c r="AT161" s="465"/>
      <c r="AU161" s="466"/>
      <c r="AV161" s="466"/>
      <c r="AW161" s="466"/>
      <c r="AX161" s="465"/>
      <c r="AY161" s="467"/>
      <c r="AZ161" s="459"/>
      <c r="BA161" s="466"/>
      <c r="BB161" s="466"/>
      <c r="BC161" s="466"/>
      <c r="BD161" s="459"/>
      <c r="BE161" s="466"/>
      <c r="BG161" s="11"/>
      <c r="BI161" s="500"/>
    </row>
    <row r="162" spans="1:61" s="9" customFormat="1" ht="15.75" hidden="1" x14ac:dyDescent="0.25">
      <c r="A162" s="117"/>
      <c r="B162" s="118"/>
      <c r="C162" s="119"/>
      <c r="D162" s="120"/>
      <c r="E162" s="69"/>
      <c r="F162" s="69"/>
      <c r="G162" s="398"/>
      <c r="H162" s="635"/>
      <c r="I162" s="635"/>
      <c r="J162" s="633"/>
      <c r="K162" s="121"/>
      <c r="L162" s="633"/>
      <c r="M162" s="633"/>
      <c r="N162" s="122"/>
      <c r="O162" s="633"/>
      <c r="P162" s="633"/>
      <c r="Q162" s="633"/>
      <c r="R162" s="633"/>
      <c r="S162" s="633"/>
      <c r="T162" s="633"/>
      <c r="U162" s="633"/>
      <c r="V162" s="17"/>
      <c r="W162" s="653"/>
      <c r="X162" s="638"/>
      <c r="Y162" s="447"/>
      <c r="Z162" s="447"/>
      <c r="AA162" s="447"/>
      <c r="AB162" s="447"/>
      <c r="AC162" s="413"/>
      <c r="AD162" s="70"/>
      <c r="AE162" s="70"/>
      <c r="AF162" s="70"/>
      <c r="AG162" s="70"/>
      <c r="AH162" s="447"/>
      <c r="AI162" s="244"/>
      <c r="AJ162" s="447"/>
      <c r="AK162" s="447"/>
      <c r="AL162" s="447"/>
      <c r="AM162" s="447"/>
      <c r="AN162" s="447"/>
      <c r="AO162" s="447"/>
      <c r="AP162" s="447"/>
      <c r="AQ162" s="447"/>
      <c r="AR162" s="447"/>
      <c r="AS162" s="459"/>
      <c r="AT162" s="465"/>
      <c r="AU162" s="466"/>
      <c r="AV162" s="466"/>
      <c r="AW162" s="466"/>
      <c r="AX162" s="465"/>
      <c r="AY162" s="467"/>
      <c r="AZ162" s="459"/>
      <c r="BA162" s="466"/>
      <c r="BB162" s="466"/>
      <c r="BC162" s="466"/>
      <c r="BD162" s="459"/>
      <c r="BE162" s="466"/>
      <c r="BG162" s="11"/>
      <c r="BI162" s="500"/>
    </row>
    <row r="163" spans="1:61" s="9" customFormat="1" ht="15.75" x14ac:dyDescent="0.25">
      <c r="A163" s="117"/>
      <c r="B163" s="118"/>
      <c r="C163" s="119"/>
      <c r="D163" s="120"/>
      <c r="E163" s="69"/>
      <c r="F163" s="69"/>
      <c r="G163" s="398"/>
      <c r="H163" s="635"/>
      <c r="I163" s="635"/>
      <c r="J163" s="633"/>
      <c r="K163" s="121"/>
      <c r="L163" s="633"/>
      <c r="M163" s="633"/>
      <c r="N163" s="122"/>
      <c r="O163" s="633"/>
      <c r="P163" s="633"/>
      <c r="Q163" s="633"/>
      <c r="R163" s="633"/>
      <c r="S163" s="633"/>
      <c r="T163" s="633"/>
      <c r="U163" s="633"/>
      <c r="V163" s="17"/>
      <c r="W163" s="653"/>
      <c r="X163" s="638"/>
      <c r="Y163" s="447"/>
      <c r="Z163" s="447"/>
      <c r="AA163" s="447"/>
      <c r="AB163" s="447"/>
      <c r="AC163" s="413"/>
      <c r="AD163" s="70"/>
      <c r="AE163" s="70"/>
      <c r="AF163" s="70"/>
      <c r="AG163" s="70"/>
      <c r="AH163" s="447"/>
      <c r="AI163" s="244"/>
      <c r="AJ163" s="447"/>
      <c r="AK163" s="447"/>
      <c r="AL163" s="447"/>
      <c r="AM163" s="447"/>
      <c r="AN163" s="447"/>
      <c r="AO163" s="447"/>
      <c r="AP163" s="447"/>
      <c r="AQ163" s="447"/>
      <c r="AR163" s="447"/>
      <c r="AS163" s="459"/>
      <c r="AT163" s="465"/>
      <c r="AU163" s="466"/>
      <c r="AV163" s="466"/>
      <c r="AW163" s="466"/>
      <c r="AX163" s="465"/>
      <c r="AY163" s="467"/>
      <c r="AZ163" s="459"/>
      <c r="BA163" s="466"/>
      <c r="BB163" s="466"/>
      <c r="BC163" s="466"/>
      <c r="BD163" s="459"/>
      <c r="BE163" s="466"/>
      <c r="BG163" s="11"/>
      <c r="BI163" s="500"/>
    </row>
    <row r="164" spans="1:61" s="9" customFormat="1" ht="15" customHeight="1" x14ac:dyDescent="0.25">
      <c r="A164" s="2"/>
      <c r="B164" s="2"/>
      <c r="C164" s="2"/>
      <c r="D164" s="2"/>
      <c r="E164" s="2"/>
      <c r="F164" s="3"/>
      <c r="G164" s="397"/>
      <c r="H164" s="4"/>
      <c r="I164" s="5"/>
      <c r="J164" s="4"/>
      <c r="K164" s="4"/>
      <c r="L164" s="5"/>
      <c r="M164" s="6"/>
      <c r="N164" s="4"/>
      <c r="O164" s="5"/>
      <c r="P164" s="4"/>
      <c r="Q164" s="4"/>
      <c r="R164" s="5"/>
      <c r="S164" s="4"/>
      <c r="T164" s="4"/>
      <c r="U164" s="5"/>
      <c r="V164" s="4"/>
      <c r="W164" s="4"/>
      <c r="X164" s="5"/>
      <c r="Y164" s="4"/>
      <c r="Z164" s="4"/>
      <c r="AA164" s="4"/>
      <c r="AB164" s="4"/>
      <c r="AC164" s="412"/>
      <c r="AD164" s="7"/>
      <c r="AE164" s="7"/>
      <c r="AF164" s="8"/>
      <c r="AH164" s="446"/>
      <c r="AI164" s="429"/>
      <c r="AJ164" s="430"/>
      <c r="AK164" s="431"/>
      <c r="AL164" s="432"/>
      <c r="AM164" s="433"/>
      <c r="AN164" s="433"/>
      <c r="AO164" s="433"/>
      <c r="AP164" s="433"/>
      <c r="AQ164" s="433"/>
      <c r="AR164" s="433"/>
      <c r="AS164" s="433"/>
      <c r="AT164" s="433"/>
      <c r="AU164" s="433"/>
      <c r="AV164" s="433"/>
      <c r="AW164" s="433"/>
      <c r="AX164" s="433"/>
      <c r="AY164" s="433"/>
      <c r="AZ164" s="433"/>
      <c r="BA164" s="433"/>
      <c r="BB164" s="433"/>
      <c r="BC164" s="433"/>
      <c r="BD164" s="430"/>
      <c r="BE164" s="434"/>
      <c r="BG164" s="11"/>
      <c r="BI164" s="500"/>
    </row>
    <row r="165" spans="1:61" s="9" customFormat="1" ht="15" customHeight="1" x14ac:dyDescent="0.25">
      <c r="A165" s="2"/>
      <c r="B165" s="2"/>
      <c r="C165" s="2"/>
      <c r="D165" s="2"/>
      <c r="E165" s="2"/>
      <c r="F165" s="3"/>
      <c r="G165" s="397"/>
      <c r="H165" s="4"/>
      <c r="I165" s="5"/>
      <c r="J165" s="4"/>
      <c r="K165" s="4"/>
      <c r="L165" s="5"/>
      <c r="M165" s="6"/>
      <c r="N165" s="4"/>
      <c r="O165" s="5"/>
      <c r="P165" s="4"/>
      <c r="Q165" s="4"/>
      <c r="R165" s="5"/>
      <c r="S165" s="4"/>
      <c r="T165" s="4"/>
      <c r="U165" s="5"/>
      <c r="V165" s="4"/>
      <c r="W165" s="4"/>
      <c r="X165" s="5"/>
      <c r="Y165" s="4"/>
      <c r="Z165" s="4"/>
      <c r="AA165" s="4"/>
      <c r="AB165" s="4"/>
      <c r="AC165" s="412"/>
      <c r="AD165" s="7"/>
      <c r="AE165" s="7"/>
      <c r="AF165" s="8"/>
      <c r="AH165" s="446"/>
      <c r="AI165" s="429"/>
      <c r="AJ165" s="430"/>
      <c r="AK165" s="431"/>
      <c r="AL165" s="432"/>
      <c r="AM165" s="433"/>
      <c r="AN165" s="433"/>
      <c r="AO165" s="433"/>
      <c r="AP165" s="433"/>
      <c r="AQ165" s="433"/>
      <c r="AR165" s="433"/>
      <c r="AS165" s="433"/>
      <c r="AT165" s="433"/>
      <c r="AU165" s="433"/>
      <c r="AV165" s="433"/>
      <c r="AW165" s="433"/>
      <c r="AX165" s="433"/>
      <c r="AY165" s="433"/>
      <c r="AZ165" s="433"/>
      <c r="BA165" s="433"/>
      <c r="BB165" s="433"/>
      <c r="BC165" s="433"/>
      <c r="BD165" s="430"/>
      <c r="BE165" s="434"/>
      <c r="BG165" s="11"/>
      <c r="BI165" s="500"/>
    </row>
    <row r="166" spans="1:61" s="9" customFormat="1" ht="15" customHeight="1" x14ac:dyDescent="0.25">
      <c r="A166" s="2"/>
      <c r="B166" s="2"/>
      <c r="C166" s="2"/>
      <c r="D166" s="2"/>
      <c r="E166" s="2"/>
      <c r="F166" s="3"/>
      <c r="G166" s="397"/>
      <c r="H166" s="4"/>
      <c r="I166" s="5"/>
      <c r="J166" s="4"/>
      <c r="K166" s="4"/>
      <c r="L166" s="5"/>
      <c r="M166" s="6"/>
      <c r="N166" s="4"/>
      <c r="O166" s="5"/>
      <c r="P166" s="4"/>
      <c r="Q166" s="4"/>
      <c r="R166" s="5"/>
      <c r="S166" s="4"/>
      <c r="T166" s="4"/>
      <c r="U166" s="5"/>
      <c r="V166" s="4"/>
      <c r="W166" s="4"/>
      <c r="X166" s="5"/>
      <c r="Y166" s="4"/>
      <c r="Z166" s="4"/>
      <c r="AA166" s="4"/>
      <c r="AB166" s="4"/>
      <c r="AC166" s="412"/>
      <c r="AD166" s="7"/>
      <c r="AE166" s="7"/>
      <c r="AF166" s="8"/>
      <c r="AH166" s="446"/>
      <c r="AI166" s="429"/>
      <c r="AJ166" s="430"/>
      <c r="AK166" s="431"/>
      <c r="AL166" s="432"/>
      <c r="AM166" s="433"/>
      <c r="AN166" s="433"/>
      <c r="AO166" s="433"/>
      <c r="AP166" s="433"/>
      <c r="AQ166" s="433"/>
      <c r="AR166" s="433"/>
      <c r="AS166" s="433"/>
      <c r="AT166" s="433"/>
      <c r="AU166" s="433"/>
      <c r="AV166" s="433"/>
      <c r="AW166" s="433"/>
      <c r="AX166" s="433"/>
      <c r="AY166" s="433"/>
      <c r="AZ166" s="433"/>
      <c r="BA166" s="433"/>
      <c r="BB166" s="433"/>
      <c r="BC166" s="433"/>
      <c r="BD166" s="430"/>
      <c r="BE166" s="434"/>
      <c r="BG166" s="11"/>
      <c r="BI166" s="500"/>
    </row>
    <row r="167" spans="1:61" s="9" customFormat="1" ht="15" customHeight="1" x14ac:dyDescent="0.25">
      <c r="A167" s="2"/>
      <c r="B167" s="2"/>
      <c r="C167" s="2"/>
      <c r="D167" s="2"/>
      <c r="E167" s="2"/>
      <c r="F167" s="3"/>
      <c r="G167" s="397"/>
      <c r="H167" s="4"/>
      <c r="I167" s="5"/>
      <c r="J167" s="4"/>
      <c r="K167" s="4"/>
      <c r="L167" s="5"/>
      <c r="M167" s="6"/>
      <c r="N167" s="4"/>
      <c r="O167" s="5"/>
      <c r="P167" s="4"/>
      <c r="Q167" s="4"/>
      <c r="R167" s="5"/>
      <c r="S167" s="4"/>
      <c r="T167" s="4"/>
      <c r="U167" s="5"/>
      <c r="V167" s="4"/>
      <c r="W167" s="4"/>
      <c r="X167" s="5"/>
      <c r="Y167" s="4"/>
      <c r="Z167" s="4"/>
      <c r="AA167" s="4"/>
      <c r="AB167" s="4"/>
      <c r="AC167" s="412"/>
      <c r="AD167" s="7"/>
      <c r="AE167" s="7"/>
      <c r="AF167" s="8"/>
      <c r="AH167" s="446"/>
      <c r="AI167" s="429"/>
      <c r="AJ167" s="430"/>
      <c r="AK167" s="431"/>
      <c r="AL167" s="432"/>
      <c r="AM167" s="433"/>
      <c r="AN167" s="433"/>
      <c r="AO167" s="433"/>
      <c r="AP167" s="433"/>
      <c r="AQ167" s="433"/>
      <c r="AR167" s="433"/>
      <c r="AS167" s="433"/>
      <c r="AT167" s="433"/>
      <c r="AU167" s="433"/>
      <c r="AV167" s="433"/>
      <c r="AW167" s="433"/>
      <c r="AX167" s="433"/>
      <c r="AY167" s="433"/>
      <c r="AZ167" s="433"/>
      <c r="BA167" s="433"/>
      <c r="BB167" s="433"/>
      <c r="BC167" s="433"/>
      <c r="BD167" s="430"/>
      <c r="BE167" s="434"/>
      <c r="BG167" s="11"/>
      <c r="BI167" s="500"/>
    </row>
    <row r="168" spans="1:61" s="9" customFormat="1" ht="15" customHeight="1" x14ac:dyDescent="0.25">
      <c r="A168" s="2"/>
      <c r="B168" s="2"/>
      <c r="C168" s="2"/>
      <c r="D168" s="2"/>
      <c r="E168" s="2"/>
      <c r="F168" s="3"/>
      <c r="G168" s="397"/>
      <c r="H168" s="4"/>
      <c r="I168" s="5"/>
      <c r="J168" s="4"/>
      <c r="K168" s="4"/>
      <c r="L168" s="5"/>
      <c r="M168" s="6"/>
      <c r="N168" s="4"/>
      <c r="O168" s="5"/>
      <c r="P168" s="4"/>
      <c r="Q168" s="4"/>
      <c r="R168" s="5"/>
      <c r="S168" s="4"/>
      <c r="T168" s="4"/>
      <c r="U168" s="5"/>
      <c r="V168" s="4"/>
      <c r="W168" s="4"/>
      <c r="X168" s="5"/>
      <c r="Y168" s="4"/>
      <c r="Z168" s="4"/>
      <c r="AA168" s="4"/>
      <c r="AB168" s="4"/>
      <c r="AC168" s="412"/>
      <c r="AD168" s="7"/>
      <c r="AE168" s="7"/>
      <c r="AF168" s="8"/>
      <c r="AH168" s="446"/>
      <c r="AI168" s="429"/>
      <c r="AJ168" s="430"/>
      <c r="AK168" s="431"/>
      <c r="AL168" s="432"/>
      <c r="AM168" s="433"/>
      <c r="AN168" s="433"/>
      <c r="AO168" s="433"/>
      <c r="AP168" s="433"/>
      <c r="AQ168" s="433"/>
      <c r="AR168" s="433"/>
      <c r="AS168" s="433"/>
      <c r="AT168" s="433"/>
      <c r="AU168" s="433"/>
      <c r="AV168" s="433"/>
      <c r="AW168" s="433"/>
      <c r="AX168" s="433"/>
      <c r="AY168" s="433"/>
      <c r="AZ168" s="433"/>
      <c r="BA168" s="433"/>
      <c r="BB168" s="433"/>
      <c r="BC168" s="433"/>
      <c r="BD168" s="430"/>
      <c r="BE168" s="434"/>
      <c r="BG168" s="11"/>
      <c r="BI168" s="500"/>
    </row>
    <row r="169" spans="1:61" s="9" customFormat="1" ht="15" customHeight="1" x14ac:dyDescent="0.25">
      <c r="A169" s="2"/>
      <c r="B169" s="2"/>
      <c r="C169" s="2"/>
      <c r="D169" s="2"/>
      <c r="E169" s="2"/>
      <c r="F169" s="3"/>
      <c r="G169" s="397"/>
      <c r="H169" s="4"/>
      <c r="I169" s="5"/>
      <c r="J169" s="4"/>
      <c r="K169" s="4"/>
      <c r="L169" s="5"/>
      <c r="M169" s="6"/>
      <c r="N169" s="4"/>
      <c r="O169" s="5"/>
      <c r="P169" s="4"/>
      <c r="Q169" s="4"/>
      <c r="R169" s="5"/>
      <c r="S169" s="4"/>
      <c r="T169" s="4"/>
      <c r="U169" s="5"/>
      <c r="V169" s="4"/>
      <c r="W169" s="4"/>
      <c r="X169" s="5"/>
      <c r="Y169" s="4"/>
      <c r="Z169" s="4"/>
      <c r="AA169" s="4"/>
      <c r="AB169" s="4"/>
      <c r="AC169" s="412"/>
      <c r="AD169" s="7"/>
      <c r="AE169" s="7"/>
      <c r="AF169" s="8"/>
      <c r="AH169" s="446"/>
      <c r="AI169" s="429"/>
      <c r="AJ169" s="430"/>
      <c r="AK169" s="431"/>
      <c r="AL169" s="432"/>
      <c r="AM169" s="433"/>
      <c r="AN169" s="433"/>
      <c r="AO169" s="433"/>
      <c r="AP169" s="433"/>
      <c r="AQ169" s="433"/>
      <c r="AR169" s="433"/>
      <c r="AS169" s="433"/>
      <c r="AT169" s="433"/>
      <c r="AU169" s="433"/>
      <c r="AV169" s="433"/>
      <c r="AW169" s="433"/>
      <c r="AX169" s="433"/>
      <c r="AY169" s="433"/>
      <c r="AZ169" s="433"/>
      <c r="BA169" s="433"/>
      <c r="BB169" s="433"/>
      <c r="BC169" s="433"/>
      <c r="BD169" s="430"/>
      <c r="BE169" s="434"/>
      <c r="BG169" s="11"/>
      <c r="BI169" s="500"/>
    </row>
    <row r="170" spans="1:61" s="9" customFormat="1" ht="15" customHeight="1" x14ac:dyDescent="0.25">
      <c r="A170" s="2"/>
      <c r="B170" s="2"/>
      <c r="C170" s="2"/>
      <c r="D170" s="2"/>
      <c r="E170" s="2"/>
      <c r="F170" s="3"/>
      <c r="G170" s="397"/>
      <c r="H170" s="4"/>
      <c r="I170" s="5"/>
      <c r="J170" s="4"/>
      <c r="K170" s="4"/>
      <c r="L170" s="5"/>
      <c r="M170" s="6"/>
      <c r="N170" s="4"/>
      <c r="O170" s="5"/>
      <c r="P170" s="4"/>
      <c r="Q170" s="4"/>
      <c r="R170" s="5"/>
      <c r="S170" s="4"/>
      <c r="T170" s="4"/>
      <c r="U170" s="5"/>
      <c r="V170" s="4"/>
      <c r="W170" s="4"/>
      <c r="X170" s="5"/>
      <c r="Y170" s="4"/>
      <c r="Z170" s="4"/>
      <c r="AA170" s="4"/>
      <c r="AB170" s="4"/>
      <c r="AC170" s="412"/>
      <c r="AD170" s="7"/>
      <c r="AE170" s="7"/>
      <c r="AF170" s="8"/>
      <c r="AH170" s="446"/>
      <c r="AI170" s="429"/>
      <c r="AJ170" s="430"/>
      <c r="AK170" s="431"/>
      <c r="AL170" s="432"/>
      <c r="AM170" s="433"/>
      <c r="AN170" s="433"/>
      <c r="AO170" s="433"/>
      <c r="AP170" s="433"/>
      <c r="AQ170" s="433"/>
      <c r="AR170" s="433"/>
      <c r="AS170" s="433"/>
      <c r="AT170" s="433"/>
      <c r="AU170" s="433"/>
      <c r="AV170" s="433"/>
      <c r="AW170" s="433"/>
      <c r="AX170" s="433"/>
      <c r="AY170" s="433"/>
      <c r="AZ170" s="433"/>
      <c r="BA170" s="433"/>
      <c r="BB170" s="433"/>
      <c r="BC170" s="433"/>
      <c r="BD170" s="430"/>
      <c r="BE170" s="434"/>
      <c r="BG170" s="11"/>
      <c r="BI170" s="500"/>
    </row>
    <row r="171" spans="1:61" s="9" customFormat="1" ht="15" customHeight="1" x14ac:dyDescent="0.25">
      <c r="A171" s="2"/>
      <c r="B171" s="2"/>
      <c r="C171" s="2"/>
      <c r="D171" s="2"/>
      <c r="E171" s="2"/>
      <c r="F171" s="3"/>
      <c r="G171" s="397"/>
      <c r="H171" s="4"/>
      <c r="I171" s="5"/>
      <c r="J171" s="4"/>
      <c r="K171" s="4"/>
      <c r="L171" s="5"/>
      <c r="M171" s="6"/>
      <c r="N171" s="4"/>
      <c r="O171" s="5"/>
      <c r="P171" s="4"/>
      <c r="Q171" s="4"/>
      <c r="R171" s="5"/>
      <c r="S171" s="4"/>
      <c r="T171" s="4"/>
      <c r="U171" s="5"/>
      <c r="V171" s="4"/>
      <c r="W171" s="4"/>
      <c r="X171" s="5"/>
      <c r="Y171" s="4"/>
      <c r="Z171" s="4"/>
      <c r="AA171" s="4"/>
      <c r="AB171" s="4"/>
      <c r="AC171" s="412"/>
      <c r="AD171" s="7"/>
      <c r="AE171" s="7"/>
      <c r="AF171" s="8"/>
      <c r="AH171" s="446"/>
      <c r="AI171" s="429"/>
      <c r="AJ171" s="430"/>
      <c r="AK171" s="431"/>
      <c r="AL171" s="432"/>
      <c r="AM171" s="433"/>
      <c r="AN171" s="433"/>
      <c r="AO171" s="433"/>
      <c r="AP171" s="433"/>
      <c r="AQ171" s="433"/>
      <c r="AR171" s="433"/>
      <c r="AS171" s="433"/>
      <c r="AT171" s="433"/>
      <c r="AU171" s="433"/>
      <c r="AV171" s="433"/>
      <c r="AW171" s="433"/>
      <c r="AX171" s="433"/>
      <c r="AY171" s="433"/>
      <c r="AZ171" s="433"/>
      <c r="BA171" s="433"/>
      <c r="BB171" s="433"/>
      <c r="BC171" s="433"/>
      <c r="BD171" s="430"/>
      <c r="BE171" s="434"/>
      <c r="BG171" s="11"/>
      <c r="BI171" s="500"/>
    </row>
    <row r="172" spans="1:61" s="9" customFormat="1" ht="15" customHeight="1" x14ac:dyDescent="0.25">
      <c r="A172" s="2"/>
      <c r="B172" s="2"/>
      <c r="C172" s="2"/>
      <c r="D172" s="2"/>
      <c r="E172" s="2"/>
      <c r="F172" s="3"/>
      <c r="G172" s="397"/>
      <c r="H172" s="4"/>
      <c r="I172" s="5"/>
      <c r="J172" s="4"/>
      <c r="K172" s="4"/>
      <c r="L172" s="5"/>
      <c r="M172" s="6"/>
      <c r="N172" s="4"/>
      <c r="O172" s="5"/>
      <c r="P172" s="4"/>
      <c r="Q172" s="4"/>
      <c r="R172" s="5"/>
      <c r="S172" s="4"/>
      <c r="T172" s="4"/>
      <c r="U172" s="5"/>
      <c r="V172" s="4"/>
      <c r="W172" s="4"/>
      <c r="X172" s="5"/>
      <c r="Y172" s="4"/>
      <c r="Z172" s="4"/>
      <c r="AA172" s="4"/>
      <c r="AB172" s="4"/>
      <c r="AC172" s="412"/>
      <c r="AD172" s="7"/>
      <c r="AE172" s="7"/>
      <c r="AF172" s="8"/>
      <c r="AH172" s="446"/>
      <c r="AI172" s="429"/>
      <c r="AJ172" s="430"/>
      <c r="AK172" s="431"/>
      <c r="AL172" s="432"/>
      <c r="AM172" s="433"/>
      <c r="AN172" s="433"/>
      <c r="AO172" s="433"/>
      <c r="AP172" s="433"/>
      <c r="AQ172" s="433"/>
      <c r="AR172" s="433"/>
      <c r="AS172" s="433"/>
      <c r="AT172" s="433"/>
      <c r="AU172" s="433"/>
      <c r="AV172" s="433"/>
      <c r="AW172" s="433"/>
      <c r="AX172" s="433"/>
      <c r="AY172" s="433"/>
      <c r="AZ172" s="433"/>
      <c r="BA172" s="433"/>
      <c r="BB172" s="433"/>
      <c r="BC172" s="433"/>
      <c r="BD172" s="430"/>
      <c r="BE172" s="434"/>
      <c r="BG172" s="11"/>
      <c r="BI172" s="500"/>
    </row>
    <row r="173" spans="1:61" s="9" customFormat="1" ht="15" customHeight="1" x14ac:dyDescent="0.25">
      <c r="A173" s="2"/>
      <c r="B173" s="2"/>
      <c r="C173" s="2"/>
      <c r="D173" s="2"/>
      <c r="E173" s="2"/>
      <c r="F173" s="3"/>
      <c r="G173" s="397"/>
      <c r="H173" s="4"/>
      <c r="I173" s="5"/>
      <c r="J173" s="4"/>
      <c r="K173" s="4"/>
      <c r="L173" s="5"/>
      <c r="M173" s="6"/>
      <c r="N173" s="4"/>
      <c r="O173" s="5"/>
      <c r="P173" s="4"/>
      <c r="Q173" s="4"/>
      <c r="R173" s="5"/>
      <c r="S173" s="4"/>
      <c r="T173" s="4"/>
      <c r="U173" s="5"/>
      <c r="V173" s="4"/>
      <c r="W173" s="4"/>
      <c r="X173" s="5"/>
      <c r="Y173" s="4"/>
      <c r="Z173" s="4"/>
      <c r="AA173" s="4"/>
      <c r="AB173" s="4"/>
      <c r="AC173" s="412"/>
      <c r="AD173" s="7"/>
      <c r="AE173" s="7"/>
      <c r="AF173" s="8"/>
      <c r="AH173" s="446"/>
      <c r="AI173" s="429"/>
      <c r="AJ173" s="430"/>
      <c r="AK173" s="431"/>
      <c r="AL173" s="432"/>
      <c r="AM173" s="433"/>
      <c r="AN173" s="433"/>
      <c r="AO173" s="433"/>
      <c r="AP173" s="433"/>
      <c r="AQ173" s="433"/>
      <c r="AR173" s="433"/>
      <c r="AS173" s="433"/>
      <c r="AT173" s="433"/>
      <c r="AU173" s="433"/>
      <c r="AV173" s="433"/>
      <c r="AW173" s="433"/>
      <c r="AX173" s="433"/>
      <c r="AY173" s="433"/>
      <c r="AZ173" s="433"/>
      <c r="BA173" s="433"/>
      <c r="BB173" s="433"/>
      <c r="BC173" s="433"/>
      <c r="BD173" s="430"/>
      <c r="BE173" s="434"/>
      <c r="BG173" s="11"/>
      <c r="BI173" s="500"/>
    </row>
    <row r="174" spans="1:61" s="9" customFormat="1" ht="15" customHeight="1" x14ac:dyDescent="0.25">
      <c r="A174" s="2"/>
      <c r="B174" s="2"/>
      <c r="C174" s="2"/>
      <c r="D174" s="2"/>
      <c r="E174" s="2"/>
      <c r="F174" s="3"/>
      <c r="G174" s="397"/>
      <c r="H174" s="4"/>
      <c r="I174" s="5"/>
      <c r="J174" s="4"/>
      <c r="K174" s="4"/>
      <c r="L174" s="5"/>
      <c r="M174" s="6"/>
      <c r="N174" s="4"/>
      <c r="O174" s="5"/>
      <c r="P174" s="4"/>
      <c r="Q174" s="4"/>
      <c r="R174" s="5"/>
      <c r="S174" s="4"/>
      <c r="T174" s="4"/>
      <c r="U174" s="5"/>
      <c r="V174" s="4"/>
      <c r="W174" s="4"/>
      <c r="X174" s="5"/>
      <c r="Y174" s="4"/>
      <c r="Z174" s="4"/>
      <c r="AA174" s="4"/>
      <c r="AB174" s="4"/>
      <c r="AC174" s="412"/>
      <c r="AD174" s="7"/>
      <c r="AE174" s="7"/>
      <c r="AF174" s="8"/>
      <c r="AH174" s="446"/>
      <c r="AI174" s="429"/>
      <c r="AJ174" s="430"/>
      <c r="AK174" s="431"/>
      <c r="AL174" s="432"/>
      <c r="AM174" s="433"/>
      <c r="AN174" s="433"/>
      <c r="AO174" s="433"/>
      <c r="AP174" s="433"/>
      <c r="AQ174" s="433"/>
      <c r="AR174" s="433"/>
      <c r="AS174" s="433"/>
      <c r="AT174" s="433"/>
      <c r="AU174" s="433"/>
      <c r="AV174" s="433"/>
      <c r="AW174" s="433"/>
      <c r="AX174" s="433"/>
      <c r="AY174" s="433"/>
      <c r="AZ174" s="433"/>
      <c r="BA174" s="433"/>
      <c r="BB174" s="433"/>
      <c r="BC174" s="433"/>
      <c r="BD174" s="430"/>
      <c r="BE174" s="434"/>
      <c r="BG174" s="11"/>
      <c r="BI174" s="500"/>
    </row>
    <row r="175" spans="1:61" s="9" customFormat="1" ht="15" customHeight="1" x14ac:dyDescent="0.25">
      <c r="A175" s="2"/>
      <c r="B175" s="2"/>
      <c r="C175" s="2"/>
      <c r="D175" s="2"/>
      <c r="E175" s="2"/>
      <c r="F175" s="3"/>
      <c r="G175" s="397"/>
      <c r="H175" s="4"/>
      <c r="I175" s="5"/>
      <c r="J175" s="4"/>
      <c r="K175" s="4"/>
      <c r="L175" s="5"/>
      <c r="M175" s="6"/>
      <c r="N175" s="4"/>
      <c r="O175" s="5"/>
      <c r="P175" s="4"/>
      <c r="Q175" s="4"/>
      <c r="R175" s="5"/>
      <c r="S175" s="4"/>
      <c r="T175" s="4"/>
      <c r="U175" s="5"/>
      <c r="V175" s="4"/>
      <c r="W175" s="4"/>
      <c r="X175" s="5"/>
      <c r="Y175" s="4"/>
      <c r="Z175" s="4"/>
      <c r="AA175" s="4"/>
      <c r="AB175" s="4"/>
      <c r="AC175" s="412"/>
      <c r="AD175" s="7"/>
      <c r="AE175" s="7"/>
      <c r="AF175" s="8"/>
      <c r="AH175" s="446"/>
      <c r="AI175" s="429"/>
      <c r="AJ175" s="430"/>
      <c r="AK175" s="431"/>
      <c r="AL175" s="432"/>
      <c r="AM175" s="433"/>
      <c r="AN175" s="433"/>
      <c r="AO175" s="433"/>
      <c r="AP175" s="433"/>
      <c r="AQ175" s="433"/>
      <c r="AR175" s="433"/>
      <c r="AS175" s="433"/>
      <c r="AT175" s="433"/>
      <c r="AU175" s="433"/>
      <c r="AV175" s="433"/>
      <c r="AW175" s="433"/>
      <c r="AX175" s="433"/>
      <c r="AY175" s="433"/>
      <c r="AZ175" s="433"/>
      <c r="BA175" s="433"/>
      <c r="BB175" s="433"/>
      <c r="BC175" s="433"/>
      <c r="BD175" s="430"/>
      <c r="BE175" s="434"/>
      <c r="BG175" s="11"/>
      <c r="BI175" s="500"/>
    </row>
    <row r="176" spans="1:61" s="9" customFormat="1" ht="15" customHeight="1" x14ac:dyDescent="0.25">
      <c r="A176" s="2"/>
      <c r="B176" s="2"/>
      <c r="C176" s="2"/>
      <c r="D176" s="2"/>
      <c r="E176" s="2"/>
      <c r="F176" s="3"/>
      <c r="G176" s="397"/>
      <c r="H176" s="4"/>
      <c r="I176" s="5"/>
      <c r="J176" s="4"/>
      <c r="K176" s="4"/>
      <c r="L176" s="5"/>
      <c r="M176" s="6"/>
      <c r="N176" s="4"/>
      <c r="O176" s="5"/>
      <c r="P176" s="4"/>
      <c r="Q176" s="4"/>
      <c r="R176" s="5"/>
      <c r="S176" s="4"/>
      <c r="T176" s="4"/>
      <c r="U176" s="5"/>
      <c r="V176" s="4"/>
      <c r="W176" s="4"/>
      <c r="X176" s="5"/>
      <c r="Y176" s="4"/>
      <c r="Z176" s="4"/>
      <c r="AA176" s="4"/>
      <c r="AB176" s="4"/>
      <c r="AC176" s="412"/>
      <c r="AD176" s="7"/>
      <c r="AE176" s="7"/>
      <c r="AF176" s="8"/>
      <c r="AH176" s="446"/>
      <c r="AI176" s="429"/>
      <c r="AJ176" s="430"/>
      <c r="AK176" s="431"/>
      <c r="AL176" s="432"/>
      <c r="AM176" s="433"/>
      <c r="AN176" s="433"/>
      <c r="AO176" s="433"/>
      <c r="AP176" s="433"/>
      <c r="AQ176" s="433"/>
      <c r="AR176" s="433"/>
      <c r="AS176" s="433"/>
      <c r="AT176" s="433"/>
      <c r="AU176" s="433"/>
      <c r="AV176" s="433"/>
      <c r="AW176" s="433"/>
      <c r="AX176" s="433"/>
      <c r="AY176" s="433"/>
      <c r="AZ176" s="433"/>
      <c r="BA176" s="433"/>
      <c r="BB176" s="433"/>
      <c r="BC176" s="433"/>
      <c r="BD176" s="430"/>
      <c r="BE176" s="434"/>
      <c r="BG176" s="11"/>
      <c r="BI176" s="500"/>
    </row>
    <row r="177" spans="1:61" s="9" customFormat="1" ht="15" customHeight="1" x14ac:dyDescent="0.25">
      <c r="A177" s="2"/>
      <c r="B177" s="2"/>
      <c r="C177" s="2"/>
      <c r="D177" s="2"/>
      <c r="E177" s="2"/>
      <c r="F177" s="3"/>
      <c r="G177" s="397"/>
      <c r="H177" s="4"/>
      <c r="I177" s="5"/>
      <c r="J177" s="4"/>
      <c r="K177" s="4"/>
      <c r="L177" s="5"/>
      <c r="M177" s="6"/>
      <c r="N177" s="4"/>
      <c r="O177" s="5"/>
      <c r="P177" s="4"/>
      <c r="Q177" s="4"/>
      <c r="R177" s="5"/>
      <c r="S177" s="4"/>
      <c r="T177" s="4"/>
      <c r="U177" s="5"/>
      <c r="V177" s="4"/>
      <c r="W177" s="4"/>
      <c r="X177" s="5"/>
      <c r="Y177" s="4"/>
      <c r="Z177" s="4"/>
      <c r="AA177" s="4"/>
      <c r="AB177" s="4"/>
      <c r="AC177" s="412"/>
      <c r="AD177" s="7"/>
      <c r="AE177" s="7"/>
      <c r="AF177" s="8"/>
      <c r="AH177" s="446"/>
      <c r="AI177" s="429"/>
      <c r="AJ177" s="430"/>
      <c r="AK177" s="431"/>
      <c r="AL177" s="432"/>
      <c r="AM177" s="433"/>
      <c r="AN177" s="433"/>
      <c r="AO177" s="433"/>
      <c r="AP177" s="433"/>
      <c r="AQ177" s="433"/>
      <c r="AR177" s="433"/>
      <c r="AS177" s="433"/>
      <c r="AT177" s="433"/>
      <c r="AU177" s="433"/>
      <c r="AV177" s="433"/>
      <c r="AW177" s="433"/>
      <c r="AX177" s="433"/>
      <c r="AY177" s="433"/>
      <c r="AZ177" s="433"/>
      <c r="BA177" s="433"/>
      <c r="BB177" s="433"/>
      <c r="BC177" s="433"/>
      <c r="BD177" s="430"/>
      <c r="BE177" s="434"/>
      <c r="BG177" s="11"/>
      <c r="BI177" s="500"/>
    </row>
    <row r="178" spans="1:61" s="9" customFormat="1" ht="15" customHeight="1" x14ac:dyDescent="0.25">
      <c r="A178" s="2"/>
      <c r="B178" s="2"/>
      <c r="C178" s="2"/>
      <c r="D178" s="2"/>
      <c r="E178" s="2"/>
      <c r="F178" s="3"/>
      <c r="G178" s="397"/>
      <c r="H178" s="4"/>
      <c r="I178" s="5"/>
      <c r="J178" s="4"/>
      <c r="K178" s="4"/>
      <c r="L178" s="5"/>
      <c r="M178" s="6"/>
      <c r="N178" s="4"/>
      <c r="O178" s="5"/>
      <c r="P178" s="4"/>
      <c r="Q178" s="4"/>
      <c r="R178" s="5"/>
      <c r="S178" s="4"/>
      <c r="T178" s="4"/>
      <c r="U178" s="5"/>
      <c r="V178" s="4"/>
      <c r="W178" s="4"/>
      <c r="X178" s="5"/>
      <c r="Y178" s="4"/>
      <c r="Z178" s="4"/>
      <c r="AA178" s="4"/>
      <c r="AB178" s="4"/>
      <c r="AC178" s="412"/>
      <c r="AD178" s="7"/>
      <c r="AE178" s="7"/>
      <c r="AF178" s="8"/>
      <c r="AH178" s="446"/>
      <c r="AI178" s="429"/>
      <c r="AJ178" s="430"/>
      <c r="AK178" s="431"/>
      <c r="AL178" s="432"/>
      <c r="AM178" s="433"/>
      <c r="AN178" s="433"/>
      <c r="AO178" s="433"/>
      <c r="AP178" s="433"/>
      <c r="AQ178" s="433"/>
      <c r="AR178" s="433"/>
      <c r="AS178" s="433"/>
      <c r="AT178" s="433"/>
      <c r="AU178" s="433"/>
      <c r="AV178" s="433"/>
      <c r="AW178" s="433"/>
      <c r="AX178" s="433"/>
      <c r="AY178" s="433"/>
      <c r="AZ178" s="433"/>
      <c r="BA178" s="433"/>
      <c r="BB178" s="433"/>
      <c r="BC178" s="433"/>
      <c r="BD178" s="430"/>
      <c r="BE178" s="434"/>
      <c r="BG178" s="11"/>
      <c r="BI178" s="500"/>
    </row>
    <row r="179" spans="1:61" s="9" customFormat="1" ht="15" customHeight="1" x14ac:dyDescent="0.25">
      <c r="A179" s="2"/>
      <c r="B179" s="2"/>
      <c r="C179" s="2"/>
      <c r="D179" s="2"/>
      <c r="E179" s="2"/>
      <c r="F179" s="3"/>
      <c r="G179" s="397"/>
      <c r="H179" s="4"/>
      <c r="I179" s="5"/>
      <c r="J179" s="4"/>
      <c r="K179" s="4"/>
      <c r="L179" s="5"/>
      <c r="M179" s="6"/>
      <c r="N179" s="4"/>
      <c r="O179" s="5"/>
      <c r="P179" s="4"/>
      <c r="Q179" s="4"/>
      <c r="R179" s="5"/>
      <c r="S179" s="4"/>
      <c r="T179" s="4"/>
      <c r="U179" s="5"/>
      <c r="V179" s="4"/>
      <c r="W179" s="4"/>
      <c r="X179" s="5"/>
      <c r="Y179" s="4"/>
      <c r="Z179" s="4"/>
      <c r="AA179" s="4"/>
      <c r="AB179" s="4"/>
      <c r="AC179" s="412"/>
      <c r="AD179" s="7"/>
      <c r="AE179" s="7"/>
      <c r="AF179" s="8"/>
      <c r="AH179" s="446"/>
      <c r="AI179" s="429"/>
      <c r="AJ179" s="430"/>
      <c r="AK179" s="431"/>
      <c r="AL179" s="432"/>
      <c r="AM179" s="433"/>
      <c r="AN179" s="433"/>
      <c r="AO179" s="433"/>
      <c r="AP179" s="433"/>
      <c r="AQ179" s="433"/>
      <c r="AR179" s="433"/>
      <c r="AS179" s="433"/>
      <c r="AT179" s="433"/>
      <c r="AU179" s="433"/>
      <c r="AV179" s="433"/>
      <c r="AW179" s="433"/>
      <c r="AX179" s="433"/>
      <c r="AY179" s="433"/>
      <c r="AZ179" s="433"/>
      <c r="BA179" s="433"/>
      <c r="BB179" s="433"/>
      <c r="BC179" s="433"/>
      <c r="BD179" s="430"/>
      <c r="BE179" s="434"/>
      <c r="BG179" s="11"/>
      <c r="BI179" s="500"/>
    </row>
    <row r="180" spans="1:61" s="9" customFormat="1" ht="15" customHeight="1" x14ac:dyDescent="0.25">
      <c r="A180" s="2"/>
      <c r="B180" s="2"/>
      <c r="C180" s="2"/>
      <c r="D180" s="2"/>
      <c r="E180" s="2"/>
      <c r="F180" s="3"/>
      <c r="G180" s="397"/>
      <c r="H180" s="4"/>
      <c r="I180" s="5"/>
      <c r="J180" s="4"/>
      <c r="K180" s="4"/>
      <c r="L180" s="5"/>
      <c r="M180" s="6"/>
      <c r="N180" s="4"/>
      <c r="O180" s="5"/>
      <c r="P180" s="4"/>
      <c r="Q180" s="4"/>
      <c r="R180" s="5"/>
      <c r="S180" s="4"/>
      <c r="T180" s="4"/>
      <c r="U180" s="5"/>
      <c r="V180" s="4"/>
      <c r="W180" s="4"/>
      <c r="X180" s="5"/>
      <c r="Y180" s="4"/>
      <c r="Z180" s="4"/>
      <c r="AA180" s="4"/>
      <c r="AB180" s="4"/>
      <c r="AC180" s="412"/>
      <c r="AD180" s="7"/>
      <c r="AE180" s="7"/>
      <c r="AF180" s="8"/>
      <c r="AH180" s="446"/>
      <c r="AI180" s="429"/>
      <c r="AJ180" s="430"/>
      <c r="AK180" s="431"/>
      <c r="AL180" s="432"/>
      <c r="AM180" s="433"/>
      <c r="AN180" s="433"/>
      <c r="AO180" s="433"/>
      <c r="AP180" s="433"/>
      <c r="AQ180" s="433"/>
      <c r="AR180" s="433"/>
      <c r="AS180" s="433"/>
      <c r="AT180" s="433"/>
      <c r="AU180" s="433"/>
      <c r="AV180" s="433"/>
      <c r="AW180" s="433"/>
      <c r="AX180" s="433"/>
      <c r="AY180" s="433"/>
      <c r="AZ180" s="433"/>
      <c r="BA180" s="433"/>
      <c r="BB180" s="433"/>
      <c r="BC180" s="433"/>
      <c r="BD180" s="430"/>
      <c r="BE180" s="434"/>
      <c r="BG180" s="11"/>
      <c r="BI180" s="500"/>
    </row>
    <row r="181" spans="1:61" s="9" customFormat="1" ht="15" customHeight="1" x14ac:dyDescent="0.25">
      <c r="A181" s="2"/>
      <c r="B181" s="2"/>
      <c r="C181" s="2"/>
      <c r="D181" s="2"/>
      <c r="E181" s="2"/>
      <c r="F181" s="3"/>
      <c r="G181" s="397"/>
      <c r="H181" s="4"/>
      <c r="I181" s="5"/>
      <c r="J181" s="4"/>
      <c r="K181" s="4"/>
      <c r="L181" s="5"/>
      <c r="M181" s="6"/>
      <c r="N181" s="4"/>
      <c r="O181" s="5"/>
      <c r="P181" s="4"/>
      <c r="Q181" s="4"/>
      <c r="R181" s="5"/>
      <c r="S181" s="4"/>
      <c r="T181" s="4"/>
      <c r="U181" s="5"/>
      <c r="V181" s="4"/>
      <c r="W181" s="4"/>
      <c r="X181" s="5"/>
      <c r="Y181" s="4"/>
      <c r="Z181" s="4"/>
      <c r="AA181" s="4"/>
      <c r="AB181" s="4"/>
      <c r="AC181" s="412"/>
      <c r="AD181" s="7"/>
      <c r="AE181" s="7"/>
      <c r="AF181" s="8"/>
      <c r="AH181" s="446"/>
      <c r="AI181" s="429"/>
      <c r="AJ181" s="430"/>
      <c r="AK181" s="431"/>
      <c r="AL181" s="432"/>
      <c r="AM181" s="433"/>
      <c r="AN181" s="433"/>
      <c r="AO181" s="433"/>
      <c r="AP181" s="433"/>
      <c r="AQ181" s="433"/>
      <c r="AR181" s="433"/>
      <c r="AS181" s="433"/>
      <c r="AT181" s="433"/>
      <c r="AU181" s="433"/>
      <c r="AV181" s="433"/>
      <c r="AW181" s="433"/>
      <c r="AX181" s="433"/>
      <c r="AY181" s="433"/>
      <c r="AZ181" s="433"/>
      <c r="BA181" s="433"/>
      <c r="BB181" s="433"/>
      <c r="BC181" s="433"/>
      <c r="BD181" s="430"/>
      <c r="BE181" s="434"/>
      <c r="BG181" s="11"/>
      <c r="BI181" s="500"/>
    </row>
    <row r="182" spans="1:61" s="9" customFormat="1" ht="15" customHeight="1" x14ac:dyDescent="0.25">
      <c r="A182" s="2"/>
      <c r="B182" s="2"/>
      <c r="C182" s="2"/>
      <c r="D182" s="2"/>
      <c r="E182" s="2"/>
      <c r="F182" s="3"/>
      <c r="G182" s="397"/>
      <c r="H182" s="4"/>
      <c r="I182" s="5"/>
      <c r="J182" s="4"/>
      <c r="K182" s="4"/>
      <c r="L182" s="5"/>
      <c r="M182" s="6"/>
      <c r="N182" s="4"/>
      <c r="O182" s="5"/>
      <c r="P182" s="4"/>
      <c r="Q182" s="4"/>
      <c r="R182" s="5"/>
      <c r="S182" s="4"/>
      <c r="T182" s="4"/>
      <c r="U182" s="5"/>
      <c r="V182" s="4"/>
      <c r="W182" s="4"/>
      <c r="X182" s="5"/>
      <c r="Y182" s="4"/>
      <c r="Z182" s="4"/>
      <c r="AA182" s="4"/>
      <c r="AB182" s="4"/>
      <c r="AC182" s="412"/>
      <c r="AD182" s="7"/>
      <c r="AE182" s="7"/>
      <c r="AF182" s="8"/>
      <c r="AH182" s="446"/>
      <c r="AI182" s="429"/>
      <c r="AJ182" s="430"/>
      <c r="AK182" s="431"/>
      <c r="AL182" s="432"/>
      <c r="AM182" s="433"/>
      <c r="AN182" s="433"/>
      <c r="AO182" s="433"/>
      <c r="AP182" s="433"/>
      <c r="AQ182" s="433"/>
      <c r="AR182" s="433"/>
      <c r="AS182" s="433"/>
      <c r="AT182" s="433"/>
      <c r="AU182" s="433"/>
      <c r="AV182" s="433"/>
      <c r="AW182" s="433"/>
      <c r="AX182" s="433"/>
      <c r="AY182" s="433"/>
      <c r="AZ182" s="433"/>
      <c r="BA182" s="433"/>
      <c r="BB182" s="433"/>
      <c r="BC182" s="433"/>
      <c r="BD182" s="430"/>
      <c r="BE182" s="434"/>
      <c r="BG182" s="11"/>
      <c r="BI182" s="500"/>
    </row>
    <row r="183" spans="1:61" s="9" customFormat="1" ht="15" customHeight="1" x14ac:dyDescent="0.25">
      <c r="A183" s="2"/>
      <c r="B183" s="2"/>
      <c r="C183" s="2"/>
      <c r="D183" s="2"/>
      <c r="E183" s="2"/>
      <c r="F183" s="3"/>
      <c r="G183" s="397"/>
      <c r="H183" s="4"/>
      <c r="I183" s="5"/>
      <c r="J183" s="4"/>
      <c r="K183" s="4"/>
      <c r="L183" s="5"/>
      <c r="M183" s="6"/>
      <c r="N183" s="4"/>
      <c r="O183" s="5"/>
      <c r="P183" s="4"/>
      <c r="Q183" s="4"/>
      <c r="R183" s="5"/>
      <c r="S183" s="4"/>
      <c r="T183" s="4"/>
      <c r="U183" s="5"/>
      <c r="V183" s="4"/>
      <c r="W183" s="4"/>
      <c r="X183" s="5"/>
      <c r="Y183" s="4"/>
      <c r="Z183" s="4"/>
      <c r="AA183" s="4"/>
      <c r="AB183" s="4"/>
      <c r="AC183" s="412"/>
      <c r="AD183" s="7"/>
      <c r="AE183" s="7"/>
      <c r="AF183" s="8"/>
      <c r="AH183" s="446"/>
      <c r="AI183" s="429"/>
      <c r="AJ183" s="430"/>
      <c r="AK183" s="431"/>
      <c r="AL183" s="432"/>
      <c r="AM183" s="433"/>
      <c r="AN183" s="433"/>
      <c r="AO183" s="433"/>
      <c r="AP183" s="433"/>
      <c r="AQ183" s="433"/>
      <c r="AR183" s="433"/>
      <c r="AS183" s="433"/>
      <c r="AT183" s="433"/>
      <c r="AU183" s="433"/>
      <c r="AV183" s="433"/>
      <c r="AW183" s="433"/>
      <c r="AX183" s="433"/>
      <c r="AY183" s="433"/>
      <c r="AZ183" s="433"/>
      <c r="BA183" s="433"/>
      <c r="BB183" s="433"/>
      <c r="BC183" s="433"/>
      <c r="BD183" s="430"/>
      <c r="BE183" s="434"/>
      <c r="BG183" s="11"/>
      <c r="BI183" s="500"/>
    </row>
    <row r="184" spans="1:61" s="9" customFormat="1" ht="15" customHeight="1" x14ac:dyDescent="0.25">
      <c r="A184" s="2"/>
      <c r="B184" s="2"/>
      <c r="C184" s="2"/>
      <c r="D184" s="2"/>
      <c r="E184" s="2"/>
      <c r="F184" s="3"/>
      <c r="G184" s="397"/>
      <c r="H184" s="4"/>
      <c r="I184" s="5"/>
      <c r="J184" s="4"/>
      <c r="K184" s="4"/>
      <c r="L184" s="5"/>
      <c r="M184" s="6"/>
      <c r="N184" s="4"/>
      <c r="O184" s="5"/>
      <c r="P184" s="4"/>
      <c r="Q184" s="4"/>
      <c r="R184" s="5"/>
      <c r="S184" s="4"/>
      <c r="T184" s="4"/>
      <c r="U184" s="5"/>
      <c r="V184" s="4"/>
      <c r="W184" s="4"/>
      <c r="X184" s="5"/>
      <c r="Y184" s="4"/>
      <c r="Z184" s="4"/>
      <c r="AA184" s="4"/>
      <c r="AB184" s="4"/>
      <c r="AC184" s="412"/>
      <c r="AD184" s="7"/>
      <c r="AE184" s="7"/>
      <c r="AF184" s="8"/>
      <c r="AH184" s="446"/>
      <c r="AI184" s="429"/>
      <c r="AJ184" s="430"/>
      <c r="AK184" s="431"/>
      <c r="AL184" s="432"/>
      <c r="AM184" s="433"/>
      <c r="AN184" s="433"/>
      <c r="AO184" s="433"/>
      <c r="AP184" s="433"/>
      <c r="AQ184" s="433"/>
      <c r="AR184" s="433"/>
      <c r="AS184" s="433"/>
      <c r="AT184" s="433"/>
      <c r="AU184" s="433"/>
      <c r="AV184" s="433"/>
      <c r="AW184" s="433"/>
      <c r="AX184" s="433"/>
      <c r="AY184" s="433"/>
      <c r="AZ184" s="433"/>
      <c r="BA184" s="433"/>
      <c r="BB184" s="433"/>
      <c r="BC184" s="433"/>
      <c r="BD184" s="430"/>
      <c r="BE184" s="434"/>
      <c r="BG184" s="11"/>
      <c r="BI184" s="500"/>
    </row>
    <row r="185" spans="1:61" s="9" customFormat="1" ht="15" customHeight="1" x14ac:dyDescent="0.25">
      <c r="A185" s="2"/>
      <c r="B185" s="2"/>
      <c r="C185" s="2"/>
      <c r="D185" s="2"/>
      <c r="E185" s="2"/>
      <c r="F185" s="3"/>
      <c r="G185" s="397"/>
      <c r="H185" s="4"/>
      <c r="I185" s="5"/>
      <c r="J185" s="4"/>
      <c r="K185" s="4"/>
      <c r="L185" s="5"/>
      <c r="M185" s="6"/>
      <c r="N185" s="4"/>
      <c r="O185" s="5"/>
      <c r="P185" s="4"/>
      <c r="Q185" s="4"/>
      <c r="R185" s="5"/>
      <c r="S185" s="4"/>
      <c r="T185" s="4"/>
      <c r="U185" s="5"/>
      <c r="V185" s="4"/>
      <c r="W185" s="4"/>
      <c r="X185" s="5"/>
      <c r="Y185" s="4"/>
      <c r="Z185" s="4"/>
      <c r="AA185" s="4"/>
      <c r="AB185" s="4"/>
      <c r="AC185" s="412"/>
      <c r="AD185" s="7"/>
      <c r="AE185" s="7"/>
      <c r="AF185" s="8"/>
      <c r="AH185" s="446"/>
      <c r="AI185" s="429"/>
      <c r="AJ185" s="430"/>
      <c r="AK185" s="431"/>
      <c r="AL185" s="432"/>
      <c r="AM185" s="433"/>
      <c r="AN185" s="433"/>
      <c r="AO185" s="433"/>
      <c r="AP185" s="433"/>
      <c r="AQ185" s="433"/>
      <c r="AR185" s="433"/>
      <c r="AS185" s="433"/>
      <c r="AT185" s="433"/>
      <c r="AU185" s="433"/>
      <c r="AV185" s="433"/>
      <c r="AW185" s="433"/>
      <c r="AX185" s="433"/>
      <c r="AY185" s="433"/>
      <c r="AZ185" s="433"/>
      <c r="BA185" s="433"/>
      <c r="BB185" s="433"/>
      <c r="BC185" s="433"/>
      <c r="BD185" s="430"/>
      <c r="BE185" s="434"/>
      <c r="BG185" s="11"/>
      <c r="BI185" s="500"/>
    </row>
    <row r="186" spans="1:61" s="9" customFormat="1" ht="15" customHeight="1" x14ac:dyDescent="0.25">
      <c r="A186" s="2"/>
      <c r="B186" s="2"/>
      <c r="C186" s="2"/>
      <c r="D186" s="2"/>
      <c r="E186" s="2"/>
      <c r="F186" s="3"/>
      <c r="G186" s="397"/>
      <c r="H186" s="4"/>
      <c r="I186" s="5"/>
      <c r="J186" s="4"/>
      <c r="K186" s="4"/>
      <c r="L186" s="5"/>
      <c r="M186" s="6"/>
      <c r="N186" s="4"/>
      <c r="O186" s="5"/>
      <c r="P186" s="4"/>
      <c r="Q186" s="4"/>
      <c r="R186" s="5"/>
      <c r="S186" s="4"/>
      <c r="T186" s="4"/>
      <c r="U186" s="5"/>
      <c r="V186" s="4"/>
      <c r="W186" s="4"/>
      <c r="X186" s="5"/>
      <c r="Y186" s="4"/>
      <c r="Z186" s="4"/>
      <c r="AA186" s="4"/>
      <c r="AB186" s="4"/>
      <c r="AC186" s="412"/>
      <c r="AD186" s="7"/>
      <c r="AE186" s="7"/>
      <c r="AF186" s="8"/>
      <c r="AH186" s="446"/>
      <c r="AI186" s="429"/>
      <c r="AJ186" s="430"/>
      <c r="AK186" s="431"/>
      <c r="AL186" s="432"/>
      <c r="AM186" s="433"/>
      <c r="AN186" s="433"/>
      <c r="AO186" s="433"/>
      <c r="AP186" s="433"/>
      <c r="AQ186" s="433"/>
      <c r="AR186" s="433"/>
      <c r="AS186" s="433"/>
      <c r="AT186" s="433"/>
      <c r="AU186" s="433"/>
      <c r="AV186" s="433"/>
      <c r="AW186" s="433"/>
      <c r="AX186" s="433"/>
      <c r="AY186" s="433"/>
      <c r="AZ186" s="433"/>
      <c r="BA186" s="433"/>
      <c r="BB186" s="433"/>
      <c r="BC186" s="433"/>
      <c r="BD186" s="430"/>
      <c r="BE186" s="434"/>
      <c r="BG186" s="11"/>
      <c r="BI186" s="500"/>
    </row>
    <row r="187" spans="1:61" s="9" customFormat="1" ht="15" customHeight="1" x14ac:dyDescent="0.25">
      <c r="A187" s="2"/>
      <c r="B187" s="2"/>
      <c r="C187" s="2"/>
      <c r="D187" s="2"/>
      <c r="E187" s="2"/>
      <c r="F187" s="3"/>
      <c r="G187" s="397"/>
      <c r="H187" s="4"/>
      <c r="I187" s="5"/>
      <c r="J187" s="4"/>
      <c r="K187" s="4"/>
      <c r="L187" s="5"/>
      <c r="M187" s="6"/>
      <c r="N187" s="4"/>
      <c r="O187" s="5"/>
      <c r="P187" s="4"/>
      <c r="Q187" s="4"/>
      <c r="R187" s="5"/>
      <c r="S187" s="4"/>
      <c r="T187" s="4"/>
      <c r="U187" s="5"/>
      <c r="V187" s="4"/>
      <c r="W187" s="4"/>
      <c r="X187" s="5"/>
      <c r="Y187" s="4"/>
      <c r="Z187" s="4"/>
      <c r="AA187" s="4"/>
      <c r="AB187" s="4"/>
      <c r="AC187" s="412"/>
      <c r="AD187" s="7"/>
      <c r="AE187" s="7"/>
      <c r="AF187" s="8"/>
      <c r="AH187" s="446"/>
      <c r="AI187" s="429"/>
      <c r="AJ187" s="430"/>
      <c r="AK187" s="431"/>
      <c r="AL187" s="432"/>
      <c r="AM187" s="433"/>
      <c r="AN187" s="433"/>
      <c r="AO187" s="433"/>
      <c r="AP187" s="433"/>
      <c r="AQ187" s="433"/>
      <c r="AR187" s="433"/>
      <c r="AS187" s="433"/>
      <c r="AT187" s="433"/>
      <c r="AU187" s="433"/>
      <c r="AV187" s="433"/>
      <c r="AW187" s="433"/>
      <c r="AX187" s="433"/>
      <c r="AY187" s="433"/>
      <c r="AZ187" s="433"/>
      <c r="BA187" s="433"/>
      <c r="BB187" s="433"/>
      <c r="BC187" s="433"/>
      <c r="BD187" s="430"/>
      <c r="BE187" s="434"/>
      <c r="BG187" s="11"/>
      <c r="BI187" s="500"/>
    </row>
    <row r="188" spans="1:61" s="9" customFormat="1" ht="15" customHeight="1" x14ac:dyDescent="0.25">
      <c r="A188" s="2"/>
      <c r="B188" s="2"/>
      <c r="C188" s="2"/>
      <c r="D188" s="2"/>
      <c r="E188" s="2"/>
      <c r="F188" s="3"/>
      <c r="G188" s="397"/>
      <c r="H188" s="4"/>
      <c r="I188" s="5"/>
      <c r="J188" s="4"/>
      <c r="K188" s="4"/>
      <c r="L188" s="5"/>
      <c r="M188" s="6"/>
      <c r="N188" s="4"/>
      <c r="O188" s="5"/>
      <c r="P188" s="4"/>
      <c r="Q188" s="4"/>
      <c r="R188" s="5"/>
      <c r="S188" s="4"/>
      <c r="T188" s="4"/>
      <c r="U188" s="5"/>
      <c r="V188" s="4"/>
      <c r="W188" s="4"/>
      <c r="X188" s="5"/>
      <c r="Y188" s="4"/>
      <c r="Z188" s="4"/>
      <c r="AA188" s="4"/>
      <c r="AB188" s="4"/>
      <c r="AC188" s="412"/>
      <c r="AD188" s="7"/>
      <c r="AE188" s="7"/>
      <c r="AF188" s="8"/>
      <c r="AH188" s="446"/>
      <c r="AI188" s="429"/>
      <c r="AJ188" s="430"/>
      <c r="AK188" s="431"/>
      <c r="AL188" s="432"/>
      <c r="AM188" s="433"/>
      <c r="AN188" s="433"/>
      <c r="AO188" s="433"/>
      <c r="AP188" s="433"/>
      <c r="AQ188" s="433"/>
      <c r="AR188" s="433"/>
      <c r="AS188" s="433"/>
      <c r="AT188" s="433"/>
      <c r="AU188" s="433"/>
      <c r="AV188" s="433"/>
      <c r="AW188" s="433"/>
      <c r="AX188" s="433"/>
      <c r="AY188" s="433"/>
      <c r="AZ188" s="433"/>
      <c r="BA188" s="433"/>
      <c r="BB188" s="433"/>
      <c r="BC188" s="433"/>
      <c r="BD188" s="430"/>
      <c r="BE188" s="434"/>
      <c r="BG188" s="11"/>
      <c r="BI188" s="500"/>
    </row>
    <row r="189" spans="1:61" s="9" customFormat="1" ht="15" customHeight="1" x14ac:dyDescent="0.25">
      <c r="A189" s="2"/>
      <c r="B189" s="2"/>
      <c r="C189" s="2"/>
      <c r="D189" s="2"/>
      <c r="E189" s="2"/>
      <c r="F189" s="3"/>
      <c r="G189" s="397"/>
      <c r="H189" s="4"/>
      <c r="I189" s="5"/>
      <c r="J189" s="4"/>
      <c r="K189" s="4"/>
      <c r="L189" s="5"/>
      <c r="M189" s="6"/>
      <c r="N189" s="4"/>
      <c r="O189" s="5"/>
      <c r="P189" s="4"/>
      <c r="Q189" s="4"/>
      <c r="R189" s="5"/>
      <c r="S189" s="4"/>
      <c r="T189" s="4"/>
      <c r="U189" s="5"/>
      <c r="V189" s="4"/>
      <c r="W189" s="4"/>
      <c r="X189" s="5"/>
      <c r="Y189" s="4"/>
      <c r="Z189" s="4"/>
      <c r="AA189" s="4"/>
      <c r="AB189" s="4"/>
      <c r="AC189" s="412"/>
      <c r="AD189" s="7"/>
      <c r="AE189" s="7"/>
      <c r="AF189" s="8"/>
      <c r="AH189" s="446"/>
      <c r="AI189" s="429"/>
      <c r="AJ189" s="430"/>
      <c r="AK189" s="431"/>
      <c r="AL189" s="432"/>
      <c r="AM189" s="433"/>
      <c r="AN189" s="433"/>
      <c r="AO189" s="433"/>
      <c r="AP189" s="433"/>
      <c r="AQ189" s="433"/>
      <c r="AR189" s="433"/>
      <c r="AS189" s="433"/>
      <c r="AT189" s="433"/>
      <c r="AU189" s="433"/>
      <c r="AV189" s="433"/>
      <c r="AW189" s="433"/>
      <c r="AX189" s="433"/>
      <c r="AY189" s="433"/>
      <c r="AZ189" s="433"/>
      <c r="BA189" s="433"/>
      <c r="BB189" s="433"/>
      <c r="BC189" s="433"/>
      <c r="BD189" s="430"/>
      <c r="BE189" s="434"/>
      <c r="BG189" s="11"/>
      <c r="BI189" s="500"/>
    </row>
    <row r="190" spans="1:61" s="9" customFormat="1" ht="15" customHeight="1" x14ac:dyDescent="0.25">
      <c r="A190" s="2"/>
      <c r="B190" s="2"/>
      <c r="C190" s="2"/>
      <c r="D190" s="2"/>
      <c r="E190" s="2"/>
      <c r="F190" s="3"/>
      <c r="G190" s="397"/>
      <c r="H190" s="4"/>
      <c r="I190" s="5"/>
      <c r="J190" s="4"/>
      <c r="K190" s="4"/>
      <c r="L190" s="5"/>
      <c r="M190" s="6"/>
      <c r="N190" s="4"/>
      <c r="O190" s="5"/>
      <c r="P190" s="4"/>
      <c r="Q190" s="4"/>
      <c r="R190" s="5"/>
      <c r="S190" s="4"/>
      <c r="T190" s="4"/>
      <c r="U190" s="5"/>
      <c r="V190" s="4"/>
      <c r="W190" s="4"/>
      <c r="X190" s="5"/>
      <c r="Y190" s="4"/>
      <c r="Z190" s="4"/>
      <c r="AA190" s="4"/>
      <c r="AB190" s="4"/>
      <c r="AC190" s="412"/>
      <c r="AD190" s="7"/>
      <c r="AE190" s="7"/>
      <c r="AF190" s="8"/>
      <c r="AH190" s="446"/>
      <c r="AI190" s="429"/>
      <c r="AJ190" s="430"/>
      <c r="AK190" s="431"/>
      <c r="AL190" s="432"/>
      <c r="AM190" s="433"/>
      <c r="AN190" s="433"/>
      <c r="AO190" s="433"/>
      <c r="AP190" s="433"/>
      <c r="AQ190" s="433"/>
      <c r="AR190" s="433"/>
      <c r="AS190" s="433"/>
      <c r="AT190" s="433"/>
      <c r="AU190" s="433"/>
      <c r="AV190" s="433"/>
      <c r="AW190" s="433"/>
      <c r="AX190" s="433"/>
      <c r="AY190" s="433"/>
      <c r="AZ190" s="433"/>
      <c r="BA190" s="433"/>
      <c r="BB190" s="433"/>
      <c r="BC190" s="433"/>
      <c r="BD190" s="430"/>
      <c r="BE190" s="434"/>
      <c r="BG190" s="11"/>
      <c r="BI190" s="500"/>
    </row>
    <row r="191" spans="1:61" s="9" customFormat="1" ht="15" customHeight="1" x14ac:dyDescent="0.25">
      <c r="A191" s="2"/>
      <c r="B191" s="2"/>
      <c r="C191" s="2"/>
      <c r="D191" s="2"/>
      <c r="E191" s="2"/>
      <c r="F191" s="3"/>
      <c r="G191" s="397"/>
      <c r="H191" s="4"/>
      <c r="I191" s="5"/>
      <c r="J191" s="4"/>
      <c r="K191" s="4"/>
      <c r="L191" s="5"/>
      <c r="M191" s="6"/>
      <c r="N191" s="4"/>
      <c r="O191" s="5"/>
      <c r="P191" s="4"/>
      <c r="Q191" s="4"/>
      <c r="R191" s="5"/>
      <c r="S191" s="4"/>
      <c r="T191" s="4"/>
      <c r="U191" s="5"/>
      <c r="V191" s="4"/>
      <c r="W191" s="4"/>
      <c r="X191" s="5"/>
      <c r="Y191" s="4"/>
      <c r="Z191" s="4"/>
      <c r="AA191" s="4"/>
      <c r="AB191" s="4"/>
      <c r="AC191" s="412"/>
      <c r="AD191" s="7"/>
      <c r="AE191" s="7"/>
      <c r="AF191" s="8"/>
      <c r="AH191" s="446"/>
      <c r="AI191" s="429"/>
      <c r="AJ191" s="430"/>
      <c r="AK191" s="431"/>
      <c r="AL191" s="432"/>
      <c r="AM191" s="433"/>
      <c r="AN191" s="433"/>
      <c r="AO191" s="433"/>
      <c r="AP191" s="433"/>
      <c r="AQ191" s="433"/>
      <c r="AR191" s="433"/>
      <c r="AS191" s="433"/>
      <c r="AT191" s="433"/>
      <c r="AU191" s="433"/>
      <c r="AV191" s="433"/>
      <c r="AW191" s="433"/>
      <c r="AX191" s="433"/>
      <c r="AY191" s="433"/>
      <c r="AZ191" s="433"/>
      <c r="BA191" s="433"/>
      <c r="BB191" s="433"/>
      <c r="BC191" s="433"/>
      <c r="BD191" s="430"/>
      <c r="BE191" s="434"/>
      <c r="BG191" s="11"/>
      <c r="BI191" s="500"/>
    </row>
    <row r="192" spans="1:61" s="9" customFormat="1" ht="15" customHeight="1" x14ac:dyDescent="0.25">
      <c r="A192" s="2"/>
      <c r="B192" s="2"/>
      <c r="C192" s="2"/>
      <c r="D192" s="2"/>
      <c r="E192" s="2"/>
      <c r="F192" s="3"/>
      <c r="G192" s="397"/>
      <c r="H192" s="4"/>
      <c r="I192" s="5"/>
      <c r="J192" s="4"/>
      <c r="K192" s="4"/>
      <c r="L192" s="5"/>
      <c r="M192" s="6"/>
      <c r="N192" s="4"/>
      <c r="O192" s="5"/>
      <c r="P192" s="4"/>
      <c r="Q192" s="4"/>
      <c r="R192" s="5"/>
      <c r="S192" s="4"/>
      <c r="T192" s="4"/>
      <c r="U192" s="5"/>
      <c r="V192" s="4"/>
      <c r="W192" s="4"/>
      <c r="X192" s="5"/>
      <c r="Y192" s="4"/>
      <c r="Z192" s="4"/>
      <c r="AA192" s="4"/>
      <c r="AB192" s="4"/>
      <c r="AC192" s="412"/>
      <c r="AD192" s="7"/>
      <c r="AE192" s="7"/>
      <c r="AF192" s="8"/>
      <c r="AH192" s="446"/>
      <c r="AI192" s="429"/>
      <c r="AJ192" s="430"/>
      <c r="AK192" s="431"/>
      <c r="AL192" s="432"/>
      <c r="AM192" s="433"/>
      <c r="AN192" s="433"/>
      <c r="AO192" s="433"/>
      <c r="AP192" s="433"/>
      <c r="AQ192" s="433"/>
      <c r="AR192" s="433"/>
      <c r="AS192" s="433"/>
      <c r="AT192" s="433"/>
      <c r="AU192" s="433"/>
      <c r="AV192" s="433"/>
      <c r="AW192" s="433"/>
      <c r="AX192" s="433"/>
      <c r="AY192" s="433"/>
      <c r="AZ192" s="433"/>
      <c r="BA192" s="433"/>
      <c r="BB192" s="433"/>
      <c r="BC192" s="433"/>
      <c r="BD192" s="430"/>
      <c r="BE192" s="434"/>
      <c r="BG192" s="11"/>
      <c r="BI192" s="500"/>
    </row>
    <row r="193" spans="1:61" s="9" customFormat="1" ht="15" customHeight="1" x14ac:dyDescent="0.25">
      <c r="A193" s="2"/>
      <c r="B193" s="2"/>
      <c r="C193" s="2"/>
      <c r="D193" s="2"/>
      <c r="E193" s="2"/>
      <c r="F193" s="3"/>
      <c r="G193" s="397"/>
      <c r="H193" s="4"/>
      <c r="I193" s="5"/>
      <c r="J193" s="4"/>
      <c r="K193" s="4"/>
      <c r="L193" s="5"/>
      <c r="M193" s="6"/>
      <c r="N193" s="4"/>
      <c r="O193" s="5"/>
      <c r="P193" s="4"/>
      <c r="Q193" s="4"/>
      <c r="R193" s="5"/>
      <c r="S193" s="4"/>
      <c r="T193" s="4"/>
      <c r="U193" s="5"/>
      <c r="V193" s="4"/>
      <c r="W193" s="4"/>
      <c r="X193" s="5"/>
      <c r="Y193" s="4"/>
      <c r="Z193" s="4"/>
      <c r="AA193" s="4"/>
      <c r="AB193" s="4"/>
      <c r="AC193" s="412"/>
      <c r="AD193" s="7"/>
      <c r="AE193" s="7"/>
      <c r="AF193" s="8"/>
      <c r="AH193" s="446"/>
      <c r="AI193" s="429"/>
      <c r="AJ193" s="430"/>
      <c r="AK193" s="431"/>
      <c r="AL193" s="432"/>
      <c r="AM193" s="433"/>
      <c r="AN193" s="433"/>
      <c r="AO193" s="433"/>
      <c r="AP193" s="433"/>
      <c r="AQ193" s="433"/>
      <c r="AR193" s="433"/>
      <c r="AS193" s="433"/>
      <c r="AT193" s="433"/>
      <c r="AU193" s="433"/>
      <c r="AV193" s="433"/>
      <c r="AW193" s="433"/>
      <c r="AX193" s="433"/>
      <c r="AY193" s="433"/>
      <c r="AZ193" s="433"/>
      <c r="BA193" s="433"/>
      <c r="BB193" s="433"/>
      <c r="BC193" s="433"/>
      <c r="BD193" s="430"/>
      <c r="BE193" s="434"/>
      <c r="BG193" s="11"/>
      <c r="BI193" s="500"/>
    </row>
    <row r="194" spans="1:61" s="9" customFormat="1" ht="15" customHeight="1" x14ac:dyDescent="0.25">
      <c r="A194" s="2"/>
      <c r="B194" s="2"/>
      <c r="C194" s="2"/>
      <c r="D194" s="2"/>
      <c r="E194" s="2"/>
      <c r="F194" s="3"/>
      <c r="G194" s="397"/>
      <c r="H194" s="4"/>
      <c r="I194" s="5"/>
      <c r="J194" s="4"/>
      <c r="K194" s="4"/>
      <c r="L194" s="5"/>
      <c r="M194" s="6"/>
      <c r="N194" s="4"/>
      <c r="O194" s="5"/>
      <c r="P194" s="4"/>
      <c r="Q194" s="4"/>
      <c r="R194" s="5"/>
      <c r="S194" s="4"/>
      <c r="T194" s="4"/>
      <c r="U194" s="5"/>
      <c r="V194" s="4"/>
      <c r="W194" s="4"/>
      <c r="X194" s="5"/>
      <c r="Y194" s="4"/>
      <c r="Z194" s="4"/>
      <c r="AA194" s="4"/>
      <c r="AB194" s="4"/>
      <c r="AC194" s="412"/>
      <c r="AD194" s="7"/>
      <c r="AE194" s="7"/>
      <c r="AF194" s="8"/>
      <c r="AH194" s="446"/>
      <c r="AI194" s="429"/>
      <c r="AJ194" s="430"/>
      <c r="AK194" s="431"/>
      <c r="AL194" s="432"/>
      <c r="AM194" s="433"/>
      <c r="AN194" s="433"/>
      <c r="AO194" s="433"/>
      <c r="AP194" s="433"/>
      <c r="AQ194" s="433"/>
      <c r="AR194" s="433"/>
      <c r="AS194" s="433"/>
      <c r="AT194" s="433"/>
      <c r="AU194" s="433"/>
      <c r="AV194" s="433"/>
      <c r="AW194" s="433"/>
      <c r="AX194" s="433"/>
      <c r="AY194" s="433"/>
      <c r="AZ194" s="433"/>
      <c r="BA194" s="433"/>
      <c r="BB194" s="433"/>
      <c r="BC194" s="433"/>
      <c r="BD194" s="430"/>
      <c r="BE194" s="434"/>
      <c r="BG194" s="11"/>
      <c r="BI194" s="500"/>
    </row>
    <row r="195" spans="1:61" s="9" customFormat="1" ht="15" customHeight="1" x14ac:dyDescent="0.25">
      <c r="A195" s="2"/>
      <c r="B195" s="2"/>
      <c r="C195" s="2"/>
      <c r="D195" s="2"/>
      <c r="E195" s="2"/>
      <c r="F195" s="3"/>
      <c r="G195" s="397"/>
      <c r="H195" s="4"/>
      <c r="I195" s="5"/>
      <c r="J195" s="4"/>
      <c r="K195" s="4"/>
      <c r="L195" s="5"/>
      <c r="M195" s="6"/>
      <c r="N195" s="4"/>
      <c r="O195" s="5"/>
      <c r="P195" s="4"/>
      <c r="Q195" s="4"/>
      <c r="R195" s="5"/>
      <c r="S195" s="4"/>
      <c r="T195" s="4"/>
      <c r="U195" s="5"/>
      <c r="V195" s="4"/>
      <c r="W195" s="4"/>
      <c r="X195" s="5"/>
      <c r="Y195" s="4"/>
      <c r="Z195" s="4"/>
      <c r="AA195" s="4"/>
      <c r="AB195" s="4"/>
      <c r="AC195" s="412"/>
      <c r="AD195" s="7"/>
      <c r="AE195" s="7"/>
      <c r="AF195" s="8"/>
      <c r="AH195" s="446"/>
      <c r="AI195" s="429"/>
      <c r="AJ195" s="430"/>
      <c r="AK195" s="431"/>
      <c r="AL195" s="432"/>
      <c r="AM195" s="433"/>
      <c r="AN195" s="433"/>
      <c r="AO195" s="433"/>
      <c r="AP195" s="433"/>
      <c r="AQ195" s="433"/>
      <c r="AR195" s="433"/>
      <c r="AS195" s="433"/>
      <c r="AT195" s="433"/>
      <c r="AU195" s="433"/>
      <c r="AV195" s="433"/>
      <c r="AW195" s="433"/>
      <c r="AX195" s="433"/>
      <c r="AY195" s="433"/>
      <c r="AZ195" s="433"/>
      <c r="BA195" s="433"/>
      <c r="BB195" s="433"/>
      <c r="BC195" s="433"/>
      <c r="BD195" s="430"/>
      <c r="BE195" s="434"/>
      <c r="BG195" s="11"/>
      <c r="BI195" s="500"/>
    </row>
    <row r="196" spans="1:61" s="9" customFormat="1" ht="15" customHeight="1" x14ac:dyDescent="0.25">
      <c r="A196" s="2"/>
      <c r="B196" s="2"/>
      <c r="C196" s="2"/>
      <c r="D196" s="2"/>
      <c r="E196" s="2"/>
      <c r="F196" s="3"/>
      <c r="G196" s="397"/>
      <c r="H196" s="4"/>
      <c r="I196" s="5"/>
      <c r="J196" s="4"/>
      <c r="K196" s="4"/>
      <c r="L196" s="5"/>
      <c r="M196" s="6"/>
      <c r="N196" s="4"/>
      <c r="O196" s="5"/>
      <c r="P196" s="4"/>
      <c r="Q196" s="4"/>
      <c r="R196" s="5"/>
      <c r="S196" s="4"/>
      <c r="T196" s="4"/>
      <c r="U196" s="5"/>
      <c r="V196" s="4"/>
      <c r="W196" s="4"/>
      <c r="X196" s="5"/>
      <c r="Y196" s="4"/>
      <c r="Z196" s="4"/>
      <c r="AA196" s="4"/>
      <c r="AB196" s="4"/>
      <c r="AC196" s="412"/>
      <c r="AD196" s="7"/>
      <c r="AE196" s="7"/>
      <c r="AF196" s="8"/>
      <c r="AH196" s="446"/>
      <c r="AI196" s="429"/>
      <c r="AJ196" s="430"/>
      <c r="AK196" s="431"/>
      <c r="AL196" s="432"/>
      <c r="AM196" s="433"/>
      <c r="AN196" s="433"/>
      <c r="AO196" s="433"/>
      <c r="AP196" s="433"/>
      <c r="AQ196" s="433"/>
      <c r="AR196" s="433"/>
      <c r="AS196" s="433"/>
      <c r="AT196" s="433"/>
      <c r="AU196" s="433"/>
      <c r="AV196" s="433"/>
      <c r="AW196" s="433"/>
      <c r="AX196" s="433"/>
      <c r="AY196" s="433"/>
      <c r="AZ196" s="433"/>
      <c r="BA196" s="433"/>
      <c r="BB196" s="433"/>
      <c r="BC196" s="433"/>
      <c r="BD196" s="430"/>
      <c r="BE196" s="434"/>
      <c r="BG196" s="11"/>
      <c r="BI196" s="500"/>
    </row>
    <row r="197" spans="1:61" s="9" customFormat="1" ht="15" customHeight="1" x14ac:dyDescent="0.25">
      <c r="A197" s="2"/>
      <c r="B197" s="2"/>
      <c r="C197" s="2"/>
      <c r="D197" s="2"/>
      <c r="E197" s="2"/>
      <c r="F197" s="3"/>
      <c r="G197" s="397"/>
      <c r="H197" s="4"/>
      <c r="I197" s="5"/>
      <c r="J197" s="4"/>
      <c r="K197" s="4"/>
      <c r="L197" s="5"/>
      <c r="M197" s="6"/>
      <c r="N197" s="4"/>
      <c r="O197" s="5"/>
      <c r="P197" s="4"/>
      <c r="Q197" s="4"/>
      <c r="R197" s="5"/>
      <c r="S197" s="4"/>
      <c r="T197" s="4"/>
      <c r="U197" s="5"/>
      <c r="V197" s="4"/>
      <c r="W197" s="4"/>
      <c r="X197" s="5"/>
      <c r="Y197" s="4"/>
      <c r="Z197" s="4"/>
      <c r="AA197" s="4"/>
      <c r="AB197" s="4"/>
      <c r="AC197" s="412"/>
      <c r="AD197" s="7"/>
      <c r="AE197" s="7"/>
      <c r="AF197" s="8"/>
      <c r="AH197" s="446"/>
      <c r="AI197" s="429"/>
      <c r="AJ197" s="430"/>
      <c r="AK197" s="431"/>
      <c r="AL197" s="432"/>
      <c r="AM197" s="433"/>
      <c r="AN197" s="433"/>
      <c r="AO197" s="433"/>
      <c r="AP197" s="433"/>
      <c r="AQ197" s="433"/>
      <c r="AR197" s="433"/>
      <c r="AS197" s="433"/>
      <c r="AT197" s="433"/>
      <c r="AU197" s="433"/>
      <c r="AV197" s="433"/>
      <c r="AW197" s="433"/>
      <c r="AX197" s="433"/>
      <c r="AY197" s="433"/>
      <c r="AZ197" s="433"/>
      <c r="BA197" s="433"/>
      <c r="BB197" s="433"/>
      <c r="BC197" s="433"/>
      <c r="BD197" s="430"/>
      <c r="BE197" s="434"/>
      <c r="BG197" s="11"/>
      <c r="BI197" s="500"/>
    </row>
    <row r="198" spans="1:61" s="9" customFormat="1" ht="15" customHeight="1" x14ac:dyDescent="0.25">
      <c r="A198" s="2"/>
      <c r="B198" s="2"/>
      <c r="C198" s="2"/>
      <c r="D198" s="2"/>
      <c r="E198" s="2"/>
      <c r="F198" s="3"/>
      <c r="G198" s="397"/>
      <c r="H198" s="4"/>
      <c r="I198" s="5"/>
      <c r="J198" s="4"/>
      <c r="K198" s="4"/>
      <c r="L198" s="5"/>
      <c r="M198" s="6"/>
      <c r="N198" s="4"/>
      <c r="O198" s="5"/>
      <c r="P198" s="4"/>
      <c r="Q198" s="4"/>
      <c r="R198" s="5"/>
      <c r="S198" s="4"/>
      <c r="T198" s="4"/>
      <c r="U198" s="5"/>
      <c r="V198" s="4"/>
      <c r="W198" s="4"/>
      <c r="X198" s="5"/>
      <c r="Y198" s="4"/>
      <c r="Z198" s="4"/>
      <c r="AA198" s="4"/>
      <c r="AB198" s="4"/>
      <c r="AC198" s="412"/>
      <c r="AD198" s="7"/>
      <c r="AE198" s="7"/>
      <c r="AF198" s="8"/>
      <c r="AH198" s="446"/>
      <c r="AI198" s="429"/>
      <c r="AJ198" s="430"/>
      <c r="AK198" s="431"/>
      <c r="AL198" s="432"/>
      <c r="AM198" s="433"/>
      <c r="AN198" s="433"/>
      <c r="AO198" s="433"/>
      <c r="AP198" s="433"/>
      <c r="AQ198" s="433"/>
      <c r="AR198" s="433"/>
      <c r="AS198" s="433"/>
      <c r="AT198" s="433"/>
      <c r="AU198" s="433"/>
      <c r="AV198" s="433"/>
      <c r="AW198" s="433"/>
      <c r="AX198" s="433"/>
      <c r="AY198" s="433"/>
      <c r="AZ198" s="433"/>
      <c r="BA198" s="433"/>
      <c r="BB198" s="433"/>
      <c r="BC198" s="433"/>
      <c r="BD198" s="430"/>
      <c r="BE198" s="434"/>
      <c r="BG198" s="11"/>
      <c r="BI198" s="500"/>
    </row>
    <row r="199" spans="1:61" s="9" customFormat="1" ht="15" customHeight="1" x14ac:dyDescent="0.25">
      <c r="A199" s="2"/>
      <c r="B199" s="2"/>
      <c r="C199" s="2"/>
      <c r="D199" s="2"/>
      <c r="E199" s="2"/>
      <c r="F199" s="3"/>
      <c r="G199" s="397"/>
      <c r="H199" s="4"/>
      <c r="I199" s="5"/>
      <c r="J199" s="4"/>
      <c r="K199" s="4"/>
      <c r="L199" s="5"/>
      <c r="M199" s="6"/>
      <c r="N199" s="4"/>
      <c r="O199" s="5"/>
      <c r="P199" s="4"/>
      <c r="Q199" s="4"/>
      <c r="R199" s="5"/>
      <c r="S199" s="4"/>
      <c r="T199" s="4"/>
      <c r="U199" s="5"/>
      <c r="V199" s="4"/>
      <c r="W199" s="4"/>
      <c r="X199" s="5"/>
      <c r="Y199" s="4"/>
      <c r="Z199" s="4"/>
      <c r="AA199" s="4"/>
      <c r="AB199" s="4"/>
      <c r="AC199" s="412"/>
      <c r="AD199" s="7"/>
      <c r="AE199" s="7"/>
      <c r="AF199" s="8"/>
      <c r="AH199" s="446"/>
      <c r="AI199" s="429"/>
      <c r="AJ199" s="430"/>
      <c r="AK199" s="431"/>
      <c r="AL199" s="432"/>
      <c r="AM199" s="433"/>
      <c r="AN199" s="433"/>
      <c r="AO199" s="433"/>
      <c r="AP199" s="433"/>
      <c r="AQ199" s="433"/>
      <c r="AR199" s="433"/>
      <c r="AS199" s="433"/>
      <c r="AT199" s="433"/>
      <c r="AU199" s="433"/>
      <c r="AV199" s="433"/>
      <c r="AW199" s="433"/>
      <c r="AX199" s="433"/>
      <c r="AY199" s="433"/>
      <c r="AZ199" s="433"/>
      <c r="BA199" s="433"/>
      <c r="BB199" s="433"/>
      <c r="BC199" s="433"/>
      <c r="BD199" s="430"/>
      <c r="BE199" s="434"/>
      <c r="BG199" s="11"/>
      <c r="BI199" s="500"/>
    </row>
    <row r="200" spans="1:61" s="9" customFormat="1" ht="15" customHeight="1" x14ac:dyDescent="0.25">
      <c r="A200" s="2"/>
      <c r="B200" s="2"/>
      <c r="C200" s="2"/>
      <c r="D200" s="2"/>
      <c r="E200" s="2"/>
      <c r="F200" s="3"/>
      <c r="G200" s="397"/>
      <c r="H200" s="4"/>
      <c r="I200" s="5"/>
      <c r="J200" s="4"/>
      <c r="K200" s="4"/>
      <c r="L200" s="5"/>
      <c r="M200" s="6"/>
      <c r="N200" s="4"/>
      <c r="O200" s="5"/>
      <c r="P200" s="4"/>
      <c r="Q200" s="4"/>
      <c r="R200" s="5"/>
      <c r="S200" s="4"/>
      <c r="T200" s="4"/>
      <c r="U200" s="5"/>
      <c r="V200" s="4"/>
      <c r="W200" s="4"/>
      <c r="X200" s="5"/>
      <c r="Y200" s="4"/>
      <c r="Z200" s="4"/>
      <c r="AA200" s="4"/>
      <c r="AB200" s="4"/>
      <c r="AC200" s="412"/>
      <c r="AD200" s="7"/>
      <c r="AE200" s="7"/>
      <c r="AF200" s="8"/>
      <c r="AH200" s="446"/>
      <c r="AI200" s="429"/>
      <c r="AJ200" s="430"/>
      <c r="AK200" s="431"/>
      <c r="AL200" s="432"/>
      <c r="AM200" s="433"/>
      <c r="AN200" s="433"/>
      <c r="AO200" s="433"/>
      <c r="AP200" s="433"/>
      <c r="AQ200" s="433"/>
      <c r="AR200" s="433"/>
      <c r="AS200" s="433"/>
      <c r="AT200" s="433"/>
      <c r="AU200" s="433"/>
      <c r="AV200" s="433"/>
      <c r="AW200" s="433"/>
      <c r="AX200" s="433"/>
      <c r="AY200" s="433"/>
      <c r="AZ200" s="433"/>
      <c r="BA200" s="433"/>
      <c r="BB200" s="433"/>
      <c r="BC200" s="433"/>
      <c r="BD200" s="430"/>
      <c r="BE200" s="434"/>
      <c r="BG200" s="11"/>
      <c r="BI200" s="500"/>
    </row>
    <row r="201" spans="1:61" s="9" customFormat="1" ht="15" customHeight="1" x14ac:dyDescent="0.25">
      <c r="A201" s="2"/>
      <c r="B201" s="2"/>
      <c r="C201" s="2"/>
      <c r="D201" s="2"/>
      <c r="E201" s="2"/>
      <c r="F201" s="3"/>
      <c r="G201" s="397"/>
      <c r="H201" s="4"/>
      <c r="I201" s="5"/>
      <c r="J201" s="4"/>
      <c r="K201" s="4"/>
      <c r="L201" s="5"/>
      <c r="M201" s="6"/>
      <c r="N201" s="4"/>
      <c r="O201" s="5"/>
      <c r="P201" s="4"/>
      <c r="Q201" s="4"/>
      <c r="R201" s="5"/>
      <c r="S201" s="4"/>
      <c r="T201" s="4"/>
      <c r="U201" s="5"/>
      <c r="V201" s="4"/>
      <c r="W201" s="4"/>
      <c r="X201" s="5"/>
      <c r="Y201" s="4"/>
      <c r="Z201" s="4"/>
      <c r="AA201" s="4"/>
      <c r="AB201" s="4"/>
      <c r="AC201" s="412"/>
      <c r="AD201" s="7"/>
      <c r="AE201" s="7"/>
      <c r="AF201" s="8"/>
      <c r="AH201" s="446"/>
      <c r="AI201" s="429"/>
      <c r="AJ201" s="430"/>
      <c r="AK201" s="431"/>
      <c r="AL201" s="432"/>
      <c r="AM201" s="433"/>
      <c r="AN201" s="433"/>
      <c r="AO201" s="433"/>
      <c r="AP201" s="433"/>
      <c r="AQ201" s="433"/>
      <c r="AR201" s="433"/>
      <c r="AS201" s="433"/>
      <c r="AT201" s="433"/>
      <c r="AU201" s="433"/>
      <c r="AV201" s="433"/>
      <c r="AW201" s="433"/>
      <c r="AX201" s="433"/>
      <c r="AY201" s="433"/>
      <c r="AZ201" s="433"/>
      <c r="BA201" s="433"/>
      <c r="BB201" s="433"/>
      <c r="BC201" s="433"/>
      <c r="BD201" s="430"/>
      <c r="BE201" s="434"/>
      <c r="BG201" s="11"/>
      <c r="BI201" s="500"/>
    </row>
    <row r="202" spans="1:61" s="9" customFormat="1" ht="15" customHeight="1" x14ac:dyDescent="0.25">
      <c r="A202" s="2"/>
      <c r="B202" s="2"/>
      <c r="C202" s="2"/>
      <c r="D202" s="2"/>
      <c r="E202" s="2"/>
      <c r="F202" s="3"/>
      <c r="G202" s="397"/>
      <c r="H202" s="4"/>
      <c r="I202" s="5"/>
      <c r="J202" s="4"/>
      <c r="K202" s="4"/>
      <c r="L202" s="5"/>
      <c r="M202" s="6"/>
      <c r="N202" s="4"/>
      <c r="O202" s="5"/>
      <c r="P202" s="4"/>
      <c r="Q202" s="4"/>
      <c r="R202" s="5"/>
      <c r="S202" s="4"/>
      <c r="T202" s="4"/>
      <c r="U202" s="5"/>
      <c r="V202" s="4"/>
      <c r="W202" s="4"/>
      <c r="X202" s="5"/>
      <c r="Y202" s="4"/>
      <c r="Z202" s="4"/>
      <c r="AA202" s="4"/>
      <c r="AB202" s="4"/>
      <c r="AC202" s="412"/>
      <c r="AD202" s="7"/>
      <c r="AE202" s="7"/>
      <c r="AF202" s="8"/>
      <c r="AH202" s="446"/>
      <c r="AI202" s="429"/>
      <c r="AJ202" s="430"/>
      <c r="AK202" s="431"/>
      <c r="AL202" s="432"/>
      <c r="AM202" s="433"/>
      <c r="AN202" s="433"/>
      <c r="AO202" s="433"/>
      <c r="AP202" s="433"/>
      <c r="AQ202" s="433"/>
      <c r="AR202" s="433"/>
      <c r="AS202" s="433"/>
      <c r="AT202" s="433"/>
      <c r="AU202" s="433"/>
      <c r="AV202" s="433"/>
      <c r="AW202" s="433"/>
      <c r="AX202" s="433"/>
      <c r="AY202" s="433"/>
      <c r="AZ202" s="433"/>
      <c r="BA202" s="433"/>
      <c r="BB202" s="433"/>
      <c r="BC202" s="433"/>
      <c r="BD202" s="430"/>
      <c r="BE202" s="434"/>
      <c r="BG202" s="11"/>
      <c r="BI202" s="500"/>
    </row>
    <row r="203" spans="1:61" s="9" customFormat="1" ht="15" customHeight="1" x14ac:dyDescent="0.25">
      <c r="A203" s="2"/>
      <c r="B203" s="2"/>
      <c r="C203" s="2"/>
      <c r="D203" s="2"/>
      <c r="E203" s="2"/>
      <c r="F203" s="3"/>
      <c r="G203" s="397"/>
      <c r="H203" s="4"/>
      <c r="I203" s="5"/>
      <c r="J203" s="4"/>
      <c r="K203" s="4"/>
      <c r="L203" s="5"/>
      <c r="M203" s="6"/>
      <c r="N203" s="4"/>
      <c r="O203" s="5"/>
      <c r="P203" s="4"/>
      <c r="Q203" s="4"/>
      <c r="R203" s="5"/>
      <c r="S203" s="4"/>
      <c r="T203" s="4"/>
      <c r="U203" s="5"/>
      <c r="V203" s="4"/>
      <c r="W203" s="4"/>
      <c r="X203" s="5"/>
      <c r="Y203" s="4"/>
      <c r="Z203" s="4"/>
      <c r="AA203" s="4"/>
      <c r="AB203" s="4"/>
      <c r="AC203" s="412"/>
      <c r="AD203" s="7"/>
      <c r="AE203" s="7"/>
      <c r="AF203" s="8"/>
      <c r="AH203" s="446"/>
      <c r="AI203" s="429"/>
      <c r="AJ203" s="430"/>
      <c r="AK203" s="431"/>
      <c r="AL203" s="432"/>
      <c r="AM203" s="433"/>
      <c r="AN203" s="433"/>
      <c r="AO203" s="433"/>
      <c r="AP203" s="433"/>
      <c r="AQ203" s="433"/>
      <c r="AR203" s="433"/>
      <c r="AS203" s="433"/>
      <c r="AT203" s="433"/>
      <c r="AU203" s="433"/>
      <c r="AV203" s="433"/>
      <c r="AW203" s="433"/>
      <c r="AX203" s="433"/>
      <c r="AY203" s="433"/>
      <c r="AZ203" s="433"/>
      <c r="BA203" s="433"/>
      <c r="BB203" s="433"/>
      <c r="BC203" s="433"/>
      <c r="BD203" s="430"/>
      <c r="BE203" s="434"/>
      <c r="BG203" s="11"/>
      <c r="BI203" s="500"/>
    </row>
    <row r="204" spans="1:61" s="9" customFormat="1" ht="15" customHeight="1" x14ac:dyDescent="0.25">
      <c r="A204" s="2"/>
      <c r="B204" s="2"/>
      <c r="C204" s="2"/>
      <c r="D204" s="2"/>
      <c r="E204" s="2"/>
      <c r="F204" s="3"/>
      <c r="G204" s="397"/>
      <c r="H204" s="4"/>
      <c r="I204" s="5"/>
      <c r="J204" s="4"/>
      <c r="K204" s="4"/>
      <c r="L204" s="5"/>
      <c r="M204" s="6"/>
      <c r="N204" s="4"/>
      <c r="O204" s="5"/>
      <c r="P204" s="4"/>
      <c r="Q204" s="4"/>
      <c r="R204" s="5"/>
      <c r="S204" s="4"/>
      <c r="T204" s="4"/>
      <c r="U204" s="5"/>
      <c r="V204" s="4"/>
      <c r="W204" s="4"/>
      <c r="X204" s="5"/>
      <c r="Y204" s="4"/>
      <c r="Z204" s="4"/>
      <c r="AA204" s="4"/>
      <c r="AB204" s="4"/>
      <c r="AC204" s="412"/>
      <c r="AD204" s="7"/>
      <c r="AE204" s="7"/>
      <c r="AF204" s="8"/>
      <c r="AH204" s="446"/>
      <c r="AI204" s="429"/>
      <c r="AJ204" s="430"/>
      <c r="AK204" s="431"/>
      <c r="AL204" s="432"/>
      <c r="AM204" s="433"/>
      <c r="AN204" s="433"/>
      <c r="AO204" s="433"/>
      <c r="AP204" s="433"/>
      <c r="AQ204" s="433"/>
      <c r="AR204" s="433"/>
      <c r="AS204" s="433"/>
      <c r="AT204" s="433"/>
      <c r="AU204" s="433"/>
      <c r="AV204" s="433"/>
      <c r="AW204" s="433"/>
      <c r="AX204" s="433"/>
      <c r="AY204" s="433"/>
      <c r="AZ204" s="433"/>
      <c r="BA204" s="433"/>
      <c r="BB204" s="433"/>
      <c r="BC204" s="433"/>
      <c r="BD204" s="430"/>
      <c r="BE204" s="434"/>
      <c r="BG204" s="11"/>
      <c r="BI204" s="500"/>
    </row>
    <row r="205" spans="1:61" s="9" customFormat="1" ht="15" customHeight="1" x14ac:dyDescent="0.25">
      <c r="A205" s="2"/>
      <c r="B205" s="2"/>
      <c r="C205" s="2"/>
      <c r="D205" s="2"/>
      <c r="E205" s="2"/>
      <c r="F205" s="3"/>
      <c r="G205" s="397"/>
      <c r="H205" s="4"/>
      <c r="I205" s="5"/>
      <c r="J205" s="4"/>
      <c r="K205" s="4"/>
      <c r="L205" s="5"/>
      <c r="M205" s="6"/>
      <c r="N205" s="4"/>
      <c r="O205" s="5"/>
      <c r="P205" s="4"/>
      <c r="Q205" s="4"/>
      <c r="R205" s="5"/>
      <c r="S205" s="4"/>
      <c r="T205" s="4"/>
      <c r="U205" s="5"/>
      <c r="V205" s="4"/>
      <c r="W205" s="4"/>
      <c r="X205" s="5"/>
      <c r="Y205" s="4"/>
      <c r="Z205" s="4"/>
      <c r="AA205" s="4"/>
      <c r="AB205" s="4"/>
      <c r="AC205" s="412"/>
      <c r="AD205" s="7"/>
      <c r="AE205" s="7"/>
      <c r="AF205" s="8"/>
      <c r="AH205" s="446"/>
      <c r="AI205" s="429"/>
      <c r="AJ205" s="430"/>
      <c r="AK205" s="431"/>
      <c r="AL205" s="432"/>
      <c r="AM205" s="433"/>
      <c r="AN205" s="433"/>
      <c r="AO205" s="433"/>
      <c r="AP205" s="433"/>
      <c r="AQ205" s="433"/>
      <c r="AR205" s="433"/>
      <c r="AS205" s="433"/>
      <c r="AT205" s="433"/>
      <c r="AU205" s="433"/>
      <c r="AV205" s="433"/>
      <c r="AW205" s="433"/>
      <c r="AX205" s="433"/>
      <c r="AY205" s="433"/>
      <c r="AZ205" s="433"/>
      <c r="BA205" s="433"/>
      <c r="BB205" s="433"/>
      <c r="BC205" s="433"/>
      <c r="BD205" s="430"/>
      <c r="BE205" s="434"/>
      <c r="BG205" s="11"/>
      <c r="BI205" s="500"/>
    </row>
    <row r="206" spans="1:61" s="9" customFormat="1" ht="15" customHeight="1" x14ac:dyDescent="0.25">
      <c r="A206" s="2"/>
      <c r="B206" s="2"/>
      <c r="C206" s="2"/>
      <c r="D206" s="2"/>
      <c r="E206" s="2"/>
      <c r="F206" s="3"/>
      <c r="G206" s="397"/>
      <c r="H206" s="4"/>
      <c r="I206" s="5"/>
      <c r="J206" s="4"/>
      <c r="K206" s="4"/>
      <c r="L206" s="5"/>
      <c r="M206" s="6"/>
      <c r="N206" s="4"/>
      <c r="O206" s="5"/>
      <c r="P206" s="4"/>
      <c r="Q206" s="4"/>
      <c r="R206" s="5"/>
      <c r="S206" s="4"/>
      <c r="T206" s="4"/>
      <c r="U206" s="5"/>
      <c r="V206" s="4"/>
      <c r="W206" s="4"/>
      <c r="X206" s="5"/>
      <c r="Y206" s="4"/>
      <c r="Z206" s="4"/>
      <c r="AA206" s="4"/>
      <c r="AB206" s="4"/>
      <c r="AC206" s="412"/>
      <c r="AD206" s="7"/>
      <c r="AE206" s="7"/>
      <c r="AF206" s="8"/>
      <c r="AH206" s="446"/>
      <c r="AI206" s="429"/>
      <c r="AJ206" s="430"/>
      <c r="AK206" s="431"/>
      <c r="AL206" s="432"/>
      <c r="AM206" s="433"/>
      <c r="AN206" s="433"/>
      <c r="AO206" s="433"/>
      <c r="AP206" s="433"/>
      <c r="AQ206" s="433"/>
      <c r="AR206" s="433"/>
      <c r="AS206" s="433"/>
      <c r="AT206" s="433"/>
      <c r="AU206" s="433"/>
      <c r="AV206" s="433"/>
      <c r="AW206" s="433"/>
      <c r="AX206" s="433"/>
      <c r="AY206" s="433"/>
      <c r="AZ206" s="433"/>
      <c r="BA206" s="433"/>
      <c r="BB206" s="433"/>
      <c r="BC206" s="433"/>
      <c r="BD206" s="430"/>
      <c r="BE206" s="434"/>
      <c r="BG206" s="11"/>
      <c r="BI206" s="500"/>
    </row>
    <row r="207" spans="1:61" s="9" customFormat="1" ht="15" customHeight="1" x14ac:dyDescent="0.25">
      <c r="A207" s="2"/>
      <c r="B207" s="2"/>
      <c r="C207" s="2"/>
      <c r="D207" s="2"/>
      <c r="E207" s="2"/>
      <c r="F207" s="3"/>
      <c r="G207" s="397"/>
      <c r="H207" s="4"/>
      <c r="I207" s="5"/>
      <c r="J207" s="4"/>
      <c r="K207" s="4"/>
      <c r="L207" s="5"/>
      <c r="M207" s="6"/>
      <c r="N207" s="4"/>
      <c r="O207" s="5"/>
      <c r="P207" s="4"/>
      <c r="Q207" s="4"/>
      <c r="R207" s="5"/>
      <c r="S207" s="4"/>
      <c r="T207" s="4"/>
      <c r="U207" s="5"/>
      <c r="V207" s="4"/>
      <c r="W207" s="4"/>
      <c r="X207" s="5"/>
      <c r="Y207" s="4"/>
      <c r="Z207" s="4"/>
      <c r="AA207" s="4"/>
      <c r="AB207" s="4"/>
      <c r="AC207" s="412"/>
      <c r="AD207" s="7"/>
      <c r="AE207" s="7"/>
      <c r="AF207" s="8"/>
      <c r="AH207" s="446"/>
      <c r="AI207" s="429"/>
      <c r="AJ207" s="430"/>
      <c r="AK207" s="431"/>
      <c r="AL207" s="432"/>
      <c r="AM207" s="433"/>
      <c r="AN207" s="433"/>
      <c r="AO207" s="433"/>
      <c r="AP207" s="433"/>
      <c r="AQ207" s="433"/>
      <c r="AR207" s="433"/>
      <c r="AS207" s="433"/>
      <c r="AT207" s="433"/>
      <c r="AU207" s="433"/>
      <c r="AV207" s="433"/>
      <c r="AW207" s="433"/>
      <c r="AX207" s="433"/>
      <c r="AY207" s="433"/>
      <c r="AZ207" s="433"/>
      <c r="BA207" s="433"/>
      <c r="BB207" s="433"/>
      <c r="BC207" s="433"/>
      <c r="BD207" s="430"/>
      <c r="BE207" s="434"/>
      <c r="BG207" s="11"/>
      <c r="BI207" s="500"/>
    </row>
    <row r="208" spans="1:61" s="9" customFormat="1" ht="15" customHeight="1" x14ac:dyDescent="0.25">
      <c r="A208" s="2"/>
      <c r="B208" s="2"/>
      <c r="C208" s="2"/>
      <c r="D208" s="2"/>
      <c r="E208" s="2"/>
      <c r="F208" s="3"/>
      <c r="G208" s="397"/>
      <c r="H208" s="4"/>
      <c r="I208" s="5"/>
      <c r="J208" s="4"/>
      <c r="K208" s="4"/>
      <c r="L208" s="5"/>
      <c r="M208" s="6"/>
      <c r="N208" s="4"/>
      <c r="O208" s="5"/>
      <c r="P208" s="4"/>
      <c r="Q208" s="4"/>
      <c r="R208" s="5"/>
      <c r="S208" s="4"/>
      <c r="T208" s="4"/>
      <c r="U208" s="5"/>
      <c r="V208" s="4"/>
      <c r="W208" s="4"/>
      <c r="X208" s="5"/>
      <c r="Y208" s="4"/>
      <c r="Z208" s="4"/>
      <c r="AA208" s="4"/>
      <c r="AB208" s="4"/>
      <c r="AC208" s="412"/>
      <c r="AD208" s="7"/>
      <c r="AE208" s="7"/>
      <c r="AF208" s="8"/>
      <c r="AH208" s="446"/>
      <c r="AI208" s="429"/>
      <c r="AJ208" s="430"/>
      <c r="AK208" s="431"/>
      <c r="AL208" s="432"/>
      <c r="AM208" s="433"/>
      <c r="AN208" s="433"/>
      <c r="AO208" s="433"/>
      <c r="AP208" s="433"/>
      <c r="AQ208" s="433"/>
      <c r="AR208" s="433"/>
      <c r="AS208" s="433"/>
      <c r="AT208" s="433"/>
      <c r="AU208" s="433"/>
      <c r="AV208" s="433"/>
      <c r="AW208" s="433"/>
      <c r="AX208" s="433"/>
      <c r="AY208" s="433"/>
      <c r="AZ208" s="433"/>
      <c r="BA208" s="433"/>
      <c r="BB208" s="433"/>
      <c r="BC208" s="433"/>
      <c r="BD208" s="430"/>
      <c r="BE208" s="434"/>
      <c r="BG208" s="11"/>
      <c r="BI208" s="500"/>
    </row>
    <row r="209" spans="1:61" s="9" customFormat="1" ht="15" customHeight="1" x14ac:dyDescent="0.25">
      <c r="A209" s="2"/>
      <c r="B209" s="2"/>
      <c r="C209" s="2"/>
      <c r="D209" s="2"/>
      <c r="E209" s="2"/>
      <c r="F209" s="3"/>
      <c r="G209" s="397"/>
      <c r="H209" s="4"/>
      <c r="I209" s="5"/>
      <c r="J209" s="4"/>
      <c r="K209" s="4"/>
      <c r="L209" s="5"/>
      <c r="M209" s="6"/>
      <c r="N209" s="4"/>
      <c r="O209" s="5"/>
      <c r="P209" s="4"/>
      <c r="Q209" s="4"/>
      <c r="R209" s="5"/>
      <c r="S209" s="4"/>
      <c r="T209" s="4"/>
      <c r="U209" s="5"/>
      <c r="V209" s="4"/>
      <c r="W209" s="4"/>
      <c r="X209" s="5"/>
      <c r="Y209" s="4"/>
      <c r="Z209" s="4"/>
      <c r="AA209" s="4"/>
      <c r="AB209" s="4"/>
      <c r="AC209" s="412"/>
      <c r="AD209" s="7"/>
      <c r="AE209" s="7"/>
      <c r="AF209" s="8"/>
      <c r="AH209" s="446"/>
      <c r="AI209" s="429"/>
      <c r="AJ209" s="430"/>
      <c r="AK209" s="431"/>
      <c r="AL209" s="432"/>
      <c r="AM209" s="433"/>
      <c r="AN209" s="433"/>
      <c r="AO209" s="433"/>
      <c r="AP209" s="433"/>
      <c r="AQ209" s="433"/>
      <c r="AR209" s="433"/>
      <c r="AS209" s="433"/>
      <c r="AT209" s="433"/>
      <c r="AU209" s="433"/>
      <c r="AV209" s="433"/>
      <c r="AW209" s="433"/>
      <c r="AX209" s="433"/>
      <c r="AY209" s="433"/>
      <c r="AZ209" s="433"/>
      <c r="BA209" s="433"/>
      <c r="BB209" s="433"/>
      <c r="BC209" s="433"/>
      <c r="BD209" s="430"/>
      <c r="BE209" s="434"/>
      <c r="BG209" s="11"/>
      <c r="BI209" s="500"/>
    </row>
    <row r="210" spans="1:61" s="9" customFormat="1" ht="15" customHeight="1" x14ac:dyDescent="0.25">
      <c r="A210" s="2"/>
      <c r="B210" s="2"/>
      <c r="C210" s="2"/>
      <c r="D210" s="2"/>
      <c r="E210" s="2"/>
      <c r="F210" s="3"/>
      <c r="G210" s="397"/>
      <c r="H210" s="4"/>
      <c r="I210" s="5"/>
      <c r="J210" s="4"/>
      <c r="K210" s="4"/>
      <c r="L210" s="5"/>
      <c r="M210" s="6"/>
      <c r="N210" s="4"/>
      <c r="O210" s="5"/>
      <c r="P210" s="4"/>
      <c r="Q210" s="4"/>
      <c r="R210" s="5"/>
      <c r="S210" s="4"/>
      <c r="T210" s="4"/>
      <c r="U210" s="5"/>
      <c r="V210" s="4"/>
      <c r="W210" s="4"/>
      <c r="X210" s="5"/>
      <c r="Y210" s="4"/>
      <c r="Z210" s="4"/>
      <c r="AA210" s="4"/>
      <c r="AB210" s="4"/>
      <c r="AC210" s="412"/>
      <c r="AD210" s="7"/>
      <c r="AE210" s="7"/>
      <c r="AF210" s="8"/>
      <c r="AH210" s="446"/>
      <c r="AI210" s="429"/>
      <c r="AJ210" s="430"/>
      <c r="AK210" s="431"/>
      <c r="AL210" s="432"/>
      <c r="AM210" s="433"/>
      <c r="AN210" s="433"/>
      <c r="AO210" s="433"/>
      <c r="AP210" s="433"/>
      <c r="AQ210" s="433"/>
      <c r="AR210" s="433"/>
      <c r="AS210" s="433"/>
      <c r="AT210" s="433"/>
      <c r="AU210" s="433"/>
      <c r="AV210" s="433"/>
      <c r="AW210" s="433"/>
      <c r="AX210" s="433"/>
      <c r="AY210" s="433"/>
      <c r="AZ210" s="433"/>
      <c r="BA210" s="433"/>
      <c r="BB210" s="433"/>
      <c r="BC210" s="433"/>
      <c r="BD210" s="430"/>
      <c r="BE210" s="434"/>
      <c r="BG210" s="11"/>
      <c r="BI210" s="500"/>
    </row>
    <row r="211" spans="1:61" s="9" customFormat="1" ht="15" customHeight="1" x14ac:dyDescent="0.25">
      <c r="A211" s="2"/>
      <c r="B211" s="2"/>
      <c r="C211" s="2"/>
      <c r="D211" s="2"/>
      <c r="E211" s="2"/>
      <c r="F211" s="3"/>
      <c r="G211" s="397"/>
      <c r="H211" s="4"/>
      <c r="I211" s="5"/>
      <c r="J211" s="4"/>
      <c r="K211" s="4"/>
      <c r="L211" s="5"/>
      <c r="M211" s="6"/>
      <c r="N211" s="4"/>
      <c r="O211" s="5"/>
      <c r="P211" s="4"/>
      <c r="Q211" s="4"/>
      <c r="R211" s="5"/>
      <c r="S211" s="4"/>
      <c r="T211" s="4"/>
      <c r="U211" s="5"/>
      <c r="V211" s="4"/>
      <c r="W211" s="4"/>
      <c r="X211" s="5"/>
      <c r="Y211" s="4"/>
      <c r="Z211" s="4"/>
      <c r="AA211" s="4"/>
      <c r="AB211" s="4"/>
      <c r="AC211" s="412"/>
      <c r="AD211" s="7"/>
      <c r="AE211" s="7"/>
      <c r="AF211" s="8"/>
      <c r="AH211" s="446"/>
      <c r="AI211" s="429"/>
      <c r="AJ211" s="430"/>
      <c r="AK211" s="431"/>
      <c r="AL211" s="432"/>
      <c r="AM211" s="433"/>
      <c r="AN211" s="433"/>
      <c r="AO211" s="433"/>
      <c r="AP211" s="433"/>
      <c r="AQ211" s="433"/>
      <c r="AR211" s="433"/>
      <c r="AS211" s="433"/>
      <c r="AT211" s="433"/>
      <c r="AU211" s="433"/>
      <c r="AV211" s="433"/>
      <c r="AW211" s="433"/>
      <c r="AX211" s="433"/>
      <c r="AY211" s="433"/>
      <c r="AZ211" s="433"/>
      <c r="BA211" s="433"/>
      <c r="BB211" s="433"/>
      <c r="BC211" s="433"/>
      <c r="BD211" s="430"/>
      <c r="BE211" s="434"/>
      <c r="BG211" s="11"/>
      <c r="BI211" s="500"/>
    </row>
    <row r="212" spans="1:61" s="9" customFormat="1" ht="15" customHeight="1" x14ac:dyDescent="0.25">
      <c r="A212" s="2"/>
      <c r="B212" s="2"/>
      <c r="C212" s="2"/>
      <c r="D212" s="2"/>
      <c r="E212" s="2"/>
      <c r="F212" s="3"/>
      <c r="G212" s="397"/>
      <c r="H212" s="4"/>
      <c r="I212" s="5"/>
      <c r="J212" s="4"/>
      <c r="K212" s="4"/>
      <c r="L212" s="5"/>
      <c r="M212" s="6"/>
      <c r="N212" s="4"/>
      <c r="O212" s="5"/>
      <c r="P212" s="4"/>
      <c r="Q212" s="4"/>
      <c r="R212" s="5"/>
      <c r="S212" s="4"/>
      <c r="T212" s="4"/>
      <c r="U212" s="5"/>
      <c r="V212" s="4"/>
      <c r="W212" s="4"/>
      <c r="X212" s="5"/>
      <c r="Y212" s="4"/>
      <c r="Z212" s="4"/>
      <c r="AA212" s="4"/>
      <c r="AB212" s="4"/>
      <c r="AC212" s="412"/>
      <c r="AD212" s="7"/>
      <c r="AE212" s="7"/>
      <c r="AF212" s="8"/>
      <c r="AH212" s="446"/>
      <c r="AI212" s="429"/>
      <c r="AJ212" s="430"/>
      <c r="AK212" s="431"/>
      <c r="AL212" s="432"/>
      <c r="AM212" s="433"/>
      <c r="AN212" s="433"/>
      <c r="AO212" s="433"/>
      <c r="AP212" s="433"/>
      <c r="AQ212" s="433"/>
      <c r="AR212" s="433"/>
      <c r="AS212" s="433"/>
      <c r="AT212" s="433"/>
      <c r="AU212" s="433"/>
      <c r="AV212" s="433"/>
      <c r="AW212" s="433"/>
      <c r="AX212" s="433"/>
      <c r="AY212" s="433"/>
      <c r="AZ212" s="433"/>
      <c r="BA212" s="433"/>
      <c r="BB212" s="433"/>
      <c r="BC212" s="433"/>
      <c r="BD212" s="430"/>
      <c r="BE212" s="434"/>
      <c r="BG212" s="11"/>
      <c r="BI212" s="500"/>
    </row>
    <row r="213" spans="1:61" s="9" customFormat="1" ht="15" customHeight="1" x14ac:dyDescent="0.25">
      <c r="A213" s="2"/>
      <c r="B213" s="2"/>
      <c r="C213" s="2"/>
      <c r="D213" s="2"/>
      <c r="E213" s="2"/>
      <c r="F213" s="3"/>
      <c r="G213" s="397"/>
      <c r="H213" s="4"/>
      <c r="I213" s="5"/>
      <c r="J213" s="4"/>
      <c r="K213" s="4"/>
      <c r="L213" s="5"/>
      <c r="M213" s="6"/>
      <c r="N213" s="4"/>
      <c r="O213" s="5"/>
      <c r="P213" s="4"/>
      <c r="Q213" s="4"/>
      <c r="R213" s="5"/>
      <c r="S213" s="4"/>
      <c r="T213" s="4"/>
      <c r="U213" s="5"/>
      <c r="V213" s="4"/>
      <c r="W213" s="4"/>
      <c r="X213" s="5"/>
      <c r="Y213" s="4"/>
      <c r="Z213" s="4"/>
      <c r="AA213" s="4"/>
      <c r="AB213" s="4"/>
      <c r="AC213" s="412"/>
      <c r="AD213" s="7"/>
      <c r="AE213" s="7"/>
      <c r="AF213" s="8"/>
      <c r="AH213" s="446"/>
      <c r="AI213" s="429"/>
      <c r="AJ213" s="430"/>
      <c r="AK213" s="431"/>
      <c r="AL213" s="432"/>
      <c r="AM213" s="433"/>
      <c r="AN213" s="433"/>
      <c r="AO213" s="433"/>
      <c r="AP213" s="433"/>
      <c r="AQ213" s="433"/>
      <c r="AR213" s="433"/>
      <c r="AS213" s="433"/>
      <c r="AT213" s="433"/>
      <c r="AU213" s="433"/>
      <c r="AV213" s="433"/>
      <c r="AW213" s="433"/>
      <c r="AX213" s="433"/>
      <c r="AY213" s="433"/>
      <c r="AZ213" s="433"/>
      <c r="BA213" s="433"/>
      <c r="BB213" s="433"/>
      <c r="BC213" s="433"/>
      <c r="BD213" s="430"/>
      <c r="BE213" s="434"/>
      <c r="BG213" s="11"/>
      <c r="BI213" s="500"/>
    </row>
    <row r="214" spans="1:61" s="9" customFormat="1" ht="15" customHeight="1" x14ac:dyDescent="0.25">
      <c r="A214" s="2"/>
      <c r="B214" s="2"/>
      <c r="C214" s="2"/>
      <c r="D214" s="2"/>
      <c r="E214" s="2"/>
      <c r="F214" s="3"/>
      <c r="G214" s="397"/>
      <c r="H214" s="4"/>
      <c r="I214" s="5"/>
      <c r="J214" s="4"/>
      <c r="K214" s="4"/>
      <c r="L214" s="5"/>
      <c r="M214" s="6"/>
      <c r="N214" s="4"/>
      <c r="O214" s="5"/>
      <c r="P214" s="4"/>
      <c r="Q214" s="4"/>
      <c r="R214" s="5"/>
      <c r="S214" s="4"/>
      <c r="T214" s="4"/>
      <c r="U214" s="5"/>
      <c r="V214" s="4"/>
      <c r="W214" s="4"/>
      <c r="X214" s="5"/>
      <c r="Y214" s="4"/>
      <c r="Z214" s="4"/>
      <c r="AA214" s="4"/>
      <c r="AB214" s="4"/>
      <c r="AC214" s="412"/>
      <c r="AD214" s="7"/>
      <c r="AE214" s="7"/>
      <c r="AF214" s="8"/>
      <c r="AH214" s="446"/>
      <c r="AI214" s="429"/>
      <c r="AJ214" s="430"/>
      <c r="AK214" s="431"/>
      <c r="AL214" s="432"/>
      <c r="AM214" s="433"/>
      <c r="AN214" s="433"/>
      <c r="AO214" s="433"/>
      <c r="AP214" s="433"/>
      <c r="AQ214" s="433"/>
      <c r="AR214" s="433"/>
      <c r="AS214" s="433"/>
      <c r="AT214" s="433"/>
      <c r="AU214" s="433"/>
      <c r="AV214" s="433"/>
      <c r="AW214" s="433"/>
      <c r="AX214" s="433"/>
      <c r="AY214" s="433"/>
      <c r="AZ214" s="433"/>
      <c r="BA214" s="433"/>
      <c r="BB214" s="433"/>
      <c r="BC214" s="433"/>
      <c r="BD214" s="430"/>
      <c r="BE214" s="434"/>
      <c r="BG214" s="11"/>
      <c r="BI214" s="500"/>
    </row>
    <row r="215" spans="1:61" s="9" customFormat="1" ht="15" customHeight="1" x14ac:dyDescent="0.25">
      <c r="A215" s="2"/>
      <c r="B215" s="2"/>
      <c r="C215" s="2"/>
      <c r="D215" s="2"/>
      <c r="E215" s="2"/>
      <c r="F215" s="3"/>
      <c r="G215" s="397"/>
      <c r="H215" s="4"/>
      <c r="I215" s="5"/>
      <c r="J215" s="4"/>
      <c r="K215" s="4"/>
      <c r="L215" s="5"/>
      <c r="M215" s="6"/>
      <c r="N215" s="4"/>
      <c r="O215" s="5"/>
      <c r="P215" s="4"/>
      <c r="Q215" s="4"/>
      <c r="R215" s="5"/>
      <c r="S215" s="4"/>
      <c r="T215" s="4"/>
      <c r="U215" s="5"/>
      <c r="V215" s="4"/>
      <c r="W215" s="4"/>
      <c r="X215" s="5"/>
      <c r="Y215" s="4"/>
      <c r="Z215" s="4"/>
      <c r="AA215" s="4"/>
      <c r="AB215" s="4"/>
      <c r="AC215" s="412"/>
      <c r="AD215" s="7"/>
      <c r="AE215" s="7"/>
      <c r="AF215" s="8"/>
      <c r="AH215" s="446"/>
      <c r="AI215" s="429"/>
      <c r="AJ215" s="430"/>
      <c r="AK215" s="431"/>
      <c r="AL215" s="432"/>
      <c r="AM215" s="433"/>
      <c r="AN215" s="433"/>
      <c r="AO215" s="433"/>
      <c r="AP215" s="433"/>
      <c r="AQ215" s="433"/>
      <c r="AR215" s="433"/>
      <c r="AS215" s="433"/>
      <c r="AT215" s="433"/>
      <c r="AU215" s="433"/>
      <c r="AV215" s="433"/>
      <c r="AW215" s="433"/>
      <c r="AX215" s="433"/>
      <c r="AY215" s="433"/>
      <c r="AZ215" s="433"/>
      <c r="BA215" s="433"/>
      <c r="BB215" s="433"/>
      <c r="BC215" s="433"/>
      <c r="BD215" s="430"/>
      <c r="BE215" s="434"/>
      <c r="BG215" s="11"/>
      <c r="BI215" s="500"/>
    </row>
    <row r="216" spans="1:61" s="9" customFormat="1" ht="15" customHeight="1" x14ac:dyDescent="0.25">
      <c r="A216" s="2"/>
      <c r="B216" s="2"/>
      <c r="C216" s="2"/>
      <c r="D216" s="2"/>
      <c r="E216" s="2"/>
      <c r="F216" s="3"/>
      <c r="G216" s="397"/>
      <c r="H216" s="4"/>
      <c r="I216" s="5"/>
      <c r="J216" s="4"/>
      <c r="K216" s="4"/>
      <c r="L216" s="5"/>
      <c r="M216" s="6"/>
      <c r="N216" s="4"/>
      <c r="O216" s="5"/>
      <c r="P216" s="4"/>
      <c r="Q216" s="4"/>
      <c r="R216" s="5"/>
      <c r="S216" s="4"/>
      <c r="T216" s="4"/>
      <c r="U216" s="5"/>
      <c r="V216" s="4"/>
      <c r="W216" s="4"/>
      <c r="X216" s="5"/>
      <c r="Y216" s="4"/>
      <c r="Z216" s="4"/>
      <c r="AA216" s="4"/>
      <c r="AB216" s="4"/>
      <c r="AC216" s="412"/>
      <c r="AD216" s="7"/>
      <c r="AE216" s="7"/>
      <c r="AF216" s="8"/>
      <c r="AH216" s="446"/>
      <c r="AI216" s="429"/>
      <c r="AJ216" s="430"/>
      <c r="AK216" s="431"/>
      <c r="AL216" s="432"/>
      <c r="AM216" s="433"/>
      <c r="AN216" s="433"/>
      <c r="AO216" s="433"/>
      <c r="AP216" s="433"/>
      <c r="AQ216" s="433"/>
      <c r="AR216" s="433"/>
      <c r="AS216" s="433"/>
      <c r="AT216" s="433"/>
      <c r="AU216" s="433"/>
      <c r="AV216" s="433"/>
      <c r="AW216" s="433"/>
      <c r="AX216" s="433"/>
      <c r="AY216" s="433"/>
      <c r="AZ216" s="433"/>
      <c r="BA216" s="433"/>
      <c r="BB216" s="433"/>
      <c r="BC216" s="433"/>
      <c r="BD216" s="430"/>
      <c r="BE216" s="434"/>
      <c r="BG216" s="11"/>
      <c r="BI216" s="500"/>
    </row>
    <row r="217" spans="1:61" s="9" customFormat="1" ht="15" customHeight="1" x14ac:dyDescent="0.25">
      <c r="A217" s="2"/>
      <c r="B217" s="2"/>
      <c r="C217" s="2"/>
      <c r="D217" s="2"/>
      <c r="E217" s="2"/>
      <c r="F217" s="3"/>
      <c r="G217" s="397"/>
      <c r="H217" s="4"/>
      <c r="I217" s="5"/>
      <c r="J217" s="4"/>
      <c r="K217" s="4"/>
      <c r="L217" s="5"/>
      <c r="M217" s="6"/>
      <c r="N217" s="4"/>
      <c r="O217" s="5"/>
      <c r="P217" s="4"/>
      <c r="Q217" s="4"/>
      <c r="R217" s="5"/>
      <c r="S217" s="4"/>
      <c r="T217" s="4"/>
      <c r="U217" s="5"/>
      <c r="V217" s="4"/>
      <c r="W217" s="4"/>
      <c r="X217" s="5"/>
      <c r="Y217" s="4"/>
      <c r="Z217" s="4"/>
      <c r="AA217" s="4"/>
      <c r="AB217" s="4"/>
      <c r="AC217" s="412"/>
      <c r="AD217" s="7"/>
      <c r="AE217" s="7"/>
      <c r="AF217" s="8"/>
      <c r="AH217" s="446"/>
      <c r="AI217" s="429"/>
      <c r="AJ217" s="430"/>
      <c r="AK217" s="431"/>
      <c r="AL217" s="432"/>
      <c r="AM217" s="433"/>
      <c r="AN217" s="433"/>
      <c r="AO217" s="433"/>
      <c r="AP217" s="433"/>
      <c r="AQ217" s="433"/>
      <c r="AR217" s="433"/>
      <c r="AS217" s="433"/>
      <c r="AT217" s="433"/>
      <c r="AU217" s="433"/>
      <c r="AV217" s="433"/>
      <c r="AW217" s="433"/>
      <c r="AX217" s="433"/>
      <c r="AY217" s="433"/>
      <c r="AZ217" s="433"/>
      <c r="BA217" s="433"/>
      <c r="BB217" s="433"/>
      <c r="BC217" s="433"/>
      <c r="BD217" s="430"/>
      <c r="BE217" s="434"/>
      <c r="BG217" s="11"/>
      <c r="BI217" s="500"/>
    </row>
    <row r="218" spans="1:61" s="9" customFormat="1" ht="15" customHeight="1" x14ac:dyDescent="0.25">
      <c r="A218" s="2"/>
      <c r="B218" s="2"/>
      <c r="C218" s="2"/>
      <c r="D218" s="2"/>
      <c r="E218" s="2"/>
      <c r="F218" s="3"/>
      <c r="G218" s="397"/>
      <c r="H218" s="4"/>
      <c r="I218" s="5"/>
      <c r="J218" s="4"/>
      <c r="K218" s="4"/>
      <c r="L218" s="5"/>
      <c r="M218" s="6"/>
      <c r="N218" s="4"/>
      <c r="O218" s="5"/>
      <c r="P218" s="4"/>
      <c r="Q218" s="4"/>
      <c r="R218" s="5"/>
      <c r="S218" s="4"/>
      <c r="T218" s="4"/>
      <c r="U218" s="5"/>
      <c r="V218" s="4"/>
      <c r="W218" s="4"/>
      <c r="X218" s="5"/>
      <c r="Y218" s="4"/>
      <c r="Z218" s="4"/>
      <c r="AA218" s="4"/>
      <c r="AB218" s="4"/>
      <c r="AC218" s="412"/>
      <c r="AD218" s="7"/>
      <c r="AE218" s="7"/>
      <c r="AF218" s="8"/>
      <c r="AH218" s="446"/>
      <c r="AI218" s="429"/>
      <c r="AJ218" s="430"/>
      <c r="AK218" s="431"/>
      <c r="AL218" s="432"/>
      <c r="AM218" s="433"/>
      <c r="AN218" s="433"/>
      <c r="AO218" s="433"/>
      <c r="AP218" s="433"/>
      <c r="AQ218" s="433"/>
      <c r="AR218" s="433"/>
      <c r="AS218" s="433"/>
      <c r="AT218" s="433"/>
      <c r="AU218" s="433"/>
      <c r="AV218" s="433"/>
      <c r="AW218" s="433"/>
      <c r="AX218" s="433"/>
      <c r="AY218" s="433"/>
      <c r="AZ218" s="433"/>
      <c r="BA218" s="433"/>
      <c r="BB218" s="433"/>
      <c r="BC218" s="433"/>
      <c r="BD218" s="430"/>
      <c r="BE218" s="434"/>
      <c r="BG218" s="11"/>
      <c r="BI218" s="500"/>
    </row>
    <row r="219" spans="1:61" s="9" customFormat="1" ht="15" customHeight="1" x14ac:dyDescent="0.25">
      <c r="A219" s="2"/>
      <c r="B219" s="2"/>
      <c r="C219" s="2"/>
      <c r="D219" s="2"/>
      <c r="E219" s="2"/>
      <c r="F219" s="3"/>
      <c r="G219" s="397"/>
      <c r="H219" s="4"/>
      <c r="I219" s="5"/>
      <c r="J219" s="4"/>
      <c r="K219" s="4"/>
      <c r="L219" s="5"/>
      <c r="M219" s="6"/>
      <c r="N219" s="4"/>
      <c r="O219" s="5"/>
      <c r="P219" s="4"/>
      <c r="Q219" s="4"/>
      <c r="R219" s="5"/>
      <c r="S219" s="4"/>
      <c r="T219" s="4"/>
      <c r="U219" s="5"/>
      <c r="V219" s="4"/>
      <c r="W219" s="4"/>
      <c r="X219" s="5"/>
      <c r="Y219" s="4"/>
      <c r="Z219" s="4"/>
      <c r="AA219" s="4"/>
      <c r="AB219" s="4"/>
      <c r="AC219" s="412"/>
      <c r="AD219" s="7"/>
      <c r="AE219" s="7"/>
      <c r="AF219" s="8"/>
      <c r="AH219" s="446"/>
      <c r="AI219" s="429"/>
      <c r="AJ219" s="430"/>
      <c r="AK219" s="431"/>
      <c r="AL219" s="432"/>
      <c r="AM219" s="433"/>
      <c r="AN219" s="433"/>
      <c r="AO219" s="433"/>
      <c r="AP219" s="433"/>
      <c r="AQ219" s="433"/>
      <c r="AR219" s="433"/>
      <c r="AS219" s="433"/>
      <c r="AT219" s="433"/>
      <c r="AU219" s="433"/>
      <c r="AV219" s="433"/>
      <c r="AW219" s="433"/>
      <c r="AX219" s="433"/>
      <c r="AY219" s="433"/>
      <c r="AZ219" s="433"/>
      <c r="BA219" s="433"/>
      <c r="BB219" s="433"/>
      <c r="BC219" s="433"/>
      <c r="BD219" s="430"/>
      <c r="BE219" s="434"/>
      <c r="BG219" s="11"/>
      <c r="BI219" s="500"/>
    </row>
    <row r="220" spans="1:61" s="9" customFormat="1" ht="15" customHeight="1" x14ac:dyDescent="0.25">
      <c r="A220" s="2"/>
      <c r="B220" s="2"/>
      <c r="C220" s="2"/>
      <c r="D220" s="2"/>
      <c r="E220" s="2"/>
      <c r="F220" s="3"/>
      <c r="G220" s="397"/>
      <c r="H220" s="4"/>
      <c r="I220" s="5"/>
      <c r="J220" s="4"/>
      <c r="K220" s="4"/>
      <c r="L220" s="5"/>
      <c r="M220" s="6"/>
      <c r="N220" s="4"/>
      <c r="O220" s="5"/>
      <c r="P220" s="4"/>
      <c r="Q220" s="4"/>
      <c r="R220" s="5"/>
      <c r="S220" s="4"/>
      <c r="T220" s="4"/>
      <c r="U220" s="5"/>
      <c r="V220" s="4"/>
      <c r="W220" s="4"/>
      <c r="X220" s="5"/>
      <c r="Y220" s="4"/>
      <c r="Z220" s="4"/>
      <c r="AA220" s="4"/>
      <c r="AB220" s="4"/>
      <c r="AC220" s="412"/>
      <c r="AD220" s="7"/>
      <c r="AE220" s="7"/>
      <c r="AF220" s="8"/>
      <c r="AH220" s="446"/>
      <c r="AI220" s="429"/>
      <c r="AJ220" s="430"/>
      <c r="AK220" s="431"/>
      <c r="AL220" s="432"/>
      <c r="AM220" s="433"/>
      <c r="AN220" s="433"/>
      <c r="AO220" s="433"/>
      <c r="AP220" s="433"/>
      <c r="AQ220" s="433"/>
      <c r="AR220" s="433"/>
      <c r="AS220" s="433"/>
      <c r="AT220" s="433"/>
      <c r="AU220" s="433"/>
      <c r="AV220" s="433"/>
      <c r="AW220" s="433"/>
      <c r="AX220" s="433"/>
      <c r="AY220" s="433"/>
      <c r="AZ220" s="433"/>
      <c r="BA220" s="433"/>
      <c r="BB220" s="433"/>
      <c r="BC220" s="433"/>
      <c r="BD220" s="430"/>
      <c r="BE220" s="434"/>
      <c r="BG220" s="11"/>
      <c r="BI220" s="500"/>
    </row>
    <row r="221" spans="1:61" s="9" customFormat="1" ht="15" customHeight="1" x14ac:dyDescent="0.25">
      <c r="A221" s="2"/>
      <c r="B221" s="2"/>
      <c r="C221" s="2"/>
      <c r="D221" s="2"/>
      <c r="E221" s="2"/>
      <c r="F221" s="3"/>
      <c r="G221" s="397"/>
      <c r="H221" s="4"/>
      <c r="I221" s="5"/>
      <c r="J221" s="4"/>
      <c r="K221" s="4"/>
      <c r="L221" s="5"/>
      <c r="M221" s="6"/>
      <c r="N221" s="4"/>
      <c r="O221" s="5"/>
      <c r="P221" s="4"/>
      <c r="Q221" s="4"/>
      <c r="R221" s="5"/>
      <c r="S221" s="4"/>
      <c r="T221" s="4"/>
      <c r="U221" s="5"/>
      <c r="V221" s="4"/>
      <c r="W221" s="4"/>
      <c r="X221" s="5"/>
      <c r="Y221" s="4"/>
      <c r="Z221" s="4"/>
      <c r="AA221" s="4"/>
      <c r="AB221" s="4"/>
      <c r="AC221" s="412"/>
      <c r="AD221" s="7"/>
      <c r="AE221" s="7"/>
      <c r="AF221" s="8"/>
      <c r="AH221" s="446"/>
      <c r="AI221" s="429"/>
      <c r="AJ221" s="430"/>
      <c r="AK221" s="431"/>
      <c r="AL221" s="432"/>
      <c r="AM221" s="433"/>
      <c r="AN221" s="433"/>
      <c r="AO221" s="433"/>
      <c r="AP221" s="433"/>
      <c r="AQ221" s="433"/>
      <c r="AR221" s="433"/>
      <c r="AS221" s="433"/>
      <c r="AT221" s="433"/>
      <c r="AU221" s="433"/>
      <c r="AV221" s="433"/>
      <c r="AW221" s="433"/>
      <c r="AX221" s="433"/>
      <c r="AY221" s="433"/>
      <c r="AZ221" s="433"/>
      <c r="BA221" s="433"/>
      <c r="BB221" s="433"/>
      <c r="BC221" s="433"/>
      <c r="BD221" s="430"/>
      <c r="BE221" s="434"/>
      <c r="BG221" s="11"/>
      <c r="BI221" s="500"/>
    </row>
    <row r="222" spans="1:61" s="9" customFormat="1" ht="15" customHeight="1" x14ac:dyDescent="0.25">
      <c r="A222" s="2"/>
      <c r="B222" s="2"/>
      <c r="C222" s="2"/>
      <c r="D222" s="2"/>
      <c r="E222" s="2"/>
      <c r="F222" s="3"/>
      <c r="G222" s="397"/>
      <c r="H222" s="4"/>
      <c r="I222" s="5"/>
      <c r="J222" s="4"/>
      <c r="K222" s="4"/>
      <c r="L222" s="5"/>
      <c r="M222" s="6"/>
      <c r="N222" s="4"/>
      <c r="O222" s="5"/>
      <c r="P222" s="4"/>
      <c r="Q222" s="4"/>
      <c r="R222" s="5"/>
      <c r="S222" s="4"/>
      <c r="T222" s="4"/>
      <c r="U222" s="5"/>
      <c r="V222" s="4"/>
      <c r="W222" s="4"/>
      <c r="X222" s="5"/>
      <c r="Y222" s="4"/>
      <c r="Z222" s="4"/>
      <c r="AA222" s="4"/>
      <c r="AB222" s="4"/>
      <c r="AC222" s="412"/>
      <c r="AD222" s="7"/>
      <c r="AE222" s="7"/>
      <c r="AF222" s="8"/>
      <c r="AH222" s="446"/>
      <c r="AI222" s="429"/>
      <c r="AJ222" s="430"/>
      <c r="AK222" s="431"/>
      <c r="AL222" s="432"/>
      <c r="AM222" s="433"/>
      <c r="AN222" s="433"/>
      <c r="AO222" s="433"/>
      <c r="AP222" s="433"/>
      <c r="AQ222" s="433"/>
      <c r="AR222" s="433"/>
      <c r="AS222" s="433"/>
      <c r="AT222" s="433"/>
      <c r="AU222" s="433"/>
      <c r="AV222" s="433"/>
      <c r="AW222" s="433"/>
      <c r="AX222" s="433"/>
      <c r="AY222" s="433"/>
      <c r="AZ222" s="433"/>
      <c r="BA222" s="433"/>
      <c r="BB222" s="433"/>
      <c r="BC222" s="433"/>
      <c r="BD222" s="430"/>
      <c r="BE222" s="434"/>
      <c r="BG222" s="11"/>
      <c r="BI222" s="500"/>
    </row>
    <row r="223" spans="1:61" s="9" customFormat="1" ht="15" customHeight="1" x14ac:dyDescent="0.25">
      <c r="A223" s="2"/>
      <c r="B223" s="2"/>
      <c r="C223" s="2"/>
      <c r="D223" s="2"/>
      <c r="E223" s="2"/>
      <c r="F223" s="3"/>
      <c r="G223" s="397"/>
      <c r="H223" s="4"/>
      <c r="I223" s="5"/>
      <c r="J223" s="4"/>
      <c r="K223" s="4"/>
      <c r="L223" s="5"/>
      <c r="M223" s="6"/>
      <c r="N223" s="4"/>
      <c r="O223" s="5"/>
      <c r="P223" s="4"/>
      <c r="Q223" s="4"/>
      <c r="R223" s="5"/>
      <c r="S223" s="4"/>
      <c r="T223" s="4"/>
      <c r="U223" s="5"/>
      <c r="V223" s="4"/>
      <c r="W223" s="4"/>
      <c r="X223" s="5"/>
      <c r="Y223" s="4"/>
      <c r="Z223" s="4"/>
      <c r="AA223" s="4"/>
      <c r="AB223" s="4"/>
      <c r="AC223" s="412"/>
      <c r="AD223" s="7"/>
      <c r="AE223" s="7"/>
      <c r="AF223" s="8"/>
      <c r="AH223" s="446"/>
      <c r="AI223" s="429"/>
      <c r="AJ223" s="430"/>
      <c r="AK223" s="431"/>
      <c r="AL223" s="432"/>
      <c r="AM223" s="433"/>
      <c r="AN223" s="433"/>
      <c r="AO223" s="433"/>
      <c r="AP223" s="433"/>
      <c r="AQ223" s="433"/>
      <c r="AR223" s="433"/>
      <c r="AS223" s="433"/>
      <c r="AT223" s="433"/>
      <c r="AU223" s="433"/>
      <c r="AV223" s="433"/>
      <c r="AW223" s="433"/>
      <c r="AX223" s="433"/>
      <c r="AY223" s="433"/>
      <c r="AZ223" s="433"/>
      <c r="BA223" s="433"/>
      <c r="BB223" s="433"/>
      <c r="BC223" s="433"/>
      <c r="BD223" s="430"/>
      <c r="BE223" s="434"/>
      <c r="BG223" s="11"/>
      <c r="BI223" s="500"/>
    </row>
    <row r="224" spans="1:61" s="9" customFormat="1" ht="15" customHeight="1" x14ac:dyDescent="0.25">
      <c r="A224" s="2"/>
      <c r="B224" s="2"/>
      <c r="C224" s="2"/>
      <c r="D224" s="2"/>
      <c r="E224" s="2"/>
      <c r="F224" s="3"/>
      <c r="G224" s="397"/>
      <c r="H224" s="4"/>
      <c r="I224" s="5"/>
      <c r="J224" s="4"/>
      <c r="K224" s="4"/>
      <c r="L224" s="5"/>
      <c r="M224" s="6"/>
      <c r="N224" s="4"/>
      <c r="O224" s="5"/>
      <c r="P224" s="4"/>
      <c r="Q224" s="4"/>
      <c r="R224" s="5"/>
      <c r="S224" s="4"/>
      <c r="T224" s="4"/>
      <c r="U224" s="5"/>
      <c r="V224" s="4"/>
      <c r="W224" s="4"/>
      <c r="X224" s="5"/>
      <c r="Y224" s="4"/>
      <c r="Z224" s="4"/>
      <c r="AA224" s="4"/>
      <c r="AB224" s="4"/>
      <c r="AC224" s="412"/>
      <c r="AD224" s="7"/>
      <c r="AE224" s="7"/>
      <c r="AF224" s="8"/>
      <c r="AH224" s="446"/>
      <c r="AI224" s="429"/>
      <c r="AJ224" s="430"/>
      <c r="AK224" s="431"/>
      <c r="AL224" s="432"/>
      <c r="AM224" s="433"/>
      <c r="AN224" s="433"/>
      <c r="AO224" s="433"/>
      <c r="AP224" s="433"/>
      <c r="AQ224" s="433"/>
      <c r="AR224" s="433"/>
      <c r="AS224" s="433"/>
      <c r="AT224" s="433"/>
      <c r="AU224" s="433"/>
      <c r="AV224" s="433"/>
      <c r="AW224" s="433"/>
      <c r="AX224" s="433"/>
      <c r="AY224" s="433"/>
      <c r="AZ224" s="433"/>
      <c r="BA224" s="433"/>
      <c r="BB224" s="433"/>
      <c r="BC224" s="433"/>
      <c r="BD224" s="430"/>
      <c r="BE224" s="434"/>
      <c r="BG224" s="11"/>
      <c r="BI224" s="500"/>
    </row>
    <row r="225" spans="1:61" s="9" customFormat="1" ht="15" customHeight="1" x14ac:dyDescent="0.25">
      <c r="A225" s="2"/>
      <c r="B225" s="2"/>
      <c r="C225" s="2"/>
      <c r="D225" s="2"/>
      <c r="E225" s="2"/>
      <c r="F225" s="3"/>
      <c r="G225" s="397"/>
      <c r="H225" s="4"/>
      <c r="I225" s="5"/>
      <c r="J225" s="4"/>
      <c r="K225" s="4"/>
      <c r="L225" s="5"/>
      <c r="M225" s="6"/>
      <c r="N225" s="4"/>
      <c r="O225" s="5"/>
      <c r="P225" s="4"/>
      <c r="Q225" s="4"/>
      <c r="R225" s="5"/>
      <c r="S225" s="4"/>
      <c r="T225" s="4"/>
      <c r="U225" s="5"/>
      <c r="V225" s="4"/>
      <c r="W225" s="4"/>
      <c r="X225" s="5"/>
      <c r="Y225" s="4"/>
      <c r="Z225" s="4"/>
      <c r="AA225" s="4"/>
      <c r="AB225" s="4"/>
      <c r="AC225" s="412"/>
      <c r="AD225" s="7"/>
      <c r="AE225" s="7"/>
      <c r="AF225" s="8"/>
      <c r="AH225" s="446"/>
      <c r="AI225" s="429"/>
      <c r="AJ225" s="430"/>
      <c r="AK225" s="431"/>
      <c r="AL225" s="432"/>
      <c r="AM225" s="433"/>
      <c r="AN225" s="433"/>
      <c r="AO225" s="433"/>
      <c r="AP225" s="433"/>
      <c r="AQ225" s="433"/>
      <c r="AR225" s="433"/>
      <c r="AS225" s="433"/>
      <c r="AT225" s="433"/>
      <c r="AU225" s="433"/>
      <c r="AV225" s="433"/>
      <c r="AW225" s="433"/>
      <c r="AX225" s="433"/>
      <c r="AY225" s="433"/>
      <c r="AZ225" s="433"/>
      <c r="BA225" s="433"/>
      <c r="BB225" s="433"/>
      <c r="BC225" s="433"/>
      <c r="BD225" s="430"/>
      <c r="BE225" s="434"/>
      <c r="BG225" s="11"/>
      <c r="BI225" s="500"/>
    </row>
    <row r="226" spans="1:61" s="9" customFormat="1" ht="15" customHeight="1" x14ac:dyDescent="0.25">
      <c r="A226" s="2"/>
      <c r="B226" s="2"/>
      <c r="C226" s="2"/>
      <c r="D226" s="2"/>
      <c r="E226" s="2"/>
      <c r="F226" s="3"/>
      <c r="G226" s="397"/>
      <c r="H226" s="4"/>
      <c r="I226" s="5"/>
      <c r="J226" s="4"/>
      <c r="K226" s="4"/>
      <c r="L226" s="5"/>
      <c r="M226" s="6"/>
      <c r="N226" s="4"/>
      <c r="O226" s="5"/>
      <c r="P226" s="4"/>
      <c r="Q226" s="4"/>
      <c r="R226" s="5"/>
      <c r="S226" s="4"/>
      <c r="T226" s="4"/>
      <c r="U226" s="5"/>
      <c r="V226" s="4"/>
      <c r="W226" s="4"/>
      <c r="X226" s="5"/>
      <c r="Y226" s="4"/>
      <c r="Z226" s="4"/>
      <c r="AA226" s="4"/>
      <c r="AB226" s="4"/>
      <c r="AC226" s="412"/>
      <c r="AD226" s="7"/>
      <c r="AE226" s="7"/>
      <c r="AF226" s="8"/>
      <c r="AH226" s="446"/>
      <c r="AI226" s="429"/>
      <c r="AJ226" s="430"/>
      <c r="AK226" s="431"/>
      <c r="AL226" s="432"/>
      <c r="AM226" s="433"/>
      <c r="AN226" s="433"/>
      <c r="AO226" s="433"/>
      <c r="AP226" s="433"/>
      <c r="AQ226" s="433"/>
      <c r="AR226" s="433"/>
      <c r="AS226" s="433"/>
      <c r="AT226" s="433"/>
      <c r="AU226" s="433"/>
      <c r="AV226" s="433"/>
      <c r="AW226" s="433"/>
      <c r="AX226" s="433"/>
      <c r="AY226" s="433"/>
      <c r="AZ226" s="433"/>
      <c r="BA226" s="433"/>
      <c r="BB226" s="433"/>
      <c r="BC226" s="433"/>
      <c r="BD226" s="430"/>
      <c r="BE226" s="434"/>
      <c r="BG226" s="11"/>
      <c r="BI226" s="500"/>
    </row>
    <row r="227" spans="1:61" s="9" customFormat="1" ht="15" customHeight="1" x14ac:dyDescent="0.25">
      <c r="A227" s="2"/>
      <c r="B227" s="2"/>
      <c r="C227" s="2"/>
      <c r="D227" s="2"/>
      <c r="E227" s="2"/>
      <c r="F227" s="3"/>
      <c r="G227" s="397"/>
      <c r="H227" s="4"/>
      <c r="I227" s="5"/>
      <c r="J227" s="4"/>
      <c r="K227" s="4"/>
      <c r="L227" s="5"/>
      <c r="M227" s="6"/>
      <c r="N227" s="4"/>
      <c r="O227" s="5"/>
      <c r="P227" s="4"/>
      <c r="Q227" s="4"/>
      <c r="R227" s="5"/>
      <c r="S227" s="4"/>
      <c r="T227" s="4"/>
      <c r="U227" s="5"/>
      <c r="V227" s="4"/>
      <c r="W227" s="4"/>
      <c r="X227" s="5"/>
      <c r="Y227" s="4"/>
      <c r="Z227" s="4"/>
      <c r="AA227" s="4"/>
      <c r="AB227" s="4"/>
      <c r="AC227" s="412"/>
      <c r="AD227" s="7"/>
      <c r="AE227" s="7"/>
      <c r="AF227" s="8"/>
      <c r="AH227" s="446"/>
      <c r="AI227" s="429"/>
      <c r="AJ227" s="430"/>
      <c r="AK227" s="431"/>
      <c r="AL227" s="432"/>
      <c r="AM227" s="433"/>
      <c r="AN227" s="433"/>
      <c r="AO227" s="433"/>
      <c r="AP227" s="433"/>
      <c r="AQ227" s="433"/>
      <c r="AR227" s="433"/>
      <c r="AS227" s="433"/>
      <c r="AT227" s="433"/>
      <c r="AU227" s="433"/>
      <c r="AV227" s="433"/>
      <c r="AW227" s="433"/>
      <c r="AX227" s="433"/>
      <c r="AY227" s="433"/>
      <c r="AZ227" s="433"/>
      <c r="BA227" s="433"/>
      <c r="BB227" s="433"/>
      <c r="BC227" s="433"/>
      <c r="BD227" s="430"/>
      <c r="BE227" s="434"/>
      <c r="BG227" s="11"/>
      <c r="BI227" s="500"/>
    </row>
    <row r="228" spans="1:61" s="9" customFormat="1" ht="15" customHeight="1" x14ac:dyDescent="0.25">
      <c r="A228" s="2"/>
      <c r="B228" s="2"/>
      <c r="C228" s="2"/>
      <c r="D228" s="2"/>
      <c r="E228" s="2"/>
      <c r="F228" s="3"/>
      <c r="G228" s="397"/>
      <c r="H228" s="4"/>
      <c r="I228" s="5"/>
      <c r="J228" s="4"/>
      <c r="K228" s="4"/>
      <c r="L228" s="5"/>
      <c r="M228" s="6"/>
      <c r="N228" s="4"/>
      <c r="O228" s="5"/>
      <c r="P228" s="4"/>
      <c r="Q228" s="4"/>
      <c r="R228" s="5"/>
      <c r="S228" s="4"/>
      <c r="T228" s="4"/>
      <c r="U228" s="5"/>
      <c r="V228" s="4"/>
      <c r="W228" s="4"/>
      <c r="X228" s="5"/>
      <c r="Y228" s="4"/>
      <c r="Z228" s="4"/>
      <c r="AA228" s="4"/>
      <c r="AB228" s="4"/>
      <c r="AC228" s="412"/>
      <c r="AD228" s="7"/>
      <c r="AE228" s="7"/>
      <c r="AF228" s="8"/>
      <c r="AH228" s="446"/>
      <c r="AI228" s="429"/>
      <c r="AJ228" s="430"/>
      <c r="AK228" s="431"/>
      <c r="AL228" s="432"/>
      <c r="AM228" s="433"/>
      <c r="AN228" s="433"/>
      <c r="AO228" s="433"/>
      <c r="AP228" s="433"/>
      <c r="AQ228" s="433"/>
      <c r="AR228" s="433"/>
      <c r="AS228" s="433"/>
      <c r="AT228" s="433"/>
      <c r="AU228" s="433"/>
      <c r="AV228" s="433"/>
      <c r="AW228" s="433"/>
      <c r="AX228" s="433"/>
      <c r="AY228" s="433"/>
      <c r="AZ228" s="433"/>
      <c r="BA228" s="433"/>
      <c r="BB228" s="433"/>
      <c r="BC228" s="433"/>
      <c r="BD228" s="430"/>
      <c r="BE228" s="434"/>
      <c r="BG228" s="11"/>
      <c r="BI228" s="500"/>
    </row>
    <row r="229" spans="1:61" s="9" customFormat="1" ht="15" customHeight="1" x14ac:dyDescent="0.25">
      <c r="A229" s="2"/>
      <c r="B229" s="2"/>
      <c r="C229" s="2"/>
      <c r="D229" s="2"/>
      <c r="E229" s="2"/>
      <c r="F229" s="3"/>
      <c r="G229" s="397"/>
      <c r="H229" s="4"/>
      <c r="I229" s="5"/>
      <c r="J229" s="4"/>
      <c r="K229" s="4"/>
      <c r="L229" s="5"/>
      <c r="M229" s="6"/>
      <c r="N229" s="4"/>
      <c r="O229" s="5"/>
      <c r="P229" s="4"/>
      <c r="Q229" s="4"/>
      <c r="R229" s="5"/>
      <c r="S229" s="4"/>
      <c r="T229" s="4"/>
      <c r="U229" s="5"/>
      <c r="V229" s="4"/>
      <c r="W229" s="4"/>
      <c r="X229" s="5"/>
      <c r="Y229" s="4"/>
      <c r="Z229" s="4"/>
      <c r="AA229" s="4"/>
      <c r="AB229" s="4"/>
      <c r="AC229" s="412"/>
      <c r="AD229" s="7"/>
      <c r="AE229" s="7"/>
      <c r="AF229" s="8"/>
      <c r="AH229" s="446"/>
      <c r="AI229" s="429"/>
      <c r="AJ229" s="430"/>
      <c r="AK229" s="431"/>
      <c r="AL229" s="432"/>
      <c r="AM229" s="433"/>
      <c r="AN229" s="433"/>
      <c r="AO229" s="433"/>
      <c r="AP229" s="433"/>
      <c r="AQ229" s="433"/>
      <c r="AR229" s="433"/>
      <c r="AS229" s="433"/>
      <c r="AT229" s="433"/>
      <c r="AU229" s="433"/>
      <c r="AV229" s="433"/>
      <c r="AW229" s="433"/>
      <c r="AX229" s="433"/>
      <c r="AY229" s="433"/>
      <c r="AZ229" s="433"/>
      <c r="BA229" s="433"/>
      <c r="BB229" s="433"/>
      <c r="BC229" s="433"/>
      <c r="BD229" s="430"/>
      <c r="BE229" s="434"/>
      <c r="BG229" s="11"/>
      <c r="BI229" s="500"/>
    </row>
    <row r="230" spans="1:61" s="9" customFormat="1" ht="15" customHeight="1" x14ac:dyDescent="0.25">
      <c r="A230" s="2"/>
      <c r="B230" s="2"/>
      <c r="C230" s="2"/>
      <c r="D230" s="2"/>
      <c r="E230" s="2"/>
      <c r="F230" s="3"/>
      <c r="G230" s="397"/>
      <c r="H230" s="4"/>
      <c r="I230" s="5"/>
      <c r="J230" s="4"/>
      <c r="K230" s="4"/>
      <c r="L230" s="5"/>
      <c r="M230" s="6"/>
      <c r="N230" s="4"/>
      <c r="O230" s="5"/>
      <c r="P230" s="4"/>
      <c r="Q230" s="4"/>
      <c r="R230" s="5"/>
      <c r="S230" s="4"/>
      <c r="T230" s="4"/>
      <c r="U230" s="5"/>
      <c r="V230" s="4"/>
      <c r="W230" s="4"/>
      <c r="X230" s="5"/>
      <c r="Y230" s="4"/>
      <c r="Z230" s="4"/>
      <c r="AA230" s="4"/>
      <c r="AB230" s="4"/>
      <c r="AC230" s="412"/>
      <c r="AD230" s="7"/>
      <c r="AE230" s="7"/>
      <c r="AF230" s="8"/>
      <c r="AH230" s="446"/>
      <c r="AI230" s="429"/>
      <c r="AJ230" s="430"/>
      <c r="AK230" s="431"/>
      <c r="AL230" s="432"/>
      <c r="AM230" s="433"/>
      <c r="AN230" s="433"/>
      <c r="AO230" s="433"/>
      <c r="AP230" s="433"/>
      <c r="AQ230" s="433"/>
      <c r="AR230" s="433"/>
      <c r="AS230" s="433"/>
      <c r="AT230" s="433"/>
      <c r="AU230" s="433"/>
      <c r="AV230" s="433"/>
      <c r="AW230" s="433"/>
      <c r="AX230" s="433"/>
      <c r="AY230" s="433"/>
      <c r="AZ230" s="433"/>
      <c r="BA230" s="433"/>
      <c r="BB230" s="433"/>
      <c r="BC230" s="433"/>
      <c r="BD230" s="430"/>
      <c r="BE230" s="434"/>
      <c r="BG230" s="11"/>
      <c r="BI230" s="500"/>
    </row>
    <row r="231" spans="1:61" s="9" customFormat="1" ht="15" customHeight="1" x14ac:dyDescent="0.25">
      <c r="A231" s="2"/>
      <c r="B231" s="2"/>
      <c r="C231" s="2"/>
      <c r="D231" s="2"/>
      <c r="E231" s="2"/>
      <c r="F231" s="3"/>
      <c r="G231" s="397"/>
      <c r="H231" s="4"/>
      <c r="I231" s="5"/>
      <c r="J231" s="4"/>
      <c r="K231" s="4"/>
      <c r="L231" s="5"/>
      <c r="M231" s="6"/>
      <c r="N231" s="4"/>
      <c r="O231" s="5"/>
      <c r="P231" s="4"/>
      <c r="Q231" s="4"/>
      <c r="R231" s="5"/>
      <c r="S231" s="4"/>
      <c r="T231" s="4"/>
      <c r="U231" s="5"/>
      <c r="V231" s="4"/>
      <c r="W231" s="4"/>
      <c r="X231" s="5"/>
      <c r="Y231" s="4"/>
      <c r="Z231" s="4"/>
      <c r="AA231" s="4"/>
      <c r="AB231" s="4"/>
      <c r="AC231" s="412"/>
      <c r="AD231" s="7"/>
      <c r="AE231" s="7"/>
      <c r="AF231" s="8"/>
      <c r="AH231" s="446"/>
      <c r="AI231" s="429"/>
      <c r="AJ231" s="430"/>
      <c r="AK231" s="431"/>
      <c r="AL231" s="432"/>
      <c r="AM231" s="433"/>
      <c r="AN231" s="433"/>
      <c r="AO231" s="433"/>
      <c r="AP231" s="433"/>
      <c r="AQ231" s="433"/>
      <c r="AR231" s="433"/>
      <c r="AS231" s="433"/>
      <c r="AT231" s="433"/>
      <c r="AU231" s="433"/>
      <c r="AV231" s="433"/>
      <c r="AW231" s="433"/>
      <c r="AX231" s="433"/>
      <c r="AY231" s="433"/>
      <c r="AZ231" s="433"/>
      <c r="BA231" s="433"/>
      <c r="BB231" s="433"/>
      <c r="BC231" s="433"/>
      <c r="BD231" s="430"/>
      <c r="BE231" s="434"/>
      <c r="BG231" s="11"/>
      <c r="BI231" s="500"/>
    </row>
    <row r="232" spans="1:61" s="9" customFormat="1" ht="15" customHeight="1" x14ac:dyDescent="0.25">
      <c r="A232" s="2"/>
      <c r="B232" s="2"/>
      <c r="C232" s="2"/>
      <c r="D232" s="2"/>
      <c r="E232" s="2"/>
      <c r="F232" s="3"/>
      <c r="G232" s="397"/>
      <c r="H232" s="4"/>
      <c r="I232" s="5"/>
      <c r="J232" s="4"/>
      <c r="K232" s="4"/>
      <c r="L232" s="5"/>
      <c r="M232" s="6"/>
      <c r="N232" s="4"/>
      <c r="O232" s="5"/>
      <c r="P232" s="4"/>
      <c r="Q232" s="4"/>
      <c r="R232" s="5"/>
      <c r="S232" s="4"/>
      <c r="T232" s="4"/>
      <c r="U232" s="5"/>
      <c r="V232" s="4"/>
      <c r="W232" s="4"/>
      <c r="X232" s="5"/>
      <c r="Y232" s="4"/>
      <c r="Z232" s="4"/>
      <c r="AA232" s="4"/>
      <c r="AB232" s="4"/>
      <c r="AC232" s="412"/>
      <c r="AD232" s="7"/>
      <c r="AE232" s="7"/>
      <c r="AF232" s="8"/>
      <c r="AH232" s="446"/>
      <c r="AI232" s="429"/>
      <c r="AJ232" s="430"/>
      <c r="AK232" s="431"/>
      <c r="AL232" s="432"/>
      <c r="AM232" s="433"/>
      <c r="AN232" s="433"/>
      <c r="AO232" s="433"/>
      <c r="AP232" s="433"/>
      <c r="AQ232" s="433"/>
      <c r="AR232" s="433"/>
      <c r="AS232" s="433"/>
      <c r="AT232" s="433"/>
      <c r="AU232" s="433"/>
      <c r="AV232" s="433"/>
      <c r="AW232" s="433"/>
      <c r="AX232" s="433"/>
      <c r="AY232" s="433"/>
      <c r="AZ232" s="433"/>
      <c r="BA232" s="433"/>
      <c r="BB232" s="433"/>
      <c r="BC232" s="433"/>
      <c r="BD232" s="430"/>
      <c r="BE232" s="434"/>
      <c r="BG232" s="11"/>
      <c r="BI232" s="500"/>
    </row>
    <row r="233" spans="1:61" s="9" customFormat="1" ht="15" customHeight="1" x14ac:dyDescent="0.25">
      <c r="A233" s="2"/>
      <c r="B233" s="2"/>
      <c r="C233" s="2"/>
      <c r="D233" s="2"/>
      <c r="E233" s="2"/>
      <c r="F233" s="3"/>
      <c r="G233" s="397"/>
      <c r="H233" s="4"/>
      <c r="I233" s="5"/>
      <c r="J233" s="4"/>
      <c r="K233" s="4"/>
      <c r="L233" s="5"/>
      <c r="M233" s="6"/>
      <c r="N233" s="4"/>
      <c r="O233" s="5"/>
      <c r="P233" s="4"/>
      <c r="Q233" s="4"/>
      <c r="R233" s="5"/>
      <c r="S233" s="4"/>
      <c r="T233" s="4"/>
      <c r="U233" s="5"/>
      <c r="V233" s="4"/>
      <c r="W233" s="4"/>
      <c r="X233" s="5"/>
      <c r="Y233" s="4"/>
      <c r="Z233" s="4"/>
      <c r="AA233" s="4"/>
      <c r="AB233" s="4"/>
      <c r="AC233" s="412"/>
      <c r="AD233" s="7"/>
      <c r="AE233" s="7"/>
      <c r="AF233" s="8"/>
      <c r="AH233" s="446"/>
      <c r="AI233" s="429"/>
      <c r="AJ233" s="430"/>
      <c r="AK233" s="431"/>
      <c r="AL233" s="432"/>
      <c r="AM233" s="433"/>
      <c r="AN233" s="433"/>
      <c r="AO233" s="433"/>
      <c r="AP233" s="433"/>
      <c r="AQ233" s="433"/>
      <c r="AR233" s="433"/>
      <c r="AS233" s="433"/>
      <c r="AT233" s="433"/>
      <c r="AU233" s="433"/>
      <c r="AV233" s="433"/>
      <c r="AW233" s="433"/>
      <c r="AX233" s="433"/>
      <c r="AY233" s="433"/>
      <c r="AZ233" s="433"/>
      <c r="BA233" s="433"/>
      <c r="BB233" s="433"/>
      <c r="BC233" s="433"/>
      <c r="BD233" s="430"/>
      <c r="BE233" s="434"/>
      <c r="BG233" s="11"/>
      <c r="BI233" s="500"/>
    </row>
    <row r="234" spans="1:61" s="9" customFormat="1" ht="15" customHeight="1" x14ac:dyDescent="0.25">
      <c r="A234" s="2"/>
      <c r="B234" s="2"/>
      <c r="C234" s="2"/>
      <c r="D234" s="2"/>
      <c r="E234" s="2"/>
      <c r="F234" s="3"/>
      <c r="G234" s="397"/>
      <c r="H234" s="4"/>
      <c r="I234" s="5"/>
      <c r="J234" s="4"/>
      <c r="K234" s="4"/>
      <c r="L234" s="5"/>
      <c r="M234" s="6"/>
      <c r="N234" s="4"/>
      <c r="O234" s="5"/>
      <c r="P234" s="4"/>
      <c r="Q234" s="4"/>
      <c r="R234" s="5"/>
      <c r="S234" s="4"/>
      <c r="T234" s="4"/>
      <c r="U234" s="5"/>
      <c r="V234" s="4"/>
      <c r="W234" s="4"/>
      <c r="X234" s="5"/>
      <c r="Y234" s="4"/>
      <c r="Z234" s="4"/>
      <c r="AA234" s="4"/>
      <c r="AB234" s="4"/>
      <c r="AC234" s="412"/>
      <c r="AD234" s="7"/>
      <c r="AE234" s="7"/>
      <c r="AF234" s="8"/>
      <c r="AH234" s="446"/>
      <c r="AI234" s="429"/>
      <c r="AJ234" s="430"/>
      <c r="AK234" s="431"/>
      <c r="AL234" s="432"/>
      <c r="AM234" s="433"/>
      <c r="AN234" s="433"/>
      <c r="AO234" s="433"/>
      <c r="AP234" s="433"/>
      <c r="AQ234" s="433"/>
      <c r="AR234" s="433"/>
      <c r="AS234" s="433"/>
      <c r="AT234" s="433"/>
      <c r="AU234" s="433"/>
      <c r="AV234" s="433"/>
      <c r="AW234" s="433"/>
      <c r="AX234" s="433"/>
      <c r="AY234" s="433"/>
      <c r="AZ234" s="433"/>
      <c r="BA234" s="433"/>
      <c r="BB234" s="433"/>
      <c r="BC234" s="433"/>
      <c r="BD234" s="430"/>
      <c r="BE234" s="434"/>
      <c r="BG234" s="11"/>
      <c r="BI234" s="500"/>
    </row>
    <row r="235" spans="1:61" s="9" customFormat="1" ht="15" customHeight="1" x14ac:dyDescent="0.25">
      <c r="A235" s="2"/>
      <c r="B235" s="2"/>
      <c r="C235" s="2"/>
      <c r="D235" s="2"/>
      <c r="E235" s="2"/>
      <c r="F235" s="3"/>
      <c r="G235" s="397"/>
      <c r="H235" s="4"/>
      <c r="I235" s="5"/>
      <c r="J235" s="4"/>
      <c r="K235" s="4"/>
      <c r="L235" s="5"/>
      <c r="M235" s="6"/>
      <c r="N235" s="4"/>
      <c r="O235" s="5"/>
      <c r="P235" s="4"/>
      <c r="Q235" s="4"/>
      <c r="R235" s="5"/>
      <c r="S235" s="4"/>
      <c r="T235" s="4"/>
      <c r="U235" s="5"/>
      <c r="V235" s="4"/>
      <c r="W235" s="4"/>
      <c r="X235" s="5"/>
      <c r="Y235" s="4"/>
      <c r="Z235" s="4"/>
      <c r="AA235" s="4"/>
      <c r="AB235" s="4"/>
      <c r="AC235" s="412"/>
      <c r="AD235" s="7"/>
      <c r="AE235" s="7"/>
      <c r="AF235" s="8"/>
      <c r="AH235" s="446"/>
      <c r="AI235" s="429"/>
      <c r="AJ235" s="430"/>
      <c r="AK235" s="431"/>
      <c r="AL235" s="432"/>
      <c r="AM235" s="433"/>
      <c r="AN235" s="433"/>
      <c r="AO235" s="433"/>
      <c r="AP235" s="433"/>
      <c r="AQ235" s="433"/>
      <c r="AR235" s="433"/>
      <c r="AS235" s="433"/>
      <c r="AT235" s="433"/>
      <c r="AU235" s="433"/>
      <c r="AV235" s="433"/>
      <c r="AW235" s="433"/>
      <c r="AX235" s="433"/>
      <c r="AY235" s="433"/>
      <c r="AZ235" s="433"/>
      <c r="BA235" s="433"/>
      <c r="BB235" s="433"/>
      <c r="BC235" s="433"/>
      <c r="BD235" s="430"/>
      <c r="BE235" s="434"/>
      <c r="BG235" s="11"/>
      <c r="BI235" s="500"/>
    </row>
    <row r="236" spans="1:61" s="9" customFormat="1" ht="15" customHeight="1" x14ac:dyDescent="0.25">
      <c r="A236" s="2"/>
      <c r="B236" s="2"/>
      <c r="C236" s="2"/>
      <c r="D236" s="2"/>
      <c r="E236" s="2"/>
      <c r="F236" s="3"/>
      <c r="G236" s="397"/>
      <c r="H236" s="4"/>
      <c r="I236" s="5"/>
      <c r="J236" s="4"/>
      <c r="K236" s="4"/>
      <c r="L236" s="5"/>
      <c r="M236" s="6"/>
      <c r="N236" s="4"/>
      <c r="O236" s="5"/>
      <c r="P236" s="4"/>
      <c r="Q236" s="4"/>
      <c r="R236" s="5"/>
      <c r="S236" s="4"/>
      <c r="T236" s="4"/>
      <c r="U236" s="5"/>
      <c r="V236" s="4"/>
      <c r="W236" s="4"/>
      <c r="X236" s="5"/>
      <c r="Y236" s="4"/>
      <c r="Z236" s="4"/>
      <c r="AA236" s="4"/>
      <c r="AB236" s="4"/>
      <c r="AC236" s="412"/>
      <c r="AD236" s="7"/>
      <c r="AE236" s="7"/>
      <c r="AF236" s="8"/>
      <c r="AH236" s="446"/>
      <c r="AI236" s="429"/>
      <c r="AJ236" s="430"/>
      <c r="AK236" s="431"/>
      <c r="AL236" s="432"/>
      <c r="AM236" s="433"/>
      <c r="AN236" s="433"/>
      <c r="AO236" s="433"/>
      <c r="AP236" s="433"/>
      <c r="AQ236" s="433"/>
      <c r="AR236" s="433"/>
      <c r="AS236" s="433"/>
      <c r="AT236" s="433"/>
      <c r="AU236" s="433"/>
      <c r="AV236" s="433"/>
      <c r="AW236" s="433"/>
      <c r="AX236" s="433"/>
      <c r="AY236" s="433"/>
      <c r="AZ236" s="433"/>
      <c r="BA236" s="433"/>
      <c r="BB236" s="433"/>
      <c r="BC236" s="433"/>
      <c r="BD236" s="430"/>
      <c r="BE236" s="434"/>
      <c r="BG236" s="11"/>
      <c r="BI236" s="500"/>
    </row>
    <row r="237" spans="1:61" s="9" customFormat="1" ht="15" customHeight="1" x14ac:dyDescent="0.25">
      <c r="A237" s="2"/>
      <c r="B237" s="2"/>
      <c r="C237" s="2"/>
      <c r="D237" s="2"/>
      <c r="E237" s="2"/>
      <c r="F237" s="3"/>
      <c r="G237" s="397"/>
      <c r="H237" s="4"/>
      <c r="I237" s="5"/>
      <c r="J237" s="4"/>
      <c r="K237" s="4"/>
      <c r="L237" s="5"/>
      <c r="M237" s="6"/>
      <c r="N237" s="4"/>
      <c r="O237" s="5"/>
      <c r="P237" s="4"/>
      <c r="Q237" s="4"/>
      <c r="R237" s="5"/>
      <c r="S237" s="4"/>
      <c r="T237" s="4"/>
      <c r="U237" s="5"/>
      <c r="V237" s="4"/>
      <c r="W237" s="4"/>
      <c r="X237" s="5"/>
      <c r="Y237" s="4"/>
      <c r="Z237" s="4"/>
      <c r="AA237" s="4"/>
      <c r="AB237" s="4"/>
      <c r="AC237" s="412"/>
      <c r="AD237" s="7"/>
      <c r="AE237" s="7"/>
      <c r="AF237" s="8"/>
      <c r="AH237" s="446"/>
      <c r="AI237" s="429"/>
      <c r="AJ237" s="430"/>
      <c r="AK237" s="431"/>
      <c r="AL237" s="432"/>
      <c r="AM237" s="433"/>
      <c r="AN237" s="433"/>
      <c r="AO237" s="433"/>
      <c r="AP237" s="433"/>
      <c r="AQ237" s="433"/>
      <c r="AR237" s="433"/>
      <c r="AS237" s="433"/>
      <c r="AT237" s="433"/>
      <c r="AU237" s="433"/>
      <c r="AV237" s="433"/>
      <c r="AW237" s="433"/>
      <c r="AX237" s="433"/>
      <c r="AY237" s="433"/>
      <c r="AZ237" s="433"/>
      <c r="BA237" s="433"/>
      <c r="BB237" s="433"/>
      <c r="BC237" s="433"/>
      <c r="BD237" s="430"/>
      <c r="BE237" s="434"/>
      <c r="BG237" s="11"/>
      <c r="BI237" s="500"/>
    </row>
    <row r="238" spans="1:61" s="9" customFormat="1" ht="15" customHeight="1" x14ac:dyDescent="0.25">
      <c r="A238" s="2"/>
      <c r="B238" s="2"/>
      <c r="C238" s="2"/>
      <c r="D238" s="2"/>
      <c r="E238" s="2"/>
      <c r="F238" s="3"/>
      <c r="G238" s="397"/>
      <c r="H238" s="4"/>
      <c r="I238" s="5"/>
      <c r="J238" s="4"/>
      <c r="K238" s="4"/>
      <c r="L238" s="5"/>
      <c r="M238" s="6"/>
      <c r="N238" s="4"/>
      <c r="O238" s="5"/>
      <c r="P238" s="4"/>
      <c r="Q238" s="4"/>
      <c r="R238" s="5"/>
      <c r="S238" s="4"/>
      <c r="T238" s="4"/>
      <c r="U238" s="5"/>
      <c r="V238" s="4"/>
      <c r="W238" s="4"/>
      <c r="X238" s="5"/>
      <c r="Y238" s="4"/>
      <c r="Z238" s="4"/>
      <c r="AA238" s="4"/>
      <c r="AB238" s="4"/>
      <c r="AC238" s="412"/>
      <c r="AD238" s="7"/>
      <c r="AE238" s="7"/>
      <c r="AF238" s="8"/>
      <c r="AH238" s="446"/>
      <c r="AI238" s="429"/>
      <c r="AJ238" s="430"/>
      <c r="AK238" s="431"/>
      <c r="AL238" s="432"/>
      <c r="AM238" s="433"/>
      <c r="AN238" s="433"/>
      <c r="AO238" s="433"/>
      <c r="AP238" s="433"/>
      <c r="AQ238" s="433"/>
      <c r="AR238" s="433"/>
      <c r="AS238" s="433"/>
      <c r="AT238" s="433"/>
      <c r="AU238" s="433"/>
      <c r="AV238" s="433"/>
      <c r="AW238" s="433"/>
      <c r="AX238" s="433"/>
      <c r="AY238" s="433"/>
      <c r="AZ238" s="433"/>
      <c r="BA238" s="433"/>
      <c r="BB238" s="433"/>
      <c r="BC238" s="433"/>
      <c r="BD238" s="430"/>
      <c r="BE238" s="434"/>
      <c r="BG238" s="11"/>
      <c r="BI238" s="500"/>
    </row>
    <row r="239" spans="1:61" s="9" customFormat="1" ht="15" customHeight="1" x14ac:dyDescent="0.25">
      <c r="A239" s="2"/>
      <c r="B239" s="2"/>
      <c r="C239" s="2"/>
      <c r="D239" s="2"/>
      <c r="E239" s="2"/>
      <c r="F239" s="3"/>
      <c r="G239" s="397"/>
      <c r="H239" s="4"/>
      <c r="I239" s="5"/>
      <c r="J239" s="4"/>
      <c r="K239" s="4"/>
      <c r="L239" s="5"/>
      <c r="M239" s="6"/>
      <c r="N239" s="4"/>
      <c r="O239" s="5"/>
      <c r="P239" s="4"/>
      <c r="Q239" s="4"/>
      <c r="R239" s="5"/>
      <c r="S239" s="4"/>
      <c r="T239" s="4"/>
      <c r="U239" s="5"/>
      <c r="V239" s="4"/>
      <c r="W239" s="4"/>
      <c r="X239" s="5"/>
      <c r="Y239" s="4"/>
      <c r="Z239" s="4"/>
      <c r="AA239" s="4"/>
      <c r="AB239" s="4"/>
      <c r="AC239" s="412"/>
      <c r="AD239" s="7"/>
      <c r="AE239" s="7"/>
      <c r="AF239" s="8"/>
      <c r="AH239" s="446"/>
      <c r="AI239" s="429"/>
      <c r="AJ239" s="430"/>
      <c r="AK239" s="431"/>
      <c r="AL239" s="432"/>
      <c r="AM239" s="433"/>
      <c r="AN239" s="433"/>
      <c r="AO239" s="433"/>
      <c r="AP239" s="433"/>
      <c r="AQ239" s="433"/>
      <c r="AR239" s="433"/>
      <c r="AS239" s="433"/>
      <c r="AT239" s="433"/>
      <c r="AU239" s="433"/>
      <c r="AV239" s="433"/>
      <c r="AW239" s="433"/>
      <c r="AX239" s="433"/>
      <c r="AY239" s="433"/>
      <c r="AZ239" s="433"/>
      <c r="BA239" s="433"/>
      <c r="BB239" s="433"/>
      <c r="BC239" s="433"/>
      <c r="BD239" s="430"/>
      <c r="BE239" s="434"/>
      <c r="BG239" s="11"/>
      <c r="BI239" s="500"/>
    </row>
    <row r="240" spans="1:61" s="9" customFormat="1" ht="15" customHeight="1" x14ac:dyDescent="0.25">
      <c r="A240" s="2"/>
      <c r="B240" s="2"/>
      <c r="C240" s="2"/>
      <c r="D240" s="2"/>
      <c r="E240" s="2"/>
      <c r="F240" s="3"/>
      <c r="G240" s="397"/>
      <c r="H240" s="4"/>
      <c r="I240" s="5"/>
      <c r="J240" s="4"/>
      <c r="K240" s="4"/>
      <c r="L240" s="5"/>
      <c r="M240" s="6"/>
      <c r="N240" s="4"/>
      <c r="O240" s="5"/>
      <c r="P240" s="4"/>
      <c r="Q240" s="4"/>
      <c r="R240" s="5"/>
      <c r="S240" s="4"/>
      <c r="T240" s="4"/>
      <c r="U240" s="5"/>
      <c r="V240" s="4"/>
      <c r="W240" s="4"/>
      <c r="X240" s="5"/>
      <c r="Y240" s="4"/>
      <c r="Z240" s="4"/>
      <c r="AA240" s="4"/>
      <c r="AB240" s="4"/>
      <c r="AC240" s="412"/>
      <c r="AD240" s="7"/>
      <c r="AE240" s="7"/>
      <c r="AF240" s="8"/>
      <c r="AH240" s="446"/>
      <c r="AI240" s="429"/>
      <c r="AJ240" s="430"/>
      <c r="AK240" s="431"/>
      <c r="AL240" s="432"/>
      <c r="AM240" s="433"/>
      <c r="AN240" s="433"/>
      <c r="AO240" s="433"/>
      <c r="AP240" s="433"/>
      <c r="AQ240" s="433"/>
      <c r="AR240" s="433"/>
      <c r="AS240" s="433"/>
      <c r="AT240" s="433"/>
      <c r="AU240" s="433"/>
      <c r="AV240" s="433"/>
      <c r="AW240" s="433"/>
      <c r="AX240" s="433"/>
      <c r="AY240" s="433"/>
      <c r="AZ240" s="433"/>
      <c r="BA240" s="433"/>
      <c r="BB240" s="433"/>
      <c r="BC240" s="433"/>
      <c r="BD240" s="430"/>
      <c r="BE240" s="434"/>
      <c r="BG240" s="11"/>
      <c r="BI240" s="500"/>
    </row>
    <row r="241" spans="1:61" s="9" customFormat="1" ht="15" customHeight="1" x14ac:dyDescent="0.25">
      <c r="A241" s="2"/>
      <c r="B241" s="2"/>
      <c r="C241" s="2"/>
      <c r="D241" s="2"/>
      <c r="E241" s="2"/>
      <c r="F241" s="3"/>
      <c r="G241" s="397"/>
      <c r="H241" s="4"/>
      <c r="I241" s="5"/>
      <c r="J241" s="4"/>
      <c r="K241" s="4"/>
      <c r="L241" s="5"/>
      <c r="M241" s="6"/>
      <c r="N241" s="4"/>
      <c r="O241" s="5"/>
      <c r="P241" s="4"/>
      <c r="Q241" s="4"/>
      <c r="R241" s="5"/>
      <c r="S241" s="4"/>
      <c r="T241" s="4"/>
      <c r="U241" s="5"/>
      <c r="V241" s="4"/>
      <c r="W241" s="4"/>
      <c r="X241" s="5"/>
      <c r="Y241" s="4"/>
      <c r="Z241" s="4"/>
      <c r="AA241" s="4"/>
      <c r="AB241" s="4"/>
      <c r="AC241" s="412"/>
      <c r="AD241" s="7"/>
      <c r="AE241" s="7"/>
      <c r="AF241" s="8"/>
      <c r="AH241" s="446"/>
      <c r="AI241" s="429"/>
      <c r="AJ241" s="430"/>
      <c r="AK241" s="431"/>
      <c r="AL241" s="432"/>
      <c r="AM241" s="433"/>
      <c r="AN241" s="433"/>
      <c r="AO241" s="433"/>
      <c r="AP241" s="433"/>
      <c r="AQ241" s="433"/>
      <c r="AR241" s="433"/>
      <c r="AS241" s="433"/>
      <c r="AT241" s="433"/>
      <c r="AU241" s="433"/>
      <c r="AV241" s="433"/>
      <c r="AW241" s="433"/>
      <c r="AX241" s="433"/>
      <c r="AY241" s="433"/>
      <c r="AZ241" s="433"/>
      <c r="BA241" s="433"/>
      <c r="BB241" s="433"/>
      <c r="BC241" s="433"/>
      <c r="BD241" s="430"/>
      <c r="BE241" s="434"/>
      <c r="BG241" s="11"/>
      <c r="BI241" s="500"/>
    </row>
    <row r="242" spans="1:61" s="9" customFormat="1" ht="15" customHeight="1" x14ac:dyDescent="0.25">
      <c r="A242" s="2"/>
      <c r="B242" s="2"/>
      <c r="C242" s="2"/>
      <c r="D242" s="2"/>
      <c r="E242" s="2"/>
      <c r="F242" s="3"/>
      <c r="G242" s="397"/>
      <c r="H242" s="4"/>
      <c r="I242" s="5"/>
      <c r="J242" s="4"/>
      <c r="K242" s="4"/>
      <c r="L242" s="5"/>
      <c r="M242" s="6"/>
      <c r="N242" s="4"/>
      <c r="O242" s="5"/>
      <c r="P242" s="4"/>
      <c r="Q242" s="4"/>
      <c r="R242" s="5"/>
      <c r="S242" s="4"/>
      <c r="T242" s="4"/>
      <c r="U242" s="5"/>
      <c r="V242" s="4"/>
      <c r="W242" s="4"/>
      <c r="X242" s="5"/>
      <c r="Y242" s="4"/>
      <c r="Z242" s="4"/>
      <c r="AA242" s="4"/>
      <c r="AB242" s="4"/>
      <c r="AC242" s="412"/>
      <c r="AD242" s="7"/>
      <c r="AE242" s="7"/>
      <c r="AF242" s="8"/>
      <c r="AH242" s="446"/>
      <c r="AI242" s="429"/>
      <c r="AJ242" s="430"/>
      <c r="AK242" s="431"/>
      <c r="AL242" s="432"/>
      <c r="AM242" s="433"/>
      <c r="AN242" s="433"/>
      <c r="AO242" s="433"/>
      <c r="AP242" s="433"/>
      <c r="AQ242" s="433"/>
      <c r="AR242" s="433"/>
      <c r="AS242" s="433"/>
      <c r="AT242" s="433"/>
      <c r="AU242" s="433"/>
      <c r="AV242" s="433"/>
      <c r="AW242" s="433"/>
      <c r="AX242" s="433"/>
      <c r="AY242" s="433"/>
      <c r="AZ242" s="433"/>
      <c r="BA242" s="433"/>
      <c r="BB242" s="433"/>
      <c r="BC242" s="433"/>
      <c r="BD242" s="430"/>
      <c r="BE242" s="434"/>
      <c r="BG242" s="11"/>
      <c r="BI242" s="500"/>
    </row>
    <row r="243" spans="1:61" s="9" customFormat="1" ht="15" customHeight="1" x14ac:dyDescent="0.25">
      <c r="A243" s="2"/>
      <c r="B243" s="2"/>
      <c r="C243" s="2"/>
      <c r="D243" s="2"/>
      <c r="E243" s="2"/>
      <c r="F243" s="3"/>
      <c r="G243" s="397"/>
      <c r="H243" s="4"/>
      <c r="I243" s="5"/>
      <c r="J243" s="4"/>
      <c r="K243" s="4"/>
      <c r="L243" s="5"/>
      <c r="M243" s="6"/>
      <c r="N243" s="4"/>
      <c r="O243" s="5"/>
      <c r="P243" s="4"/>
      <c r="Q243" s="4"/>
      <c r="R243" s="5"/>
      <c r="S243" s="4"/>
      <c r="T243" s="4"/>
      <c r="U243" s="5"/>
      <c r="V243" s="4"/>
      <c r="W243" s="4"/>
      <c r="X243" s="5"/>
      <c r="Y243" s="4"/>
      <c r="Z243" s="4"/>
      <c r="AA243" s="4"/>
      <c r="AB243" s="4"/>
      <c r="AC243" s="412"/>
      <c r="AD243" s="7"/>
      <c r="AE243" s="7"/>
      <c r="AF243" s="8"/>
      <c r="AH243" s="446"/>
      <c r="AI243" s="429"/>
      <c r="AJ243" s="430"/>
      <c r="AK243" s="431"/>
      <c r="AL243" s="432"/>
      <c r="AM243" s="433"/>
      <c r="AN243" s="433"/>
      <c r="AO243" s="433"/>
      <c r="AP243" s="433"/>
      <c r="AQ243" s="433"/>
      <c r="AR243" s="433"/>
      <c r="AS243" s="433"/>
      <c r="AT243" s="433"/>
      <c r="AU243" s="433"/>
      <c r="AV243" s="433"/>
      <c r="AW243" s="433"/>
      <c r="AX243" s="433"/>
      <c r="AY243" s="433"/>
      <c r="AZ243" s="433"/>
      <c r="BA243" s="433"/>
      <c r="BB243" s="433"/>
      <c r="BC243" s="433"/>
      <c r="BD243" s="430"/>
      <c r="BE243" s="434"/>
      <c r="BG243" s="11"/>
      <c r="BI243" s="500"/>
    </row>
    <row r="244" spans="1:61" s="9" customFormat="1" ht="15" customHeight="1" x14ac:dyDescent="0.25">
      <c r="A244" s="2"/>
      <c r="B244" s="2"/>
      <c r="C244" s="2"/>
      <c r="D244" s="2"/>
      <c r="E244" s="2"/>
      <c r="F244" s="3"/>
      <c r="G244" s="397"/>
      <c r="H244" s="4"/>
      <c r="I244" s="5"/>
      <c r="J244" s="4"/>
      <c r="K244" s="4"/>
      <c r="L244" s="5"/>
      <c r="M244" s="6"/>
      <c r="N244" s="4"/>
      <c r="O244" s="5"/>
      <c r="P244" s="4"/>
      <c r="Q244" s="4"/>
      <c r="R244" s="5"/>
      <c r="S244" s="4"/>
      <c r="T244" s="4"/>
      <c r="U244" s="5"/>
      <c r="V244" s="4"/>
      <c r="W244" s="4"/>
      <c r="X244" s="5"/>
      <c r="Y244" s="4"/>
      <c r="Z244" s="4"/>
      <c r="AA244" s="4"/>
      <c r="AB244" s="4"/>
      <c r="AC244" s="412"/>
      <c r="AD244" s="7"/>
      <c r="AE244" s="7"/>
      <c r="AF244" s="8"/>
      <c r="AH244" s="446"/>
      <c r="AI244" s="429"/>
      <c r="AJ244" s="430"/>
      <c r="AK244" s="431"/>
      <c r="AL244" s="432"/>
      <c r="AM244" s="433"/>
      <c r="AN244" s="433"/>
      <c r="AO244" s="433"/>
      <c r="AP244" s="433"/>
      <c r="AQ244" s="433"/>
      <c r="AR244" s="433"/>
      <c r="AS244" s="433"/>
      <c r="AT244" s="433"/>
      <c r="AU244" s="433"/>
      <c r="AV244" s="433"/>
      <c r="AW244" s="433"/>
      <c r="AX244" s="433"/>
      <c r="AY244" s="433"/>
      <c r="AZ244" s="433"/>
      <c r="BA244" s="433"/>
      <c r="BB244" s="433"/>
      <c r="BC244" s="433"/>
      <c r="BD244" s="430"/>
      <c r="BE244" s="434"/>
      <c r="BG244" s="11"/>
      <c r="BI244" s="500"/>
    </row>
    <row r="245" spans="1:61" s="9" customFormat="1" ht="15" customHeight="1" x14ac:dyDescent="0.25">
      <c r="A245" s="2"/>
      <c r="B245" s="2"/>
      <c r="C245" s="2"/>
      <c r="D245" s="2"/>
      <c r="E245" s="2"/>
      <c r="F245" s="3"/>
      <c r="G245" s="397"/>
      <c r="H245" s="4"/>
      <c r="I245" s="5"/>
      <c r="J245" s="4"/>
      <c r="K245" s="4"/>
      <c r="L245" s="5"/>
      <c r="M245" s="6"/>
      <c r="N245" s="4"/>
      <c r="O245" s="5"/>
      <c r="P245" s="4"/>
      <c r="Q245" s="4"/>
      <c r="R245" s="5"/>
      <c r="S245" s="4"/>
      <c r="T245" s="4"/>
      <c r="U245" s="5"/>
      <c r="V245" s="4"/>
      <c r="W245" s="4"/>
      <c r="X245" s="5"/>
      <c r="Y245" s="4"/>
      <c r="Z245" s="4"/>
      <c r="AA245" s="4"/>
      <c r="AB245" s="4"/>
      <c r="AC245" s="412"/>
      <c r="AD245" s="7"/>
      <c r="AE245" s="7"/>
      <c r="AF245" s="8"/>
      <c r="AH245" s="446"/>
      <c r="AI245" s="429"/>
      <c r="AJ245" s="430"/>
      <c r="AK245" s="431"/>
      <c r="AL245" s="432"/>
      <c r="AM245" s="433"/>
      <c r="AN245" s="433"/>
      <c r="AO245" s="433"/>
      <c r="AP245" s="433"/>
      <c r="AQ245" s="433"/>
      <c r="AR245" s="433"/>
      <c r="AS245" s="433"/>
      <c r="AT245" s="433"/>
      <c r="AU245" s="433"/>
      <c r="AV245" s="433"/>
      <c r="AW245" s="433"/>
      <c r="AX245" s="433"/>
      <c r="AY245" s="433"/>
      <c r="AZ245" s="433"/>
      <c r="BA245" s="433"/>
      <c r="BB245" s="433"/>
      <c r="BC245" s="433"/>
      <c r="BD245" s="430"/>
      <c r="BE245" s="434"/>
      <c r="BG245" s="11"/>
      <c r="BI245" s="500"/>
    </row>
    <row r="246" spans="1:61" s="9" customFormat="1" ht="15" customHeight="1" x14ac:dyDescent="0.25">
      <c r="A246" s="2"/>
      <c r="B246" s="2"/>
      <c r="C246" s="2"/>
      <c r="D246" s="2"/>
      <c r="E246" s="2"/>
      <c r="F246" s="3"/>
      <c r="G246" s="397"/>
      <c r="H246" s="4"/>
      <c r="I246" s="5"/>
      <c r="J246" s="4"/>
      <c r="K246" s="4"/>
      <c r="L246" s="5"/>
      <c r="M246" s="6"/>
      <c r="N246" s="4"/>
      <c r="O246" s="5"/>
      <c r="P246" s="4"/>
      <c r="Q246" s="4"/>
      <c r="R246" s="5"/>
      <c r="S246" s="4"/>
      <c r="T246" s="4"/>
      <c r="U246" s="5"/>
      <c r="V246" s="4"/>
      <c r="W246" s="4"/>
      <c r="X246" s="5"/>
      <c r="Y246" s="4"/>
      <c r="Z246" s="4"/>
      <c r="AA246" s="4"/>
      <c r="AB246" s="4"/>
      <c r="AC246" s="412"/>
      <c r="AD246" s="7"/>
      <c r="AE246" s="7"/>
      <c r="AF246" s="8"/>
      <c r="AH246" s="446"/>
      <c r="AI246" s="429"/>
      <c r="AJ246" s="430"/>
      <c r="AK246" s="431"/>
      <c r="AL246" s="432"/>
      <c r="AM246" s="433"/>
      <c r="AN246" s="433"/>
      <c r="AO246" s="433"/>
      <c r="AP246" s="433"/>
      <c r="AQ246" s="433"/>
      <c r="AR246" s="433"/>
      <c r="AS246" s="433"/>
      <c r="AT246" s="433"/>
      <c r="AU246" s="433"/>
      <c r="AV246" s="433"/>
      <c r="AW246" s="433"/>
      <c r="AX246" s="433"/>
      <c r="AY246" s="433"/>
      <c r="AZ246" s="433"/>
      <c r="BA246" s="433"/>
      <c r="BB246" s="433"/>
      <c r="BC246" s="433"/>
      <c r="BD246" s="430"/>
      <c r="BE246" s="434"/>
      <c r="BG246" s="11"/>
      <c r="BI246" s="500"/>
    </row>
    <row r="247" spans="1:61" s="9" customFormat="1" ht="15" customHeight="1" x14ac:dyDescent="0.25">
      <c r="A247" s="2"/>
      <c r="B247" s="2"/>
      <c r="C247" s="2"/>
      <c r="D247" s="2"/>
      <c r="E247" s="2"/>
      <c r="F247" s="3"/>
      <c r="G247" s="397"/>
      <c r="H247" s="4"/>
      <c r="I247" s="5"/>
      <c r="J247" s="4"/>
      <c r="K247" s="4"/>
      <c r="L247" s="5"/>
      <c r="M247" s="6"/>
      <c r="N247" s="4"/>
      <c r="O247" s="5"/>
      <c r="P247" s="4"/>
      <c r="Q247" s="4"/>
      <c r="R247" s="5"/>
      <c r="S247" s="4"/>
      <c r="T247" s="4"/>
      <c r="U247" s="5"/>
      <c r="V247" s="4"/>
      <c r="W247" s="4"/>
      <c r="X247" s="5"/>
      <c r="Y247" s="4"/>
      <c r="Z247" s="4"/>
      <c r="AA247" s="4"/>
      <c r="AB247" s="4"/>
      <c r="AC247" s="412"/>
      <c r="AD247" s="7"/>
      <c r="AE247" s="7"/>
      <c r="AF247" s="8"/>
      <c r="AH247" s="446"/>
      <c r="AI247" s="429"/>
      <c r="AJ247" s="430"/>
      <c r="AK247" s="431"/>
      <c r="AL247" s="432"/>
      <c r="AM247" s="433"/>
      <c r="AN247" s="433"/>
      <c r="AO247" s="433"/>
      <c r="AP247" s="433"/>
      <c r="AQ247" s="433"/>
      <c r="AR247" s="433"/>
      <c r="AS247" s="433"/>
      <c r="AT247" s="433"/>
      <c r="AU247" s="433"/>
      <c r="AV247" s="433"/>
      <c r="AW247" s="433"/>
      <c r="AX247" s="433"/>
      <c r="AY247" s="433"/>
      <c r="AZ247" s="433"/>
      <c r="BA247" s="433"/>
      <c r="BB247" s="433"/>
      <c r="BC247" s="433"/>
      <c r="BD247" s="430"/>
      <c r="BE247" s="434"/>
      <c r="BG247" s="11"/>
      <c r="BI247" s="500"/>
    </row>
    <row r="248" spans="1:61" s="9" customFormat="1" ht="15" customHeight="1" x14ac:dyDescent="0.25">
      <c r="A248" s="2"/>
      <c r="B248" s="2"/>
      <c r="C248" s="2"/>
      <c r="D248" s="2"/>
      <c r="E248" s="2"/>
      <c r="F248" s="3"/>
      <c r="G248" s="397"/>
      <c r="H248" s="4"/>
      <c r="I248" s="5"/>
      <c r="J248" s="4"/>
      <c r="K248" s="4"/>
      <c r="L248" s="5"/>
      <c r="M248" s="6"/>
      <c r="N248" s="4"/>
      <c r="O248" s="5"/>
      <c r="P248" s="4"/>
      <c r="Q248" s="4"/>
      <c r="R248" s="5"/>
      <c r="S248" s="4"/>
      <c r="T248" s="4"/>
      <c r="U248" s="5"/>
      <c r="V248" s="4"/>
      <c r="W248" s="4"/>
      <c r="X248" s="5"/>
      <c r="Y248" s="4"/>
      <c r="Z248" s="4"/>
      <c r="AA248" s="4"/>
      <c r="AB248" s="4"/>
      <c r="AC248" s="412"/>
      <c r="AD248" s="7"/>
      <c r="AE248" s="7"/>
      <c r="AF248" s="8"/>
      <c r="AH248" s="446"/>
      <c r="AI248" s="429"/>
      <c r="AJ248" s="430"/>
      <c r="AK248" s="431"/>
      <c r="AL248" s="432"/>
      <c r="AM248" s="433"/>
      <c r="AN248" s="433"/>
      <c r="AO248" s="433"/>
      <c r="AP248" s="433"/>
      <c r="AQ248" s="433"/>
      <c r="AR248" s="433"/>
      <c r="AS248" s="433"/>
      <c r="AT248" s="433"/>
      <c r="AU248" s="433"/>
      <c r="AV248" s="433"/>
      <c r="AW248" s="433"/>
      <c r="AX248" s="433"/>
      <c r="AY248" s="433"/>
      <c r="AZ248" s="433"/>
      <c r="BA248" s="433"/>
      <c r="BB248" s="433"/>
      <c r="BC248" s="433"/>
      <c r="BD248" s="430"/>
      <c r="BE248" s="434"/>
      <c r="BG248" s="11"/>
      <c r="BI248" s="500"/>
    </row>
    <row r="249" spans="1:61" s="9" customFormat="1" ht="15" customHeight="1" x14ac:dyDescent="0.25">
      <c r="A249" s="2"/>
      <c r="B249" s="2"/>
      <c r="C249" s="2"/>
      <c r="D249" s="2"/>
      <c r="E249" s="2"/>
      <c r="F249" s="3"/>
      <c r="G249" s="397"/>
      <c r="H249" s="4"/>
      <c r="I249" s="5"/>
      <c r="J249" s="4"/>
      <c r="K249" s="4"/>
      <c r="L249" s="5"/>
      <c r="M249" s="6"/>
      <c r="N249" s="4"/>
      <c r="O249" s="5"/>
      <c r="P249" s="4"/>
      <c r="Q249" s="4"/>
      <c r="R249" s="5"/>
      <c r="S249" s="4"/>
      <c r="T249" s="4"/>
      <c r="U249" s="5"/>
      <c r="V249" s="4"/>
      <c r="W249" s="4"/>
      <c r="X249" s="5"/>
      <c r="Y249" s="4"/>
      <c r="Z249" s="4"/>
      <c r="AA249" s="4"/>
      <c r="AB249" s="4"/>
      <c r="AC249" s="412"/>
      <c r="AD249" s="7"/>
      <c r="AE249" s="7"/>
      <c r="AF249" s="8"/>
      <c r="AH249" s="446"/>
      <c r="AI249" s="429"/>
      <c r="AJ249" s="430"/>
      <c r="AK249" s="431"/>
      <c r="AL249" s="432"/>
      <c r="AM249" s="433"/>
      <c r="AN249" s="433"/>
      <c r="AO249" s="433"/>
      <c r="AP249" s="433"/>
      <c r="AQ249" s="433"/>
      <c r="AR249" s="433"/>
      <c r="AS249" s="433"/>
      <c r="AT249" s="433"/>
      <c r="AU249" s="433"/>
      <c r="AV249" s="433"/>
      <c r="AW249" s="433"/>
      <c r="AX249" s="433"/>
      <c r="AY249" s="433"/>
      <c r="AZ249" s="433"/>
      <c r="BA249" s="433"/>
      <c r="BB249" s="433"/>
      <c r="BC249" s="433"/>
      <c r="BD249" s="430"/>
      <c r="BE249" s="434"/>
      <c r="BG249" s="11"/>
      <c r="BI249" s="500"/>
    </row>
    <row r="250" spans="1:61" s="9" customFormat="1" ht="15" customHeight="1" x14ac:dyDescent="0.25">
      <c r="A250" s="2"/>
      <c r="B250" s="2"/>
      <c r="C250" s="2"/>
      <c r="D250" s="2"/>
      <c r="E250" s="2"/>
      <c r="F250" s="3"/>
      <c r="G250" s="397"/>
      <c r="H250" s="4"/>
      <c r="I250" s="5"/>
      <c r="J250" s="4"/>
      <c r="K250" s="4"/>
      <c r="L250" s="5"/>
      <c r="M250" s="6"/>
      <c r="N250" s="4"/>
      <c r="O250" s="5"/>
      <c r="P250" s="4"/>
      <c r="Q250" s="4"/>
      <c r="R250" s="5"/>
      <c r="S250" s="4"/>
      <c r="T250" s="4"/>
      <c r="U250" s="5"/>
      <c r="V250" s="4"/>
      <c r="W250" s="4"/>
      <c r="X250" s="5"/>
      <c r="Y250" s="4"/>
      <c r="Z250" s="4"/>
      <c r="AA250" s="4"/>
      <c r="AB250" s="4"/>
      <c r="AC250" s="412"/>
      <c r="AD250" s="7"/>
      <c r="AE250" s="7"/>
      <c r="AF250" s="8"/>
      <c r="AH250" s="446"/>
      <c r="AI250" s="429"/>
      <c r="AJ250" s="430"/>
      <c r="AK250" s="431"/>
      <c r="AL250" s="432"/>
      <c r="AM250" s="433"/>
      <c r="AN250" s="433"/>
      <c r="AO250" s="433"/>
      <c r="AP250" s="433"/>
      <c r="AQ250" s="433"/>
      <c r="AR250" s="433"/>
      <c r="AS250" s="433"/>
      <c r="AT250" s="433"/>
      <c r="AU250" s="433"/>
      <c r="AV250" s="433"/>
      <c r="AW250" s="433"/>
      <c r="AX250" s="433"/>
      <c r="AY250" s="433"/>
      <c r="AZ250" s="433"/>
      <c r="BA250" s="433"/>
      <c r="BB250" s="433"/>
      <c r="BC250" s="433"/>
      <c r="BD250" s="430"/>
      <c r="BE250" s="434"/>
      <c r="BG250" s="11"/>
      <c r="BI250" s="500"/>
    </row>
    <row r="251" spans="1:61" s="9" customFormat="1" ht="15" customHeight="1" x14ac:dyDescent="0.25">
      <c r="A251" s="2"/>
      <c r="B251" s="2"/>
      <c r="C251" s="2"/>
      <c r="D251" s="2"/>
      <c r="E251" s="2"/>
      <c r="F251" s="3"/>
      <c r="G251" s="397"/>
      <c r="H251" s="4"/>
      <c r="I251" s="5"/>
      <c r="J251" s="4"/>
      <c r="K251" s="4"/>
      <c r="L251" s="5"/>
      <c r="M251" s="6"/>
      <c r="N251" s="4"/>
      <c r="O251" s="5"/>
      <c r="P251" s="4"/>
      <c r="Q251" s="4"/>
      <c r="R251" s="5"/>
      <c r="S251" s="4"/>
      <c r="T251" s="4"/>
      <c r="U251" s="5"/>
      <c r="V251" s="4"/>
      <c r="W251" s="4"/>
      <c r="X251" s="5"/>
      <c r="Y251" s="4"/>
      <c r="Z251" s="4"/>
      <c r="AA251" s="4"/>
      <c r="AB251" s="4"/>
      <c r="AC251" s="412"/>
      <c r="AD251" s="7"/>
      <c r="AE251" s="7"/>
      <c r="AF251" s="8"/>
      <c r="AH251" s="446"/>
      <c r="AI251" s="429"/>
      <c r="AJ251" s="430"/>
      <c r="AK251" s="431"/>
      <c r="AL251" s="432"/>
      <c r="AM251" s="433"/>
      <c r="AN251" s="433"/>
      <c r="AO251" s="433"/>
      <c r="AP251" s="433"/>
      <c r="AQ251" s="433"/>
      <c r="AR251" s="433"/>
      <c r="AS251" s="433"/>
      <c r="AT251" s="433"/>
      <c r="AU251" s="433"/>
      <c r="AV251" s="433"/>
      <c r="AW251" s="433"/>
      <c r="AX251" s="433"/>
      <c r="AY251" s="433"/>
      <c r="AZ251" s="433"/>
      <c r="BA251" s="433"/>
      <c r="BB251" s="433"/>
      <c r="BC251" s="433"/>
      <c r="BD251" s="430"/>
      <c r="BE251" s="434"/>
      <c r="BG251" s="11"/>
      <c r="BI251" s="500"/>
    </row>
    <row r="252" spans="1:61" s="9" customFormat="1" ht="15" customHeight="1" x14ac:dyDescent="0.25">
      <c r="A252" s="2"/>
      <c r="B252" s="2"/>
      <c r="C252" s="2"/>
      <c r="D252" s="2"/>
      <c r="E252" s="2"/>
      <c r="F252" s="3"/>
      <c r="G252" s="397"/>
      <c r="H252" s="4"/>
      <c r="I252" s="5"/>
      <c r="J252" s="4"/>
      <c r="K252" s="4"/>
      <c r="L252" s="5"/>
      <c r="M252" s="6"/>
      <c r="N252" s="4"/>
      <c r="O252" s="5"/>
      <c r="P252" s="4"/>
      <c r="Q252" s="4"/>
      <c r="R252" s="5"/>
      <c r="S252" s="4"/>
      <c r="T252" s="4"/>
      <c r="U252" s="5"/>
      <c r="V252" s="4"/>
      <c r="W252" s="4"/>
      <c r="X252" s="5"/>
      <c r="Y252" s="4"/>
      <c r="Z252" s="4"/>
      <c r="AA252" s="4"/>
      <c r="AB252" s="4"/>
      <c r="AC252" s="412"/>
      <c r="AD252" s="7"/>
      <c r="AE252" s="7"/>
      <c r="AF252" s="8"/>
      <c r="AH252" s="446"/>
      <c r="AI252" s="429"/>
      <c r="AJ252" s="430"/>
      <c r="AK252" s="431"/>
      <c r="AL252" s="432"/>
      <c r="AM252" s="433"/>
      <c r="AN252" s="433"/>
      <c r="AO252" s="433"/>
      <c r="AP252" s="433"/>
      <c r="AQ252" s="433"/>
      <c r="AR252" s="433"/>
      <c r="AS252" s="433"/>
      <c r="AT252" s="433"/>
      <c r="AU252" s="433"/>
      <c r="AV252" s="433"/>
      <c r="AW252" s="433"/>
      <c r="AX252" s="433"/>
      <c r="AY252" s="433"/>
      <c r="AZ252" s="433"/>
      <c r="BA252" s="433"/>
      <c r="BB252" s="433"/>
      <c r="BC252" s="433"/>
      <c r="BD252" s="430"/>
      <c r="BE252" s="434"/>
      <c r="BG252" s="11"/>
      <c r="BI252" s="500"/>
    </row>
    <row r="253" spans="1:61" s="9" customFormat="1" ht="15" customHeight="1" x14ac:dyDescent="0.25">
      <c r="A253" s="2"/>
      <c r="B253" s="2"/>
      <c r="C253" s="2"/>
      <c r="D253" s="2"/>
      <c r="E253" s="2"/>
      <c r="F253" s="3"/>
      <c r="G253" s="397"/>
      <c r="H253" s="4"/>
      <c r="I253" s="5"/>
      <c r="J253" s="4"/>
      <c r="K253" s="4"/>
      <c r="L253" s="5"/>
      <c r="M253" s="6"/>
      <c r="N253" s="4"/>
      <c r="O253" s="5"/>
      <c r="P253" s="4"/>
      <c r="Q253" s="4"/>
      <c r="R253" s="5"/>
      <c r="S253" s="4"/>
      <c r="T253" s="4"/>
      <c r="U253" s="5"/>
      <c r="V253" s="4"/>
      <c r="W253" s="4"/>
      <c r="X253" s="5"/>
      <c r="Y253" s="4"/>
      <c r="Z253" s="4"/>
      <c r="AA253" s="4"/>
      <c r="AB253" s="4"/>
      <c r="AC253" s="412"/>
      <c r="AD253" s="7"/>
      <c r="AE253" s="7"/>
      <c r="AF253" s="8"/>
      <c r="AH253" s="446"/>
      <c r="AI253" s="429"/>
      <c r="AJ253" s="430"/>
      <c r="AK253" s="431"/>
      <c r="AL253" s="432"/>
      <c r="AM253" s="433"/>
      <c r="AN253" s="433"/>
      <c r="AO253" s="433"/>
      <c r="AP253" s="433"/>
      <c r="AQ253" s="433"/>
      <c r="AR253" s="433"/>
      <c r="AS253" s="433"/>
      <c r="AT253" s="433"/>
      <c r="AU253" s="433"/>
      <c r="AV253" s="433"/>
      <c r="AW253" s="433"/>
      <c r="AX253" s="433"/>
      <c r="AY253" s="433"/>
      <c r="AZ253" s="433"/>
      <c r="BA253" s="433"/>
      <c r="BB253" s="433"/>
      <c r="BC253" s="433"/>
      <c r="BD253" s="430"/>
      <c r="BE253" s="434"/>
      <c r="BG253" s="11"/>
      <c r="BI253" s="500"/>
    </row>
    <row r="254" spans="1:61" s="9" customFormat="1" ht="15" customHeight="1" x14ac:dyDescent="0.25">
      <c r="A254" s="2"/>
      <c r="B254" s="2"/>
      <c r="C254" s="2"/>
      <c r="D254" s="2"/>
      <c r="E254" s="2"/>
      <c r="F254" s="3"/>
      <c r="G254" s="397"/>
      <c r="H254" s="4"/>
      <c r="I254" s="5"/>
      <c r="J254" s="4"/>
      <c r="K254" s="4"/>
      <c r="L254" s="5"/>
      <c r="M254" s="6"/>
      <c r="N254" s="4"/>
      <c r="O254" s="5"/>
      <c r="P254" s="4"/>
      <c r="Q254" s="4"/>
      <c r="R254" s="5"/>
      <c r="S254" s="4"/>
      <c r="T254" s="4"/>
      <c r="U254" s="5"/>
      <c r="V254" s="4"/>
      <c r="W254" s="4"/>
      <c r="X254" s="5"/>
      <c r="Y254" s="4"/>
      <c r="Z254" s="4"/>
      <c r="AA254" s="4"/>
      <c r="AB254" s="4"/>
      <c r="AC254" s="412"/>
      <c r="AD254" s="7"/>
      <c r="AE254" s="7"/>
      <c r="AF254" s="8"/>
      <c r="AH254" s="446"/>
      <c r="AI254" s="429"/>
      <c r="AJ254" s="430"/>
      <c r="AK254" s="431"/>
      <c r="AL254" s="432"/>
      <c r="AM254" s="433"/>
      <c r="AN254" s="433"/>
      <c r="AO254" s="433"/>
      <c r="AP254" s="433"/>
      <c r="AQ254" s="433"/>
      <c r="AR254" s="433"/>
      <c r="AS254" s="433"/>
      <c r="AT254" s="433"/>
      <c r="AU254" s="433"/>
      <c r="AV254" s="433"/>
      <c r="AW254" s="433"/>
      <c r="AX254" s="433"/>
      <c r="AY254" s="433"/>
      <c r="AZ254" s="433"/>
      <c r="BA254" s="433"/>
      <c r="BB254" s="433"/>
      <c r="BC254" s="433"/>
      <c r="BD254" s="430"/>
      <c r="BE254" s="434"/>
      <c r="BG254" s="11"/>
      <c r="BI254" s="500"/>
    </row>
    <row r="255" spans="1:61" s="9" customFormat="1" ht="15" customHeight="1" x14ac:dyDescent="0.25">
      <c r="A255" s="2"/>
      <c r="B255" s="2"/>
      <c r="C255" s="2"/>
      <c r="D255" s="2"/>
      <c r="E255" s="2"/>
      <c r="F255" s="3"/>
      <c r="G255" s="397"/>
      <c r="H255" s="4"/>
      <c r="I255" s="5"/>
      <c r="J255" s="4"/>
      <c r="K255" s="4"/>
      <c r="L255" s="5"/>
      <c r="M255" s="6"/>
      <c r="N255" s="4"/>
      <c r="O255" s="5"/>
      <c r="P255" s="4"/>
      <c r="Q255" s="4"/>
      <c r="R255" s="5"/>
      <c r="S255" s="4"/>
      <c r="T255" s="4"/>
      <c r="U255" s="5"/>
      <c r="V255" s="4"/>
      <c r="W255" s="4"/>
      <c r="X255" s="5"/>
      <c r="Y255" s="4"/>
      <c r="Z255" s="4"/>
      <c r="AA255" s="4"/>
      <c r="AB255" s="4"/>
      <c r="AC255" s="412"/>
      <c r="AD255" s="7"/>
      <c r="AE255" s="7"/>
      <c r="AF255" s="8"/>
      <c r="AH255" s="446"/>
      <c r="AI255" s="429"/>
      <c r="AJ255" s="430"/>
      <c r="AK255" s="431"/>
      <c r="AL255" s="432"/>
      <c r="AM255" s="433"/>
      <c r="AN255" s="433"/>
      <c r="AO255" s="433"/>
      <c r="AP255" s="433"/>
      <c r="AQ255" s="433"/>
      <c r="AR255" s="433"/>
      <c r="AS255" s="433"/>
      <c r="AT255" s="433"/>
      <c r="AU255" s="433"/>
      <c r="AV255" s="433"/>
      <c r="AW255" s="433"/>
      <c r="AX255" s="433"/>
      <c r="AY255" s="433"/>
      <c r="AZ255" s="433"/>
      <c r="BA255" s="433"/>
      <c r="BB255" s="433"/>
      <c r="BC255" s="433"/>
      <c r="BD255" s="430"/>
      <c r="BE255" s="434"/>
      <c r="BG255" s="11"/>
      <c r="BI255" s="500"/>
    </row>
    <row r="256" spans="1:61" s="9" customFormat="1" ht="15" customHeight="1" x14ac:dyDescent="0.25">
      <c r="A256" s="2"/>
      <c r="B256" s="2"/>
      <c r="C256" s="2"/>
      <c r="D256" s="2"/>
      <c r="E256" s="2"/>
      <c r="F256" s="3"/>
      <c r="G256" s="397"/>
      <c r="H256" s="4"/>
      <c r="I256" s="5"/>
      <c r="J256" s="4"/>
      <c r="K256" s="4"/>
      <c r="L256" s="5"/>
      <c r="M256" s="6"/>
      <c r="N256" s="4"/>
      <c r="O256" s="5"/>
      <c r="P256" s="4"/>
      <c r="Q256" s="4"/>
      <c r="R256" s="5"/>
      <c r="S256" s="4"/>
      <c r="T256" s="4"/>
      <c r="U256" s="5"/>
      <c r="V256" s="4"/>
      <c r="W256" s="4"/>
      <c r="X256" s="5"/>
      <c r="Y256" s="4"/>
      <c r="Z256" s="4"/>
      <c r="AA256" s="4"/>
      <c r="AB256" s="4"/>
      <c r="AC256" s="412"/>
      <c r="AD256" s="7"/>
      <c r="AE256" s="7"/>
      <c r="AF256" s="8"/>
      <c r="AH256" s="446"/>
      <c r="AI256" s="429"/>
      <c r="AJ256" s="430"/>
      <c r="AK256" s="431"/>
      <c r="AL256" s="432"/>
      <c r="AM256" s="433"/>
      <c r="AN256" s="433"/>
      <c r="AO256" s="433"/>
      <c r="AP256" s="433"/>
      <c r="AQ256" s="433"/>
      <c r="AR256" s="433"/>
      <c r="AS256" s="433"/>
      <c r="AT256" s="433"/>
      <c r="AU256" s="433"/>
      <c r="AV256" s="433"/>
      <c r="AW256" s="433"/>
      <c r="AX256" s="433"/>
      <c r="AY256" s="433"/>
      <c r="AZ256" s="433"/>
      <c r="BA256" s="433"/>
      <c r="BB256" s="433"/>
      <c r="BC256" s="433"/>
      <c r="BD256" s="430"/>
      <c r="BE256" s="434"/>
      <c r="BG256" s="11"/>
      <c r="BI256" s="500"/>
    </row>
    <row r="257" spans="1:61" s="9" customFormat="1" ht="15" customHeight="1" x14ac:dyDescent="0.25">
      <c r="A257" s="2"/>
      <c r="B257" s="2"/>
      <c r="C257" s="2"/>
      <c r="D257" s="2"/>
      <c r="E257" s="2"/>
      <c r="F257" s="3"/>
      <c r="G257" s="397"/>
      <c r="H257" s="4"/>
      <c r="I257" s="5"/>
      <c r="J257" s="4"/>
      <c r="K257" s="4"/>
      <c r="L257" s="5"/>
      <c r="M257" s="6"/>
      <c r="N257" s="4"/>
      <c r="O257" s="5"/>
      <c r="P257" s="4"/>
      <c r="Q257" s="4"/>
      <c r="R257" s="5"/>
      <c r="S257" s="4"/>
      <c r="T257" s="4"/>
      <c r="U257" s="5"/>
      <c r="V257" s="4"/>
      <c r="W257" s="4"/>
      <c r="X257" s="5"/>
      <c r="Y257" s="4"/>
      <c r="Z257" s="4"/>
      <c r="AA257" s="4"/>
      <c r="AB257" s="4"/>
      <c r="AC257" s="412"/>
      <c r="AD257" s="7"/>
      <c r="AE257" s="7"/>
      <c r="AF257" s="8"/>
      <c r="AH257" s="446"/>
      <c r="AI257" s="429"/>
      <c r="AJ257" s="430"/>
      <c r="AK257" s="431"/>
      <c r="AL257" s="432"/>
      <c r="AM257" s="433"/>
      <c r="AN257" s="433"/>
      <c r="AO257" s="433"/>
      <c r="AP257" s="433"/>
      <c r="AQ257" s="433"/>
      <c r="AR257" s="433"/>
      <c r="AS257" s="433"/>
      <c r="AT257" s="433"/>
      <c r="AU257" s="433"/>
      <c r="AV257" s="433"/>
      <c r="AW257" s="433"/>
      <c r="AX257" s="433"/>
      <c r="AY257" s="433"/>
      <c r="AZ257" s="433"/>
      <c r="BA257" s="433"/>
      <c r="BB257" s="433"/>
      <c r="BC257" s="433"/>
      <c r="BD257" s="430"/>
      <c r="BE257" s="434"/>
      <c r="BG257" s="11"/>
      <c r="BI257" s="500"/>
    </row>
    <row r="258" spans="1:61" s="9" customFormat="1" ht="15" customHeight="1" x14ac:dyDescent="0.25">
      <c r="A258" s="2"/>
      <c r="B258" s="2"/>
      <c r="C258" s="2"/>
      <c r="D258" s="2"/>
      <c r="E258" s="2"/>
      <c r="F258" s="3"/>
      <c r="G258" s="397"/>
      <c r="H258" s="4"/>
      <c r="I258" s="5"/>
      <c r="J258" s="4"/>
      <c r="K258" s="4"/>
      <c r="L258" s="5"/>
      <c r="M258" s="6"/>
      <c r="N258" s="4"/>
      <c r="O258" s="5"/>
      <c r="P258" s="4"/>
      <c r="Q258" s="4"/>
      <c r="R258" s="5"/>
      <c r="S258" s="4"/>
      <c r="T258" s="4"/>
      <c r="U258" s="5"/>
      <c r="V258" s="4"/>
      <c r="W258" s="4"/>
      <c r="X258" s="5"/>
      <c r="Y258" s="4"/>
      <c r="Z258" s="4"/>
      <c r="AA258" s="4"/>
      <c r="AB258" s="4"/>
      <c r="AC258" s="412"/>
      <c r="AD258" s="7"/>
      <c r="AE258" s="7"/>
      <c r="AF258" s="8"/>
      <c r="AH258" s="446"/>
      <c r="AI258" s="429"/>
      <c r="AJ258" s="430"/>
      <c r="AK258" s="431"/>
      <c r="AL258" s="432"/>
      <c r="AM258" s="433"/>
      <c r="AN258" s="433"/>
      <c r="AO258" s="433"/>
      <c r="AP258" s="433"/>
      <c r="AQ258" s="433"/>
      <c r="AR258" s="433"/>
      <c r="AS258" s="433"/>
      <c r="AT258" s="433"/>
      <c r="AU258" s="433"/>
      <c r="AV258" s="433"/>
      <c r="AW258" s="433"/>
      <c r="AX258" s="433"/>
      <c r="AY258" s="433"/>
      <c r="AZ258" s="433"/>
      <c r="BA258" s="433"/>
      <c r="BB258" s="433"/>
      <c r="BC258" s="433"/>
      <c r="BD258" s="430"/>
      <c r="BE258" s="434"/>
      <c r="BG258" s="11"/>
      <c r="BI258" s="500"/>
    </row>
    <row r="259" spans="1:61" s="9" customFormat="1" ht="15" customHeight="1" x14ac:dyDescent="0.25">
      <c r="A259" s="2"/>
      <c r="B259" s="2"/>
      <c r="C259" s="2"/>
      <c r="D259" s="2"/>
      <c r="E259" s="2"/>
      <c r="F259" s="3"/>
      <c r="G259" s="397"/>
      <c r="H259" s="4"/>
      <c r="I259" s="5"/>
      <c r="J259" s="4"/>
      <c r="K259" s="4"/>
      <c r="L259" s="5"/>
      <c r="M259" s="6"/>
      <c r="N259" s="4"/>
      <c r="O259" s="5"/>
      <c r="P259" s="4"/>
      <c r="Q259" s="4"/>
      <c r="R259" s="5"/>
      <c r="S259" s="4"/>
      <c r="T259" s="4"/>
      <c r="U259" s="5"/>
      <c r="V259" s="4"/>
      <c r="W259" s="4"/>
      <c r="X259" s="5"/>
      <c r="Y259" s="4"/>
      <c r="Z259" s="4"/>
      <c r="AA259" s="4"/>
      <c r="AB259" s="4"/>
      <c r="AC259" s="412"/>
      <c r="AD259" s="7"/>
      <c r="AE259" s="7"/>
      <c r="AF259" s="8"/>
      <c r="AH259" s="446"/>
      <c r="AI259" s="429"/>
      <c r="AJ259" s="430"/>
      <c r="AK259" s="431"/>
      <c r="AL259" s="432"/>
      <c r="AM259" s="433"/>
      <c r="AN259" s="433"/>
      <c r="AO259" s="433"/>
      <c r="AP259" s="433"/>
      <c r="AQ259" s="433"/>
      <c r="AR259" s="433"/>
      <c r="AS259" s="433"/>
      <c r="AT259" s="433"/>
      <c r="AU259" s="433"/>
      <c r="AV259" s="433"/>
      <c r="AW259" s="433"/>
      <c r="AX259" s="433"/>
      <c r="AY259" s="433"/>
      <c r="AZ259" s="433"/>
      <c r="BA259" s="433"/>
      <c r="BB259" s="433"/>
      <c r="BC259" s="433"/>
      <c r="BD259" s="430"/>
      <c r="BE259" s="434"/>
      <c r="BG259" s="11"/>
      <c r="BI259" s="500"/>
    </row>
    <row r="260" spans="1:61" s="9" customFormat="1" ht="15" customHeight="1" x14ac:dyDescent="0.25">
      <c r="A260" s="2"/>
      <c r="B260" s="2"/>
      <c r="C260" s="2"/>
      <c r="D260" s="2"/>
      <c r="E260" s="2"/>
      <c r="F260" s="3"/>
      <c r="G260" s="397"/>
      <c r="H260" s="4"/>
      <c r="I260" s="5"/>
      <c r="J260" s="4"/>
      <c r="K260" s="4"/>
      <c r="L260" s="5"/>
      <c r="M260" s="6"/>
      <c r="N260" s="4"/>
      <c r="O260" s="5"/>
      <c r="P260" s="4"/>
      <c r="Q260" s="4"/>
      <c r="R260" s="5"/>
      <c r="S260" s="4"/>
      <c r="T260" s="4"/>
      <c r="U260" s="5"/>
      <c r="V260" s="4"/>
      <c r="W260" s="4"/>
      <c r="X260" s="5"/>
      <c r="Y260" s="4"/>
      <c r="Z260" s="4"/>
      <c r="AA260" s="4"/>
      <c r="AB260" s="4"/>
      <c r="AC260" s="412"/>
      <c r="AD260" s="7"/>
      <c r="AE260" s="7"/>
      <c r="AF260" s="8"/>
      <c r="AH260" s="446"/>
      <c r="AI260" s="429"/>
      <c r="AJ260" s="430"/>
      <c r="AK260" s="431"/>
      <c r="AL260" s="432"/>
      <c r="AM260" s="433"/>
      <c r="AN260" s="433"/>
      <c r="AO260" s="433"/>
      <c r="AP260" s="433"/>
      <c r="AQ260" s="433"/>
      <c r="AR260" s="433"/>
      <c r="AS260" s="433"/>
      <c r="AT260" s="433"/>
      <c r="AU260" s="433"/>
      <c r="AV260" s="433"/>
      <c r="AW260" s="433"/>
      <c r="AX260" s="433"/>
      <c r="AY260" s="433"/>
      <c r="AZ260" s="433"/>
      <c r="BA260" s="433"/>
      <c r="BB260" s="433"/>
      <c r="BC260" s="433"/>
      <c r="BD260" s="430"/>
      <c r="BE260" s="434"/>
      <c r="BG260" s="11"/>
      <c r="BI260" s="500"/>
    </row>
    <row r="261" spans="1:61" s="9" customFormat="1" ht="15" customHeight="1" x14ac:dyDescent="0.25">
      <c r="A261" s="2"/>
      <c r="B261" s="2"/>
      <c r="C261" s="2"/>
      <c r="D261" s="2"/>
      <c r="E261" s="2"/>
      <c r="F261" s="3"/>
      <c r="G261" s="397"/>
      <c r="H261" s="4"/>
      <c r="I261" s="5"/>
      <c r="J261" s="4"/>
      <c r="K261" s="4"/>
      <c r="L261" s="5"/>
      <c r="M261" s="6"/>
      <c r="N261" s="4"/>
      <c r="O261" s="5"/>
      <c r="P261" s="4"/>
      <c r="Q261" s="4"/>
      <c r="R261" s="5"/>
      <c r="S261" s="4"/>
      <c r="T261" s="4"/>
      <c r="U261" s="5"/>
      <c r="V261" s="4"/>
      <c r="W261" s="4"/>
      <c r="X261" s="5"/>
      <c r="Y261" s="4"/>
      <c r="Z261" s="4"/>
      <c r="AA261" s="4"/>
      <c r="AB261" s="4"/>
      <c r="AC261" s="412"/>
      <c r="AD261" s="7"/>
      <c r="AE261" s="7"/>
      <c r="AF261" s="8"/>
      <c r="AH261" s="446"/>
      <c r="AI261" s="429"/>
      <c r="AJ261" s="430"/>
      <c r="AK261" s="431"/>
      <c r="AL261" s="432"/>
      <c r="AM261" s="433"/>
      <c r="AN261" s="433"/>
      <c r="AO261" s="433"/>
      <c r="AP261" s="433"/>
      <c r="AQ261" s="433"/>
      <c r="AR261" s="433"/>
      <c r="AS261" s="433"/>
      <c r="AT261" s="433"/>
      <c r="AU261" s="433"/>
      <c r="AV261" s="433"/>
      <c r="AW261" s="433"/>
      <c r="AX261" s="433"/>
      <c r="AY261" s="433"/>
      <c r="AZ261" s="433"/>
      <c r="BA261" s="433"/>
      <c r="BB261" s="433"/>
      <c r="BC261" s="433"/>
      <c r="BD261" s="430"/>
      <c r="BE261" s="434"/>
      <c r="BG261" s="11"/>
      <c r="BI261" s="500"/>
    </row>
    <row r="262" spans="1:61" s="9" customFormat="1" ht="15" customHeight="1" x14ac:dyDescent="0.25">
      <c r="A262" s="2"/>
      <c r="B262" s="2"/>
      <c r="C262" s="2"/>
      <c r="D262" s="2"/>
      <c r="E262" s="2"/>
      <c r="F262" s="3"/>
      <c r="G262" s="397"/>
      <c r="H262" s="4"/>
      <c r="I262" s="5"/>
      <c r="J262" s="4"/>
      <c r="K262" s="4"/>
      <c r="L262" s="5"/>
      <c r="M262" s="6"/>
      <c r="N262" s="4"/>
      <c r="O262" s="5"/>
      <c r="P262" s="4"/>
      <c r="Q262" s="4"/>
      <c r="R262" s="5"/>
      <c r="S262" s="4"/>
      <c r="T262" s="4"/>
      <c r="U262" s="5"/>
      <c r="V262" s="4"/>
      <c r="W262" s="4"/>
      <c r="X262" s="5"/>
      <c r="Y262" s="4"/>
      <c r="Z262" s="4"/>
      <c r="AA262" s="4"/>
      <c r="AB262" s="4"/>
      <c r="AC262" s="412"/>
      <c r="AD262" s="7"/>
      <c r="AE262" s="7"/>
      <c r="AF262" s="8"/>
      <c r="AH262" s="446"/>
      <c r="AI262" s="429"/>
      <c r="AJ262" s="430"/>
      <c r="AK262" s="431"/>
      <c r="AL262" s="432"/>
      <c r="AM262" s="433"/>
      <c r="AN262" s="433"/>
      <c r="AO262" s="433"/>
      <c r="AP262" s="433"/>
      <c r="AQ262" s="433"/>
      <c r="AR262" s="433"/>
      <c r="AS262" s="433"/>
      <c r="AT262" s="433"/>
      <c r="AU262" s="433"/>
      <c r="AV262" s="433"/>
      <c r="AW262" s="433"/>
      <c r="AX262" s="433"/>
      <c r="AY262" s="433"/>
      <c r="AZ262" s="433"/>
      <c r="BA262" s="433"/>
      <c r="BB262" s="433"/>
      <c r="BC262" s="433"/>
      <c r="BD262" s="430"/>
      <c r="BE262" s="434"/>
      <c r="BG262" s="11"/>
      <c r="BI262" s="500"/>
    </row>
    <row r="263" spans="1:61" s="9" customFormat="1" ht="15" customHeight="1" x14ac:dyDescent="0.25">
      <c r="A263" s="2"/>
      <c r="B263" s="2"/>
      <c r="C263" s="2"/>
      <c r="D263" s="2"/>
      <c r="E263" s="2"/>
      <c r="F263" s="3"/>
      <c r="G263" s="397"/>
      <c r="H263" s="4"/>
      <c r="I263" s="5"/>
      <c r="J263" s="4"/>
      <c r="K263" s="4"/>
      <c r="L263" s="5"/>
      <c r="M263" s="6"/>
      <c r="N263" s="4"/>
      <c r="O263" s="5"/>
      <c r="P263" s="4"/>
      <c r="Q263" s="4"/>
      <c r="R263" s="5"/>
      <c r="S263" s="4"/>
      <c r="T263" s="4"/>
      <c r="U263" s="5"/>
      <c r="V263" s="4"/>
      <c r="W263" s="4"/>
      <c r="X263" s="5"/>
      <c r="Y263" s="4"/>
      <c r="Z263" s="4"/>
      <c r="AA263" s="4"/>
      <c r="AB263" s="4"/>
      <c r="AC263" s="412"/>
      <c r="AD263" s="7"/>
      <c r="AE263" s="7"/>
      <c r="AF263" s="8"/>
      <c r="AH263" s="446"/>
      <c r="AI263" s="429"/>
      <c r="AJ263" s="430"/>
      <c r="AK263" s="431"/>
      <c r="AL263" s="432"/>
      <c r="AM263" s="433"/>
      <c r="AN263" s="433"/>
      <c r="AO263" s="433"/>
      <c r="AP263" s="433"/>
      <c r="AQ263" s="433"/>
      <c r="AR263" s="433"/>
      <c r="AS263" s="433"/>
      <c r="AT263" s="433"/>
      <c r="AU263" s="433"/>
      <c r="AV263" s="433"/>
      <c r="AW263" s="433"/>
      <c r="AX263" s="433"/>
      <c r="AY263" s="433"/>
      <c r="AZ263" s="433"/>
      <c r="BA263" s="433"/>
      <c r="BB263" s="433"/>
      <c r="BC263" s="433"/>
      <c r="BD263" s="430"/>
      <c r="BE263" s="434"/>
      <c r="BG263" s="11"/>
      <c r="BI263" s="500"/>
    </row>
    <row r="264" spans="1:61" s="9" customFormat="1" ht="15" customHeight="1" x14ac:dyDescent="0.25">
      <c r="A264" s="2"/>
      <c r="B264" s="2"/>
      <c r="C264" s="2"/>
      <c r="D264" s="2"/>
      <c r="E264" s="2"/>
      <c r="F264" s="3"/>
      <c r="G264" s="397"/>
      <c r="H264" s="4"/>
      <c r="I264" s="5"/>
      <c r="J264" s="4"/>
      <c r="K264" s="4"/>
      <c r="L264" s="5"/>
      <c r="M264" s="6"/>
      <c r="N264" s="4"/>
      <c r="O264" s="5"/>
      <c r="P264" s="4"/>
      <c r="Q264" s="4"/>
      <c r="R264" s="5"/>
      <c r="S264" s="4"/>
      <c r="T264" s="4"/>
      <c r="U264" s="5"/>
      <c r="V264" s="4"/>
      <c r="W264" s="4"/>
      <c r="X264" s="5"/>
      <c r="Y264" s="4"/>
      <c r="Z264" s="4"/>
      <c r="AA264" s="4"/>
      <c r="AB264" s="4"/>
      <c r="AC264" s="412"/>
      <c r="AD264" s="7"/>
      <c r="AE264" s="7"/>
      <c r="AF264" s="8"/>
      <c r="AH264" s="446"/>
      <c r="AI264" s="429"/>
      <c r="AJ264" s="430"/>
      <c r="AK264" s="431"/>
      <c r="AL264" s="432"/>
      <c r="AM264" s="433"/>
      <c r="AN264" s="433"/>
      <c r="AO264" s="433"/>
      <c r="AP264" s="433"/>
      <c r="AQ264" s="433"/>
      <c r="AR264" s="433"/>
      <c r="AS264" s="433"/>
      <c r="AT264" s="433"/>
      <c r="AU264" s="433"/>
      <c r="AV264" s="433"/>
      <c r="AW264" s="433"/>
      <c r="AX264" s="433"/>
      <c r="AY264" s="433"/>
      <c r="AZ264" s="433"/>
      <c r="BA264" s="433"/>
      <c r="BB264" s="433"/>
      <c r="BC264" s="433"/>
      <c r="BD264" s="430"/>
      <c r="BE264" s="434"/>
      <c r="BG264" s="11"/>
      <c r="BI264" s="500"/>
    </row>
    <row r="265" spans="1:61" s="9" customFormat="1" ht="15" customHeight="1" x14ac:dyDescent="0.25">
      <c r="A265" s="2"/>
      <c r="B265" s="2"/>
      <c r="C265" s="2"/>
      <c r="D265" s="2"/>
      <c r="E265" s="2"/>
      <c r="F265" s="3"/>
      <c r="G265" s="397"/>
      <c r="H265" s="4"/>
      <c r="I265" s="5"/>
      <c r="J265" s="4"/>
      <c r="K265" s="4"/>
      <c r="L265" s="5"/>
      <c r="M265" s="6"/>
      <c r="N265" s="4"/>
      <c r="O265" s="5"/>
      <c r="P265" s="4"/>
      <c r="Q265" s="4"/>
      <c r="R265" s="5"/>
      <c r="S265" s="4"/>
      <c r="T265" s="4"/>
      <c r="U265" s="5"/>
      <c r="V265" s="4"/>
      <c r="W265" s="4"/>
      <c r="X265" s="5"/>
      <c r="Y265" s="4"/>
      <c r="Z265" s="4"/>
      <c r="AA265" s="4"/>
      <c r="AB265" s="4"/>
      <c r="AC265" s="412"/>
      <c r="AD265" s="7"/>
      <c r="AE265" s="7"/>
      <c r="AF265" s="8"/>
      <c r="AH265" s="446"/>
      <c r="AI265" s="429"/>
      <c r="AJ265" s="430"/>
      <c r="AK265" s="431"/>
      <c r="AL265" s="432"/>
      <c r="AM265" s="433"/>
      <c r="AN265" s="433"/>
      <c r="AO265" s="433"/>
      <c r="AP265" s="433"/>
      <c r="AQ265" s="433"/>
      <c r="AR265" s="433"/>
      <c r="AS265" s="433"/>
      <c r="AT265" s="433"/>
      <c r="AU265" s="433"/>
      <c r="AV265" s="433"/>
      <c r="AW265" s="433"/>
      <c r="AX265" s="433"/>
      <c r="AY265" s="433"/>
      <c r="AZ265" s="433"/>
      <c r="BA265" s="433"/>
      <c r="BB265" s="433"/>
      <c r="BC265" s="433"/>
      <c r="BD265" s="430"/>
      <c r="BE265" s="434"/>
      <c r="BG265" s="11"/>
      <c r="BI265" s="500"/>
    </row>
    <row r="266" spans="1:61" s="9" customFormat="1" ht="15" customHeight="1" x14ac:dyDescent="0.25">
      <c r="A266" s="2"/>
      <c r="B266" s="2"/>
      <c r="C266" s="2"/>
      <c r="D266" s="2"/>
      <c r="E266" s="2"/>
      <c r="F266" s="3"/>
      <c r="G266" s="397"/>
      <c r="H266" s="4"/>
      <c r="I266" s="5"/>
      <c r="J266" s="4"/>
      <c r="K266" s="4"/>
      <c r="L266" s="5"/>
      <c r="M266" s="6"/>
      <c r="N266" s="4"/>
      <c r="O266" s="5"/>
      <c r="P266" s="4"/>
      <c r="Q266" s="4"/>
      <c r="R266" s="5"/>
      <c r="S266" s="4"/>
      <c r="T266" s="4"/>
      <c r="U266" s="5"/>
      <c r="V266" s="4"/>
      <c r="W266" s="4"/>
      <c r="X266" s="5"/>
      <c r="Y266" s="4"/>
      <c r="Z266" s="4"/>
      <c r="AA266" s="4"/>
      <c r="AB266" s="4"/>
      <c r="AC266" s="412"/>
      <c r="AD266" s="7"/>
      <c r="AE266" s="7"/>
      <c r="AF266" s="8"/>
      <c r="AH266" s="446"/>
      <c r="AI266" s="429"/>
      <c r="AJ266" s="430"/>
      <c r="AK266" s="431"/>
      <c r="AL266" s="432"/>
      <c r="AM266" s="433"/>
      <c r="AN266" s="433"/>
      <c r="AO266" s="433"/>
      <c r="AP266" s="433"/>
      <c r="AQ266" s="433"/>
      <c r="AR266" s="433"/>
      <c r="AS266" s="433"/>
      <c r="AT266" s="433"/>
      <c r="AU266" s="433"/>
      <c r="AV266" s="433"/>
      <c r="AW266" s="433"/>
      <c r="AX266" s="433"/>
      <c r="AY266" s="433"/>
      <c r="AZ266" s="433"/>
      <c r="BA266" s="433"/>
      <c r="BB266" s="433"/>
      <c r="BC266" s="433"/>
      <c r="BD266" s="430"/>
      <c r="BE266" s="434"/>
      <c r="BG266" s="11"/>
      <c r="BI266" s="500"/>
    </row>
    <row r="267" spans="1:61" s="9" customFormat="1" ht="15" customHeight="1" x14ac:dyDescent="0.25">
      <c r="A267" s="2"/>
      <c r="B267" s="2"/>
      <c r="C267" s="2"/>
      <c r="D267" s="2"/>
      <c r="E267" s="2"/>
      <c r="F267" s="3"/>
      <c r="G267" s="397"/>
      <c r="H267" s="4"/>
      <c r="I267" s="5"/>
      <c r="J267" s="4"/>
      <c r="K267" s="4"/>
      <c r="L267" s="5"/>
      <c r="M267" s="6"/>
      <c r="N267" s="4"/>
      <c r="O267" s="5"/>
      <c r="P267" s="4"/>
      <c r="Q267" s="4"/>
      <c r="R267" s="5"/>
      <c r="S267" s="4"/>
      <c r="T267" s="4"/>
      <c r="U267" s="5"/>
      <c r="V267" s="4"/>
      <c r="W267" s="4"/>
      <c r="X267" s="5"/>
      <c r="Y267" s="4"/>
      <c r="Z267" s="4"/>
      <c r="AA267" s="4"/>
      <c r="AB267" s="4"/>
      <c r="AC267" s="412"/>
      <c r="AD267" s="7"/>
      <c r="AE267" s="7"/>
      <c r="AF267" s="8"/>
      <c r="AH267" s="446"/>
      <c r="AI267" s="429"/>
      <c r="AJ267" s="430"/>
      <c r="AK267" s="431"/>
      <c r="AL267" s="432"/>
      <c r="AM267" s="433"/>
      <c r="AN267" s="433"/>
      <c r="AO267" s="433"/>
      <c r="AP267" s="433"/>
      <c r="AQ267" s="433"/>
      <c r="AR267" s="433"/>
      <c r="AS267" s="433"/>
      <c r="AT267" s="433"/>
      <c r="AU267" s="433"/>
      <c r="AV267" s="433"/>
      <c r="AW267" s="433"/>
      <c r="AX267" s="433"/>
      <c r="AY267" s="433"/>
      <c r="AZ267" s="433"/>
      <c r="BA267" s="433"/>
      <c r="BB267" s="433"/>
      <c r="BC267" s="433"/>
      <c r="BD267" s="430"/>
      <c r="BE267" s="434"/>
      <c r="BG267" s="11"/>
      <c r="BI267" s="500"/>
    </row>
    <row r="268" spans="1:61" s="9" customFormat="1" ht="15" customHeight="1" x14ac:dyDescent="0.25">
      <c r="A268" s="2"/>
      <c r="B268" s="2"/>
      <c r="C268" s="2"/>
      <c r="D268" s="2"/>
      <c r="E268" s="2"/>
      <c r="F268" s="3"/>
      <c r="G268" s="397"/>
      <c r="H268" s="4"/>
      <c r="I268" s="5"/>
      <c r="J268" s="4"/>
      <c r="K268" s="4"/>
      <c r="L268" s="5"/>
      <c r="M268" s="6"/>
      <c r="N268" s="4"/>
      <c r="O268" s="5"/>
      <c r="P268" s="4"/>
      <c r="Q268" s="4"/>
      <c r="R268" s="5"/>
      <c r="S268" s="4"/>
      <c r="T268" s="4"/>
      <c r="U268" s="5"/>
      <c r="V268" s="4"/>
      <c r="W268" s="4"/>
      <c r="X268" s="5"/>
      <c r="Y268" s="4"/>
      <c r="Z268" s="4"/>
      <c r="AA268" s="4"/>
      <c r="AB268" s="4"/>
      <c r="AC268" s="412"/>
      <c r="AD268" s="7"/>
      <c r="AE268" s="7"/>
      <c r="AF268" s="8"/>
      <c r="AH268" s="446"/>
      <c r="AI268" s="429"/>
      <c r="AJ268" s="430"/>
      <c r="AK268" s="431"/>
      <c r="AL268" s="432"/>
      <c r="AM268" s="433"/>
      <c r="AN268" s="433"/>
      <c r="AO268" s="433"/>
      <c r="AP268" s="433"/>
      <c r="AQ268" s="433"/>
      <c r="AR268" s="433"/>
      <c r="AS268" s="433"/>
      <c r="AT268" s="433"/>
      <c r="AU268" s="433"/>
      <c r="AV268" s="433"/>
      <c r="AW268" s="433"/>
      <c r="AX268" s="433"/>
      <c r="AY268" s="433"/>
      <c r="AZ268" s="433"/>
      <c r="BA268" s="433"/>
      <c r="BB268" s="433"/>
      <c r="BC268" s="433"/>
      <c r="BD268" s="430"/>
      <c r="BE268" s="434"/>
      <c r="BG268" s="11"/>
      <c r="BI268" s="500"/>
    </row>
    <row r="269" spans="1:61" s="9" customFormat="1" ht="15" customHeight="1" x14ac:dyDescent="0.25">
      <c r="A269" s="2"/>
      <c r="B269" s="2"/>
      <c r="C269" s="2"/>
      <c r="D269" s="2"/>
      <c r="E269" s="2"/>
      <c r="F269" s="3"/>
      <c r="G269" s="397"/>
      <c r="H269" s="4"/>
      <c r="I269" s="5"/>
      <c r="J269" s="4"/>
      <c r="K269" s="4"/>
      <c r="L269" s="5"/>
      <c r="M269" s="6"/>
      <c r="N269" s="4"/>
      <c r="O269" s="5"/>
      <c r="P269" s="4"/>
      <c r="Q269" s="4"/>
      <c r="R269" s="5"/>
      <c r="S269" s="4"/>
      <c r="T269" s="4"/>
      <c r="U269" s="5"/>
      <c r="V269" s="4"/>
      <c r="W269" s="4"/>
      <c r="X269" s="5"/>
      <c r="Y269" s="4"/>
      <c r="Z269" s="4"/>
      <c r="AA269" s="4"/>
      <c r="AB269" s="4"/>
      <c r="AC269" s="412"/>
      <c r="AD269" s="7"/>
      <c r="AE269" s="7"/>
      <c r="AF269" s="8"/>
      <c r="AH269" s="446"/>
      <c r="AI269" s="429"/>
      <c r="AJ269" s="430"/>
      <c r="AK269" s="431"/>
      <c r="AL269" s="432"/>
      <c r="AM269" s="433"/>
      <c r="AN269" s="433"/>
      <c r="AO269" s="433"/>
      <c r="AP269" s="433"/>
      <c r="AQ269" s="433"/>
      <c r="AR269" s="433"/>
      <c r="AS269" s="433"/>
      <c r="AT269" s="433"/>
      <c r="AU269" s="433"/>
      <c r="AV269" s="433"/>
      <c r="AW269" s="433"/>
      <c r="AX269" s="433"/>
      <c r="AY269" s="433"/>
      <c r="AZ269" s="433"/>
      <c r="BA269" s="433"/>
      <c r="BB269" s="433"/>
      <c r="BC269" s="433"/>
      <c r="BD269" s="430"/>
      <c r="BE269" s="434"/>
      <c r="BG269" s="11"/>
      <c r="BI269" s="500"/>
    </row>
    <row r="270" spans="1:61" s="9" customFormat="1" ht="15" customHeight="1" x14ac:dyDescent="0.25">
      <c r="A270" s="2"/>
      <c r="B270" s="2"/>
      <c r="C270" s="2"/>
      <c r="D270" s="2"/>
      <c r="E270" s="2"/>
      <c r="F270" s="3"/>
      <c r="G270" s="397"/>
      <c r="H270" s="4"/>
      <c r="I270" s="5"/>
      <c r="J270" s="4"/>
      <c r="K270" s="4"/>
      <c r="L270" s="5"/>
      <c r="M270" s="6"/>
      <c r="N270" s="4"/>
      <c r="O270" s="5"/>
      <c r="P270" s="4"/>
      <c r="Q270" s="4"/>
      <c r="R270" s="5"/>
      <c r="S270" s="4"/>
      <c r="T270" s="4"/>
      <c r="U270" s="5"/>
      <c r="V270" s="4"/>
      <c r="W270" s="4"/>
      <c r="X270" s="5"/>
      <c r="Y270" s="4"/>
      <c r="Z270" s="4"/>
      <c r="AA270" s="4"/>
      <c r="AB270" s="4"/>
      <c r="AC270" s="412"/>
      <c r="AD270" s="7"/>
      <c r="AE270" s="7"/>
      <c r="AF270" s="8"/>
      <c r="AH270" s="446"/>
      <c r="AI270" s="429"/>
      <c r="AJ270" s="430"/>
      <c r="AK270" s="431"/>
      <c r="AL270" s="432"/>
      <c r="AM270" s="433"/>
      <c r="AN270" s="433"/>
      <c r="AO270" s="433"/>
      <c r="AP270" s="433"/>
      <c r="AQ270" s="433"/>
      <c r="AR270" s="433"/>
      <c r="AS270" s="433"/>
      <c r="AT270" s="433"/>
      <c r="AU270" s="433"/>
      <c r="AV270" s="433"/>
      <c r="AW270" s="433"/>
      <c r="AX270" s="433"/>
      <c r="AY270" s="433"/>
      <c r="AZ270" s="433"/>
      <c r="BA270" s="433"/>
      <c r="BB270" s="433"/>
      <c r="BC270" s="433"/>
      <c r="BD270" s="430"/>
      <c r="BE270" s="434"/>
      <c r="BG270" s="11"/>
      <c r="BI270" s="500"/>
    </row>
    <row r="271" spans="1:61" s="9" customFormat="1" ht="15" customHeight="1" x14ac:dyDescent="0.25">
      <c r="A271" s="2"/>
      <c r="B271" s="2"/>
      <c r="C271" s="2"/>
      <c r="D271" s="2"/>
      <c r="E271" s="2"/>
      <c r="F271" s="3"/>
      <c r="G271" s="397"/>
      <c r="H271" s="4"/>
      <c r="I271" s="5"/>
      <c r="J271" s="4"/>
      <c r="K271" s="4"/>
      <c r="L271" s="5"/>
      <c r="M271" s="6"/>
      <c r="N271" s="4"/>
      <c r="O271" s="5"/>
      <c r="P271" s="4"/>
      <c r="Q271" s="4"/>
      <c r="R271" s="5"/>
      <c r="S271" s="4"/>
      <c r="T271" s="4"/>
      <c r="U271" s="5"/>
      <c r="V271" s="4"/>
      <c r="W271" s="4"/>
      <c r="X271" s="5"/>
      <c r="Y271" s="4"/>
      <c r="Z271" s="4"/>
      <c r="AA271" s="4"/>
      <c r="AB271" s="4"/>
      <c r="AC271" s="412"/>
      <c r="AD271" s="7"/>
      <c r="AE271" s="7"/>
      <c r="AF271" s="8"/>
      <c r="AH271" s="446"/>
      <c r="AI271" s="429"/>
      <c r="AJ271" s="430"/>
      <c r="AK271" s="431"/>
      <c r="AL271" s="432"/>
      <c r="AM271" s="433"/>
      <c r="AN271" s="433"/>
      <c r="AO271" s="433"/>
      <c r="AP271" s="433"/>
      <c r="AQ271" s="433"/>
      <c r="AR271" s="433"/>
      <c r="AS271" s="433"/>
      <c r="AT271" s="433"/>
      <c r="AU271" s="433"/>
      <c r="AV271" s="433"/>
      <c r="AW271" s="433"/>
      <c r="AX271" s="433"/>
      <c r="AY271" s="433"/>
      <c r="AZ271" s="433"/>
      <c r="BA271" s="433"/>
      <c r="BB271" s="433"/>
      <c r="BC271" s="433"/>
      <c r="BD271" s="430"/>
      <c r="BE271" s="434"/>
      <c r="BG271" s="11"/>
      <c r="BI271" s="500"/>
    </row>
    <row r="272" spans="1:61" s="9" customFormat="1" ht="15" customHeight="1" x14ac:dyDescent="0.25">
      <c r="A272" s="2"/>
      <c r="B272" s="2"/>
      <c r="C272" s="2"/>
      <c r="D272" s="2"/>
      <c r="E272" s="2"/>
      <c r="F272" s="3"/>
      <c r="G272" s="397"/>
      <c r="H272" s="4"/>
      <c r="I272" s="5"/>
      <c r="J272" s="4"/>
      <c r="K272" s="4"/>
      <c r="L272" s="5"/>
      <c r="M272" s="6"/>
      <c r="N272" s="4"/>
      <c r="O272" s="5"/>
      <c r="P272" s="4"/>
      <c r="Q272" s="4"/>
      <c r="R272" s="5"/>
      <c r="S272" s="4"/>
      <c r="T272" s="4"/>
      <c r="U272" s="5"/>
      <c r="V272" s="4"/>
      <c r="W272" s="4"/>
      <c r="X272" s="5"/>
      <c r="Y272" s="4"/>
      <c r="Z272" s="4"/>
      <c r="AA272" s="4"/>
      <c r="AB272" s="4"/>
      <c r="AC272" s="412"/>
      <c r="AD272" s="7"/>
      <c r="AE272" s="7"/>
      <c r="AF272" s="8"/>
      <c r="AH272" s="446"/>
      <c r="AI272" s="429"/>
      <c r="AJ272" s="430"/>
      <c r="AK272" s="431"/>
      <c r="AL272" s="432"/>
      <c r="AM272" s="433"/>
      <c r="AN272" s="433"/>
      <c r="AO272" s="433"/>
      <c r="AP272" s="433"/>
      <c r="AQ272" s="433"/>
      <c r="AR272" s="433"/>
      <c r="AS272" s="433"/>
      <c r="AT272" s="433"/>
      <c r="AU272" s="433"/>
      <c r="AV272" s="433"/>
      <c r="AW272" s="433"/>
      <c r="AX272" s="433"/>
      <c r="AY272" s="433"/>
      <c r="AZ272" s="433"/>
      <c r="BA272" s="433"/>
      <c r="BB272" s="433"/>
      <c r="BC272" s="433"/>
      <c r="BD272" s="430"/>
      <c r="BE272" s="434"/>
      <c r="BG272" s="11"/>
      <c r="BI272" s="500"/>
    </row>
    <row r="273" spans="1:61" s="9" customFormat="1" ht="15" customHeight="1" x14ac:dyDescent="0.25">
      <c r="A273" s="2"/>
      <c r="B273" s="2"/>
      <c r="C273" s="2"/>
      <c r="D273" s="2"/>
      <c r="E273" s="2"/>
      <c r="F273" s="3"/>
      <c r="G273" s="397"/>
      <c r="H273" s="4"/>
      <c r="I273" s="5"/>
      <c r="J273" s="4"/>
      <c r="K273" s="4"/>
      <c r="L273" s="5"/>
      <c r="M273" s="6"/>
      <c r="N273" s="4"/>
      <c r="O273" s="5"/>
      <c r="P273" s="4"/>
      <c r="Q273" s="4"/>
      <c r="R273" s="5"/>
      <c r="S273" s="4"/>
      <c r="T273" s="4"/>
      <c r="U273" s="5"/>
      <c r="V273" s="4"/>
      <c r="W273" s="4"/>
      <c r="X273" s="5"/>
      <c r="Y273" s="4"/>
      <c r="Z273" s="4"/>
      <c r="AA273" s="4"/>
      <c r="AB273" s="4"/>
      <c r="AC273" s="412"/>
      <c r="AD273" s="7"/>
      <c r="AE273" s="7"/>
      <c r="AF273" s="8"/>
      <c r="AH273" s="446"/>
      <c r="AI273" s="429"/>
      <c r="AJ273" s="430"/>
      <c r="AK273" s="431"/>
      <c r="AL273" s="432"/>
      <c r="AM273" s="433"/>
      <c r="AN273" s="433"/>
      <c r="AO273" s="433"/>
      <c r="AP273" s="433"/>
      <c r="AQ273" s="433"/>
      <c r="AR273" s="433"/>
      <c r="AS273" s="433"/>
      <c r="AT273" s="433"/>
      <c r="AU273" s="433"/>
      <c r="AV273" s="433"/>
      <c r="AW273" s="433"/>
      <c r="AX273" s="433"/>
      <c r="AY273" s="433"/>
      <c r="AZ273" s="433"/>
      <c r="BA273" s="433"/>
      <c r="BB273" s="433"/>
      <c r="BC273" s="433"/>
      <c r="BD273" s="430"/>
      <c r="BE273" s="434"/>
      <c r="BG273" s="11"/>
      <c r="BI273" s="500"/>
    </row>
    <row r="274" spans="1:61" s="9" customFormat="1" ht="15" customHeight="1" x14ac:dyDescent="0.25">
      <c r="A274" s="2"/>
      <c r="B274" s="2"/>
      <c r="C274" s="2"/>
      <c r="D274" s="2"/>
      <c r="E274" s="2"/>
      <c r="F274" s="3"/>
      <c r="G274" s="397"/>
      <c r="H274" s="4"/>
      <c r="I274" s="5"/>
      <c r="J274" s="4"/>
      <c r="K274" s="4"/>
      <c r="L274" s="5"/>
      <c r="M274" s="6"/>
      <c r="N274" s="4"/>
      <c r="O274" s="5"/>
      <c r="P274" s="4"/>
      <c r="Q274" s="4"/>
      <c r="R274" s="5"/>
      <c r="S274" s="4"/>
      <c r="T274" s="4"/>
      <c r="U274" s="5"/>
      <c r="V274" s="4"/>
      <c r="W274" s="4"/>
      <c r="X274" s="5"/>
      <c r="Y274" s="4"/>
      <c r="Z274" s="4"/>
      <c r="AA274" s="4"/>
      <c r="AB274" s="4"/>
      <c r="AC274" s="412"/>
      <c r="AD274" s="7"/>
      <c r="AE274" s="7"/>
      <c r="AF274" s="8"/>
      <c r="AH274" s="446"/>
      <c r="AI274" s="429"/>
      <c r="AJ274" s="430"/>
      <c r="AK274" s="431"/>
      <c r="AL274" s="432"/>
      <c r="AM274" s="433"/>
      <c r="AN274" s="433"/>
      <c r="AO274" s="433"/>
      <c r="AP274" s="433"/>
      <c r="AQ274" s="433"/>
      <c r="AR274" s="433"/>
      <c r="AS274" s="433"/>
      <c r="AT274" s="433"/>
      <c r="AU274" s="433"/>
      <c r="AV274" s="433"/>
      <c r="AW274" s="433"/>
      <c r="AX274" s="433"/>
      <c r="AY274" s="433"/>
      <c r="AZ274" s="433"/>
      <c r="BA274" s="433"/>
      <c r="BB274" s="433"/>
      <c r="BC274" s="433"/>
      <c r="BD274" s="430"/>
      <c r="BE274" s="434"/>
      <c r="BG274" s="11"/>
      <c r="BI274" s="500"/>
    </row>
    <row r="275" spans="1:61" s="9" customFormat="1" ht="15" customHeight="1" x14ac:dyDescent="0.25">
      <c r="A275" s="2"/>
      <c r="B275" s="2"/>
      <c r="C275" s="2"/>
      <c r="D275" s="2"/>
      <c r="E275" s="2"/>
      <c r="F275" s="3"/>
      <c r="G275" s="397"/>
      <c r="H275" s="4"/>
      <c r="I275" s="5"/>
      <c r="J275" s="4"/>
      <c r="K275" s="4"/>
      <c r="L275" s="5"/>
      <c r="M275" s="6"/>
      <c r="N275" s="4"/>
      <c r="O275" s="5"/>
      <c r="P275" s="4"/>
      <c r="Q275" s="4"/>
      <c r="R275" s="5"/>
      <c r="S275" s="4"/>
      <c r="T275" s="4"/>
      <c r="U275" s="5"/>
      <c r="V275" s="4"/>
      <c r="W275" s="4"/>
      <c r="X275" s="5"/>
      <c r="Y275" s="4"/>
      <c r="Z275" s="4"/>
      <c r="AA275" s="4"/>
      <c r="AB275" s="4"/>
      <c r="AC275" s="412"/>
      <c r="AD275" s="7"/>
      <c r="AE275" s="7"/>
      <c r="AF275" s="8"/>
      <c r="AH275" s="446"/>
      <c r="AI275" s="429"/>
      <c r="AJ275" s="430"/>
      <c r="AK275" s="431"/>
      <c r="AL275" s="432"/>
      <c r="AM275" s="433"/>
      <c r="AN275" s="433"/>
      <c r="AO275" s="433"/>
      <c r="AP275" s="433"/>
      <c r="AQ275" s="433"/>
      <c r="AR275" s="433"/>
      <c r="AS275" s="433"/>
      <c r="AT275" s="433"/>
      <c r="AU275" s="433"/>
      <c r="AV275" s="433"/>
      <c r="AW275" s="433"/>
      <c r="AX275" s="433"/>
      <c r="AY275" s="433"/>
      <c r="AZ275" s="433"/>
      <c r="BA275" s="433"/>
      <c r="BB275" s="433"/>
      <c r="BC275" s="433"/>
      <c r="BD275" s="430"/>
      <c r="BE275" s="434"/>
      <c r="BG275" s="11"/>
      <c r="BI275" s="500"/>
    </row>
    <row r="276" spans="1:61" s="9" customFormat="1" ht="15" customHeight="1" x14ac:dyDescent="0.25">
      <c r="A276" s="2"/>
      <c r="B276" s="2"/>
      <c r="C276" s="2"/>
      <c r="D276" s="2"/>
      <c r="E276" s="2"/>
      <c r="F276" s="3"/>
      <c r="G276" s="397"/>
      <c r="H276" s="4"/>
      <c r="I276" s="5"/>
      <c r="J276" s="4"/>
      <c r="K276" s="4"/>
      <c r="L276" s="5"/>
      <c r="M276" s="6"/>
      <c r="N276" s="4"/>
      <c r="O276" s="5"/>
      <c r="P276" s="4"/>
      <c r="Q276" s="4"/>
      <c r="R276" s="5"/>
      <c r="S276" s="4"/>
      <c r="T276" s="4"/>
      <c r="U276" s="5"/>
      <c r="V276" s="4"/>
      <c r="W276" s="4"/>
      <c r="X276" s="5"/>
      <c r="Y276" s="4"/>
      <c r="Z276" s="4"/>
      <c r="AA276" s="4"/>
      <c r="AB276" s="4"/>
      <c r="AC276" s="412"/>
      <c r="AD276" s="7"/>
      <c r="AE276" s="7"/>
      <c r="AF276" s="8"/>
      <c r="AH276" s="446"/>
      <c r="AI276" s="429"/>
      <c r="AJ276" s="430"/>
      <c r="AK276" s="431"/>
      <c r="AL276" s="432"/>
      <c r="AM276" s="433"/>
      <c r="AN276" s="433"/>
      <c r="AO276" s="433"/>
      <c r="AP276" s="433"/>
      <c r="AQ276" s="433"/>
      <c r="AR276" s="433"/>
      <c r="AS276" s="433"/>
      <c r="AT276" s="433"/>
      <c r="AU276" s="433"/>
      <c r="AV276" s="433"/>
      <c r="AW276" s="433"/>
      <c r="AX276" s="433"/>
      <c r="AY276" s="433"/>
      <c r="AZ276" s="433"/>
      <c r="BA276" s="433"/>
      <c r="BB276" s="433"/>
      <c r="BC276" s="433"/>
      <c r="BD276" s="430"/>
      <c r="BE276" s="434"/>
      <c r="BG276" s="11"/>
      <c r="BI276" s="500"/>
    </row>
    <row r="277" spans="1:61" s="9" customFormat="1" ht="15" customHeight="1" x14ac:dyDescent="0.25">
      <c r="A277" s="2"/>
      <c r="B277" s="2"/>
      <c r="C277" s="2"/>
      <c r="D277" s="2"/>
      <c r="E277" s="2"/>
      <c r="F277" s="3"/>
      <c r="G277" s="397"/>
      <c r="H277" s="4"/>
      <c r="I277" s="5"/>
      <c r="J277" s="4"/>
      <c r="K277" s="4"/>
      <c r="L277" s="5"/>
      <c r="M277" s="6"/>
      <c r="N277" s="4"/>
      <c r="O277" s="5"/>
      <c r="P277" s="4"/>
      <c r="Q277" s="4"/>
      <c r="R277" s="5"/>
      <c r="S277" s="4"/>
      <c r="T277" s="4"/>
      <c r="U277" s="5"/>
      <c r="V277" s="4"/>
      <c r="W277" s="4"/>
      <c r="X277" s="5"/>
      <c r="Y277" s="4"/>
      <c r="Z277" s="4"/>
      <c r="AA277" s="4"/>
      <c r="AB277" s="4"/>
      <c r="AC277" s="412"/>
      <c r="AD277" s="7"/>
      <c r="AE277" s="7"/>
      <c r="AF277" s="8"/>
      <c r="AH277" s="446"/>
      <c r="AI277" s="429"/>
      <c r="AJ277" s="430"/>
      <c r="AK277" s="431"/>
      <c r="AL277" s="432"/>
      <c r="AM277" s="433"/>
      <c r="AN277" s="433"/>
      <c r="AO277" s="433"/>
      <c r="AP277" s="433"/>
      <c r="AQ277" s="433"/>
      <c r="AR277" s="433"/>
      <c r="AS277" s="433"/>
      <c r="AT277" s="433"/>
      <c r="AU277" s="433"/>
      <c r="AV277" s="433"/>
      <c r="AW277" s="433"/>
      <c r="AX277" s="433"/>
      <c r="AY277" s="433"/>
      <c r="AZ277" s="433"/>
      <c r="BA277" s="433"/>
      <c r="BB277" s="433"/>
      <c r="BC277" s="433"/>
      <c r="BD277" s="430"/>
      <c r="BE277" s="434"/>
      <c r="BG277" s="11"/>
      <c r="BI277" s="500"/>
    </row>
    <row r="278" spans="1:61" s="9" customFormat="1" ht="15" customHeight="1" x14ac:dyDescent="0.25">
      <c r="A278" s="2"/>
      <c r="B278" s="2"/>
      <c r="C278" s="2"/>
      <c r="D278" s="2"/>
      <c r="E278" s="2"/>
      <c r="F278" s="3"/>
      <c r="G278" s="397"/>
      <c r="H278" s="4"/>
      <c r="I278" s="5"/>
      <c r="J278" s="4"/>
      <c r="K278" s="4"/>
      <c r="L278" s="5"/>
      <c r="M278" s="6"/>
      <c r="N278" s="4"/>
      <c r="O278" s="5"/>
      <c r="P278" s="4"/>
      <c r="Q278" s="4"/>
      <c r="R278" s="5"/>
      <c r="S278" s="4"/>
      <c r="T278" s="4"/>
      <c r="U278" s="5"/>
      <c r="V278" s="4"/>
      <c r="W278" s="4"/>
      <c r="X278" s="5"/>
      <c r="Y278" s="4"/>
      <c r="Z278" s="4"/>
      <c r="AA278" s="4"/>
      <c r="AB278" s="4"/>
      <c r="AC278" s="412"/>
      <c r="AD278" s="7"/>
      <c r="AE278" s="7"/>
      <c r="AF278" s="8"/>
      <c r="AH278" s="446"/>
      <c r="AI278" s="429"/>
      <c r="AJ278" s="430"/>
      <c r="AK278" s="431"/>
      <c r="AL278" s="432"/>
      <c r="AM278" s="433"/>
      <c r="AN278" s="433"/>
      <c r="AO278" s="433"/>
      <c r="AP278" s="433"/>
      <c r="AQ278" s="433"/>
      <c r="AR278" s="433"/>
      <c r="AS278" s="433"/>
      <c r="AT278" s="433"/>
      <c r="AU278" s="433"/>
      <c r="AV278" s="433"/>
      <c r="AW278" s="433"/>
      <c r="AX278" s="433"/>
      <c r="AY278" s="433"/>
      <c r="AZ278" s="433"/>
      <c r="BA278" s="433"/>
      <c r="BB278" s="433"/>
      <c r="BC278" s="433"/>
      <c r="BD278" s="430"/>
      <c r="BE278" s="434"/>
      <c r="BG278" s="11"/>
      <c r="BI278" s="500"/>
    </row>
    <row r="279" spans="1:61" s="9" customFormat="1" ht="15" customHeight="1" x14ac:dyDescent="0.25">
      <c r="A279" s="2"/>
      <c r="B279" s="2"/>
      <c r="C279" s="2"/>
      <c r="D279" s="2"/>
      <c r="E279" s="2"/>
      <c r="F279" s="3"/>
      <c r="G279" s="397"/>
      <c r="H279" s="4"/>
      <c r="I279" s="5"/>
      <c r="J279" s="4"/>
      <c r="K279" s="4"/>
      <c r="L279" s="5"/>
      <c r="M279" s="6"/>
      <c r="N279" s="4"/>
      <c r="O279" s="5"/>
      <c r="P279" s="4"/>
      <c r="Q279" s="4"/>
      <c r="R279" s="5"/>
      <c r="S279" s="4"/>
      <c r="T279" s="4"/>
      <c r="U279" s="5"/>
      <c r="V279" s="4"/>
      <c r="W279" s="4"/>
      <c r="X279" s="5"/>
      <c r="Y279" s="4"/>
      <c r="Z279" s="4"/>
      <c r="AA279" s="4"/>
      <c r="AB279" s="4"/>
      <c r="AC279" s="412"/>
      <c r="AD279" s="7"/>
      <c r="AE279" s="7"/>
      <c r="AF279" s="8"/>
      <c r="AH279" s="446"/>
      <c r="AI279" s="429"/>
      <c r="AJ279" s="430"/>
      <c r="AK279" s="431"/>
      <c r="AL279" s="432"/>
      <c r="AM279" s="433"/>
      <c r="AN279" s="433"/>
      <c r="AO279" s="433"/>
      <c r="AP279" s="433"/>
      <c r="AQ279" s="433"/>
      <c r="AR279" s="433"/>
      <c r="AS279" s="433"/>
      <c r="AT279" s="433"/>
      <c r="AU279" s="433"/>
      <c r="AV279" s="433"/>
      <c r="AW279" s="433"/>
      <c r="AX279" s="433"/>
      <c r="AY279" s="433"/>
      <c r="AZ279" s="433"/>
      <c r="BA279" s="433"/>
      <c r="BB279" s="433"/>
      <c r="BC279" s="433"/>
      <c r="BD279" s="430"/>
      <c r="BE279" s="434"/>
      <c r="BG279" s="11"/>
      <c r="BI279" s="500"/>
    </row>
    <row r="280" spans="1:61" s="9" customFormat="1" ht="15" customHeight="1" x14ac:dyDescent="0.25">
      <c r="A280" s="2"/>
      <c r="B280" s="2"/>
      <c r="C280" s="2"/>
      <c r="D280" s="2"/>
      <c r="E280" s="2"/>
      <c r="F280" s="3"/>
      <c r="G280" s="397"/>
      <c r="H280" s="4"/>
      <c r="I280" s="5"/>
      <c r="J280" s="4"/>
      <c r="K280" s="4"/>
      <c r="L280" s="5"/>
      <c r="M280" s="6"/>
      <c r="N280" s="4"/>
      <c r="O280" s="5"/>
      <c r="P280" s="4"/>
      <c r="Q280" s="4"/>
      <c r="R280" s="5"/>
      <c r="S280" s="4"/>
      <c r="T280" s="4"/>
      <c r="U280" s="5"/>
      <c r="V280" s="4"/>
      <c r="W280" s="4"/>
      <c r="X280" s="5"/>
      <c r="Y280" s="4"/>
      <c r="Z280" s="4"/>
      <c r="AA280" s="4"/>
      <c r="AB280" s="4"/>
      <c r="AC280" s="412"/>
      <c r="AD280" s="7"/>
      <c r="AE280" s="7"/>
      <c r="AF280" s="8"/>
      <c r="AH280" s="446"/>
      <c r="AI280" s="429"/>
      <c r="AJ280" s="430"/>
      <c r="AK280" s="431"/>
      <c r="AL280" s="432"/>
      <c r="AM280" s="433"/>
      <c r="AN280" s="433"/>
      <c r="AO280" s="433"/>
      <c r="AP280" s="433"/>
      <c r="AQ280" s="433"/>
      <c r="AR280" s="433"/>
      <c r="AS280" s="433"/>
      <c r="AT280" s="433"/>
      <c r="AU280" s="433"/>
      <c r="AV280" s="433"/>
      <c r="AW280" s="433"/>
      <c r="AX280" s="433"/>
      <c r="AY280" s="433"/>
      <c r="AZ280" s="433"/>
      <c r="BA280" s="433"/>
      <c r="BB280" s="433"/>
      <c r="BC280" s="433"/>
      <c r="BD280" s="430"/>
      <c r="BE280" s="434"/>
      <c r="BG280" s="11"/>
      <c r="BI280" s="500"/>
    </row>
    <row r="281" spans="1:61" s="9" customFormat="1" ht="15" customHeight="1" x14ac:dyDescent="0.25">
      <c r="A281" s="2"/>
      <c r="B281" s="2"/>
      <c r="C281" s="2"/>
      <c r="D281" s="2"/>
      <c r="E281" s="2"/>
      <c r="F281" s="3"/>
      <c r="G281" s="397"/>
      <c r="H281" s="4"/>
      <c r="I281" s="5"/>
      <c r="J281" s="4"/>
      <c r="K281" s="4"/>
      <c r="L281" s="5"/>
      <c r="M281" s="6"/>
      <c r="N281" s="4"/>
      <c r="O281" s="5"/>
      <c r="P281" s="4"/>
      <c r="Q281" s="4"/>
      <c r="R281" s="5"/>
      <c r="S281" s="4"/>
      <c r="T281" s="4"/>
      <c r="U281" s="5"/>
      <c r="V281" s="4"/>
      <c r="W281" s="4"/>
      <c r="X281" s="5"/>
      <c r="Y281" s="4"/>
      <c r="Z281" s="4"/>
      <c r="AA281" s="4"/>
      <c r="AB281" s="4"/>
      <c r="AC281" s="412"/>
      <c r="AD281" s="7"/>
      <c r="AE281" s="7"/>
      <c r="AF281" s="8"/>
      <c r="AH281" s="446"/>
      <c r="AI281" s="429"/>
      <c r="AJ281" s="430"/>
      <c r="AK281" s="431"/>
      <c r="AL281" s="432"/>
      <c r="AM281" s="433"/>
      <c r="AN281" s="433"/>
      <c r="AO281" s="433"/>
      <c r="AP281" s="433"/>
      <c r="AQ281" s="433"/>
      <c r="AR281" s="433"/>
      <c r="AS281" s="433"/>
      <c r="AT281" s="433"/>
      <c r="AU281" s="433"/>
      <c r="AV281" s="433"/>
      <c r="AW281" s="433"/>
      <c r="AX281" s="433"/>
      <c r="AY281" s="433"/>
      <c r="AZ281" s="433"/>
      <c r="BA281" s="433"/>
      <c r="BB281" s="433"/>
      <c r="BC281" s="433"/>
      <c r="BD281" s="430"/>
      <c r="BE281" s="434"/>
      <c r="BG281" s="11"/>
      <c r="BI281" s="500"/>
    </row>
    <row r="282" spans="1:61" s="9" customFormat="1" ht="15" customHeight="1" x14ac:dyDescent="0.25">
      <c r="A282" s="2"/>
      <c r="B282" s="2"/>
      <c r="C282" s="2"/>
      <c r="D282" s="2"/>
      <c r="E282" s="2"/>
      <c r="F282" s="3"/>
      <c r="G282" s="397"/>
      <c r="H282" s="4"/>
      <c r="I282" s="5"/>
      <c r="J282" s="4"/>
      <c r="K282" s="4"/>
      <c r="L282" s="5"/>
      <c r="M282" s="6"/>
      <c r="N282" s="4"/>
      <c r="O282" s="5"/>
      <c r="P282" s="4"/>
      <c r="Q282" s="4"/>
      <c r="R282" s="5"/>
      <c r="S282" s="4"/>
      <c r="T282" s="4"/>
      <c r="U282" s="5"/>
      <c r="V282" s="4"/>
      <c r="W282" s="4"/>
      <c r="X282" s="5"/>
      <c r="Y282" s="4"/>
      <c r="Z282" s="4"/>
      <c r="AA282" s="4"/>
      <c r="AB282" s="4"/>
      <c r="AC282" s="412"/>
      <c r="AD282" s="7"/>
      <c r="AE282" s="7"/>
      <c r="AF282" s="8"/>
      <c r="AH282" s="446"/>
      <c r="AI282" s="429"/>
      <c r="AJ282" s="430"/>
      <c r="AK282" s="431"/>
      <c r="AL282" s="432"/>
      <c r="AM282" s="433"/>
      <c r="AN282" s="433"/>
      <c r="AO282" s="433"/>
      <c r="AP282" s="433"/>
      <c r="AQ282" s="433"/>
      <c r="AR282" s="433"/>
      <c r="AS282" s="433"/>
      <c r="AT282" s="433"/>
      <c r="AU282" s="433"/>
      <c r="AV282" s="433"/>
      <c r="AW282" s="433"/>
      <c r="AX282" s="433"/>
      <c r="AY282" s="433"/>
      <c r="AZ282" s="433"/>
      <c r="BA282" s="433"/>
      <c r="BB282" s="433"/>
      <c r="BC282" s="433"/>
      <c r="BD282" s="430"/>
      <c r="BE282" s="434"/>
      <c r="BG282" s="11"/>
      <c r="BI282" s="500"/>
    </row>
    <row r="283" spans="1:61" s="9" customFormat="1" ht="15" customHeight="1" x14ac:dyDescent="0.25">
      <c r="A283" s="2"/>
      <c r="B283" s="2"/>
      <c r="C283" s="2"/>
      <c r="D283" s="2"/>
      <c r="E283" s="2"/>
      <c r="F283" s="3"/>
      <c r="G283" s="397"/>
      <c r="H283" s="4"/>
      <c r="I283" s="5"/>
      <c r="J283" s="4"/>
      <c r="K283" s="4"/>
      <c r="L283" s="5"/>
      <c r="M283" s="6"/>
      <c r="N283" s="4"/>
      <c r="O283" s="5"/>
      <c r="P283" s="4"/>
      <c r="Q283" s="4"/>
      <c r="R283" s="5"/>
      <c r="S283" s="4"/>
      <c r="T283" s="4"/>
      <c r="U283" s="5"/>
      <c r="V283" s="4"/>
      <c r="W283" s="4"/>
      <c r="X283" s="5"/>
      <c r="Y283" s="4"/>
      <c r="Z283" s="4"/>
      <c r="AA283" s="4"/>
      <c r="AB283" s="4"/>
      <c r="AC283" s="412"/>
      <c r="AD283" s="7"/>
      <c r="AE283" s="7"/>
      <c r="AF283" s="8"/>
      <c r="AH283" s="446"/>
      <c r="AI283" s="429"/>
      <c r="AJ283" s="430"/>
      <c r="AK283" s="431"/>
      <c r="AL283" s="432"/>
      <c r="AM283" s="433"/>
      <c r="AN283" s="433"/>
      <c r="AO283" s="433"/>
      <c r="AP283" s="433"/>
      <c r="AQ283" s="433"/>
      <c r="AR283" s="433"/>
      <c r="AS283" s="433"/>
      <c r="AT283" s="433"/>
      <c r="AU283" s="433"/>
      <c r="AV283" s="433"/>
      <c r="AW283" s="433"/>
      <c r="AX283" s="433"/>
      <c r="AY283" s="433"/>
      <c r="AZ283" s="433"/>
      <c r="BA283" s="433"/>
      <c r="BB283" s="433"/>
      <c r="BC283" s="433"/>
      <c r="BD283" s="430"/>
      <c r="BE283" s="434"/>
      <c r="BG283" s="11"/>
      <c r="BI283" s="500"/>
    </row>
    <row r="284" spans="1:61" s="9" customFormat="1" ht="15" customHeight="1" x14ac:dyDescent="0.25">
      <c r="A284" s="2"/>
      <c r="B284" s="2"/>
      <c r="C284" s="2"/>
      <c r="D284" s="2"/>
      <c r="E284" s="2"/>
      <c r="F284" s="3"/>
      <c r="G284" s="397"/>
      <c r="H284" s="4"/>
      <c r="I284" s="5"/>
      <c r="J284" s="4"/>
      <c r="K284" s="4"/>
      <c r="L284" s="5"/>
      <c r="M284" s="6"/>
      <c r="N284" s="4"/>
      <c r="O284" s="5"/>
      <c r="P284" s="4"/>
      <c r="Q284" s="4"/>
      <c r="R284" s="5"/>
      <c r="S284" s="4"/>
      <c r="T284" s="4"/>
      <c r="U284" s="5"/>
      <c r="V284" s="4"/>
      <c r="W284" s="4"/>
      <c r="X284" s="5"/>
      <c r="Y284" s="4"/>
      <c r="Z284" s="4"/>
      <c r="AA284" s="4"/>
      <c r="AB284" s="4"/>
      <c r="AC284" s="412"/>
      <c r="AD284" s="7"/>
      <c r="AE284" s="7"/>
      <c r="AF284" s="8"/>
      <c r="AH284" s="446"/>
      <c r="AI284" s="429"/>
      <c r="AJ284" s="430"/>
      <c r="AK284" s="431"/>
      <c r="AL284" s="432"/>
      <c r="AM284" s="433"/>
      <c r="AN284" s="433"/>
      <c r="AO284" s="433"/>
      <c r="AP284" s="433"/>
      <c r="AQ284" s="433"/>
      <c r="AR284" s="433"/>
      <c r="AS284" s="433"/>
      <c r="AT284" s="433"/>
      <c r="AU284" s="433"/>
      <c r="AV284" s="433"/>
      <c r="AW284" s="433"/>
      <c r="AX284" s="433"/>
      <c r="AY284" s="433"/>
      <c r="AZ284" s="433"/>
      <c r="BA284" s="433"/>
      <c r="BB284" s="433"/>
      <c r="BC284" s="433"/>
      <c r="BD284" s="430"/>
      <c r="BE284" s="434"/>
      <c r="BG284" s="11"/>
      <c r="BI284" s="500"/>
    </row>
    <row r="285" spans="1:61" s="9" customFormat="1" ht="15" customHeight="1" x14ac:dyDescent="0.25">
      <c r="A285" s="2"/>
      <c r="B285" s="2"/>
      <c r="C285" s="2"/>
      <c r="D285" s="2"/>
      <c r="E285" s="2"/>
      <c r="F285" s="3"/>
      <c r="G285" s="397"/>
      <c r="H285" s="4"/>
      <c r="I285" s="5"/>
      <c r="J285" s="4"/>
      <c r="K285" s="4"/>
      <c r="L285" s="5"/>
      <c r="M285" s="6"/>
      <c r="N285" s="4"/>
      <c r="O285" s="5"/>
      <c r="P285" s="4"/>
      <c r="Q285" s="4"/>
      <c r="R285" s="5"/>
      <c r="S285" s="4"/>
      <c r="T285" s="4"/>
      <c r="U285" s="5"/>
      <c r="V285" s="4"/>
      <c r="W285" s="4"/>
      <c r="X285" s="5"/>
      <c r="Y285" s="4"/>
      <c r="Z285" s="4"/>
      <c r="AA285" s="4"/>
      <c r="AB285" s="4"/>
      <c r="AC285" s="412"/>
      <c r="AD285" s="7"/>
      <c r="AE285" s="7"/>
      <c r="AF285" s="8"/>
      <c r="AH285" s="446"/>
      <c r="AI285" s="429"/>
      <c r="AJ285" s="430"/>
      <c r="AK285" s="431"/>
      <c r="AL285" s="432"/>
      <c r="AM285" s="433"/>
      <c r="AN285" s="433"/>
      <c r="AO285" s="433"/>
      <c r="AP285" s="433"/>
      <c r="AQ285" s="433"/>
      <c r="AR285" s="433"/>
      <c r="AS285" s="433"/>
      <c r="AT285" s="433"/>
      <c r="AU285" s="433"/>
      <c r="AV285" s="433"/>
      <c r="AW285" s="433"/>
      <c r="AX285" s="433"/>
      <c r="AY285" s="433"/>
      <c r="AZ285" s="433"/>
      <c r="BA285" s="433"/>
      <c r="BB285" s="433"/>
      <c r="BC285" s="433"/>
      <c r="BD285" s="430"/>
      <c r="BE285" s="434"/>
      <c r="BG285" s="11"/>
      <c r="BI285" s="500"/>
    </row>
    <row r="286" spans="1:61" s="9" customFormat="1" ht="15" customHeight="1" x14ac:dyDescent="0.25">
      <c r="A286" s="2"/>
      <c r="B286" s="2"/>
      <c r="C286" s="2"/>
      <c r="D286" s="2"/>
      <c r="E286" s="2"/>
      <c r="F286" s="3"/>
      <c r="G286" s="397"/>
      <c r="H286" s="4"/>
      <c r="I286" s="5"/>
      <c r="J286" s="4"/>
      <c r="K286" s="4"/>
      <c r="L286" s="5"/>
      <c r="M286" s="6"/>
      <c r="N286" s="4"/>
      <c r="O286" s="5"/>
      <c r="P286" s="4"/>
      <c r="Q286" s="4"/>
      <c r="R286" s="5"/>
      <c r="S286" s="4"/>
      <c r="T286" s="4"/>
      <c r="U286" s="5"/>
      <c r="V286" s="4"/>
      <c r="W286" s="4"/>
      <c r="X286" s="5"/>
      <c r="Y286" s="4"/>
      <c r="Z286" s="4"/>
      <c r="AA286" s="4"/>
      <c r="AB286" s="4"/>
      <c r="AC286" s="412"/>
      <c r="AD286" s="7"/>
      <c r="AE286" s="7"/>
      <c r="AF286" s="8"/>
      <c r="AH286" s="446"/>
      <c r="AI286" s="429"/>
      <c r="AJ286" s="430"/>
      <c r="AK286" s="431"/>
      <c r="AL286" s="432"/>
      <c r="AM286" s="433"/>
      <c r="AN286" s="433"/>
      <c r="AO286" s="433"/>
      <c r="AP286" s="433"/>
      <c r="AQ286" s="433"/>
      <c r="AR286" s="433"/>
      <c r="AS286" s="433"/>
      <c r="AT286" s="433"/>
      <c r="AU286" s="433"/>
      <c r="AV286" s="433"/>
      <c r="AW286" s="433"/>
      <c r="AX286" s="433"/>
      <c r="AY286" s="433"/>
      <c r="AZ286" s="433"/>
      <c r="BA286" s="433"/>
      <c r="BB286" s="433"/>
      <c r="BC286" s="433"/>
      <c r="BD286" s="430"/>
      <c r="BE286" s="434"/>
      <c r="BG286" s="11"/>
      <c r="BI286" s="500"/>
    </row>
    <row r="287" spans="1:61" s="9" customFormat="1" ht="15" customHeight="1" x14ac:dyDescent="0.25">
      <c r="A287" s="2"/>
      <c r="B287" s="2"/>
      <c r="C287" s="2"/>
      <c r="D287" s="2"/>
      <c r="E287" s="2"/>
      <c r="F287" s="3"/>
      <c r="G287" s="397"/>
      <c r="H287" s="4"/>
      <c r="I287" s="5"/>
      <c r="J287" s="4"/>
      <c r="K287" s="4"/>
      <c r="L287" s="5"/>
      <c r="M287" s="6"/>
      <c r="N287" s="4"/>
      <c r="O287" s="5"/>
      <c r="P287" s="4"/>
      <c r="Q287" s="4"/>
      <c r="R287" s="5"/>
      <c r="S287" s="4"/>
      <c r="T287" s="4"/>
      <c r="U287" s="5"/>
      <c r="V287" s="4"/>
      <c r="W287" s="4"/>
      <c r="X287" s="5"/>
      <c r="Y287" s="4"/>
      <c r="Z287" s="4"/>
      <c r="AA287" s="4"/>
      <c r="AB287" s="4"/>
      <c r="AC287" s="412"/>
      <c r="AD287" s="7"/>
      <c r="AE287" s="7"/>
      <c r="AF287" s="8"/>
      <c r="AH287" s="446"/>
      <c r="AI287" s="429"/>
      <c r="AJ287" s="430"/>
      <c r="AK287" s="431"/>
      <c r="AL287" s="432"/>
      <c r="AM287" s="433"/>
      <c r="AN287" s="433"/>
      <c r="AO287" s="433"/>
      <c r="AP287" s="433"/>
      <c r="AQ287" s="433"/>
      <c r="AR287" s="433"/>
      <c r="AS287" s="433"/>
      <c r="AT287" s="433"/>
      <c r="AU287" s="433"/>
      <c r="AV287" s="433"/>
      <c r="AW287" s="433"/>
      <c r="AX287" s="433"/>
      <c r="AY287" s="433"/>
      <c r="AZ287" s="433"/>
      <c r="BA287" s="433"/>
      <c r="BB287" s="433"/>
      <c r="BC287" s="433"/>
      <c r="BD287" s="430"/>
      <c r="BE287" s="434"/>
      <c r="BG287" s="11"/>
      <c r="BI287" s="500"/>
    </row>
    <row r="288" spans="1:61" s="9" customFormat="1" ht="15" customHeight="1" x14ac:dyDescent="0.25">
      <c r="A288" s="2"/>
      <c r="B288" s="2"/>
      <c r="C288" s="2"/>
      <c r="D288" s="2"/>
      <c r="E288" s="2"/>
      <c r="F288" s="3"/>
      <c r="G288" s="397"/>
      <c r="H288" s="4"/>
      <c r="I288" s="5"/>
      <c r="J288" s="4"/>
      <c r="K288" s="4"/>
      <c r="L288" s="5"/>
      <c r="M288" s="6"/>
      <c r="N288" s="4"/>
      <c r="O288" s="5"/>
      <c r="P288" s="4"/>
      <c r="Q288" s="4"/>
      <c r="R288" s="5"/>
      <c r="S288" s="4"/>
      <c r="T288" s="4"/>
      <c r="U288" s="5"/>
      <c r="V288" s="4"/>
      <c r="W288" s="4"/>
      <c r="X288" s="5"/>
      <c r="Y288" s="4"/>
      <c r="Z288" s="4"/>
      <c r="AA288" s="4"/>
      <c r="AB288" s="4"/>
      <c r="AC288" s="412"/>
      <c r="AD288" s="7"/>
      <c r="AE288" s="7"/>
      <c r="AF288" s="8"/>
      <c r="AH288" s="446"/>
      <c r="AI288" s="429"/>
      <c r="AJ288" s="430"/>
      <c r="AK288" s="431"/>
      <c r="AL288" s="432"/>
      <c r="AM288" s="433"/>
      <c r="AN288" s="433"/>
      <c r="AO288" s="433"/>
      <c r="AP288" s="433"/>
      <c r="AQ288" s="433"/>
      <c r="AR288" s="433"/>
      <c r="AS288" s="433"/>
      <c r="AT288" s="433"/>
      <c r="AU288" s="433"/>
      <c r="AV288" s="433"/>
      <c r="AW288" s="433"/>
      <c r="AX288" s="433"/>
      <c r="AY288" s="433"/>
      <c r="AZ288" s="433"/>
      <c r="BA288" s="433"/>
      <c r="BB288" s="433"/>
      <c r="BC288" s="433"/>
      <c r="BD288" s="430"/>
      <c r="BE288" s="434"/>
      <c r="BG288" s="11"/>
      <c r="BI288" s="500"/>
    </row>
    <row r="289" spans="1:61" s="9" customFormat="1" ht="15" customHeight="1" x14ac:dyDescent="0.25">
      <c r="A289" s="2"/>
      <c r="B289" s="2"/>
      <c r="C289" s="2"/>
      <c r="D289" s="2"/>
      <c r="E289" s="2"/>
      <c r="F289" s="3"/>
      <c r="G289" s="397"/>
      <c r="H289" s="4"/>
      <c r="I289" s="5"/>
      <c r="J289" s="4"/>
      <c r="K289" s="4"/>
      <c r="L289" s="5"/>
      <c r="M289" s="6"/>
      <c r="N289" s="4"/>
      <c r="O289" s="5"/>
      <c r="P289" s="4"/>
      <c r="Q289" s="4"/>
      <c r="R289" s="5"/>
      <c r="S289" s="4"/>
      <c r="T289" s="4"/>
      <c r="U289" s="5"/>
      <c r="V289" s="4"/>
      <c r="W289" s="4"/>
      <c r="X289" s="5"/>
      <c r="Y289" s="4"/>
      <c r="Z289" s="4"/>
      <c r="AA289" s="4"/>
      <c r="AB289" s="4"/>
      <c r="AC289" s="412"/>
      <c r="AD289" s="7"/>
      <c r="AE289" s="7"/>
      <c r="AF289" s="8"/>
      <c r="AH289" s="446"/>
      <c r="AI289" s="429"/>
      <c r="AJ289" s="430"/>
      <c r="AK289" s="431"/>
      <c r="AL289" s="432"/>
      <c r="AM289" s="433"/>
      <c r="AN289" s="433"/>
      <c r="AO289" s="433"/>
      <c r="AP289" s="433"/>
      <c r="AQ289" s="433"/>
      <c r="AR289" s="433"/>
      <c r="AS289" s="433"/>
      <c r="AT289" s="433"/>
      <c r="AU289" s="433"/>
      <c r="AV289" s="433"/>
      <c r="AW289" s="433"/>
      <c r="AX289" s="433"/>
      <c r="AY289" s="433"/>
      <c r="AZ289" s="433"/>
      <c r="BA289" s="433"/>
      <c r="BB289" s="433"/>
      <c r="BC289" s="433"/>
      <c r="BD289" s="430"/>
      <c r="BE289" s="434"/>
      <c r="BG289" s="11"/>
      <c r="BI289" s="500"/>
    </row>
    <row r="290" spans="1:61" s="9" customFormat="1" ht="15" customHeight="1" x14ac:dyDescent="0.25">
      <c r="A290" s="2"/>
      <c r="B290" s="2"/>
      <c r="C290" s="2"/>
      <c r="D290" s="2"/>
      <c r="E290" s="2"/>
      <c r="F290" s="3"/>
      <c r="G290" s="397"/>
      <c r="H290" s="4"/>
      <c r="I290" s="5"/>
      <c r="J290" s="4"/>
      <c r="K290" s="4"/>
      <c r="L290" s="5"/>
      <c r="M290" s="6"/>
      <c r="N290" s="4"/>
      <c r="O290" s="5"/>
      <c r="P290" s="4"/>
      <c r="Q290" s="4"/>
      <c r="R290" s="5"/>
      <c r="S290" s="4"/>
      <c r="T290" s="4"/>
      <c r="U290" s="5"/>
      <c r="V290" s="4"/>
      <c r="W290" s="4"/>
      <c r="X290" s="5"/>
      <c r="Y290" s="4"/>
      <c r="Z290" s="4"/>
      <c r="AA290" s="4"/>
      <c r="AB290" s="4"/>
      <c r="AC290" s="412"/>
      <c r="AD290" s="7"/>
      <c r="AE290" s="7"/>
      <c r="AF290" s="8"/>
      <c r="AH290" s="446"/>
      <c r="AI290" s="429"/>
      <c r="AJ290" s="430"/>
      <c r="AK290" s="431"/>
      <c r="AL290" s="432"/>
      <c r="AM290" s="433"/>
      <c r="AN290" s="433"/>
      <c r="AO290" s="433"/>
      <c r="AP290" s="433"/>
      <c r="AQ290" s="433"/>
      <c r="AR290" s="433"/>
      <c r="AS290" s="433"/>
      <c r="AT290" s="433"/>
      <c r="AU290" s="433"/>
      <c r="AV290" s="433"/>
      <c r="AW290" s="433"/>
      <c r="AX290" s="433"/>
      <c r="AY290" s="433"/>
      <c r="AZ290" s="433"/>
      <c r="BA290" s="433"/>
      <c r="BB290" s="433"/>
      <c r="BC290" s="433"/>
      <c r="BD290" s="430"/>
      <c r="BE290" s="434"/>
      <c r="BG290" s="11"/>
      <c r="BI290" s="500"/>
    </row>
    <row r="291" spans="1:61" s="9" customFormat="1" ht="15" customHeight="1" x14ac:dyDescent="0.25">
      <c r="A291" s="2"/>
      <c r="B291" s="2"/>
      <c r="C291" s="2"/>
      <c r="D291" s="2"/>
      <c r="E291" s="2"/>
      <c r="F291" s="3"/>
      <c r="G291" s="397"/>
      <c r="H291" s="4"/>
      <c r="I291" s="5"/>
      <c r="J291" s="4"/>
      <c r="K291" s="4"/>
      <c r="L291" s="5"/>
      <c r="M291" s="6"/>
      <c r="N291" s="4"/>
      <c r="O291" s="5"/>
      <c r="P291" s="4"/>
      <c r="Q291" s="4"/>
      <c r="R291" s="5"/>
      <c r="S291" s="4"/>
      <c r="T291" s="4"/>
      <c r="U291" s="5"/>
      <c r="V291" s="4"/>
      <c r="W291" s="4"/>
      <c r="X291" s="5"/>
      <c r="Y291" s="4"/>
      <c r="Z291" s="4"/>
      <c r="AA291" s="4"/>
      <c r="AB291" s="4"/>
      <c r="AC291" s="412"/>
      <c r="AD291" s="7"/>
      <c r="AE291" s="7"/>
      <c r="AF291" s="8"/>
      <c r="AH291" s="446"/>
      <c r="AI291" s="429"/>
      <c r="AJ291" s="430"/>
      <c r="AK291" s="431"/>
      <c r="AL291" s="432"/>
      <c r="AM291" s="433"/>
      <c r="AN291" s="433"/>
      <c r="AO291" s="433"/>
      <c r="AP291" s="433"/>
      <c r="AQ291" s="433"/>
      <c r="AR291" s="433"/>
      <c r="AS291" s="433"/>
      <c r="AT291" s="433"/>
      <c r="AU291" s="433"/>
      <c r="AV291" s="433"/>
      <c r="AW291" s="433"/>
      <c r="AX291" s="433"/>
      <c r="AY291" s="433"/>
      <c r="AZ291" s="433"/>
      <c r="BA291" s="433"/>
      <c r="BB291" s="433"/>
      <c r="BC291" s="433"/>
      <c r="BD291" s="430"/>
      <c r="BE291" s="434"/>
      <c r="BG291" s="11"/>
      <c r="BI291" s="500"/>
    </row>
    <row r="292" spans="1:61" s="9" customFormat="1" ht="15" customHeight="1" x14ac:dyDescent="0.25">
      <c r="A292" s="2"/>
      <c r="B292" s="2"/>
      <c r="C292" s="2"/>
      <c r="D292" s="2"/>
      <c r="E292" s="2"/>
      <c r="F292" s="3"/>
      <c r="G292" s="397"/>
      <c r="H292" s="4"/>
      <c r="I292" s="5"/>
      <c r="J292" s="4"/>
      <c r="K292" s="4"/>
      <c r="L292" s="5"/>
      <c r="M292" s="6"/>
      <c r="N292" s="4"/>
      <c r="O292" s="5"/>
      <c r="P292" s="4"/>
      <c r="Q292" s="4"/>
      <c r="R292" s="5"/>
      <c r="S292" s="4"/>
      <c r="T292" s="4"/>
      <c r="U292" s="5"/>
      <c r="V292" s="4"/>
      <c r="W292" s="4"/>
      <c r="X292" s="5"/>
      <c r="Y292" s="4"/>
      <c r="Z292" s="4"/>
      <c r="AA292" s="4"/>
      <c r="AB292" s="4"/>
      <c r="AC292" s="412"/>
      <c r="AD292" s="7"/>
      <c r="AE292" s="7"/>
      <c r="AF292" s="8"/>
      <c r="AH292" s="446"/>
      <c r="AI292" s="429"/>
      <c r="AJ292" s="430"/>
      <c r="AK292" s="431"/>
      <c r="AL292" s="432"/>
      <c r="AM292" s="433"/>
      <c r="AN292" s="433"/>
      <c r="AO292" s="433"/>
      <c r="AP292" s="433"/>
      <c r="AQ292" s="433"/>
      <c r="AR292" s="433"/>
      <c r="AS292" s="433"/>
      <c r="AT292" s="433"/>
      <c r="AU292" s="433"/>
      <c r="AV292" s="433"/>
      <c r="AW292" s="433"/>
      <c r="AX292" s="433"/>
      <c r="AY292" s="433"/>
      <c r="AZ292" s="433"/>
      <c r="BA292" s="433"/>
      <c r="BB292" s="433"/>
      <c r="BC292" s="433"/>
      <c r="BD292" s="430"/>
      <c r="BE292" s="434"/>
      <c r="BG292" s="11"/>
      <c r="BI292" s="500"/>
    </row>
    <row r="293" spans="1:61" s="9" customFormat="1" ht="15" customHeight="1" x14ac:dyDescent="0.25">
      <c r="A293" s="2"/>
      <c r="B293" s="2"/>
      <c r="C293" s="2"/>
      <c r="D293" s="2"/>
      <c r="E293" s="2"/>
      <c r="F293" s="3"/>
      <c r="G293" s="397"/>
      <c r="H293" s="4"/>
      <c r="I293" s="5"/>
      <c r="J293" s="4"/>
      <c r="K293" s="4"/>
      <c r="L293" s="5"/>
      <c r="M293" s="6"/>
      <c r="N293" s="4"/>
      <c r="O293" s="5"/>
      <c r="P293" s="4"/>
      <c r="Q293" s="4"/>
      <c r="R293" s="5"/>
      <c r="S293" s="4"/>
      <c r="T293" s="4"/>
      <c r="U293" s="5"/>
      <c r="V293" s="4"/>
      <c r="W293" s="4"/>
      <c r="X293" s="5"/>
      <c r="Y293" s="4"/>
      <c r="Z293" s="4"/>
      <c r="AA293" s="4"/>
      <c r="AB293" s="4"/>
      <c r="AC293" s="412"/>
      <c r="AD293" s="7"/>
      <c r="AE293" s="7"/>
      <c r="AF293" s="8"/>
      <c r="AH293" s="446"/>
      <c r="AI293" s="429"/>
      <c r="AJ293" s="430"/>
      <c r="AK293" s="431"/>
      <c r="AL293" s="432"/>
      <c r="AM293" s="433"/>
      <c r="AN293" s="433"/>
      <c r="AO293" s="433"/>
      <c r="AP293" s="433"/>
      <c r="AQ293" s="433"/>
      <c r="AR293" s="433"/>
      <c r="AS293" s="433"/>
      <c r="AT293" s="433"/>
      <c r="AU293" s="433"/>
      <c r="AV293" s="433"/>
      <c r="AW293" s="433"/>
      <c r="AX293" s="433"/>
      <c r="AY293" s="433"/>
      <c r="AZ293" s="433"/>
      <c r="BA293" s="433"/>
      <c r="BB293" s="433"/>
      <c r="BC293" s="433"/>
      <c r="BD293" s="430"/>
      <c r="BE293" s="434"/>
      <c r="BG293" s="11"/>
      <c r="BI293" s="500"/>
    </row>
    <row r="294" spans="1:61" s="9" customFormat="1" ht="15" customHeight="1" x14ac:dyDescent="0.25">
      <c r="A294" s="2"/>
      <c r="B294" s="2"/>
      <c r="C294" s="2"/>
      <c r="D294" s="2"/>
      <c r="E294" s="2"/>
      <c r="F294" s="3"/>
      <c r="G294" s="397"/>
      <c r="H294" s="4"/>
      <c r="I294" s="5"/>
      <c r="J294" s="4"/>
      <c r="K294" s="4"/>
      <c r="L294" s="5"/>
      <c r="M294" s="6"/>
      <c r="N294" s="4"/>
      <c r="O294" s="5"/>
      <c r="P294" s="4"/>
      <c r="Q294" s="4"/>
      <c r="R294" s="5"/>
      <c r="S294" s="4"/>
      <c r="T294" s="4"/>
      <c r="U294" s="5"/>
      <c r="V294" s="4"/>
      <c r="W294" s="4"/>
      <c r="X294" s="5"/>
      <c r="Y294" s="4"/>
      <c r="Z294" s="4"/>
      <c r="AA294" s="4"/>
      <c r="AB294" s="4"/>
      <c r="AC294" s="412"/>
      <c r="AD294" s="7"/>
      <c r="AE294" s="7"/>
      <c r="AF294" s="8"/>
      <c r="AH294" s="446"/>
      <c r="AI294" s="429"/>
      <c r="AJ294" s="430"/>
      <c r="AK294" s="431"/>
      <c r="AL294" s="432"/>
      <c r="AM294" s="433"/>
      <c r="AN294" s="433"/>
      <c r="AO294" s="433"/>
      <c r="AP294" s="433"/>
      <c r="AQ294" s="433"/>
      <c r="AR294" s="433"/>
      <c r="AS294" s="433"/>
      <c r="AT294" s="433"/>
      <c r="AU294" s="433"/>
      <c r="AV294" s="433"/>
      <c r="AW294" s="433"/>
      <c r="AX294" s="433"/>
      <c r="AY294" s="433"/>
      <c r="AZ294" s="433"/>
      <c r="BA294" s="433"/>
      <c r="BB294" s="433"/>
      <c r="BC294" s="433"/>
      <c r="BD294" s="430"/>
      <c r="BE294" s="434"/>
      <c r="BG294" s="11"/>
      <c r="BI294" s="500"/>
    </row>
    <row r="295" spans="1:61" s="9" customFormat="1" ht="15" customHeight="1" x14ac:dyDescent="0.25">
      <c r="A295" s="2"/>
      <c r="B295" s="2"/>
      <c r="C295" s="2"/>
      <c r="D295" s="2"/>
      <c r="E295" s="2"/>
      <c r="F295" s="3"/>
      <c r="G295" s="397"/>
      <c r="H295" s="4"/>
      <c r="I295" s="5"/>
      <c r="J295" s="4"/>
      <c r="K295" s="4"/>
      <c r="L295" s="5"/>
      <c r="M295" s="6"/>
      <c r="N295" s="4"/>
      <c r="O295" s="5"/>
      <c r="P295" s="4"/>
      <c r="Q295" s="4"/>
      <c r="R295" s="5"/>
      <c r="S295" s="4"/>
      <c r="T295" s="4"/>
      <c r="U295" s="5"/>
      <c r="V295" s="4"/>
      <c r="W295" s="4"/>
      <c r="X295" s="5"/>
      <c r="Y295" s="4"/>
      <c r="Z295" s="4"/>
      <c r="AA295" s="4"/>
      <c r="AB295" s="4"/>
      <c r="AC295" s="412"/>
      <c r="AD295" s="7"/>
      <c r="AE295" s="7"/>
      <c r="AF295" s="8"/>
      <c r="AH295" s="446"/>
      <c r="AI295" s="429"/>
      <c r="AJ295" s="430"/>
      <c r="AK295" s="431"/>
      <c r="AL295" s="432"/>
      <c r="AM295" s="433"/>
      <c r="AN295" s="433"/>
      <c r="AO295" s="433"/>
      <c r="AP295" s="433"/>
      <c r="AQ295" s="433"/>
      <c r="AR295" s="433"/>
      <c r="AS295" s="433"/>
      <c r="AT295" s="433"/>
      <c r="AU295" s="433"/>
      <c r="AV295" s="433"/>
      <c r="AW295" s="433"/>
      <c r="AX295" s="433"/>
      <c r="AY295" s="433"/>
      <c r="AZ295" s="433"/>
      <c r="BA295" s="433"/>
      <c r="BB295" s="433"/>
      <c r="BC295" s="433"/>
      <c r="BD295" s="430"/>
      <c r="BE295" s="434"/>
      <c r="BG295" s="11"/>
      <c r="BI295" s="500"/>
    </row>
    <row r="296" spans="1:61" s="9" customFormat="1" ht="15" customHeight="1" x14ac:dyDescent="0.25">
      <c r="A296" s="2"/>
      <c r="B296" s="2"/>
      <c r="C296" s="2"/>
      <c r="D296" s="2"/>
      <c r="E296" s="2"/>
      <c r="F296" s="3"/>
      <c r="G296" s="397"/>
      <c r="H296" s="4"/>
      <c r="I296" s="5"/>
      <c r="J296" s="4"/>
      <c r="K296" s="4"/>
      <c r="L296" s="5"/>
      <c r="M296" s="6"/>
      <c r="N296" s="4"/>
      <c r="O296" s="5"/>
      <c r="P296" s="4"/>
      <c r="Q296" s="4"/>
      <c r="R296" s="5"/>
      <c r="S296" s="4"/>
      <c r="T296" s="4"/>
      <c r="U296" s="5"/>
      <c r="V296" s="4"/>
      <c r="W296" s="4"/>
      <c r="X296" s="5"/>
      <c r="Y296" s="4"/>
      <c r="Z296" s="4"/>
      <c r="AA296" s="4"/>
      <c r="AB296" s="4"/>
      <c r="AC296" s="412"/>
      <c r="AD296" s="7"/>
      <c r="AE296" s="7"/>
      <c r="AF296" s="8"/>
      <c r="AH296" s="446"/>
      <c r="AI296" s="429"/>
      <c r="AJ296" s="430"/>
      <c r="AK296" s="431"/>
      <c r="AL296" s="432"/>
      <c r="AM296" s="433"/>
      <c r="AN296" s="433"/>
      <c r="AO296" s="433"/>
      <c r="AP296" s="433"/>
      <c r="AQ296" s="433"/>
      <c r="AR296" s="433"/>
      <c r="AS296" s="433"/>
      <c r="AT296" s="433"/>
      <c r="AU296" s="433"/>
      <c r="AV296" s="433"/>
      <c r="AW296" s="433"/>
      <c r="AX296" s="433"/>
      <c r="AY296" s="433"/>
      <c r="AZ296" s="433"/>
      <c r="BA296" s="433"/>
      <c r="BB296" s="433"/>
      <c r="BC296" s="433"/>
      <c r="BD296" s="430"/>
      <c r="BE296" s="434"/>
      <c r="BG296" s="11"/>
      <c r="BI296" s="500"/>
    </row>
    <row r="297" spans="1:61" s="9" customFormat="1" ht="15" customHeight="1" x14ac:dyDescent="0.25">
      <c r="A297" s="2"/>
      <c r="B297" s="2"/>
      <c r="C297" s="2"/>
      <c r="D297" s="2"/>
      <c r="E297" s="2"/>
      <c r="F297" s="3"/>
      <c r="G297" s="397"/>
      <c r="H297" s="4"/>
      <c r="I297" s="5"/>
      <c r="J297" s="4"/>
      <c r="K297" s="4"/>
      <c r="L297" s="5"/>
      <c r="M297" s="6"/>
      <c r="N297" s="4"/>
      <c r="O297" s="5"/>
      <c r="P297" s="4"/>
      <c r="Q297" s="4"/>
      <c r="R297" s="5"/>
      <c r="S297" s="4"/>
      <c r="T297" s="4"/>
      <c r="U297" s="5"/>
      <c r="V297" s="4"/>
      <c r="W297" s="4"/>
      <c r="X297" s="5"/>
      <c r="Y297" s="4"/>
      <c r="Z297" s="4"/>
      <c r="AA297" s="4"/>
      <c r="AB297" s="4"/>
      <c r="AC297" s="412"/>
      <c r="AD297" s="7"/>
      <c r="AE297" s="7"/>
      <c r="AF297" s="8"/>
      <c r="AH297" s="446"/>
      <c r="AI297" s="429"/>
      <c r="AJ297" s="430"/>
      <c r="AK297" s="431"/>
      <c r="AL297" s="432"/>
      <c r="AM297" s="433"/>
      <c r="AN297" s="433"/>
      <c r="AO297" s="433"/>
      <c r="AP297" s="433"/>
      <c r="AQ297" s="433"/>
      <c r="AR297" s="433"/>
      <c r="AS297" s="433"/>
      <c r="AT297" s="433"/>
      <c r="AU297" s="433"/>
      <c r="AV297" s="433"/>
      <c r="AW297" s="433"/>
      <c r="AX297" s="433"/>
      <c r="AY297" s="433"/>
      <c r="AZ297" s="433"/>
      <c r="BA297" s="433"/>
      <c r="BB297" s="433"/>
      <c r="BC297" s="433"/>
      <c r="BD297" s="430"/>
      <c r="BE297" s="434"/>
      <c r="BG297" s="11"/>
      <c r="BI297" s="500"/>
    </row>
    <row r="298" spans="1:61" s="9" customFormat="1" ht="15" customHeight="1" x14ac:dyDescent="0.25">
      <c r="A298" s="2"/>
      <c r="B298" s="2"/>
      <c r="C298" s="2"/>
      <c r="D298" s="2"/>
      <c r="E298" s="2"/>
      <c r="F298" s="3"/>
      <c r="G298" s="397"/>
      <c r="H298" s="4"/>
      <c r="I298" s="5"/>
      <c r="J298" s="4"/>
      <c r="K298" s="4"/>
      <c r="L298" s="5"/>
      <c r="M298" s="6"/>
      <c r="N298" s="4"/>
      <c r="O298" s="5"/>
      <c r="P298" s="4"/>
      <c r="Q298" s="4"/>
      <c r="R298" s="5"/>
      <c r="S298" s="4"/>
      <c r="T298" s="4"/>
      <c r="U298" s="5"/>
      <c r="V298" s="4"/>
      <c r="W298" s="4"/>
      <c r="X298" s="5"/>
      <c r="Y298" s="4"/>
      <c r="Z298" s="4"/>
      <c r="AA298" s="4"/>
      <c r="AB298" s="4"/>
      <c r="AC298" s="412"/>
      <c r="AD298" s="7"/>
      <c r="AE298" s="7"/>
      <c r="AF298" s="8"/>
      <c r="AH298" s="446"/>
      <c r="AI298" s="429"/>
      <c r="AJ298" s="430"/>
      <c r="AK298" s="431"/>
      <c r="AL298" s="432"/>
      <c r="AM298" s="433"/>
      <c r="AN298" s="433"/>
      <c r="AO298" s="433"/>
      <c r="AP298" s="433"/>
      <c r="AQ298" s="433"/>
      <c r="AR298" s="433"/>
      <c r="AS298" s="433"/>
      <c r="AT298" s="433"/>
      <c r="AU298" s="433"/>
      <c r="AV298" s="433"/>
      <c r="AW298" s="433"/>
      <c r="AX298" s="433"/>
      <c r="AY298" s="433"/>
      <c r="AZ298" s="433"/>
      <c r="BA298" s="433"/>
      <c r="BB298" s="433"/>
      <c r="BC298" s="433"/>
      <c r="BD298" s="430"/>
      <c r="BE298" s="434"/>
      <c r="BG298" s="11"/>
      <c r="BI298" s="500"/>
    </row>
    <row r="299" spans="1:61" s="9" customFormat="1" ht="15" customHeight="1" x14ac:dyDescent="0.25">
      <c r="A299" s="2"/>
      <c r="B299" s="2"/>
      <c r="C299" s="2"/>
      <c r="D299" s="2"/>
      <c r="E299" s="2"/>
      <c r="F299" s="3"/>
      <c r="G299" s="397"/>
      <c r="H299" s="4"/>
      <c r="I299" s="5"/>
      <c r="J299" s="4"/>
      <c r="K299" s="4"/>
      <c r="L299" s="5"/>
      <c r="M299" s="6"/>
      <c r="N299" s="4"/>
      <c r="O299" s="5"/>
      <c r="P299" s="4"/>
      <c r="Q299" s="4"/>
      <c r="R299" s="5"/>
      <c r="S299" s="4"/>
      <c r="T299" s="4"/>
      <c r="U299" s="5"/>
      <c r="V299" s="4"/>
      <c r="W299" s="4"/>
      <c r="X299" s="5"/>
      <c r="Y299" s="4"/>
      <c r="Z299" s="4"/>
      <c r="AA299" s="4"/>
      <c r="AB299" s="4"/>
      <c r="AC299" s="412"/>
      <c r="AD299" s="7"/>
      <c r="AE299" s="7"/>
      <c r="AF299" s="8"/>
      <c r="AH299" s="446"/>
      <c r="AI299" s="429"/>
      <c r="AJ299" s="430"/>
      <c r="AK299" s="431"/>
      <c r="AL299" s="432"/>
      <c r="AM299" s="433"/>
      <c r="AN299" s="433"/>
      <c r="AO299" s="433"/>
      <c r="AP299" s="433"/>
      <c r="AQ299" s="433"/>
      <c r="AR299" s="433"/>
      <c r="AS299" s="433"/>
      <c r="AT299" s="433"/>
      <c r="AU299" s="433"/>
      <c r="AV299" s="433"/>
      <c r="AW299" s="433"/>
      <c r="AX299" s="433"/>
      <c r="AY299" s="433"/>
      <c r="AZ299" s="433"/>
      <c r="BA299" s="433"/>
      <c r="BB299" s="433"/>
      <c r="BC299" s="433"/>
      <c r="BD299" s="430"/>
      <c r="BE299" s="434"/>
      <c r="BG299" s="11"/>
      <c r="BI299" s="500"/>
    </row>
    <row r="300" spans="1:61" s="9" customFormat="1" ht="15" customHeight="1" x14ac:dyDescent="0.25">
      <c r="A300" s="2"/>
      <c r="B300" s="2"/>
      <c r="C300" s="2"/>
      <c r="D300" s="2"/>
      <c r="E300" s="2"/>
      <c r="F300" s="3"/>
      <c r="G300" s="397"/>
      <c r="H300" s="4"/>
      <c r="I300" s="5"/>
      <c r="J300" s="4"/>
      <c r="K300" s="4"/>
      <c r="L300" s="5"/>
      <c r="M300" s="6"/>
      <c r="N300" s="4"/>
      <c r="O300" s="5"/>
      <c r="P300" s="4"/>
      <c r="Q300" s="4"/>
      <c r="R300" s="5"/>
      <c r="S300" s="4"/>
      <c r="T300" s="4"/>
      <c r="U300" s="5"/>
      <c r="V300" s="4"/>
      <c r="W300" s="4"/>
      <c r="X300" s="5"/>
      <c r="Y300" s="4"/>
      <c r="Z300" s="4"/>
      <c r="AA300" s="4"/>
      <c r="AB300" s="4"/>
      <c r="AC300" s="412"/>
      <c r="AD300" s="7"/>
      <c r="AE300" s="7"/>
      <c r="AF300" s="8"/>
      <c r="AH300" s="446"/>
      <c r="AI300" s="429"/>
      <c r="AJ300" s="430"/>
      <c r="AK300" s="431"/>
      <c r="AL300" s="432"/>
      <c r="AM300" s="433"/>
      <c r="AN300" s="433"/>
      <c r="AO300" s="433"/>
      <c r="AP300" s="433"/>
      <c r="AQ300" s="433"/>
      <c r="AR300" s="433"/>
      <c r="AS300" s="433"/>
      <c r="AT300" s="433"/>
      <c r="AU300" s="433"/>
      <c r="AV300" s="433"/>
      <c r="AW300" s="433"/>
      <c r="AX300" s="433"/>
      <c r="AY300" s="433"/>
      <c r="AZ300" s="433"/>
      <c r="BA300" s="433"/>
      <c r="BB300" s="433"/>
      <c r="BC300" s="433"/>
      <c r="BD300" s="430"/>
      <c r="BE300" s="434"/>
      <c r="BG300" s="11"/>
      <c r="BI300" s="500"/>
    </row>
    <row r="301" spans="1:61" s="9" customFormat="1" ht="15" customHeight="1" x14ac:dyDescent="0.25">
      <c r="A301" s="2"/>
      <c r="B301" s="2"/>
      <c r="C301" s="2"/>
      <c r="D301" s="2"/>
      <c r="E301" s="2"/>
      <c r="F301" s="3"/>
      <c r="G301" s="397"/>
      <c r="H301" s="4"/>
      <c r="I301" s="5"/>
      <c r="J301" s="4"/>
      <c r="K301" s="4"/>
      <c r="L301" s="5"/>
      <c r="M301" s="6"/>
      <c r="N301" s="4"/>
      <c r="O301" s="5"/>
      <c r="P301" s="4"/>
      <c r="Q301" s="4"/>
      <c r="R301" s="5"/>
      <c r="S301" s="4"/>
      <c r="T301" s="4"/>
      <c r="U301" s="5"/>
      <c r="V301" s="4"/>
      <c r="W301" s="4"/>
      <c r="X301" s="5"/>
      <c r="Y301" s="4"/>
      <c r="Z301" s="4"/>
      <c r="AA301" s="4"/>
      <c r="AB301" s="4"/>
      <c r="AC301" s="412"/>
      <c r="AD301" s="7"/>
      <c r="AE301" s="7"/>
      <c r="AF301" s="8"/>
      <c r="AH301" s="446"/>
      <c r="AI301" s="429"/>
      <c r="AJ301" s="430"/>
      <c r="AK301" s="431"/>
      <c r="AL301" s="432"/>
      <c r="AM301" s="433"/>
      <c r="AN301" s="433"/>
      <c r="AO301" s="433"/>
      <c r="AP301" s="433"/>
      <c r="AQ301" s="433"/>
      <c r="AR301" s="433"/>
      <c r="AS301" s="433"/>
      <c r="AT301" s="433"/>
      <c r="AU301" s="433"/>
      <c r="AV301" s="433"/>
      <c r="AW301" s="433"/>
      <c r="AX301" s="433"/>
      <c r="AY301" s="433"/>
      <c r="AZ301" s="433"/>
      <c r="BA301" s="433"/>
      <c r="BB301" s="433"/>
      <c r="BC301" s="433"/>
      <c r="BD301" s="430"/>
      <c r="BE301" s="434"/>
      <c r="BG301" s="11"/>
      <c r="BI301" s="500"/>
    </row>
    <row r="302" spans="1:61" s="9" customFormat="1" ht="15" customHeight="1" x14ac:dyDescent="0.25">
      <c r="A302" s="2"/>
      <c r="B302" s="2"/>
      <c r="C302" s="2"/>
      <c r="D302" s="2"/>
      <c r="E302" s="2"/>
      <c r="F302" s="3"/>
      <c r="G302" s="397"/>
      <c r="H302" s="4"/>
      <c r="I302" s="5"/>
      <c r="J302" s="4"/>
      <c r="K302" s="4"/>
      <c r="L302" s="5"/>
      <c r="M302" s="6"/>
      <c r="N302" s="4"/>
      <c r="O302" s="5"/>
      <c r="P302" s="4"/>
      <c r="Q302" s="4"/>
      <c r="R302" s="5"/>
      <c r="S302" s="4"/>
      <c r="T302" s="4"/>
      <c r="U302" s="5"/>
      <c r="V302" s="4"/>
      <c r="W302" s="4"/>
      <c r="X302" s="5"/>
      <c r="Y302" s="4"/>
      <c r="Z302" s="4"/>
      <c r="AA302" s="4"/>
      <c r="AB302" s="4"/>
      <c r="AC302" s="412"/>
      <c r="AD302" s="7"/>
      <c r="AE302" s="7"/>
      <c r="AF302" s="8"/>
      <c r="AH302" s="446"/>
      <c r="AI302" s="429"/>
      <c r="AJ302" s="430"/>
      <c r="AK302" s="431"/>
      <c r="AL302" s="432"/>
      <c r="AM302" s="433"/>
      <c r="AN302" s="433"/>
      <c r="AO302" s="433"/>
      <c r="AP302" s="433"/>
      <c r="AQ302" s="433"/>
      <c r="AR302" s="433"/>
      <c r="AS302" s="433"/>
      <c r="AT302" s="433"/>
      <c r="AU302" s="433"/>
      <c r="AV302" s="433"/>
      <c r="AW302" s="433"/>
      <c r="AX302" s="433"/>
      <c r="AY302" s="433"/>
      <c r="AZ302" s="433"/>
      <c r="BA302" s="433"/>
      <c r="BB302" s="433"/>
      <c r="BC302" s="433"/>
      <c r="BD302" s="430"/>
      <c r="BE302" s="434"/>
      <c r="BG302" s="11"/>
      <c r="BI302" s="500"/>
    </row>
    <row r="303" spans="1:61" s="9" customFormat="1" ht="15" customHeight="1" x14ac:dyDescent="0.25">
      <c r="A303" s="2"/>
      <c r="B303" s="2"/>
      <c r="C303" s="2"/>
      <c r="D303" s="2"/>
      <c r="E303" s="2"/>
      <c r="F303" s="3"/>
      <c r="G303" s="397"/>
      <c r="H303" s="4"/>
      <c r="I303" s="5"/>
      <c r="J303" s="4"/>
      <c r="K303" s="4"/>
      <c r="L303" s="5"/>
      <c r="M303" s="6"/>
      <c r="N303" s="4"/>
      <c r="O303" s="5"/>
      <c r="P303" s="4"/>
      <c r="Q303" s="4"/>
      <c r="R303" s="5"/>
      <c r="S303" s="4"/>
      <c r="T303" s="4"/>
      <c r="U303" s="5"/>
      <c r="V303" s="4"/>
      <c r="W303" s="4"/>
      <c r="X303" s="5"/>
      <c r="Y303" s="4"/>
      <c r="Z303" s="4"/>
      <c r="AA303" s="4"/>
      <c r="AB303" s="4"/>
      <c r="AC303" s="412"/>
      <c r="AD303" s="7"/>
      <c r="AE303" s="7"/>
      <c r="AF303" s="8"/>
      <c r="AH303" s="446"/>
      <c r="AI303" s="429"/>
      <c r="AJ303" s="430"/>
      <c r="AK303" s="431"/>
      <c r="AL303" s="432"/>
      <c r="AM303" s="433"/>
      <c r="AN303" s="433"/>
      <c r="AO303" s="433"/>
      <c r="AP303" s="433"/>
      <c r="AQ303" s="433"/>
      <c r="AR303" s="433"/>
      <c r="AS303" s="433"/>
      <c r="AT303" s="433"/>
      <c r="AU303" s="433"/>
      <c r="AV303" s="433"/>
      <c r="AW303" s="433"/>
      <c r="AX303" s="433"/>
      <c r="AY303" s="433"/>
      <c r="AZ303" s="433"/>
      <c r="BA303" s="433"/>
      <c r="BB303" s="433"/>
      <c r="BC303" s="433"/>
      <c r="BD303" s="430"/>
      <c r="BE303" s="434"/>
      <c r="BG303" s="11"/>
      <c r="BI303" s="500"/>
    </row>
    <row r="304" spans="1:61" s="9" customFormat="1" ht="15" customHeight="1" x14ac:dyDescent="0.25">
      <c r="A304" s="2"/>
      <c r="B304" s="2"/>
      <c r="C304" s="2"/>
      <c r="D304" s="2"/>
      <c r="E304" s="2"/>
      <c r="F304" s="3"/>
      <c r="G304" s="397"/>
      <c r="H304" s="4"/>
      <c r="I304" s="5"/>
      <c r="J304" s="4"/>
      <c r="K304" s="4"/>
      <c r="L304" s="5"/>
      <c r="M304" s="6"/>
      <c r="N304" s="4"/>
      <c r="O304" s="5"/>
      <c r="P304" s="4"/>
      <c r="Q304" s="4"/>
      <c r="R304" s="5"/>
      <c r="S304" s="4"/>
      <c r="T304" s="4"/>
      <c r="U304" s="5"/>
      <c r="V304" s="4"/>
      <c r="W304" s="4"/>
      <c r="X304" s="5"/>
      <c r="Y304" s="4"/>
      <c r="Z304" s="4"/>
      <c r="AA304" s="4"/>
      <c r="AB304" s="4"/>
      <c r="AC304" s="412"/>
      <c r="AD304" s="7"/>
      <c r="AE304" s="7"/>
      <c r="AF304" s="8"/>
      <c r="AH304" s="446"/>
      <c r="AI304" s="429"/>
      <c r="AJ304" s="430"/>
      <c r="AK304" s="431"/>
      <c r="AL304" s="432"/>
      <c r="AM304" s="433"/>
      <c r="AN304" s="433"/>
      <c r="AO304" s="433"/>
      <c r="AP304" s="433"/>
      <c r="AQ304" s="433"/>
      <c r="AR304" s="433"/>
      <c r="AS304" s="433"/>
      <c r="AT304" s="433"/>
      <c r="AU304" s="433"/>
      <c r="AV304" s="433"/>
      <c r="AW304" s="433"/>
      <c r="AX304" s="433"/>
      <c r="AY304" s="433"/>
      <c r="AZ304" s="433"/>
      <c r="BA304" s="433"/>
      <c r="BB304" s="433"/>
      <c r="BC304" s="433"/>
      <c r="BD304" s="430"/>
      <c r="BE304" s="434"/>
      <c r="BG304" s="11"/>
      <c r="BI304" s="500"/>
    </row>
    <row r="305" spans="1:61" s="9" customFormat="1" ht="15" customHeight="1" x14ac:dyDescent="0.25">
      <c r="A305" s="2"/>
      <c r="B305" s="2"/>
      <c r="C305" s="2"/>
      <c r="D305" s="2"/>
      <c r="E305" s="2"/>
      <c r="F305" s="3"/>
      <c r="G305" s="397"/>
      <c r="H305" s="4"/>
      <c r="I305" s="5"/>
      <c r="J305" s="4"/>
      <c r="K305" s="4"/>
      <c r="L305" s="5"/>
      <c r="M305" s="6"/>
      <c r="N305" s="4"/>
      <c r="O305" s="5"/>
      <c r="P305" s="4"/>
      <c r="Q305" s="4"/>
      <c r="R305" s="5"/>
      <c r="S305" s="4"/>
      <c r="T305" s="4"/>
      <c r="U305" s="5"/>
      <c r="V305" s="4"/>
      <c r="W305" s="4"/>
      <c r="X305" s="5"/>
      <c r="Y305" s="4"/>
      <c r="Z305" s="4"/>
      <c r="AA305" s="4"/>
      <c r="AB305" s="4"/>
      <c r="AC305" s="412"/>
      <c r="AD305" s="7"/>
      <c r="AE305" s="7"/>
      <c r="AF305" s="8"/>
      <c r="AH305" s="446"/>
      <c r="AI305" s="429"/>
      <c r="AJ305" s="430"/>
      <c r="AK305" s="431"/>
      <c r="AL305" s="432"/>
      <c r="AM305" s="433"/>
      <c r="AN305" s="433"/>
      <c r="AO305" s="433"/>
      <c r="AP305" s="433"/>
      <c r="AQ305" s="433"/>
      <c r="AR305" s="433"/>
      <c r="AS305" s="433"/>
      <c r="AT305" s="433"/>
      <c r="AU305" s="433"/>
      <c r="AV305" s="433"/>
      <c r="AW305" s="433"/>
      <c r="AX305" s="433"/>
      <c r="AY305" s="433"/>
      <c r="AZ305" s="433"/>
      <c r="BA305" s="433"/>
      <c r="BB305" s="433"/>
      <c r="BC305" s="433"/>
      <c r="BD305" s="430"/>
      <c r="BE305" s="434"/>
      <c r="BG305" s="11"/>
      <c r="BI305" s="500"/>
    </row>
    <row r="306" spans="1:61" s="9" customFormat="1" ht="15" customHeight="1" x14ac:dyDescent="0.25">
      <c r="A306" s="2"/>
      <c r="B306" s="2"/>
      <c r="C306" s="2"/>
      <c r="D306" s="2"/>
      <c r="E306" s="2"/>
      <c r="F306" s="3"/>
      <c r="G306" s="397"/>
      <c r="H306" s="4"/>
      <c r="I306" s="5"/>
      <c r="J306" s="4"/>
      <c r="K306" s="4"/>
      <c r="L306" s="5"/>
      <c r="M306" s="6"/>
      <c r="N306" s="4"/>
      <c r="O306" s="5"/>
      <c r="P306" s="4"/>
      <c r="Q306" s="4"/>
      <c r="R306" s="5"/>
      <c r="S306" s="4"/>
      <c r="T306" s="4"/>
      <c r="U306" s="5"/>
      <c r="V306" s="4"/>
      <c r="W306" s="4"/>
      <c r="X306" s="5"/>
      <c r="Y306" s="4"/>
      <c r="Z306" s="4"/>
      <c r="AA306" s="4"/>
      <c r="AB306" s="4"/>
      <c r="AC306" s="412"/>
      <c r="AD306" s="7"/>
      <c r="AE306" s="7"/>
      <c r="AF306" s="8"/>
      <c r="AH306" s="446"/>
      <c r="AI306" s="429"/>
      <c r="AJ306" s="430"/>
      <c r="AK306" s="431"/>
      <c r="AL306" s="432"/>
      <c r="AM306" s="433"/>
      <c r="AN306" s="433"/>
      <c r="AO306" s="433"/>
      <c r="AP306" s="433"/>
      <c r="AQ306" s="433"/>
      <c r="AR306" s="433"/>
      <c r="AS306" s="433"/>
      <c r="AT306" s="433"/>
      <c r="AU306" s="433"/>
      <c r="AV306" s="433"/>
      <c r="AW306" s="433"/>
      <c r="AX306" s="433"/>
      <c r="AY306" s="433"/>
      <c r="AZ306" s="433"/>
      <c r="BA306" s="433"/>
      <c r="BB306" s="433"/>
      <c r="BC306" s="433"/>
      <c r="BD306" s="430"/>
      <c r="BE306" s="434"/>
      <c r="BG306" s="11"/>
      <c r="BI306" s="500"/>
    </row>
    <row r="307" spans="1:61" s="9" customFormat="1" ht="15" customHeight="1" x14ac:dyDescent="0.25">
      <c r="A307" s="2"/>
      <c r="B307" s="2"/>
      <c r="C307" s="2"/>
      <c r="D307" s="2"/>
      <c r="E307" s="2"/>
      <c r="F307" s="3"/>
      <c r="G307" s="397"/>
      <c r="H307" s="4"/>
      <c r="I307" s="5"/>
      <c r="J307" s="4"/>
      <c r="K307" s="4"/>
      <c r="L307" s="5"/>
      <c r="M307" s="6"/>
      <c r="N307" s="4"/>
      <c r="O307" s="5"/>
      <c r="P307" s="4"/>
      <c r="Q307" s="4"/>
      <c r="R307" s="5"/>
      <c r="S307" s="4"/>
      <c r="T307" s="4"/>
      <c r="U307" s="5"/>
      <c r="V307" s="4"/>
      <c r="W307" s="4"/>
      <c r="X307" s="5"/>
      <c r="Y307" s="4"/>
      <c r="Z307" s="4"/>
      <c r="AA307" s="4"/>
      <c r="AB307" s="4"/>
      <c r="AC307" s="412"/>
      <c r="AD307" s="7"/>
      <c r="AE307" s="7"/>
      <c r="AF307" s="8"/>
      <c r="AH307" s="446"/>
      <c r="AI307" s="429"/>
      <c r="AJ307" s="430"/>
      <c r="AK307" s="431"/>
      <c r="AL307" s="432"/>
      <c r="AM307" s="433"/>
      <c r="AN307" s="433"/>
      <c r="AO307" s="433"/>
      <c r="AP307" s="433"/>
      <c r="AQ307" s="433"/>
      <c r="AR307" s="433"/>
      <c r="AS307" s="433"/>
      <c r="AT307" s="433"/>
      <c r="AU307" s="433"/>
      <c r="AV307" s="433"/>
      <c r="AW307" s="433"/>
      <c r="AX307" s="433"/>
      <c r="AY307" s="433"/>
      <c r="AZ307" s="433"/>
      <c r="BA307" s="433"/>
      <c r="BB307" s="433"/>
      <c r="BC307" s="433"/>
      <c r="BD307" s="430"/>
      <c r="BE307" s="434"/>
      <c r="BG307" s="11"/>
      <c r="BI307" s="500"/>
    </row>
    <row r="308" spans="1:61" s="9" customFormat="1" ht="15" customHeight="1" x14ac:dyDescent="0.25">
      <c r="A308" s="2"/>
      <c r="B308" s="2"/>
      <c r="C308" s="2"/>
      <c r="D308" s="2"/>
      <c r="E308" s="2"/>
      <c r="F308" s="3"/>
      <c r="G308" s="397"/>
      <c r="H308" s="4"/>
      <c r="I308" s="5"/>
      <c r="J308" s="4"/>
      <c r="K308" s="4"/>
      <c r="L308" s="5"/>
      <c r="M308" s="6"/>
      <c r="N308" s="4"/>
      <c r="O308" s="5"/>
      <c r="P308" s="4"/>
      <c r="Q308" s="4"/>
      <c r="R308" s="5"/>
      <c r="S308" s="4"/>
      <c r="T308" s="4"/>
      <c r="U308" s="5"/>
      <c r="V308" s="4"/>
      <c r="W308" s="4"/>
      <c r="X308" s="5"/>
      <c r="Y308" s="4"/>
      <c r="Z308" s="4"/>
      <c r="AA308" s="4"/>
      <c r="AB308" s="4"/>
      <c r="AC308" s="412"/>
      <c r="AD308" s="7"/>
      <c r="AE308" s="7"/>
      <c r="AF308" s="8"/>
      <c r="AH308" s="446"/>
      <c r="AI308" s="429"/>
      <c r="AJ308" s="430"/>
      <c r="AK308" s="431"/>
      <c r="AL308" s="432"/>
      <c r="AM308" s="433"/>
      <c r="AN308" s="433"/>
      <c r="AO308" s="433"/>
      <c r="AP308" s="433"/>
      <c r="AQ308" s="433"/>
      <c r="AR308" s="433"/>
      <c r="AS308" s="433"/>
      <c r="AT308" s="433"/>
      <c r="AU308" s="433"/>
      <c r="AV308" s="433"/>
      <c r="AW308" s="433"/>
      <c r="AX308" s="433"/>
      <c r="AY308" s="433"/>
      <c r="AZ308" s="433"/>
      <c r="BA308" s="433"/>
      <c r="BB308" s="433"/>
      <c r="BC308" s="433"/>
      <c r="BD308" s="430"/>
      <c r="BE308" s="434"/>
      <c r="BG308" s="11"/>
      <c r="BI308" s="500"/>
    </row>
    <row r="309" spans="1:61" s="9" customFormat="1" ht="15" customHeight="1" x14ac:dyDescent="0.25">
      <c r="A309" s="2"/>
      <c r="B309" s="2"/>
      <c r="C309" s="2"/>
      <c r="D309" s="2"/>
      <c r="E309" s="2"/>
      <c r="F309" s="3"/>
      <c r="G309" s="397"/>
      <c r="H309" s="4"/>
      <c r="I309" s="5"/>
      <c r="J309" s="4"/>
      <c r="K309" s="4"/>
      <c r="L309" s="5"/>
      <c r="M309" s="6"/>
      <c r="N309" s="4"/>
      <c r="O309" s="5"/>
      <c r="P309" s="4"/>
      <c r="Q309" s="4"/>
      <c r="R309" s="5"/>
      <c r="S309" s="4"/>
      <c r="T309" s="4"/>
      <c r="U309" s="5"/>
      <c r="V309" s="4"/>
      <c r="W309" s="4"/>
      <c r="X309" s="5"/>
      <c r="Y309" s="4"/>
      <c r="Z309" s="4"/>
      <c r="AA309" s="4"/>
      <c r="AB309" s="4"/>
      <c r="AC309" s="412"/>
      <c r="AD309" s="7"/>
      <c r="AE309" s="7"/>
      <c r="AF309" s="8"/>
      <c r="AH309" s="446"/>
      <c r="AI309" s="429"/>
      <c r="AJ309" s="430"/>
      <c r="AK309" s="431"/>
      <c r="AL309" s="432"/>
      <c r="AM309" s="433"/>
      <c r="AN309" s="433"/>
      <c r="AO309" s="433"/>
      <c r="AP309" s="433"/>
      <c r="AQ309" s="433"/>
      <c r="AR309" s="433"/>
      <c r="AS309" s="433"/>
      <c r="AT309" s="433"/>
      <c r="AU309" s="433"/>
      <c r="AV309" s="433"/>
      <c r="AW309" s="433"/>
      <c r="AX309" s="433"/>
      <c r="AY309" s="433"/>
      <c r="AZ309" s="433"/>
      <c r="BA309" s="433"/>
      <c r="BB309" s="433"/>
      <c r="BC309" s="433"/>
      <c r="BD309" s="430"/>
      <c r="BE309" s="434"/>
      <c r="BG309" s="11"/>
      <c r="BI309" s="500"/>
    </row>
    <row r="310" spans="1:61" s="9" customFormat="1" ht="15" customHeight="1" x14ac:dyDescent="0.25">
      <c r="A310" s="2"/>
      <c r="B310" s="2"/>
      <c r="C310" s="2"/>
      <c r="D310" s="2"/>
      <c r="E310" s="2"/>
      <c r="F310" s="3"/>
      <c r="G310" s="397"/>
      <c r="H310" s="4"/>
      <c r="I310" s="5"/>
      <c r="J310" s="4"/>
      <c r="K310" s="4"/>
      <c r="L310" s="5"/>
      <c r="M310" s="6"/>
      <c r="N310" s="4"/>
      <c r="O310" s="5"/>
      <c r="P310" s="4"/>
      <c r="Q310" s="4"/>
      <c r="R310" s="5"/>
      <c r="S310" s="4"/>
      <c r="T310" s="4"/>
      <c r="U310" s="5"/>
      <c r="V310" s="4"/>
      <c r="W310" s="4"/>
      <c r="X310" s="5"/>
      <c r="Y310" s="4"/>
      <c r="Z310" s="4"/>
      <c r="AA310" s="4"/>
      <c r="AB310" s="4"/>
      <c r="AC310" s="412"/>
      <c r="AD310" s="7"/>
      <c r="AE310" s="7"/>
      <c r="AF310" s="8"/>
      <c r="AH310" s="446"/>
      <c r="AI310" s="429"/>
      <c r="AJ310" s="430"/>
      <c r="AK310" s="431"/>
      <c r="AL310" s="432"/>
      <c r="AM310" s="433"/>
      <c r="AN310" s="433"/>
      <c r="AO310" s="433"/>
      <c r="AP310" s="433"/>
      <c r="AQ310" s="433"/>
      <c r="AR310" s="433"/>
      <c r="AS310" s="433"/>
      <c r="AT310" s="433"/>
      <c r="AU310" s="433"/>
      <c r="AV310" s="433"/>
      <c r="AW310" s="433"/>
      <c r="AX310" s="433"/>
      <c r="AY310" s="433"/>
      <c r="AZ310" s="433"/>
      <c r="BA310" s="433"/>
      <c r="BB310" s="433"/>
      <c r="BC310" s="433"/>
      <c r="BD310" s="430"/>
      <c r="BE310" s="434"/>
      <c r="BG310" s="11"/>
      <c r="BI310" s="500"/>
    </row>
    <row r="311" spans="1:61" s="9" customFormat="1" ht="15" customHeight="1" x14ac:dyDescent="0.25">
      <c r="A311" s="2"/>
      <c r="B311" s="2"/>
      <c r="C311" s="2"/>
      <c r="D311" s="2"/>
      <c r="E311" s="2"/>
      <c r="F311" s="3"/>
      <c r="G311" s="397"/>
      <c r="H311" s="4"/>
      <c r="I311" s="5"/>
      <c r="J311" s="4"/>
      <c r="K311" s="4"/>
      <c r="L311" s="5"/>
      <c r="M311" s="6"/>
      <c r="N311" s="4"/>
      <c r="O311" s="5"/>
      <c r="P311" s="4"/>
      <c r="Q311" s="4"/>
      <c r="R311" s="5"/>
      <c r="S311" s="4"/>
      <c r="T311" s="4"/>
      <c r="U311" s="5"/>
      <c r="V311" s="4"/>
      <c r="W311" s="4"/>
      <c r="X311" s="5"/>
      <c r="Y311" s="4"/>
      <c r="Z311" s="4"/>
      <c r="AA311" s="4"/>
      <c r="AB311" s="4"/>
      <c r="AC311" s="412"/>
      <c r="AD311" s="7"/>
      <c r="AE311" s="7"/>
      <c r="AF311" s="8"/>
      <c r="AH311" s="446"/>
      <c r="AI311" s="429"/>
      <c r="AJ311" s="430"/>
      <c r="AK311" s="431"/>
      <c r="AL311" s="432"/>
      <c r="AM311" s="433"/>
      <c r="AN311" s="433"/>
      <c r="AO311" s="433"/>
      <c r="AP311" s="433"/>
      <c r="AQ311" s="433"/>
      <c r="AR311" s="433"/>
      <c r="AS311" s="433"/>
      <c r="AT311" s="433"/>
      <c r="AU311" s="433"/>
      <c r="AV311" s="433"/>
      <c r="AW311" s="433"/>
      <c r="AX311" s="433"/>
      <c r="AY311" s="433"/>
      <c r="AZ311" s="433"/>
      <c r="BA311" s="433"/>
      <c r="BB311" s="433"/>
      <c r="BC311" s="433"/>
      <c r="BD311" s="430"/>
      <c r="BE311" s="434"/>
      <c r="BG311" s="11"/>
      <c r="BI311" s="500"/>
    </row>
    <row r="312" spans="1:61" s="9" customFormat="1" ht="15" customHeight="1" x14ac:dyDescent="0.25">
      <c r="A312" s="2"/>
      <c r="B312" s="2"/>
      <c r="C312" s="2"/>
      <c r="D312" s="2"/>
      <c r="E312" s="2"/>
      <c r="F312" s="3"/>
      <c r="G312" s="397"/>
      <c r="H312" s="4"/>
      <c r="I312" s="5"/>
      <c r="J312" s="4"/>
      <c r="K312" s="4"/>
      <c r="L312" s="5"/>
      <c r="M312" s="6"/>
      <c r="N312" s="4"/>
      <c r="O312" s="5"/>
      <c r="P312" s="4"/>
      <c r="Q312" s="4"/>
      <c r="R312" s="5"/>
      <c r="S312" s="4"/>
      <c r="T312" s="4"/>
      <c r="U312" s="5"/>
      <c r="V312" s="4"/>
      <c r="W312" s="4"/>
      <c r="X312" s="5"/>
      <c r="Y312" s="4"/>
      <c r="Z312" s="4"/>
      <c r="AA312" s="4"/>
      <c r="AB312" s="4"/>
      <c r="AC312" s="412"/>
      <c r="AD312" s="7"/>
      <c r="AE312" s="7"/>
      <c r="AF312" s="8"/>
      <c r="AH312" s="446"/>
      <c r="AI312" s="429"/>
      <c r="AJ312" s="430"/>
      <c r="AK312" s="431"/>
      <c r="AL312" s="432"/>
      <c r="AM312" s="433"/>
      <c r="AN312" s="433"/>
      <c r="AO312" s="433"/>
      <c r="AP312" s="433"/>
      <c r="AQ312" s="433"/>
      <c r="AR312" s="433"/>
      <c r="AS312" s="433"/>
      <c r="AT312" s="433"/>
      <c r="AU312" s="433"/>
      <c r="AV312" s="433"/>
      <c r="AW312" s="433"/>
      <c r="AX312" s="433"/>
      <c r="AY312" s="433"/>
      <c r="AZ312" s="433"/>
      <c r="BA312" s="433"/>
      <c r="BB312" s="433"/>
      <c r="BC312" s="433"/>
      <c r="BD312" s="430"/>
      <c r="BE312" s="434"/>
      <c r="BG312" s="11"/>
      <c r="BI312" s="500"/>
    </row>
    <row r="313" spans="1:61" s="9" customFormat="1" ht="15" customHeight="1" x14ac:dyDescent="0.25">
      <c r="A313" s="2"/>
      <c r="B313" s="2"/>
      <c r="C313" s="2"/>
      <c r="D313" s="2"/>
      <c r="E313" s="2"/>
      <c r="F313" s="3"/>
      <c r="G313" s="397"/>
      <c r="H313" s="4"/>
      <c r="I313" s="5"/>
      <c r="J313" s="4"/>
      <c r="K313" s="4"/>
      <c r="L313" s="5"/>
      <c r="M313" s="6"/>
      <c r="N313" s="4"/>
      <c r="O313" s="5"/>
      <c r="P313" s="4"/>
      <c r="Q313" s="4"/>
      <c r="R313" s="5"/>
      <c r="S313" s="4"/>
      <c r="T313" s="4"/>
      <c r="U313" s="5"/>
      <c r="V313" s="4"/>
      <c r="W313" s="4"/>
      <c r="X313" s="5"/>
      <c r="Y313" s="4"/>
      <c r="Z313" s="4"/>
      <c r="AA313" s="4"/>
      <c r="AB313" s="4"/>
      <c r="AC313" s="412"/>
      <c r="AD313" s="7"/>
      <c r="AE313" s="7"/>
      <c r="AF313" s="8"/>
      <c r="AH313" s="446"/>
      <c r="AI313" s="429"/>
      <c r="AJ313" s="430"/>
      <c r="AK313" s="431"/>
      <c r="AL313" s="432"/>
      <c r="AM313" s="433"/>
      <c r="AN313" s="433"/>
      <c r="AO313" s="433"/>
      <c r="AP313" s="433"/>
      <c r="AQ313" s="433"/>
      <c r="AR313" s="433"/>
      <c r="AS313" s="433"/>
      <c r="AT313" s="433"/>
      <c r="AU313" s="433"/>
      <c r="AV313" s="433"/>
      <c r="AW313" s="433"/>
      <c r="AX313" s="433"/>
      <c r="AY313" s="433"/>
      <c r="AZ313" s="433"/>
      <c r="BA313" s="433"/>
      <c r="BB313" s="433"/>
      <c r="BC313" s="433"/>
      <c r="BD313" s="430"/>
      <c r="BE313" s="434"/>
      <c r="BG313" s="11"/>
      <c r="BI313" s="500"/>
    </row>
    <row r="314" spans="1:61" s="9" customFormat="1" ht="15" customHeight="1" x14ac:dyDescent="0.25">
      <c r="A314" s="2"/>
      <c r="B314" s="2"/>
      <c r="C314" s="2"/>
      <c r="D314" s="2"/>
      <c r="E314" s="2"/>
      <c r="F314" s="3"/>
      <c r="G314" s="397"/>
      <c r="H314" s="4"/>
      <c r="I314" s="5"/>
      <c r="J314" s="4"/>
      <c r="K314" s="4"/>
      <c r="L314" s="5"/>
      <c r="M314" s="6"/>
      <c r="N314" s="4"/>
      <c r="O314" s="5"/>
      <c r="P314" s="4"/>
      <c r="Q314" s="4"/>
      <c r="R314" s="5"/>
      <c r="S314" s="4"/>
      <c r="T314" s="4"/>
      <c r="U314" s="5"/>
      <c r="V314" s="4"/>
      <c r="W314" s="4"/>
      <c r="X314" s="5"/>
      <c r="Y314" s="4"/>
      <c r="Z314" s="4"/>
      <c r="AA314" s="4"/>
      <c r="AB314" s="4"/>
      <c r="AC314" s="412"/>
      <c r="AD314" s="7"/>
      <c r="AE314" s="7"/>
      <c r="AF314" s="8"/>
      <c r="AH314" s="446"/>
      <c r="AI314" s="429"/>
      <c r="AJ314" s="430"/>
      <c r="AK314" s="431"/>
      <c r="AL314" s="432"/>
      <c r="AM314" s="433"/>
      <c r="AN314" s="433"/>
      <c r="AO314" s="433"/>
      <c r="AP314" s="433"/>
      <c r="AQ314" s="433"/>
      <c r="AR314" s="433"/>
      <c r="AS314" s="433"/>
      <c r="AT314" s="433"/>
      <c r="AU314" s="433"/>
      <c r="AV314" s="433"/>
      <c r="AW314" s="433"/>
      <c r="AX314" s="433"/>
      <c r="AY314" s="433"/>
      <c r="AZ314" s="433"/>
      <c r="BA314" s="433"/>
      <c r="BB314" s="433"/>
      <c r="BC314" s="433"/>
      <c r="BD314" s="430"/>
      <c r="BE314" s="434"/>
      <c r="BG314" s="11"/>
      <c r="BI314" s="500"/>
    </row>
    <row r="315" spans="1:61" s="9" customFormat="1" ht="15" customHeight="1" x14ac:dyDescent="0.25">
      <c r="A315" s="2"/>
      <c r="B315" s="2"/>
      <c r="C315" s="2"/>
      <c r="D315" s="2"/>
      <c r="E315" s="2"/>
      <c r="F315" s="3"/>
      <c r="G315" s="397"/>
      <c r="H315" s="4"/>
      <c r="I315" s="5"/>
      <c r="J315" s="4"/>
      <c r="K315" s="4"/>
      <c r="L315" s="5"/>
      <c r="M315" s="6"/>
      <c r="N315" s="4"/>
      <c r="O315" s="5"/>
      <c r="P315" s="4"/>
      <c r="Q315" s="4"/>
      <c r="R315" s="5"/>
      <c r="S315" s="4"/>
      <c r="T315" s="4"/>
      <c r="U315" s="5"/>
      <c r="V315" s="4"/>
      <c r="W315" s="4"/>
      <c r="X315" s="5"/>
      <c r="Y315" s="4"/>
      <c r="Z315" s="4"/>
      <c r="AA315" s="4"/>
      <c r="AB315" s="4"/>
      <c r="AC315" s="412"/>
      <c r="AD315" s="7"/>
      <c r="AE315" s="7"/>
      <c r="AF315" s="8"/>
      <c r="AH315" s="446"/>
      <c r="AI315" s="429"/>
      <c r="AJ315" s="430"/>
      <c r="AK315" s="431"/>
      <c r="AL315" s="432"/>
      <c r="AM315" s="433"/>
      <c r="AN315" s="433"/>
      <c r="AO315" s="433"/>
      <c r="AP315" s="433"/>
      <c r="AQ315" s="433"/>
      <c r="AR315" s="433"/>
      <c r="AS315" s="433"/>
      <c r="AT315" s="433"/>
      <c r="AU315" s="433"/>
      <c r="AV315" s="433"/>
      <c r="AW315" s="433"/>
      <c r="AX315" s="433"/>
      <c r="AY315" s="433"/>
      <c r="AZ315" s="433"/>
      <c r="BA315" s="433"/>
      <c r="BB315" s="433"/>
      <c r="BC315" s="433"/>
      <c r="BD315" s="430"/>
      <c r="BE315" s="434"/>
      <c r="BG315" s="11"/>
      <c r="BI315" s="500"/>
    </row>
    <row r="316" spans="1:61" s="9" customFormat="1" ht="15" customHeight="1" x14ac:dyDescent="0.25">
      <c r="A316" s="2"/>
      <c r="B316" s="2"/>
      <c r="C316" s="2"/>
      <c r="D316" s="2"/>
      <c r="E316" s="2"/>
      <c r="F316" s="3"/>
      <c r="G316" s="397"/>
      <c r="H316" s="4"/>
      <c r="I316" s="5"/>
      <c r="J316" s="4"/>
      <c r="K316" s="4"/>
      <c r="L316" s="5"/>
      <c r="M316" s="6"/>
      <c r="N316" s="4"/>
      <c r="O316" s="5"/>
      <c r="P316" s="4"/>
      <c r="Q316" s="4"/>
      <c r="R316" s="5"/>
      <c r="S316" s="4"/>
      <c r="T316" s="4"/>
      <c r="U316" s="5"/>
      <c r="V316" s="4"/>
      <c r="W316" s="4"/>
      <c r="X316" s="5"/>
      <c r="Y316" s="4"/>
      <c r="Z316" s="4"/>
      <c r="AA316" s="4"/>
      <c r="AB316" s="4"/>
      <c r="AC316" s="412"/>
      <c r="AD316" s="7"/>
      <c r="AE316" s="7"/>
      <c r="AF316" s="8"/>
      <c r="AH316" s="446"/>
      <c r="AI316" s="429"/>
      <c r="AJ316" s="430"/>
      <c r="AK316" s="431"/>
      <c r="AL316" s="432"/>
      <c r="AM316" s="433"/>
      <c r="AN316" s="433"/>
      <c r="AO316" s="433"/>
      <c r="AP316" s="433"/>
      <c r="AQ316" s="433"/>
      <c r="AR316" s="433"/>
      <c r="AS316" s="433"/>
      <c r="AT316" s="433"/>
      <c r="AU316" s="433"/>
      <c r="AV316" s="433"/>
      <c r="AW316" s="433"/>
      <c r="AX316" s="433"/>
      <c r="AY316" s="433"/>
      <c r="AZ316" s="433"/>
      <c r="BA316" s="433"/>
      <c r="BB316" s="433"/>
      <c r="BC316" s="433"/>
      <c r="BD316" s="430"/>
      <c r="BE316" s="434"/>
      <c r="BG316" s="11"/>
      <c r="BI316" s="500"/>
    </row>
    <row r="317" spans="1:61" s="9" customFormat="1" ht="15" customHeight="1" x14ac:dyDescent="0.25">
      <c r="A317" s="2"/>
      <c r="B317" s="2"/>
      <c r="C317" s="2"/>
      <c r="D317" s="2"/>
      <c r="E317" s="2"/>
      <c r="F317" s="3"/>
      <c r="G317" s="397"/>
      <c r="H317" s="4"/>
      <c r="I317" s="5"/>
      <c r="J317" s="4"/>
      <c r="K317" s="4"/>
      <c r="L317" s="5"/>
      <c r="M317" s="6"/>
      <c r="N317" s="4"/>
      <c r="O317" s="5"/>
      <c r="P317" s="4"/>
      <c r="Q317" s="4"/>
      <c r="R317" s="5"/>
      <c r="S317" s="4"/>
      <c r="T317" s="4"/>
      <c r="U317" s="5"/>
      <c r="V317" s="4"/>
      <c r="W317" s="4"/>
      <c r="X317" s="5"/>
      <c r="Y317" s="4"/>
      <c r="Z317" s="4"/>
      <c r="AA317" s="4"/>
      <c r="AB317" s="4"/>
      <c r="AC317" s="412"/>
      <c r="AD317" s="7"/>
      <c r="AE317" s="7"/>
      <c r="AF317" s="8"/>
      <c r="AH317" s="446"/>
      <c r="AI317" s="429"/>
      <c r="AJ317" s="430"/>
      <c r="AK317" s="431"/>
      <c r="AL317" s="432"/>
      <c r="AM317" s="433"/>
      <c r="AN317" s="433"/>
      <c r="AO317" s="433"/>
      <c r="AP317" s="433"/>
      <c r="AQ317" s="433"/>
      <c r="AR317" s="433"/>
      <c r="AS317" s="433"/>
      <c r="AT317" s="433"/>
      <c r="AU317" s="433"/>
      <c r="AV317" s="433"/>
      <c r="AW317" s="433"/>
      <c r="AX317" s="433"/>
      <c r="AY317" s="433"/>
      <c r="AZ317" s="433"/>
      <c r="BA317" s="433"/>
      <c r="BB317" s="433"/>
      <c r="BC317" s="433"/>
      <c r="BD317" s="430"/>
      <c r="BE317" s="434"/>
      <c r="BG317" s="11"/>
      <c r="BI317" s="500"/>
    </row>
    <row r="318" spans="1:61" s="9" customFormat="1" ht="15" customHeight="1" x14ac:dyDescent="0.25">
      <c r="A318" s="2"/>
      <c r="B318" s="2"/>
      <c r="C318" s="2"/>
      <c r="D318" s="2"/>
      <c r="E318" s="2"/>
      <c r="F318" s="3"/>
      <c r="G318" s="397"/>
      <c r="H318" s="4"/>
      <c r="I318" s="5"/>
      <c r="J318" s="4"/>
      <c r="K318" s="4"/>
      <c r="L318" s="5"/>
      <c r="M318" s="6"/>
      <c r="N318" s="4"/>
      <c r="O318" s="5"/>
      <c r="P318" s="4"/>
      <c r="Q318" s="4"/>
      <c r="R318" s="5"/>
      <c r="S318" s="4"/>
      <c r="T318" s="4"/>
      <c r="U318" s="5"/>
      <c r="V318" s="4"/>
      <c r="W318" s="4"/>
      <c r="X318" s="5"/>
      <c r="Y318" s="4"/>
      <c r="Z318" s="4"/>
      <c r="AA318" s="4"/>
      <c r="AB318" s="4"/>
      <c r="AC318" s="412"/>
      <c r="AD318" s="7"/>
      <c r="AE318" s="7"/>
      <c r="AF318" s="8"/>
      <c r="AH318" s="446"/>
      <c r="AI318" s="429"/>
      <c r="AJ318" s="430"/>
      <c r="AK318" s="431"/>
      <c r="AL318" s="432"/>
      <c r="AM318" s="433"/>
      <c r="AN318" s="433"/>
      <c r="AO318" s="433"/>
      <c r="AP318" s="433"/>
      <c r="AQ318" s="433"/>
      <c r="AR318" s="433"/>
      <c r="AS318" s="433"/>
      <c r="AT318" s="433"/>
      <c r="AU318" s="433"/>
      <c r="AV318" s="433"/>
      <c r="AW318" s="433"/>
      <c r="AX318" s="433"/>
      <c r="AY318" s="433"/>
      <c r="AZ318" s="433"/>
      <c r="BA318" s="433"/>
      <c r="BB318" s="433"/>
      <c r="BC318" s="433"/>
      <c r="BD318" s="430"/>
      <c r="BE318" s="434"/>
      <c r="BG318" s="11"/>
      <c r="BI318" s="500"/>
    </row>
    <row r="319" spans="1:61" s="9" customFormat="1" ht="15" customHeight="1" x14ac:dyDescent="0.25">
      <c r="A319" s="2"/>
      <c r="B319" s="2"/>
      <c r="C319" s="2"/>
      <c r="D319" s="2"/>
      <c r="E319" s="2"/>
      <c r="F319" s="3"/>
      <c r="G319" s="397"/>
      <c r="H319" s="4"/>
      <c r="I319" s="5"/>
      <c r="J319" s="4"/>
      <c r="K319" s="4"/>
      <c r="L319" s="5"/>
      <c r="M319" s="6"/>
      <c r="N319" s="4"/>
      <c r="O319" s="5"/>
      <c r="P319" s="4"/>
      <c r="Q319" s="4"/>
      <c r="R319" s="5"/>
      <c r="S319" s="4"/>
      <c r="T319" s="4"/>
      <c r="U319" s="5"/>
      <c r="V319" s="4"/>
      <c r="W319" s="4"/>
      <c r="X319" s="5"/>
      <c r="Y319" s="4"/>
      <c r="Z319" s="4"/>
      <c r="AA319" s="4"/>
      <c r="AB319" s="4"/>
      <c r="AC319" s="412"/>
      <c r="AD319" s="7"/>
      <c r="AE319" s="7"/>
      <c r="AF319" s="8"/>
      <c r="AH319" s="446"/>
      <c r="AI319" s="429"/>
      <c r="AJ319" s="430"/>
      <c r="AK319" s="431"/>
      <c r="AL319" s="432"/>
      <c r="AM319" s="433"/>
      <c r="AN319" s="433"/>
      <c r="AO319" s="433"/>
      <c r="AP319" s="433"/>
      <c r="AQ319" s="433"/>
      <c r="AR319" s="433"/>
      <c r="AS319" s="433"/>
      <c r="AT319" s="433"/>
      <c r="AU319" s="433"/>
      <c r="AV319" s="433"/>
      <c r="AW319" s="433"/>
      <c r="AX319" s="433"/>
      <c r="AY319" s="433"/>
      <c r="AZ319" s="433"/>
      <c r="BA319" s="433"/>
      <c r="BB319" s="433"/>
      <c r="BC319" s="433"/>
      <c r="BD319" s="430"/>
      <c r="BE319" s="434"/>
      <c r="BG319" s="11"/>
      <c r="BI319" s="500"/>
    </row>
    <row r="320" spans="1:61" s="9" customFormat="1" ht="15" customHeight="1" x14ac:dyDescent="0.25">
      <c r="A320" s="2"/>
      <c r="B320" s="2"/>
      <c r="C320" s="2"/>
      <c r="D320" s="2"/>
      <c r="E320" s="2"/>
      <c r="F320" s="3"/>
      <c r="G320" s="397"/>
      <c r="H320" s="4"/>
      <c r="I320" s="5"/>
      <c r="J320" s="4"/>
      <c r="K320" s="4"/>
      <c r="L320" s="5"/>
      <c r="M320" s="6"/>
      <c r="N320" s="4"/>
      <c r="O320" s="5"/>
      <c r="P320" s="4"/>
      <c r="Q320" s="4"/>
      <c r="R320" s="5"/>
      <c r="S320" s="4"/>
      <c r="T320" s="4"/>
      <c r="U320" s="5"/>
      <c r="V320" s="4"/>
      <c r="W320" s="4"/>
      <c r="X320" s="5"/>
      <c r="Y320" s="4"/>
      <c r="Z320" s="4"/>
      <c r="AA320" s="4"/>
      <c r="AB320" s="4"/>
      <c r="AC320" s="412"/>
      <c r="AD320" s="7"/>
      <c r="AE320" s="7"/>
      <c r="AF320" s="8"/>
      <c r="AH320" s="446"/>
      <c r="AI320" s="429"/>
      <c r="AJ320" s="430"/>
      <c r="AK320" s="431"/>
      <c r="AL320" s="432"/>
      <c r="AM320" s="433"/>
      <c r="AN320" s="433"/>
      <c r="AO320" s="433"/>
      <c r="AP320" s="433"/>
      <c r="AQ320" s="433"/>
      <c r="AR320" s="433"/>
      <c r="AS320" s="433"/>
      <c r="AT320" s="433"/>
      <c r="AU320" s="433"/>
      <c r="AV320" s="433"/>
      <c r="AW320" s="433"/>
      <c r="AX320" s="433"/>
      <c r="AY320" s="433"/>
      <c r="AZ320" s="433"/>
      <c r="BA320" s="433"/>
      <c r="BB320" s="433"/>
      <c r="BC320" s="433"/>
      <c r="BD320" s="430"/>
      <c r="BE320" s="434"/>
      <c r="BG320" s="11"/>
      <c r="BI320" s="500"/>
    </row>
    <row r="321" spans="1:61" s="9" customFormat="1" ht="15" customHeight="1" x14ac:dyDescent="0.25">
      <c r="A321" s="2"/>
      <c r="B321" s="2"/>
      <c r="C321" s="2"/>
      <c r="D321" s="2"/>
      <c r="E321" s="2"/>
      <c r="F321" s="3"/>
      <c r="G321" s="397"/>
      <c r="H321" s="4"/>
      <c r="I321" s="5"/>
      <c r="J321" s="4"/>
      <c r="K321" s="4"/>
      <c r="L321" s="5"/>
      <c r="M321" s="6"/>
      <c r="N321" s="4"/>
      <c r="O321" s="5"/>
      <c r="P321" s="4"/>
      <c r="Q321" s="4"/>
      <c r="R321" s="5"/>
      <c r="S321" s="4"/>
      <c r="T321" s="4"/>
      <c r="U321" s="5"/>
      <c r="V321" s="4"/>
      <c r="W321" s="4"/>
      <c r="X321" s="5"/>
      <c r="Y321" s="4"/>
      <c r="Z321" s="4"/>
      <c r="AA321" s="4"/>
      <c r="AB321" s="4"/>
      <c r="AC321" s="412"/>
      <c r="AD321" s="7"/>
      <c r="AE321" s="7"/>
      <c r="AF321" s="8"/>
      <c r="AH321" s="446"/>
      <c r="AI321" s="429"/>
      <c r="AJ321" s="430"/>
      <c r="AK321" s="431"/>
      <c r="AL321" s="432"/>
      <c r="AM321" s="433"/>
      <c r="AN321" s="433"/>
      <c r="AO321" s="433"/>
      <c r="AP321" s="433"/>
      <c r="AQ321" s="433"/>
      <c r="AR321" s="433"/>
      <c r="AS321" s="433"/>
      <c r="AT321" s="433"/>
      <c r="AU321" s="433"/>
      <c r="AV321" s="433"/>
      <c r="AW321" s="433"/>
      <c r="AX321" s="433"/>
      <c r="AY321" s="433"/>
      <c r="AZ321" s="433"/>
      <c r="BA321" s="433"/>
      <c r="BB321" s="433"/>
      <c r="BC321" s="433"/>
      <c r="BD321" s="430"/>
      <c r="BE321" s="434"/>
      <c r="BG321" s="11"/>
      <c r="BI321" s="500"/>
    </row>
    <row r="322" spans="1:61" s="9" customFormat="1" ht="15" customHeight="1" x14ac:dyDescent="0.25">
      <c r="A322" s="2"/>
      <c r="B322" s="2"/>
      <c r="C322" s="2"/>
      <c r="D322" s="2"/>
      <c r="E322" s="2"/>
      <c r="F322" s="3"/>
      <c r="G322" s="397"/>
      <c r="H322" s="4"/>
      <c r="I322" s="5"/>
      <c r="J322" s="4"/>
      <c r="K322" s="4"/>
      <c r="L322" s="5"/>
      <c r="M322" s="6"/>
      <c r="N322" s="4"/>
      <c r="O322" s="5"/>
      <c r="P322" s="4"/>
      <c r="Q322" s="4"/>
      <c r="R322" s="5"/>
      <c r="S322" s="4"/>
      <c r="T322" s="4"/>
      <c r="U322" s="5"/>
      <c r="V322" s="4"/>
      <c r="W322" s="4"/>
      <c r="X322" s="5"/>
      <c r="Y322" s="4"/>
      <c r="Z322" s="4"/>
      <c r="AA322" s="4"/>
      <c r="AB322" s="4"/>
      <c r="AC322" s="412"/>
      <c r="AD322" s="7"/>
      <c r="AE322" s="7"/>
      <c r="AF322" s="8"/>
      <c r="AH322" s="446"/>
      <c r="AI322" s="429"/>
      <c r="AJ322" s="430"/>
      <c r="AK322" s="431"/>
      <c r="AL322" s="432"/>
      <c r="AM322" s="433"/>
      <c r="AN322" s="433"/>
      <c r="AO322" s="433"/>
      <c r="AP322" s="433"/>
      <c r="AQ322" s="433"/>
      <c r="AR322" s="433"/>
      <c r="AS322" s="433"/>
      <c r="AT322" s="433"/>
      <c r="AU322" s="433"/>
      <c r="AV322" s="433"/>
      <c r="AW322" s="433"/>
      <c r="AX322" s="433"/>
      <c r="AY322" s="433"/>
      <c r="AZ322" s="433"/>
      <c r="BA322" s="433"/>
      <c r="BB322" s="433"/>
      <c r="BC322" s="433"/>
      <c r="BD322" s="430"/>
      <c r="BE322" s="434"/>
      <c r="BG322" s="11"/>
      <c r="BI322" s="500"/>
    </row>
    <row r="323" spans="1:61" s="9" customFormat="1" ht="15" customHeight="1" x14ac:dyDescent="0.25">
      <c r="A323" s="2"/>
      <c r="B323" s="2"/>
      <c r="C323" s="2"/>
      <c r="D323" s="2"/>
      <c r="E323" s="2"/>
      <c r="F323" s="3"/>
      <c r="G323" s="397"/>
      <c r="H323" s="4"/>
      <c r="I323" s="5"/>
      <c r="J323" s="4"/>
      <c r="K323" s="4"/>
      <c r="L323" s="5"/>
      <c r="M323" s="6"/>
      <c r="N323" s="4"/>
      <c r="O323" s="5"/>
      <c r="P323" s="4"/>
      <c r="Q323" s="4"/>
      <c r="R323" s="5"/>
      <c r="S323" s="4"/>
      <c r="T323" s="4"/>
      <c r="U323" s="5"/>
      <c r="V323" s="4"/>
      <c r="W323" s="4"/>
      <c r="X323" s="5"/>
      <c r="Y323" s="4"/>
      <c r="Z323" s="4"/>
      <c r="AA323" s="4"/>
      <c r="AB323" s="4"/>
      <c r="AC323" s="412"/>
      <c r="AD323" s="7"/>
      <c r="AE323" s="7"/>
      <c r="AF323" s="8"/>
      <c r="AH323" s="446"/>
      <c r="AI323" s="429"/>
      <c r="AJ323" s="430"/>
      <c r="AK323" s="431"/>
      <c r="AL323" s="432"/>
      <c r="AM323" s="433"/>
      <c r="AN323" s="433"/>
      <c r="AO323" s="433"/>
      <c r="AP323" s="433"/>
      <c r="AQ323" s="433"/>
      <c r="AR323" s="433"/>
      <c r="AS323" s="433"/>
      <c r="AT323" s="433"/>
      <c r="AU323" s="433"/>
      <c r="AV323" s="433"/>
      <c r="AW323" s="433"/>
      <c r="AX323" s="433"/>
      <c r="AY323" s="433"/>
      <c r="AZ323" s="433"/>
      <c r="BA323" s="433"/>
      <c r="BB323" s="433"/>
      <c r="BC323" s="433"/>
      <c r="BD323" s="430"/>
      <c r="BE323" s="434"/>
      <c r="BG323" s="11"/>
      <c r="BI323" s="500"/>
    </row>
    <row r="324" spans="1:61" s="9" customFormat="1" ht="15" customHeight="1" x14ac:dyDescent="0.25">
      <c r="A324" s="2"/>
      <c r="B324" s="2"/>
      <c r="C324" s="2"/>
      <c r="D324" s="2"/>
      <c r="E324" s="2"/>
      <c r="F324" s="3"/>
      <c r="G324" s="397"/>
      <c r="H324" s="4"/>
      <c r="I324" s="5"/>
      <c r="J324" s="4"/>
      <c r="K324" s="4"/>
      <c r="L324" s="5"/>
      <c r="M324" s="6"/>
      <c r="N324" s="4"/>
      <c r="O324" s="5"/>
      <c r="P324" s="4"/>
      <c r="Q324" s="4"/>
      <c r="R324" s="5"/>
      <c r="S324" s="4"/>
      <c r="T324" s="4"/>
      <c r="U324" s="5"/>
      <c r="V324" s="4"/>
      <c r="W324" s="4"/>
      <c r="X324" s="5"/>
      <c r="Y324" s="4"/>
      <c r="Z324" s="4"/>
      <c r="AA324" s="4"/>
      <c r="AB324" s="4"/>
      <c r="AC324" s="412"/>
      <c r="AD324" s="7"/>
      <c r="AE324" s="7"/>
      <c r="AF324" s="8"/>
      <c r="AH324" s="446"/>
      <c r="AI324" s="429"/>
      <c r="AJ324" s="430"/>
      <c r="AK324" s="431"/>
      <c r="AL324" s="432"/>
      <c r="AM324" s="433"/>
      <c r="AN324" s="433"/>
      <c r="AO324" s="433"/>
      <c r="AP324" s="433"/>
      <c r="AQ324" s="433"/>
      <c r="AR324" s="433"/>
      <c r="AS324" s="433"/>
      <c r="AT324" s="433"/>
      <c r="AU324" s="433"/>
      <c r="AV324" s="433"/>
      <c r="AW324" s="433"/>
      <c r="AX324" s="433"/>
      <c r="AY324" s="433"/>
      <c r="AZ324" s="433"/>
      <c r="BA324" s="433"/>
      <c r="BB324" s="433"/>
      <c r="BC324" s="433"/>
      <c r="BD324" s="430"/>
      <c r="BE324" s="434"/>
      <c r="BG324" s="11"/>
      <c r="BI324" s="500"/>
    </row>
    <row r="325" spans="1:61" s="9" customFormat="1" ht="15" customHeight="1" x14ac:dyDescent="0.25">
      <c r="A325" s="2"/>
      <c r="B325" s="2"/>
      <c r="C325" s="2"/>
      <c r="D325" s="2"/>
      <c r="E325" s="2"/>
      <c r="F325" s="3"/>
      <c r="G325" s="397"/>
      <c r="H325" s="4"/>
      <c r="I325" s="5"/>
      <c r="J325" s="4"/>
      <c r="K325" s="4"/>
      <c r="L325" s="5"/>
      <c r="M325" s="6"/>
      <c r="N325" s="4"/>
      <c r="O325" s="5"/>
      <c r="P325" s="4"/>
      <c r="Q325" s="4"/>
      <c r="R325" s="5"/>
      <c r="S325" s="4"/>
      <c r="T325" s="4"/>
      <c r="U325" s="5"/>
      <c r="V325" s="4"/>
      <c r="W325" s="4"/>
      <c r="X325" s="5"/>
      <c r="Y325" s="4"/>
      <c r="Z325" s="4"/>
      <c r="AA325" s="4"/>
      <c r="AB325" s="4"/>
      <c r="AC325" s="412"/>
      <c r="AD325" s="7"/>
      <c r="AE325" s="7"/>
      <c r="AF325" s="8"/>
      <c r="AH325" s="446"/>
      <c r="AI325" s="429"/>
      <c r="AJ325" s="430"/>
      <c r="AK325" s="431"/>
      <c r="AL325" s="432"/>
      <c r="AM325" s="433"/>
      <c r="AN325" s="433"/>
      <c r="AO325" s="433"/>
      <c r="AP325" s="433"/>
      <c r="AQ325" s="433"/>
      <c r="AR325" s="433"/>
      <c r="AS325" s="433"/>
      <c r="AT325" s="433"/>
      <c r="AU325" s="433"/>
      <c r="AV325" s="433"/>
      <c r="AW325" s="433"/>
      <c r="AX325" s="433"/>
      <c r="AY325" s="433"/>
      <c r="AZ325" s="433"/>
      <c r="BA325" s="433"/>
      <c r="BB325" s="433"/>
      <c r="BC325" s="433"/>
      <c r="BD325" s="430"/>
      <c r="BE325" s="434"/>
      <c r="BG325" s="11"/>
      <c r="BI325" s="500"/>
    </row>
    <row r="326" spans="1:61" s="9" customFormat="1" ht="15" customHeight="1" x14ac:dyDescent="0.25">
      <c r="A326" s="2"/>
      <c r="B326" s="2"/>
      <c r="C326" s="2"/>
      <c r="D326" s="2"/>
      <c r="E326" s="2"/>
      <c r="F326" s="3"/>
      <c r="G326" s="397"/>
      <c r="H326" s="4"/>
      <c r="I326" s="5"/>
      <c r="J326" s="4"/>
      <c r="K326" s="4"/>
      <c r="L326" s="5"/>
      <c r="M326" s="6"/>
      <c r="N326" s="4"/>
      <c r="O326" s="5"/>
      <c r="P326" s="4"/>
      <c r="Q326" s="4"/>
      <c r="R326" s="5"/>
      <c r="S326" s="4"/>
      <c r="T326" s="4"/>
      <c r="U326" s="5"/>
      <c r="V326" s="4"/>
      <c r="W326" s="4"/>
      <c r="X326" s="5"/>
      <c r="Y326" s="4"/>
      <c r="Z326" s="4"/>
      <c r="AA326" s="4"/>
      <c r="AB326" s="4"/>
      <c r="AC326" s="412"/>
      <c r="AD326" s="7"/>
      <c r="AE326" s="7"/>
      <c r="AF326" s="8"/>
      <c r="AH326" s="446"/>
      <c r="AI326" s="429"/>
      <c r="AJ326" s="430"/>
      <c r="AK326" s="431"/>
      <c r="AL326" s="432"/>
      <c r="AM326" s="433"/>
      <c r="AN326" s="433"/>
      <c r="AO326" s="433"/>
      <c r="AP326" s="433"/>
      <c r="AQ326" s="433"/>
      <c r="AR326" s="433"/>
      <c r="AS326" s="433"/>
      <c r="AT326" s="433"/>
      <c r="AU326" s="433"/>
      <c r="AV326" s="433"/>
      <c r="AW326" s="433"/>
      <c r="AX326" s="433"/>
      <c r="AY326" s="433"/>
      <c r="AZ326" s="433"/>
      <c r="BA326" s="433"/>
      <c r="BB326" s="433"/>
      <c r="BC326" s="433"/>
      <c r="BD326" s="430"/>
      <c r="BE326" s="434"/>
      <c r="BG326" s="11"/>
      <c r="BI326" s="500"/>
    </row>
    <row r="327" spans="1:61" s="9" customFormat="1" ht="15" customHeight="1" x14ac:dyDescent="0.25">
      <c r="A327" s="2"/>
      <c r="B327" s="2"/>
      <c r="C327" s="2"/>
      <c r="D327" s="2"/>
      <c r="E327" s="2"/>
      <c r="F327" s="3"/>
      <c r="G327" s="397"/>
      <c r="H327" s="4"/>
      <c r="I327" s="5"/>
      <c r="J327" s="4"/>
      <c r="K327" s="4"/>
      <c r="L327" s="5"/>
      <c r="M327" s="6"/>
      <c r="N327" s="4"/>
      <c r="O327" s="5"/>
      <c r="P327" s="4"/>
      <c r="Q327" s="4"/>
      <c r="R327" s="5"/>
      <c r="S327" s="4"/>
      <c r="T327" s="4"/>
      <c r="U327" s="5"/>
      <c r="V327" s="4"/>
      <c r="W327" s="4"/>
      <c r="X327" s="5"/>
      <c r="Y327" s="4"/>
      <c r="Z327" s="4"/>
      <c r="AA327" s="4"/>
      <c r="AB327" s="4"/>
      <c r="AC327" s="412"/>
      <c r="AD327" s="7"/>
      <c r="AE327" s="7"/>
      <c r="AF327" s="8"/>
      <c r="AH327" s="446"/>
      <c r="AI327" s="429"/>
      <c r="AJ327" s="430"/>
      <c r="AK327" s="431"/>
      <c r="AL327" s="432"/>
      <c r="AM327" s="433"/>
      <c r="AN327" s="433"/>
      <c r="AO327" s="433"/>
      <c r="AP327" s="433"/>
      <c r="AQ327" s="433"/>
      <c r="AR327" s="433"/>
      <c r="AS327" s="433"/>
      <c r="AT327" s="433"/>
      <c r="AU327" s="433"/>
      <c r="AV327" s="433"/>
      <c r="AW327" s="433"/>
      <c r="AX327" s="433"/>
      <c r="AY327" s="433"/>
      <c r="AZ327" s="433"/>
      <c r="BA327" s="433"/>
      <c r="BB327" s="433"/>
      <c r="BC327" s="433"/>
      <c r="BD327" s="430"/>
      <c r="BE327" s="434"/>
      <c r="BG327" s="11"/>
      <c r="BI327" s="500"/>
    </row>
    <row r="328" spans="1:61" s="9" customFormat="1" ht="15" customHeight="1" x14ac:dyDescent="0.25">
      <c r="A328" s="2"/>
      <c r="B328" s="2"/>
      <c r="C328" s="2"/>
      <c r="D328" s="2"/>
      <c r="E328" s="2"/>
      <c r="F328" s="3"/>
      <c r="G328" s="397"/>
      <c r="H328" s="4"/>
      <c r="I328" s="5"/>
      <c r="J328" s="4"/>
      <c r="K328" s="4"/>
      <c r="L328" s="5"/>
      <c r="M328" s="6"/>
      <c r="N328" s="4"/>
      <c r="O328" s="5"/>
      <c r="P328" s="4"/>
      <c r="Q328" s="4"/>
      <c r="R328" s="5"/>
      <c r="S328" s="4"/>
      <c r="T328" s="4"/>
      <c r="U328" s="5"/>
      <c r="V328" s="4"/>
      <c r="W328" s="4"/>
      <c r="X328" s="5"/>
      <c r="Y328" s="4"/>
      <c r="Z328" s="4"/>
      <c r="AA328" s="4"/>
      <c r="AB328" s="4"/>
      <c r="AC328" s="412"/>
      <c r="AD328" s="7"/>
      <c r="AE328" s="7"/>
      <c r="AF328" s="8"/>
      <c r="AH328" s="446"/>
      <c r="AI328" s="429"/>
      <c r="AJ328" s="430"/>
      <c r="AK328" s="431"/>
      <c r="AL328" s="432"/>
      <c r="AM328" s="433"/>
      <c r="AN328" s="433"/>
      <c r="AO328" s="433"/>
      <c r="AP328" s="433"/>
      <c r="AQ328" s="433"/>
      <c r="AR328" s="433"/>
      <c r="AS328" s="433"/>
      <c r="AT328" s="433"/>
      <c r="AU328" s="433"/>
      <c r="AV328" s="433"/>
      <c r="AW328" s="433"/>
      <c r="AX328" s="433"/>
      <c r="AY328" s="433"/>
      <c r="AZ328" s="433"/>
      <c r="BA328" s="433"/>
      <c r="BB328" s="433"/>
      <c r="BC328" s="433"/>
      <c r="BD328" s="430"/>
      <c r="BE328" s="434"/>
      <c r="BG328" s="11"/>
      <c r="BI328" s="500"/>
    </row>
    <row r="329" spans="1:61" s="9" customFormat="1" ht="15" customHeight="1" x14ac:dyDescent="0.25">
      <c r="A329" s="2"/>
      <c r="B329" s="2"/>
      <c r="C329" s="2"/>
      <c r="D329" s="2"/>
      <c r="E329" s="2"/>
      <c r="F329" s="3"/>
      <c r="G329" s="397"/>
      <c r="H329" s="4"/>
      <c r="I329" s="5"/>
      <c r="J329" s="4"/>
      <c r="K329" s="4"/>
      <c r="L329" s="5"/>
      <c r="M329" s="6"/>
      <c r="N329" s="4"/>
      <c r="O329" s="5"/>
      <c r="P329" s="4"/>
      <c r="Q329" s="4"/>
      <c r="R329" s="5"/>
      <c r="S329" s="4"/>
      <c r="T329" s="4"/>
      <c r="U329" s="5"/>
      <c r="V329" s="4"/>
      <c r="W329" s="4"/>
      <c r="X329" s="5"/>
      <c r="Y329" s="4"/>
      <c r="Z329" s="4"/>
      <c r="AA329" s="4"/>
      <c r="AB329" s="4"/>
      <c r="AC329" s="412"/>
      <c r="AD329" s="7"/>
      <c r="AE329" s="7"/>
      <c r="AF329" s="8"/>
      <c r="AH329" s="446"/>
      <c r="AI329" s="429"/>
      <c r="AJ329" s="430"/>
      <c r="AK329" s="431"/>
      <c r="AL329" s="432"/>
      <c r="AM329" s="433"/>
      <c r="AN329" s="433"/>
      <c r="AO329" s="433"/>
      <c r="AP329" s="433"/>
      <c r="AQ329" s="433"/>
      <c r="AR329" s="433"/>
      <c r="AS329" s="433"/>
      <c r="AT329" s="433"/>
      <c r="AU329" s="433"/>
      <c r="AV329" s="433"/>
      <c r="AW329" s="433"/>
      <c r="AX329" s="433"/>
      <c r="AY329" s="433"/>
      <c r="AZ329" s="433"/>
      <c r="BA329" s="433"/>
      <c r="BB329" s="433"/>
      <c r="BC329" s="433"/>
      <c r="BD329" s="430"/>
      <c r="BE329" s="434"/>
      <c r="BG329" s="11"/>
      <c r="BI329" s="500"/>
    </row>
    <row r="330" spans="1:61" s="9" customFormat="1" ht="15" customHeight="1" x14ac:dyDescent="0.25">
      <c r="A330" s="2"/>
      <c r="B330" s="2"/>
      <c r="C330" s="2"/>
      <c r="D330" s="2"/>
      <c r="E330" s="2"/>
      <c r="F330" s="3"/>
      <c r="G330" s="397"/>
      <c r="H330" s="4"/>
      <c r="I330" s="5"/>
      <c r="J330" s="4"/>
      <c r="K330" s="4"/>
      <c r="L330" s="5"/>
      <c r="M330" s="6"/>
      <c r="N330" s="4"/>
      <c r="O330" s="5"/>
      <c r="P330" s="4"/>
      <c r="Q330" s="4"/>
      <c r="R330" s="5"/>
      <c r="S330" s="4"/>
      <c r="T330" s="4"/>
      <c r="U330" s="5"/>
      <c r="V330" s="4"/>
      <c r="W330" s="4"/>
      <c r="X330" s="5"/>
      <c r="Y330" s="4"/>
      <c r="Z330" s="4"/>
      <c r="AA330" s="4"/>
      <c r="AB330" s="4"/>
      <c r="AC330" s="412"/>
      <c r="AD330" s="7"/>
      <c r="AE330" s="7"/>
      <c r="AF330" s="8"/>
      <c r="AH330" s="446"/>
      <c r="AI330" s="429"/>
      <c r="AJ330" s="430"/>
      <c r="AK330" s="431"/>
      <c r="AL330" s="432"/>
      <c r="AM330" s="433"/>
      <c r="AN330" s="433"/>
      <c r="AO330" s="433"/>
      <c r="AP330" s="433"/>
      <c r="AQ330" s="433"/>
      <c r="AR330" s="433"/>
      <c r="AS330" s="433"/>
      <c r="AT330" s="433"/>
      <c r="AU330" s="433"/>
      <c r="AV330" s="433"/>
      <c r="AW330" s="433"/>
      <c r="AX330" s="433"/>
      <c r="AY330" s="433"/>
      <c r="AZ330" s="433"/>
      <c r="BA330" s="433"/>
      <c r="BB330" s="433"/>
      <c r="BC330" s="433"/>
      <c r="BD330" s="430"/>
      <c r="BE330" s="434"/>
      <c r="BG330" s="11"/>
      <c r="BI330" s="500"/>
    </row>
    <row r="331" spans="1:61" s="9" customFormat="1" ht="15" customHeight="1" x14ac:dyDescent="0.25">
      <c r="A331" s="2"/>
      <c r="B331" s="2"/>
      <c r="C331" s="2"/>
      <c r="D331" s="2"/>
      <c r="E331" s="2"/>
      <c r="F331" s="3"/>
      <c r="G331" s="397"/>
      <c r="H331" s="4"/>
      <c r="I331" s="5"/>
      <c r="J331" s="4"/>
      <c r="K331" s="4"/>
      <c r="L331" s="5"/>
      <c r="M331" s="6"/>
      <c r="N331" s="4"/>
      <c r="O331" s="5"/>
      <c r="P331" s="4"/>
      <c r="Q331" s="4"/>
      <c r="R331" s="5"/>
      <c r="S331" s="4"/>
      <c r="T331" s="4"/>
      <c r="U331" s="5"/>
      <c r="V331" s="4"/>
      <c r="W331" s="4"/>
      <c r="X331" s="5"/>
      <c r="Y331" s="4"/>
      <c r="Z331" s="4"/>
      <c r="AA331" s="4"/>
      <c r="AB331" s="4"/>
      <c r="AC331" s="412"/>
      <c r="AD331" s="7"/>
      <c r="AE331" s="7"/>
      <c r="AF331" s="8"/>
      <c r="AH331" s="446"/>
      <c r="AI331" s="429"/>
      <c r="AJ331" s="430"/>
      <c r="AK331" s="431"/>
      <c r="AL331" s="432"/>
      <c r="AM331" s="433"/>
      <c r="AN331" s="433"/>
      <c r="AO331" s="433"/>
      <c r="AP331" s="433"/>
      <c r="AQ331" s="433"/>
      <c r="AR331" s="433"/>
      <c r="AS331" s="433"/>
      <c r="AT331" s="433"/>
      <c r="AU331" s="433"/>
      <c r="AV331" s="433"/>
      <c r="AW331" s="433"/>
      <c r="AX331" s="433"/>
      <c r="AY331" s="433"/>
      <c r="AZ331" s="433"/>
      <c r="BA331" s="433"/>
      <c r="BB331" s="433"/>
      <c r="BC331" s="433"/>
      <c r="BD331" s="430"/>
      <c r="BE331" s="434"/>
      <c r="BG331" s="11"/>
      <c r="BI331" s="500"/>
    </row>
    <row r="332" spans="1:61" s="9" customFormat="1" ht="15" customHeight="1" x14ac:dyDescent="0.25">
      <c r="A332" s="2"/>
      <c r="B332" s="2"/>
      <c r="C332" s="2"/>
      <c r="D332" s="2"/>
      <c r="E332" s="2"/>
      <c r="F332" s="3"/>
      <c r="G332" s="397"/>
      <c r="H332" s="4"/>
      <c r="I332" s="5"/>
      <c r="J332" s="4"/>
      <c r="K332" s="4"/>
      <c r="L332" s="5"/>
      <c r="M332" s="6"/>
      <c r="N332" s="4"/>
      <c r="O332" s="5"/>
      <c r="P332" s="4"/>
      <c r="Q332" s="4"/>
      <c r="R332" s="5"/>
      <c r="S332" s="4"/>
      <c r="T332" s="4"/>
      <c r="U332" s="5"/>
      <c r="V332" s="4"/>
      <c r="W332" s="4"/>
      <c r="X332" s="5"/>
      <c r="Y332" s="4"/>
      <c r="Z332" s="4"/>
      <c r="AA332" s="4"/>
      <c r="AB332" s="4"/>
      <c r="AC332" s="412"/>
      <c r="AD332" s="7"/>
      <c r="AE332" s="7"/>
      <c r="AF332" s="8"/>
      <c r="AH332" s="446"/>
      <c r="AI332" s="429"/>
      <c r="AJ332" s="430"/>
      <c r="AK332" s="431"/>
      <c r="AL332" s="432"/>
      <c r="AM332" s="433"/>
      <c r="AN332" s="433"/>
      <c r="AO332" s="433"/>
      <c r="AP332" s="433"/>
      <c r="AQ332" s="433"/>
      <c r="AR332" s="433"/>
      <c r="AS332" s="433"/>
      <c r="AT332" s="433"/>
      <c r="AU332" s="433"/>
      <c r="AV332" s="433"/>
      <c r="AW332" s="433"/>
      <c r="AX332" s="433"/>
      <c r="AY332" s="433"/>
      <c r="AZ332" s="433"/>
      <c r="BA332" s="433"/>
      <c r="BB332" s="433"/>
      <c r="BC332" s="433"/>
      <c r="BD332" s="430"/>
      <c r="BE332" s="434"/>
      <c r="BG332" s="11"/>
      <c r="BI332" s="500"/>
    </row>
    <row r="333" spans="1:61" s="9" customFormat="1" ht="15" customHeight="1" x14ac:dyDescent="0.25">
      <c r="A333" s="2"/>
      <c r="B333" s="2"/>
      <c r="C333" s="2"/>
      <c r="D333" s="2"/>
      <c r="E333" s="2"/>
      <c r="F333" s="3"/>
      <c r="G333" s="397"/>
      <c r="H333" s="4"/>
      <c r="I333" s="5"/>
      <c r="J333" s="4"/>
      <c r="K333" s="4"/>
      <c r="L333" s="5"/>
      <c r="M333" s="6"/>
      <c r="N333" s="4"/>
      <c r="O333" s="5"/>
      <c r="P333" s="4"/>
      <c r="Q333" s="4"/>
      <c r="R333" s="5"/>
      <c r="S333" s="4"/>
      <c r="T333" s="4"/>
      <c r="U333" s="5"/>
      <c r="V333" s="4"/>
      <c r="W333" s="4"/>
      <c r="X333" s="5"/>
      <c r="Y333" s="4"/>
      <c r="Z333" s="4"/>
      <c r="AA333" s="4"/>
      <c r="AB333" s="4"/>
      <c r="AC333" s="412"/>
      <c r="AD333" s="7"/>
      <c r="AE333" s="7"/>
      <c r="AF333" s="8"/>
      <c r="AH333" s="446"/>
      <c r="AI333" s="429"/>
      <c r="AJ333" s="430"/>
      <c r="AK333" s="431"/>
      <c r="AL333" s="432"/>
      <c r="AM333" s="433"/>
      <c r="AN333" s="433"/>
      <c r="AO333" s="433"/>
      <c r="AP333" s="433"/>
      <c r="AQ333" s="433"/>
      <c r="AR333" s="433"/>
      <c r="AS333" s="433"/>
      <c r="AT333" s="433"/>
      <c r="AU333" s="433"/>
      <c r="AV333" s="433"/>
      <c r="AW333" s="433"/>
      <c r="AX333" s="433"/>
      <c r="AY333" s="433"/>
      <c r="AZ333" s="433"/>
      <c r="BA333" s="433"/>
      <c r="BB333" s="433"/>
      <c r="BC333" s="433"/>
      <c r="BD333" s="430"/>
      <c r="BE333" s="434"/>
      <c r="BG333" s="11"/>
      <c r="BI333" s="500"/>
    </row>
    <row r="334" spans="1:61" s="9" customFormat="1" ht="15" customHeight="1" x14ac:dyDescent="0.25">
      <c r="A334" s="2"/>
      <c r="B334" s="2"/>
      <c r="C334" s="2"/>
      <c r="D334" s="2"/>
      <c r="E334" s="2"/>
      <c r="F334" s="3"/>
      <c r="G334" s="397"/>
      <c r="H334" s="4"/>
      <c r="I334" s="5"/>
      <c r="J334" s="4"/>
      <c r="K334" s="4"/>
      <c r="L334" s="5"/>
      <c r="M334" s="6"/>
      <c r="N334" s="4"/>
      <c r="O334" s="5"/>
      <c r="P334" s="4"/>
      <c r="Q334" s="4"/>
      <c r="R334" s="5"/>
      <c r="S334" s="4"/>
      <c r="T334" s="4"/>
      <c r="U334" s="5"/>
      <c r="V334" s="4"/>
      <c r="W334" s="4"/>
      <c r="X334" s="5"/>
      <c r="Y334" s="4"/>
      <c r="Z334" s="4"/>
      <c r="AA334" s="4"/>
      <c r="AB334" s="4"/>
      <c r="AC334" s="412"/>
      <c r="AD334" s="7"/>
      <c r="AE334" s="7"/>
      <c r="AF334" s="8"/>
      <c r="AH334" s="446"/>
      <c r="AI334" s="429"/>
      <c r="AJ334" s="430"/>
      <c r="AK334" s="431"/>
      <c r="AL334" s="432"/>
      <c r="AM334" s="433"/>
      <c r="AN334" s="433"/>
      <c r="AO334" s="433"/>
      <c r="AP334" s="433"/>
      <c r="AQ334" s="433"/>
      <c r="AR334" s="433"/>
      <c r="AS334" s="433"/>
      <c r="AT334" s="433"/>
      <c r="AU334" s="433"/>
      <c r="AV334" s="433"/>
      <c r="AW334" s="433"/>
      <c r="AX334" s="433"/>
      <c r="AY334" s="433"/>
      <c r="AZ334" s="433"/>
      <c r="BA334" s="433"/>
      <c r="BB334" s="433"/>
      <c r="BC334" s="433"/>
      <c r="BD334" s="430"/>
      <c r="BE334" s="434"/>
      <c r="BG334" s="11"/>
      <c r="BI334" s="500"/>
    </row>
    <row r="335" spans="1:61" s="9" customFormat="1" ht="15" customHeight="1" x14ac:dyDescent="0.25">
      <c r="A335" s="2"/>
      <c r="B335" s="2"/>
      <c r="C335" s="2"/>
      <c r="D335" s="2"/>
      <c r="E335" s="2"/>
      <c r="F335" s="3"/>
      <c r="G335" s="397"/>
      <c r="H335" s="4"/>
      <c r="I335" s="5"/>
      <c r="J335" s="4"/>
      <c r="K335" s="4"/>
      <c r="L335" s="5"/>
      <c r="M335" s="6"/>
      <c r="N335" s="4"/>
      <c r="O335" s="5"/>
      <c r="P335" s="4"/>
      <c r="Q335" s="4"/>
      <c r="R335" s="5"/>
      <c r="S335" s="4"/>
      <c r="T335" s="4"/>
      <c r="U335" s="5"/>
      <c r="V335" s="4"/>
      <c r="W335" s="4"/>
      <c r="X335" s="5"/>
      <c r="Y335" s="4"/>
      <c r="Z335" s="4"/>
      <c r="AA335" s="4"/>
      <c r="AB335" s="4"/>
      <c r="AC335" s="412"/>
      <c r="AD335" s="7"/>
      <c r="AE335" s="7"/>
      <c r="AF335" s="8"/>
      <c r="AH335" s="446"/>
      <c r="AI335" s="429"/>
      <c r="AJ335" s="430"/>
      <c r="AK335" s="431"/>
      <c r="AL335" s="432"/>
      <c r="AM335" s="433"/>
      <c r="AN335" s="433"/>
      <c r="AO335" s="433"/>
      <c r="AP335" s="433"/>
      <c r="AQ335" s="433"/>
      <c r="AR335" s="433"/>
      <c r="AS335" s="433"/>
      <c r="AT335" s="433"/>
      <c r="AU335" s="433"/>
      <c r="AV335" s="433"/>
      <c r="AW335" s="433"/>
      <c r="AX335" s="433"/>
      <c r="AY335" s="433"/>
      <c r="AZ335" s="433"/>
      <c r="BA335" s="433"/>
      <c r="BB335" s="433"/>
      <c r="BC335" s="433"/>
      <c r="BD335" s="430"/>
      <c r="BE335" s="434"/>
      <c r="BG335" s="11"/>
      <c r="BI335" s="500"/>
    </row>
    <row r="336" spans="1:61" s="9" customFormat="1" ht="15" customHeight="1" x14ac:dyDescent="0.25">
      <c r="A336" s="2"/>
      <c r="B336" s="2"/>
      <c r="C336" s="2"/>
      <c r="D336" s="2"/>
      <c r="E336" s="2"/>
      <c r="F336" s="3"/>
      <c r="G336" s="397"/>
      <c r="H336" s="4"/>
      <c r="I336" s="5"/>
      <c r="J336" s="4"/>
      <c r="K336" s="4"/>
      <c r="L336" s="5"/>
      <c r="M336" s="6"/>
      <c r="N336" s="4"/>
      <c r="O336" s="5"/>
      <c r="P336" s="4"/>
      <c r="Q336" s="4"/>
      <c r="R336" s="5"/>
      <c r="S336" s="4"/>
      <c r="T336" s="4"/>
      <c r="U336" s="5"/>
      <c r="V336" s="4"/>
      <c r="W336" s="4"/>
      <c r="X336" s="5"/>
      <c r="Y336" s="4"/>
      <c r="Z336" s="4"/>
      <c r="AA336" s="4"/>
      <c r="AB336" s="4"/>
      <c r="AC336" s="412"/>
      <c r="AD336" s="7"/>
      <c r="AE336" s="7"/>
      <c r="AF336" s="8"/>
      <c r="AH336" s="446"/>
      <c r="AI336" s="429"/>
      <c r="AJ336" s="430"/>
      <c r="AK336" s="431"/>
      <c r="AL336" s="432"/>
      <c r="AM336" s="433"/>
      <c r="AN336" s="433"/>
      <c r="AO336" s="433"/>
      <c r="AP336" s="433"/>
      <c r="AQ336" s="433"/>
      <c r="AR336" s="433"/>
      <c r="AS336" s="433"/>
      <c r="AT336" s="433"/>
      <c r="AU336" s="433"/>
      <c r="AV336" s="433"/>
      <c r="AW336" s="433"/>
      <c r="AX336" s="433"/>
      <c r="AY336" s="433"/>
      <c r="AZ336" s="433"/>
      <c r="BA336" s="433"/>
      <c r="BB336" s="433"/>
      <c r="BC336" s="433"/>
      <c r="BD336" s="430"/>
      <c r="BE336" s="434"/>
      <c r="BG336" s="11"/>
      <c r="BI336" s="500"/>
    </row>
    <row r="337" spans="1:61" s="9" customFormat="1" ht="15" customHeight="1" x14ac:dyDescent="0.25">
      <c r="A337" s="2"/>
      <c r="B337" s="2"/>
      <c r="C337" s="2"/>
      <c r="D337" s="2"/>
      <c r="E337" s="2"/>
      <c r="F337" s="3"/>
      <c r="G337" s="397"/>
      <c r="H337" s="4"/>
      <c r="I337" s="5"/>
      <c r="J337" s="4"/>
      <c r="K337" s="4"/>
      <c r="L337" s="5"/>
      <c r="M337" s="6"/>
      <c r="N337" s="4"/>
      <c r="O337" s="5"/>
      <c r="P337" s="4"/>
      <c r="Q337" s="4"/>
      <c r="R337" s="5"/>
      <c r="S337" s="4"/>
      <c r="T337" s="4"/>
      <c r="U337" s="5"/>
      <c r="V337" s="4"/>
      <c r="W337" s="4"/>
      <c r="X337" s="5"/>
      <c r="Y337" s="4"/>
      <c r="Z337" s="4"/>
      <c r="AA337" s="4"/>
      <c r="AB337" s="4"/>
      <c r="AC337" s="412"/>
      <c r="AD337" s="7"/>
      <c r="AE337" s="7"/>
      <c r="AF337" s="8"/>
      <c r="AH337" s="446"/>
      <c r="AI337" s="429"/>
      <c r="AJ337" s="430"/>
      <c r="AK337" s="431"/>
      <c r="AL337" s="432"/>
      <c r="AM337" s="433"/>
      <c r="AN337" s="433"/>
      <c r="AO337" s="433"/>
      <c r="AP337" s="433"/>
      <c r="AQ337" s="433"/>
      <c r="AR337" s="433"/>
      <c r="AS337" s="433"/>
      <c r="AT337" s="433"/>
      <c r="AU337" s="433"/>
      <c r="AV337" s="433"/>
      <c r="AW337" s="433"/>
      <c r="AX337" s="433"/>
      <c r="AY337" s="433"/>
      <c r="AZ337" s="433"/>
      <c r="BA337" s="433"/>
      <c r="BB337" s="433"/>
      <c r="BC337" s="433"/>
      <c r="BD337" s="430"/>
      <c r="BE337" s="434"/>
      <c r="BG337" s="11"/>
      <c r="BI337" s="500"/>
    </row>
    <row r="338" spans="1:61" s="9" customFormat="1" ht="15" customHeight="1" x14ac:dyDescent="0.25">
      <c r="A338" s="2"/>
      <c r="B338" s="2"/>
      <c r="C338" s="2"/>
      <c r="D338" s="2"/>
      <c r="E338" s="2"/>
      <c r="F338" s="3"/>
      <c r="G338" s="397"/>
      <c r="H338" s="4"/>
      <c r="I338" s="5"/>
      <c r="J338" s="4"/>
      <c r="K338" s="4"/>
      <c r="L338" s="5"/>
      <c r="M338" s="6"/>
      <c r="N338" s="4"/>
      <c r="O338" s="5"/>
      <c r="P338" s="4"/>
      <c r="Q338" s="4"/>
      <c r="R338" s="5"/>
      <c r="S338" s="4"/>
      <c r="T338" s="4"/>
      <c r="U338" s="5"/>
      <c r="V338" s="4"/>
      <c r="W338" s="4"/>
      <c r="X338" s="5"/>
      <c r="Y338" s="4"/>
      <c r="Z338" s="4"/>
      <c r="AA338" s="4"/>
      <c r="AB338" s="4"/>
      <c r="AC338" s="412"/>
      <c r="AD338" s="7"/>
      <c r="AE338" s="7"/>
      <c r="AF338" s="8"/>
      <c r="AH338" s="446"/>
      <c r="AI338" s="429"/>
      <c r="AJ338" s="430"/>
      <c r="AK338" s="431"/>
      <c r="AL338" s="432"/>
      <c r="AM338" s="433"/>
      <c r="AN338" s="433"/>
      <c r="AO338" s="433"/>
      <c r="AP338" s="433"/>
      <c r="AQ338" s="433"/>
      <c r="AR338" s="433"/>
      <c r="AS338" s="433"/>
      <c r="AT338" s="433"/>
      <c r="AU338" s="433"/>
      <c r="AV338" s="433"/>
      <c r="AW338" s="433"/>
      <c r="AX338" s="433"/>
      <c r="AY338" s="433"/>
      <c r="AZ338" s="433"/>
      <c r="BA338" s="433"/>
      <c r="BB338" s="433"/>
      <c r="BC338" s="433"/>
      <c r="BD338" s="430"/>
      <c r="BE338" s="434"/>
      <c r="BG338" s="11"/>
      <c r="BI338" s="500"/>
    </row>
    <row r="339" spans="1:61" s="9" customFormat="1" ht="15" customHeight="1" x14ac:dyDescent="0.25">
      <c r="A339" s="2"/>
      <c r="B339" s="2"/>
      <c r="C339" s="2"/>
      <c r="D339" s="2"/>
      <c r="E339" s="2"/>
      <c r="F339" s="3"/>
      <c r="G339" s="397"/>
      <c r="H339" s="4"/>
      <c r="I339" s="5"/>
      <c r="J339" s="4"/>
      <c r="K339" s="4"/>
      <c r="L339" s="5"/>
      <c r="M339" s="6"/>
      <c r="N339" s="4"/>
      <c r="O339" s="5"/>
      <c r="P339" s="4"/>
      <c r="Q339" s="4"/>
      <c r="R339" s="5"/>
      <c r="S339" s="4"/>
      <c r="T339" s="4"/>
      <c r="U339" s="5"/>
      <c r="V339" s="4"/>
      <c r="W339" s="4"/>
      <c r="X339" s="5"/>
      <c r="Y339" s="4"/>
      <c r="Z339" s="4"/>
      <c r="AA339" s="4"/>
      <c r="AB339" s="4"/>
      <c r="AC339" s="412"/>
      <c r="AD339" s="7"/>
      <c r="AE339" s="7"/>
      <c r="AF339" s="8"/>
      <c r="AH339" s="446"/>
      <c r="AI339" s="429"/>
      <c r="AJ339" s="430"/>
      <c r="AK339" s="431"/>
      <c r="AL339" s="432"/>
      <c r="AM339" s="433"/>
      <c r="AN339" s="433"/>
      <c r="AO339" s="433"/>
      <c r="AP339" s="433"/>
      <c r="AQ339" s="433"/>
      <c r="AR339" s="433"/>
      <c r="AS339" s="433"/>
      <c r="AT339" s="433"/>
      <c r="AU339" s="433"/>
      <c r="AV339" s="433"/>
      <c r="AW339" s="433"/>
      <c r="AX339" s="433"/>
      <c r="AY339" s="433"/>
      <c r="AZ339" s="433"/>
      <c r="BA339" s="433"/>
      <c r="BB339" s="433"/>
      <c r="BC339" s="433"/>
      <c r="BD339" s="430"/>
      <c r="BE339" s="434"/>
      <c r="BG339" s="11"/>
      <c r="BI339" s="500"/>
    </row>
    <row r="340" spans="1:61" s="9" customFormat="1" ht="15" customHeight="1" x14ac:dyDescent="0.25">
      <c r="A340" s="2"/>
      <c r="B340" s="2"/>
      <c r="C340" s="2"/>
      <c r="D340" s="2"/>
      <c r="E340" s="2"/>
      <c r="F340" s="3"/>
      <c r="G340" s="397"/>
      <c r="H340" s="4"/>
      <c r="I340" s="5"/>
      <c r="J340" s="4"/>
      <c r="K340" s="4"/>
      <c r="L340" s="5"/>
      <c r="M340" s="6"/>
      <c r="N340" s="4"/>
      <c r="O340" s="5"/>
      <c r="P340" s="4"/>
      <c r="Q340" s="4"/>
      <c r="R340" s="5"/>
      <c r="S340" s="4"/>
      <c r="T340" s="4"/>
      <c r="U340" s="5"/>
      <c r="V340" s="4"/>
      <c r="W340" s="4"/>
      <c r="X340" s="5"/>
      <c r="Y340" s="4"/>
      <c r="Z340" s="4"/>
      <c r="AA340" s="4"/>
      <c r="AB340" s="4"/>
      <c r="AC340" s="412"/>
      <c r="AD340" s="7"/>
      <c r="AE340" s="7"/>
      <c r="AF340" s="8"/>
      <c r="AH340" s="446"/>
      <c r="AI340" s="429"/>
      <c r="AJ340" s="430"/>
      <c r="AK340" s="431"/>
      <c r="AL340" s="432"/>
      <c r="AM340" s="433"/>
      <c r="AN340" s="433"/>
      <c r="AO340" s="433"/>
      <c r="AP340" s="433"/>
      <c r="AQ340" s="433"/>
      <c r="AR340" s="433"/>
      <c r="AS340" s="433"/>
      <c r="AT340" s="433"/>
      <c r="AU340" s="433"/>
      <c r="AV340" s="433"/>
      <c r="AW340" s="433"/>
      <c r="AX340" s="433"/>
      <c r="AY340" s="433"/>
      <c r="AZ340" s="433"/>
      <c r="BA340" s="433"/>
      <c r="BB340" s="433"/>
      <c r="BC340" s="433"/>
      <c r="BD340" s="430"/>
      <c r="BE340" s="434"/>
      <c r="BG340" s="11"/>
      <c r="BI340" s="500"/>
    </row>
    <row r="341" spans="1:61" s="9" customFormat="1" ht="15" customHeight="1" x14ac:dyDescent="0.25">
      <c r="A341" s="2"/>
      <c r="B341" s="2"/>
      <c r="C341" s="2"/>
      <c r="D341" s="2"/>
      <c r="E341" s="2"/>
      <c r="F341" s="3"/>
      <c r="G341" s="397"/>
      <c r="H341" s="4"/>
      <c r="I341" s="5"/>
      <c r="J341" s="4"/>
      <c r="K341" s="4"/>
      <c r="L341" s="5"/>
      <c r="M341" s="6"/>
      <c r="N341" s="4"/>
      <c r="O341" s="5"/>
      <c r="P341" s="4"/>
      <c r="Q341" s="4"/>
      <c r="R341" s="5"/>
      <c r="S341" s="4"/>
      <c r="T341" s="4"/>
      <c r="U341" s="5"/>
      <c r="V341" s="4"/>
      <c r="W341" s="4"/>
      <c r="X341" s="5"/>
      <c r="Y341" s="4"/>
      <c r="Z341" s="4"/>
      <c r="AA341" s="4"/>
      <c r="AB341" s="4"/>
      <c r="AC341" s="412"/>
      <c r="AD341" s="7"/>
      <c r="AE341" s="7"/>
      <c r="AF341" s="8"/>
      <c r="AH341" s="446"/>
      <c r="AI341" s="429"/>
      <c r="AJ341" s="430"/>
      <c r="AK341" s="431"/>
      <c r="AL341" s="432"/>
      <c r="AM341" s="433"/>
      <c r="AN341" s="433"/>
      <c r="AO341" s="433"/>
      <c r="AP341" s="433"/>
      <c r="AQ341" s="433"/>
      <c r="AR341" s="433"/>
      <c r="AS341" s="433"/>
      <c r="AT341" s="433"/>
      <c r="AU341" s="433"/>
      <c r="AV341" s="433"/>
      <c r="AW341" s="433"/>
      <c r="AX341" s="433"/>
      <c r="AY341" s="433"/>
      <c r="AZ341" s="433"/>
      <c r="BA341" s="433"/>
      <c r="BB341" s="433"/>
      <c r="BC341" s="433"/>
      <c r="BD341" s="430"/>
      <c r="BE341" s="434"/>
      <c r="BG341" s="11"/>
      <c r="BI341" s="500"/>
    </row>
    <row r="342" spans="1:61" s="9" customFormat="1" ht="15" customHeight="1" x14ac:dyDescent="0.25">
      <c r="A342" s="2"/>
      <c r="B342" s="2"/>
      <c r="C342" s="2"/>
      <c r="D342" s="2"/>
      <c r="E342" s="2"/>
      <c r="F342" s="3"/>
      <c r="G342" s="397"/>
      <c r="H342" s="4"/>
      <c r="I342" s="5"/>
      <c r="J342" s="4"/>
      <c r="K342" s="4"/>
      <c r="L342" s="5"/>
      <c r="M342" s="6"/>
      <c r="N342" s="4"/>
      <c r="O342" s="5"/>
      <c r="P342" s="4"/>
      <c r="Q342" s="4"/>
      <c r="R342" s="5"/>
      <c r="S342" s="4"/>
      <c r="T342" s="4"/>
      <c r="U342" s="5"/>
      <c r="V342" s="4"/>
      <c r="W342" s="4"/>
      <c r="X342" s="5"/>
      <c r="Y342" s="4"/>
      <c r="Z342" s="4"/>
      <c r="AA342" s="4"/>
      <c r="AB342" s="4"/>
      <c r="AC342" s="412"/>
      <c r="AD342" s="7"/>
      <c r="AE342" s="7"/>
      <c r="AF342" s="8"/>
      <c r="AH342" s="446"/>
      <c r="AI342" s="429"/>
      <c r="AJ342" s="430"/>
      <c r="AK342" s="431"/>
      <c r="AL342" s="432"/>
      <c r="AM342" s="433"/>
      <c r="AN342" s="433"/>
      <c r="AO342" s="433"/>
      <c r="AP342" s="433"/>
      <c r="AQ342" s="433"/>
      <c r="AR342" s="433"/>
      <c r="AS342" s="433"/>
      <c r="AT342" s="433"/>
      <c r="AU342" s="433"/>
      <c r="AV342" s="433"/>
      <c r="AW342" s="433"/>
      <c r="AX342" s="433"/>
      <c r="AY342" s="433"/>
      <c r="AZ342" s="433"/>
      <c r="BA342" s="433"/>
      <c r="BB342" s="433"/>
      <c r="BC342" s="433"/>
      <c r="BD342" s="430"/>
      <c r="BE342" s="434"/>
      <c r="BG342" s="11"/>
      <c r="BI342" s="500"/>
    </row>
    <row r="343" spans="1:61" s="9" customFormat="1" ht="15" customHeight="1" x14ac:dyDescent="0.25">
      <c r="A343" s="2"/>
      <c r="B343" s="2"/>
      <c r="C343" s="2"/>
      <c r="D343" s="2"/>
      <c r="E343" s="2"/>
      <c r="F343" s="3"/>
      <c r="G343" s="397"/>
      <c r="H343" s="4"/>
      <c r="I343" s="5"/>
      <c r="J343" s="4"/>
      <c r="K343" s="4"/>
      <c r="L343" s="5"/>
      <c r="M343" s="6"/>
      <c r="N343" s="4"/>
      <c r="O343" s="5"/>
      <c r="P343" s="4"/>
      <c r="Q343" s="4"/>
      <c r="R343" s="5"/>
      <c r="S343" s="4"/>
      <c r="T343" s="4"/>
      <c r="U343" s="5"/>
      <c r="V343" s="4"/>
      <c r="W343" s="4"/>
      <c r="X343" s="5"/>
      <c r="Y343" s="4"/>
      <c r="Z343" s="4"/>
      <c r="AA343" s="4"/>
      <c r="AB343" s="4"/>
      <c r="AC343" s="412"/>
      <c r="AD343" s="7"/>
      <c r="AE343" s="7"/>
      <c r="AF343" s="8"/>
      <c r="AH343" s="446"/>
      <c r="AI343" s="429"/>
      <c r="AJ343" s="430"/>
      <c r="AK343" s="431"/>
      <c r="AL343" s="432"/>
      <c r="AM343" s="433"/>
      <c r="AN343" s="433"/>
      <c r="AO343" s="433"/>
      <c r="AP343" s="433"/>
      <c r="AQ343" s="433"/>
      <c r="AR343" s="433"/>
      <c r="AS343" s="433"/>
      <c r="AT343" s="433"/>
      <c r="AU343" s="433"/>
      <c r="AV343" s="433"/>
      <c r="AW343" s="433"/>
      <c r="AX343" s="433"/>
      <c r="AY343" s="433"/>
      <c r="AZ343" s="433"/>
      <c r="BA343" s="433"/>
      <c r="BB343" s="433"/>
      <c r="BC343" s="433"/>
      <c r="BD343" s="430"/>
      <c r="BE343" s="434"/>
      <c r="BG343" s="11"/>
      <c r="BI343" s="500"/>
    </row>
    <row r="344" spans="1:61" s="9" customFormat="1" ht="15" customHeight="1" x14ac:dyDescent="0.25">
      <c r="A344" s="2"/>
      <c r="B344" s="2"/>
      <c r="C344" s="2"/>
      <c r="D344" s="2"/>
      <c r="E344" s="2"/>
      <c r="F344" s="3"/>
      <c r="G344" s="397"/>
      <c r="H344" s="4"/>
      <c r="I344" s="5"/>
      <c r="J344" s="4"/>
      <c r="K344" s="4"/>
      <c r="L344" s="5"/>
      <c r="M344" s="6"/>
      <c r="N344" s="4"/>
      <c r="O344" s="5"/>
      <c r="P344" s="4"/>
      <c r="Q344" s="4"/>
      <c r="R344" s="5"/>
      <c r="S344" s="4"/>
      <c r="T344" s="4"/>
      <c r="U344" s="5"/>
      <c r="V344" s="4"/>
      <c r="W344" s="4"/>
      <c r="X344" s="5"/>
      <c r="Y344" s="4"/>
      <c r="Z344" s="4"/>
      <c r="AA344" s="4"/>
      <c r="AB344" s="4"/>
      <c r="AC344" s="412"/>
      <c r="AD344" s="7"/>
      <c r="AE344" s="7"/>
      <c r="AF344" s="8"/>
      <c r="AH344" s="446"/>
      <c r="AI344" s="429"/>
      <c r="AJ344" s="430"/>
      <c r="AK344" s="431"/>
      <c r="AL344" s="432"/>
      <c r="AM344" s="433"/>
      <c r="AN344" s="433"/>
      <c r="AO344" s="433"/>
      <c r="AP344" s="433"/>
      <c r="AQ344" s="433"/>
      <c r="AR344" s="433"/>
      <c r="AS344" s="433"/>
      <c r="AT344" s="433"/>
      <c r="AU344" s="433"/>
      <c r="AV344" s="433"/>
      <c r="AW344" s="433"/>
      <c r="AX344" s="433"/>
      <c r="AY344" s="433"/>
      <c r="AZ344" s="433"/>
      <c r="BA344" s="433"/>
      <c r="BB344" s="433"/>
      <c r="BC344" s="433"/>
      <c r="BD344" s="430"/>
      <c r="BE344" s="434"/>
      <c r="BG344" s="11"/>
      <c r="BI344" s="500"/>
    </row>
    <row r="345" spans="1:61" s="9" customFormat="1" ht="15" customHeight="1" x14ac:dyDescent="0.25">
      <c r="A345" s="2"/>
      <c r="B345" s="2"/>
      <c r="C345" s="2"/>
      <c r="D345" s="2"/>
      <c r="E345" s="2"/>
      <c r="F345" s="3"/>
      <c r="G345" s="397"/>
      <c r="H345" s="4"/>
      <c r="I345" s="5"/>
      <c r="J345" s="4"/>
      <c r="K345" s="4"/>
      <c r="L345" s="5"/>
      <c r="M345" s="6"/>
      <c r="N345" s="4"/>
      <c r="O345" s="5"/>
      <c r="P345" s="4"/>
      <c r="Q345" s="4"/>
      <c r="R345" s="5"/>
      <c r="S345" s="4"/>
      <c r="T345" s="4"/>
      <c r="U345" s="5"/>
      <c r="V345" s="4"/>
      <c r="W345" s="4"/>
      <c r="X345" s="5"/>
      <c r="Y345" s="4"/>
      <c r="Z345" s="4"/>
      <c r="AA345" s="4"/>
      <c r="AB345" s="4"/>
      <c r="AC345" s="412"/>
      <c r="AD345" s="7"/>
      <c r="AE345" s="7"/>
      <c r="AF345" s="8"/>
      <c r="AH345" s="446"/>
      <c r="AI345" s="429"/>
      <c r="AJ345" s="430"/>
      <c r="AK345" s="431"/>
      <c r="AL345" s="432"/>
      <c r="AM345" s="433"/>
      <c r="AN345" s="433"/>
      <c r="AO345" s="433"/>
      <c r="AP345" s="433"/>
      <c r="AQ345" s="433"/>
      <c r="AR345" s="433"/>
      <c r="AS345" s="433"/>
      <c r="AT345" s="433"/>
      <c r="AU345" s="433"/>
      <c r="AV345" s="433"/>
      <c r="AW345" s="433"/>
      <c r="AX345" s="433"/>
      <c r="AY345" s="433"/>
      <c r="AZ345" s="433"/>
      <c r="BA345" s="433"/>
      <c r="BB345" s="433"/>
      <c r="BC345" s="433"/>
      <c r="BD345" s="430"/>
      <c r="BE345" s="434"/>
      <c r="BG345" s="11"/>
      <c r="BI345" s="500"/>
    </row>
    <row r="346" spans="1:61" s="9" customFormat="1" ht="15" customHeight="1" x14ac:dyDescent="0.25">
      <c r="A346" s="2"/>
      <c r="B346" s="2"/>
      <c r="C346" s="2"/>
      <c r="D346" s="2"/>
      <c r="E346" s="2"/>
      <c r="F346" s="3"/>
      <c r="G346" s="397"/>
      <c r="H346" s="4"/>
      <c r="I346" s="5"/>
      <c r="J346" s="4"/>
      <c r="K346" s="4"/>
      <c r="L346" s="5"/>
      <c r="M346" s="6"/>
      <c r="N346" s="4"/>
      <c r="O346" s="5"/>
      <c r="P346" s="4"/>
      <c r="Q346" s="4"/>
      <c r="R346" s="5"/>
      <c r="S346" s="4"/>
      <c r="T346" s="4"/>
      <c r="U346" s="5"/>
      <c r="V346" s="4"/>
      <c r="W346" s="4"/>
      <c r="X346" s="5"/>
      <c r="Y346" s="4"/>
      <c r="Z346" s="4"/>
      <c r="AA346" s="4"/>
      <c r="AB346" s="4"/>
      <c r="AC346" s="412"/>
      <c r="AD346" s="7"/>
      <c r="AE346" s="7"/>
      <c r="AF346" s="8"/>
      <c r="AH346" s="446"/>
      <c r="AI346" s="429"/>
      <c r="AJ346" s="430"/>
      <c r="AK346" s="431"/>
      <c r="AL346" s="432"/>
      <c r="AM346" s="433"/>
      <c r="AN346" s="433"/>
      <c r="AO346" s="433"/>
      <c r="AP346" s="433"/>
      <c r="AQ346" s="433"/>
      <c r="AR346" s="433"/>
      <c r="AS346" s="433"/>
      <c r="AT346" s="433"/>
      <c r="AU346" s="433"/>
      <c r="AV346" s="433"/>
      <c r="AW346" s="433"/>
      <c r="AX346" s="433"/>
      <c r="AY346" s="433"/>
      <c r="AZ346" s="433"/>
      <c r="BA346" s="433"/>
      <c r="BB346" s="433"/>
      <c r="BC346" s="433"/>
      <c r="BD346" s="430"/>
      <c r="BE346" s="434"/>
      <c r="BG346" s="11"/>
      <c r="BI346" s="500"/>
    </row>
    <row r="347" spans="1:61" s="9" customFormat="1" ht="15" customHeight="1" x14ac:dyDescent="0.25">
      <c r="A347" s="2"/>
      <c r="B347" s="2"/>
      <c r="C347" s="2"/>
      <c r="D347" s="2"/>
      <c r="E347" s="2"/>
      <c r="F347" s="3"/>
      <c r="G347" s="397"/>
      <c r="H347" s="4"/>
      <c r="I347" s="5"/>
      <c r="J347" s="4"/>
      <c r="K347" s="4"/>
      <c r="L347" s="5"/>
      <c r="M347" s="6"/>
      <c r="N347" s="4"/>
      <c r="O347" s="5"/>
      <c r="P347" s="4"/>
      <c r="Q347" s="4"/>
      <c r="R347" s="5"/>
      <c r="S347" s="4"/>
      <c r="T347" s="4"/>
      <c r="U347" s="5"/>
      <c r="V347" s="4"/>
      <c r="W347" s="4"/>
      <c r="X347" s="5"/>
      <c r="Y347" s="4"/>
      <c r="Z347" s="4"/>
      <c r="AA347" s="4"/>
      <c r="AB347" s="4"/>
      <c r="AC347" s="412"/>
      <c r="AD347" s="7"/>
      <c r="AE347" s="7"/>
      <c r="AF347" s="8"/>
      <c r="AH347" s="446"/>
      <c r="AI347" s="429"/>
      <c r="AJ347" s="430"/>
      <c r="AK347" s="431"/>
      <c r="AL347" s="432"/>
      <c r="AM347" s="433"/>
      <c r="AN347" s="433"/>
      <c r="AO347" s="433"/>
      <c r="AP347" s="433"/>
      <c r="AQ347" s="433"/>
      <c r="AR347" s="433"/>
      <c r="AS347" s="433"/>
      <c r="AT347" s="433"/>
      <c r="AU347" s="433"/>
      <c r="AV347" s="433"/>
      <c r="AW347" s="433"/>
      <c r="AX347" s="433"/>
      <c r="AY347" s="433"/>
      <c r="AZ347" s="433"/>
      <c r="BA347" s="433"/>
      <c r="BB347" s="433"/>
      <c r="BC347" s="433"/>
      <c r="BD347" s="430"/>
      <c r="BE347" s="434"/>
      <c r="BG347" s="11"/>
      <c r="BI347" s="500"/>
    </row>
    <row r="348" spans="1:61" s="9" customFormat="1" ht="15" customHeight="1" x14ac:dyDescent="0.25">
      <c r="A348" s="2"/>
      <c r="B348" s="2"/>
      <c r="C348" s="2"/>
      <c r="D348" s="2"/>
      <c r="E348" s="2"/>
      <c r="F348" s="3"/>
      <c r="G348" s="397"/>
      <c r="H348" s="4"/>
      <c r="I348" s="5"/>
      <c r="J348" s="4"/>
      <c r="K348" s="4"/>
      <c r="L348" s="5"/>
      <c r="M348" s="6"/>
      <c r="N348" s="4"/>
      <c r="O348" s="5"/>
      <c r="P348" s="4"/>
      <c r="Q348" s="4"/>
      <c r="R348" s="5"/>
      <c r="S348" s="4"/>
      <c r="T348" s="4"/>
      <c r="U348" s="5"/>
      <c r="V348" s="4"/>
      <c r="W348" s="4"/>
      <c r="X348" s="5"/>
      <c r="Y348" s="4"/>
      <c r="Z348" s="4"/>
      <c r="AA348" s="4"/>
      <c r="AB348" s="4"/>
      <c r="AC348" s="412"/>
      <c r="AD348" s="7"/>
      <c r="AE348" s="7"/>
      <c r="AF348" s="8"/>
      <c r="AH348" s="446"/>
      <c r="AI348" s="429"/>
      <c r="AJ348" s="430"/>
      <c r="AK348" s="431"/>
      <c r="AL348" s="432"/>
      <c r="AM348" s="433"/>
      <c r="AN348" s="433"/>
      <c r="AO348" s="433"/>
      <c r="AP348" s="433"/>
      <c r="AQ348" s="433"/>
      <c r="AR348" s="433"/>
      <c r="AS348" s="433"/>
      <c r="AT348" s="433"/>
      <c r="AU348" s="433"/>
      <c r="AV348" s="433"/>
      <c r="AW348" s="433"/>
      <c r="AX348" s="433"/>
      <c r="AY348" s="433"/>
      <c r="AZ348" s="433"/>
      <c r="BA348" s="433"/>
      <c r="BB348" s="433"/>
      <c r="BC348" s="433"/>
      <c r="BD348" s="430"/>
      <c r="BE348" s="434"/>
      <c r="BG348" s="11"/>
      <c r="BI348" s="500"/>
    </row>
    <row r="349" spans="1:61" s="9" customFormat="1" ht="15" customHeight="1" x14ac:dyDescent="0.25">
      <c r="A349" s="2"/>
      <c r="B349" s="2"/>
      <c r="C349" s="2"/>
      <c r="D349" s="2"/>
      <c r="E349" s="2"/>
      <c r="F349" s="3"/>
      <c r="G349" s="397"/>
      <c r="H349" s="4"/>
      <c r="I349" s="5"/>
      <c r="J349" s="4"/>
      <c r="K349" s="4"/>
      <c r="L349" s="5"/>
      <c r="M349" s="6"/>
      <c r="N349" s="4"/>
      <c r="O349" s="5"/>
      <c r="P349" s="4"/>
      <c r="Q349" s="4"/>
      <c r="R349" s="5"/>
      <c r="S349" s="4"/>
      <c r="T349" s="4"/>
      <c r="U349" s="5"/>
      <c r="V349" s="4"/>
      <c r="W349" s="4"/>
      <c r="X349" s="5"/>
      <c r="Y349" s="4"/>
      <c r="Z349" s="4"/>
      <c r="AA349" s="4"/>
      <c r="AB349" s="4"/>
      <c r="AC349" s="412"/>
      <c r="AD349" s="7"/>
      <c r="AE349" s="7"/>
      <c r="AF349" s="8"/>
      <c r="AH349" s="446"/>
      <c r="AI349" s="429"/>
      <c r="AJ349" s="430"/>
      <c r="AK349" s="431"/>
      <c r="AL349" s="432"/>
      <c r="AM349" s="433"/>
      <c r="AN349" s="433"/>
      <c r="AO349" s="433"/>
      <c r="AP349" s="433"/>
      <c r="AQ349" s="433"/>
      <c r="AR349" s="433"/>
      <c r="AS349" s="433"/>
      <c r="AT349" s="433"/>
      <c r="AU349" s="433"/>
      <c r="AV349" s="433"/>
      <c r="AW349" s="433"/>
      <c r="AX349" s="433"/>
      <c r="AY349" s="433"/>
      <c r="AZ349" s="433"/>
      <c r="BA349" s="433"/>
      <c r="BB349" s="433"/>
      <c r="BC349" s="433"/>
      <c r="BD349" s="430"/>
      <c r="BE349" s="434"/>
      <c r="BG349" s="11"/>
      <c r="BI349" s="500"/>
    </row>
    <row r="350" spans="1:61" s="9" customFormat="1" ht="15" customHeight="1" x14ac:dyDescent="0.25">
      <c r="A350" s="2"/>
      <c r="B350" s="2"/>
      <c r="C350" s="2"/>
      <c r="D350" s="2"/>
      <c r="E350" s="2"/>
      <c r="F350" s="3"/>
      <c r="G350" s="397"/>
      <c r="H350" s="4"/>
      <c r="I350" s="5"/>
      <c r="J350" s="4"/>
      <c r="K350" s="4"/>
      <c r="L350" s="5"/>
      <c r="M350" s="6"/>
      <c r="N350" s="4"/>
      <c r="O350" s="5"/>
      <c r="P350" s="4"/>
      <c r="Q350" s="4"/>
      <c r="R350" s="5"/>
      <c r="S350" s="4"/>
      <c r="T350" s="4"/>
      <c r="U350" s="5"/>
      <c r="V350" s="4"/>
      <c r="W350" s="4"/>
      <c r="X350" s="5"/>
      <c r="Y350" s="4"/>
      <c r="Z350" s="4"/>
      <c r="AA350" s="4"/>
      <c r="AB350" s="4"/>
      <c r="AC350" s="412"/>
      <c r="AD350" s="7"/>
      <c r="AE350" s="7"/>
      <c r="AF350" s="8"/>
      <c r="AH350" s="446"/>
      <c r="AI350" s="429"/>
      <c r="AJ350" s="430"/>
      <c r="AK350" s="431"/>
      <c r="AL350" s="432"/>
      <c r="AM350" s="433"/>
      <c r="AN350" s="433"/>
      <c r="AO350" s="433"/>
      <c r="AP350" s="433"/>
      <c r="AQ350" s="433"/>
      <c r="AR350" s="433"/>
      <c r="AS350" s="433"/>
      <c r="AT350" s="433"/>
      <c r="AU350" s="433"/>
      <c r="AV350" s="433"/>
      <c r="AW350" s="433"/>
      <c r="AX350" s="433"/>
      <c r="AY350" s="433"/>
      <c r="AZ350" s="433"/>
      <c r="BA350" s="433"/>
      <c r="BB350" s="433"/>
      <c r="BC350" s="433"/>
      <c r="BD350" s="430"/>
      <c r="BE350" s="434"/>
      <c r="BG350" s="11"/>
      <c r="BI350" s="500"/>
    </row>
    <row r="351" spans="1:61" s="9" customFormat="1" ht="15" customHeight="1" x14ac:dyDescent="0.25">
      <c r="A351" s="2"/>
      <c r="B351" s="2"/>
      <c r="C351" s="2"/>
      <c r="D351" s="2"/>
      <c r="E351" s="2"/>
      <c r="F351" s="3"/>
      <c r="G351" s="397"/>
      <c r="H351" s="4"/>
      <c r="I351" s="5"/>
      <c r="J351" s="4"/>
      <c r="K351" s="4"/>
      <c r="L351" s="5"/>
      <c r="M351" s="6"/>
      <c r="N351" s="4"/>
      <c r="O351" s="5"/>
      <c r="P351" s="4"/>
      <c r="Q351" s="4"/>
      <c r="R351" s="5"/>
      <c r="S351" s="4"/>
      <c r="T351" s="4"/>
      <c r="U351" s="5"/>
      <c r="V351" s="4"/>
      <c r="W351" s="4"/>
      <c r="X351" s="5"/>
      <c r="Y351" s="4"/>
      <c r="Z351" s="4"/>
      <c r="AA351" s="4"/>
      <c r="AB351" s="4"/>
      <c r="AC351" s="412"/>
      <c r="AD351" s="7"/>
      <c r="AE351" s="7"/>
      <c r="AF351" s="8"/>
      <c r="AH351" s="446"/>
      <c r="AI351" s="429"/>
      <c r="AJ351" s="430"/>
      <c r="AK351" s="431"/>
      <c r="AL351" s="432"/>
      <c r="AM351" s="433"/>
      <c r="AN351" s="433"/>
      <c r="AO351" s="433"/>
      <c r="AP351" s="433"/>
      <c r="AQ351" s="433"/>
      <c r="AR351" s="433"/>
      <c r="AS351" s="433"/>
      <c r="AT351" s="433"/>
      <c r="AU351" s="433"/>
      <c r="AV351" s="433"/>
      <c r="AW351" s="433"/>
      <c r="AX351" s="433"/>
      <c r="AY351" s="433"/>
      <c r="AZ351" s="433"/>
      <c r="BA351" s="433"/>
      <c r="BB351" s="433"/>
      <c r="BC351" s="433"/>
      <c r="BD351" s="430"/>
      <c r="BE351" s="434"/>
      <c r="BG351" s="11"/>
      <c r="BI351" s="500"/>
    </row>
    <row r="352" spans="1:61" s="9" customFormat="1" ht="15" customHeight="1" x14ac:dyDescent="0.25">
      <c r="A352" s="2"/>
      <c r="B352" s="2"/>
      <c r="C352" s="2"/>
      <c r="D352" s="2"/>
      <c r="E352" s="2"/>
      <c r="F352" s="3"/>
      <c r="G352" s="397"/>
      <c r="H352" s="4"/>
      <c r="I352" s="5"/>
      <c r="J352" s="4"/>
      <c r="K352" s="4"/>
      <c r="L352" s="5"/>
      <c r="M352" s="6"/>
      <c r="N352" s="4"/>
      <c r="O352" s="5"/>
      <c r="P352" s="4"/>
      <c r="Q352" s="4"/>
      <c r="R352" s="5"/>
      <c r="S352" s="4"/>
      <c r="T352" s="4"/>
      <c r="U352" s="5"/>
      <c r="V352" s="4"/>
      <c r="W352" s="4"/>
      <c r="X352" s="5"/>
      <c r="Y352" s="4"/>
      <c r="Z352" s="4"/>
      <c r="AA352" s="4"/>
      <c r="AB352" s="4"/>
      <c r="AC352" s="412"/>
      <c r="AD352" s="7"/>
      <c r="AE352" s="7"/>
      <c r="AF352" s="8"/>
      <c r="AH352" s="446"/>
      <c r="AI352" s="429"/>
      <c r="AJ352" s="430"/>
      <c r="AK352" s="431"/>
      <c r="AL352" s="432"/>
      <c r="AM352" s="433"/>
      <c r="AN352" s="433"/>
      <c r="AO352" s="433"/>
      <c r="AP352" s="433"/>
      <c r="AQ352" s="433"/>
      <c r="AR352" s="433"/>
      <c r="AS352" s="433"/>
      <c r="AT352" s="433"/>
      <c r="AU352" s="433"/>
      <c r="AV352" s="433"/>
      <c r="AW352" s="433"/>
      <c r="AX352" s="433"/>
      <c r="AY352" s="433"/>
      <c r="AZ352" s="433"/>
      <c r="BA352" s="433"/>
      <c r="BB352" s="433"/>
      <c r="BC352" s="433"/>
      <c r="BD352" s="430"/>
      <c r="BE352" s="434"/>
      <c r="BG352" s="11"/>
      <c r="BI352" s="500"/>
    </row>
    <row r="353" spans="1:61" s="9" customFormat="1" ht="15" customHeight="1" x14ac:dyDescent="0.25">
      <c r="A353" s="2"/>
      <c r="B353" s="2"/>
      <c r="C353" s="2"/>
      <c r="D353" s="2"/>
      <c r="E353" s="2"/>
      <c r="F353" s="3"/>
      <c r="G353" s="397"/>
      <c r="H353" s="4"/>
      <c r="I353" s="5"/>
      <c r="J353" s="4"/>
      <c r="K353" s="4"/>
      <c r="L353" s="5"/>
      <c r="M353" s="6"/>
      <c r="N353" s="4"/>
      <c r="O353" s="5"/>
      <c r="P353" s="4"/>
      <c r="Q353" s="4"/>
      <c r="R353" s="5"/>
      <c r="S353" s="4"/>
      <c r="T353" s="4"/>
      <c r="U353" s="5"/>
      <c r="V353" s="4"/>
      <c r="W353" s="4"/>
      <c r="X353" s="5"/>
      <c r="Y353" s="4"/>
      <c r="Z353" s="4"/>
      <c r="AA353" s="4"/>
      <c r="AB353" s="4"/>
      <c r="AC353" s="412"/>
      <c r="AD353" s="7"/>
      <c r="AE353" s="7"/>
      <c r="AF353" s="8"/>
      <c r="AH353" s="446"/>
      <c r="AI353" s="429"/>
      <c r="AJ353" s="430"/>
      <c r="AK353" s="431"/>
      <c r="AL353" s="432"/>
      <c r="AM353" s="433"/>
      <c r="AN353" s="433"/>
      <c r="AO353" s="433"/>
      <c r="AP353" s="433"/>
      <c r="AQ353" s="433"/>
      <c r="AR353" s="433"/>
      <c r="AS353" s="433"/>
      <c r="AT353" s="433"/>
      <c r="AU353" s="433"/>
      <c r="AV353" s="433"/>
      <c r="AW353" s="433"/>
      <c r="AX353" s="433"/>
      <c r="AY353" s="433"/>
      <c r="AZ353" s="433"/>
      <c r="BA353" s="433"/>
      <c r="BB353" s="433"/>
      <c r="BC353" s="433"/>
      <c r="BD353" s="430"/>
      <c r="BE353" s="434"/>
      <c r="BG353" s="11"/>
      <c r="BI353" s="500"/>
    </row>
    <row r="354" spans="1:61" s="9" customFormat="1" ht="15" customHeight="1" x14ac:dyDescent="0.25">
      <c r="A354" s="2"/>
      <c r="B354" s="2"/>
      <c r="C354" s="2"/>
      <c r="D354" s="2"/>
      <c r="E354" s="2"/>
      <c r="F354" s="3"/>
      <c r="G354" s="397"/>
      <c r="H354" s="4"/>
      <c r="I354" s="5"/>
      <c r="J354" s="4"/>
      <c r="K354" s="4"/>
      <c r="L354" s="5"/>
      <c r="M354" s="6"/>
      <c r="N354" s="4"/>
      <c r="O354" s="5"/>
      <c r="P354" s="4"/>
      <c r="Q354" s="4"/>
      <c r="R354" s="5"/>
      <c r="S354" s="4"/>
      <c r="T354" s="4"/>
      <c r="U354" s="5"/>
      <c r="V354" s="4"/>
      <c r="W354" s="4"/>
      <c r="X354" s="5"/>
      <c r="Y354" s="4"/>
      <c r="Z354" s="4"/>
      <c r="AA354" s="4"/>
      <c r="AB354" s="4"/>
      <c r="AC354" s="412"/>
      <c r="AD354" s="7"/>
      <c r="AE354" s="7"/>
      <c r="AF354" s="8"/>
      <c r="AH354" s="446"/>
      <c r="AI354" s="429"/>
      <c r="AJ354" s="430"/>
      <c r="AK354" s="431"/>
      <c r="AL354" s="432"/>
      <c r="AM354" s="433"/>
      <c r="AN354" s="433"/>
      <c r="AO354" s="433"/>
      <c r="AP354" s="433"/>
      <c r="AQ354" s="433"/>
      <c r="AR354" s="433"/>
      <c r="AS354" s="433"/>
      <c r="AT354" s="433"/>
      <c r="AU354" s="433"/>
      <c r="AV354" s="433"/>
      <c r="AW354" s="433"/>
      <c r="AX354" s="433"/>
      <c r="AY354" s="433"/>
      <c r="AZ354" s="433"/>
      <c r="BA354" s="433"/>
      <c r="BB354" s="433"/>
      <c r="BC354" s="433"/>
      <c r="BD354" s="430"/>
      <c r="BE354" s="434"/>
      <c r="BG354" s="11"/>
      <c r="BI354" s="500"/>
    </row>
    <row r="355" spans="1:61" s="9" customFormat="1" ht="15" customHeight="1" x14ac:dyDescent="0.25">
      <c r="A355" s="2"/>
      <c r="B355" s="2"/>
      <c r="C355" s="2"/>
      <c r="D355" s="2"/>
      <c r="E355" s="2"/>
      <c r="F355" s="3"/>
      <c r="G355" s="397"/>
      <c r="H355" s="4"/>
      <c r="I355" s="5"/>
      <c r="J355" s="4"/>
      <c r="K355" s="4"/>
      <c r="L355" s="5"/>
      <c r="M355" s="6"/>
      <c r="N355" s="4"/>
      <c r="O355" s="5"/>
      <c r="P355" s="4"/>
      <c r="Q355" s="4"/>
      <c r="R355" s="5"/>
      <c r="S355" s="4"/>
      <c r="T355" s="4"/>
      <c r="U355" s="5"/>
      <c r="V355" s="4"/>
      <c r="W355" s="4"/>
      <c r="X355" s="5"/>
      <c r="Y355" s="4"/>
      <c r="Z355" s="4"/>
      <c r="AA355" s="4"/>
      <c r="AB355" s="4"/>
      <c r="AC355" s="412"/>
      <c r="AD355" s="7"/>
      <c r="AE355" s="7"/>
      <c r="AF355" s="8"/>
      <c r="AH355" s="446"/>
      <c r="AI355" s="429"/>
      <c r="AJ355" s="430"/>
      <c r="AK355" s="431"/>
      <c r="AL355" s="432"/>
      <c r="AM355" s="433"/>
      <c r="AN355" s="433"/>
      <c r="AO355" s="433"/>
      <c r="AP355" s="433"/>
      <c r="AQ355" s="433"/>
      <c r="AR355" s="433"/>
      <c r="AS355" s="433"/>
      <c r="AT355" s="433"/>
      <c r="AU355" s="433"/>
      <c r="AV355" s="433"/>
      <c r="AW355" s="433"/>
      <c r="AX355" s="433"/>
      <c r="AY355" s="433"/>
      <c r="AZ355" s="433"/>
      <c r="BA355" s="433"/>
      <c r="BB355" s="433"/>
      <c r="BC355" s="433"/>
      <c r="BD355" s="430"/>
      <c r="BE355" s="434"/>
      <c r="BG355" s="11"/>
      <c r="BI355" s="500"/>
    </row>
    <row r="356" spans="1:61" s="9" customFormat="1" ht="15" customHeight="1" x14ac:dyDescent="0.25">
      <c r="A356" s="2"/>
      <c r="B356" s="2"/>
      <c r="C356" s="2"/>
      <c r="D356" s="2"/>
      <c r="E356" s="2"/>
      <c r="F356" s="3"/>
      <c r="G356" s="397"/>
      <c r="H356" s="4"/>
      <c r="I356" s="5"/>
      <c r="J356" s="4"/>
      <c r="K356" s="4"/>
      <c r="L356" s="5"/>
      <c r="M356" s="6"/>
      <c r="N356" s="4"/>
      <c r="O356" s="5"/>
      <c r="P356" s="4"/>
      <c r="Q356" s="4"/>
      <c r="R356" s="5"/>
      <c r="S356" s="4"/>
      <c r="T356" s="4"/>
      <c r="U356" s="5"/>
      <c r="V356" s="4"/>
      <c r="W356" s="4"/>
      <c r="X356" s="5"/>
      <c r="Y356" s="4"/>
      <c r="Z356" s="4"/>
      <c r="AA356" s="4"/>
      <c r="AB356" s="4"/>
      <c r="AC356" s="412"/>
      <c r="AD356" s="7"/>
      <c r="AE356" s="7"/>
      <c r="AF356" s="8"/>
      <c r="AH356" s="446"/>
      <c r="AI356" s="429"/>
      <c r="AJ356" s="430"/>
      <c r="AK356" s="431"/>
      <c r="AL356" s="432"/>
      <c r="AM356" s="433"/>
      <c r="AN356" s="433"/>
      <c r="AO356" s="433"/>
      <c r="AP356" s="433"/>
      <c r="AQ356" s="433"/>
      <c r="AR356" s="433"/>
      <c r="AS356" s="433"/>
      <c r="AT356" s="433"/>
      <c r="AU356" s="433"/>
      <c r="AV356" s="433"/>
      <c r="AW356" s="433"/>
      <c r="AX356" s="433"/>
      <c r="AY356" s="433"/>
      <c r="AZ356" s="433"/>
      <c r="BA356" s="433"/>
      <c r="BB356" s="433"/>
      <c r="BC356" s="433"/>
      <c r="BD356" s="430"/>
      <c r="BE356" s="434"/>
      <c r="BG356" s="11"/>
      <c r="BI356" s="500"/>
    </row>
    <row r="357" spans="1:61" s="9" customFormat="1" ht="15" customHeight="1" x14ac:dyDescent="0.25">
      <c r="A357" s="2"/>
      <c r="B357" s="2"/>
      <c r="C357" s="2"/>
      <c r="D357" s="2"/>
      <c r="E357" s="2"/>
      <c r="F357" s="3"/>
      <c r="G357" s="397"/>
      <c r="H357" s="4"/>
      <c r="I357" s="5"/>
      <c r="J357" s="4"/>
      <c r="K357" s="4"/>
      <c r="L357" s="5"/>
      <c r="M357" s="6"/>
      <c r="N357" s="4"/>
      <c r="O357" s="5"/>
      <c r="P357" s="4"/>
      <c r="Q357" s="4"/>
      <c r="R357" s="5"/>
      <c r="S357" s="4"/>
      <c r="T357" s="4"/>
      <c r="U357" s="5"/>
      <c r="V357" s="4"/>
      <c r="W357" s="4"/>
      <c r="X357" s="5"/>
      <c r="Y357" s="4"/>
      <c r="Z357" s="4"/>
      <c r="AA357" s="4"/>
      <c r="AB357" s="4"/>
      <c r="AC357" s="412"/>
      <c r="AD357" s="7"/>
      <c r="AE357" s="7"/>
      <c r="AF357" s="8"/>
      <c r="AH357" s="446"/>
      <c r="AI357" s="429"/>
      <c r="AJ357" s="430"/>
      <c r="AK357" s="431"/>
      <c r="AL357" s="432"/>
      <c r="AM357" s="433"/>
      <c r="AN357" s="433"/>
      <c r="AO357" s="433"/>
      <c r="AP357" s="433"/>
      <c r="AQ357" s="433"/>
      <c r="AR357" s="433"/>
      <c r="AS357" s="433"/>
      <c r="AT357" s="433"/>
      <c r="AU357" s="433"/>
      <c r="AV357" s="433"/>
      <c r="AW357" s="433"/>
      <c r="AX357" s="433"/>
      <c r="AY357" s="433"/>
      <c r="AZ357" s="433"/>
      <c r="BA357" s="433"/>
      <c r="BB357" s="433"/>
      <c r="BC357" s="433"/>
      <c r="BD357" s="430"/>
      <c r="BE357" s="434"/>
      <c r="BG357" s="11"/>
      <c r="BI357" s="500"/>
    </row>
    <row r="358" spans="1:61" s="9" customFormat="1" ht="15" customHeight="1" x14ac:dyDescent="0.25">
      <c r="A358" s="2"/>
      <c r="B358" s="2"/>
      <c r="C358" s="2"/>
      <c r="D358" s="2"/>
      <c r="E358" s="2"/>
      <c r="F358" s="3"/>
      <c r="G358" s="397"/>
      <c r="H358" s="4"/>
      <c r="I358" s="5"/>
      <c r="J358" s="4"/>
      <c r="K358" s="4"/>
      <c r="L358" s="5"/>
      <c r="M358" s="6"/>
      <c r="N358" s="4"/>
      <c r="O358" s="5"/>
      <c r="P358" s="4"/>
      <c r="Q358" s="4"/>
      <c r="R358" s="5"/>
      <c r="S358" s="4"/>
      <c r="T358" s="4"/>
      <c r="U358" s="5"/>
      <c r="V358" s="4"/>
      <c r="W358" s="4"/>
      <c r="X358" s="5"/>
      <c r="Y358" s="4"/>
      <c r="Z358" s="4"/>
      <c r="AA358" s="4"/>
      <c r="AB358" s="4"/>
      <c r="AC358" s="412"/>
      <c r="AD358" s="7"/>
      <c r="AE358" s="7"/>
      <c r="AF358" s="8"/>
      <c r="AH358" s="446"/>
      <c r="AI358" s="429"/>
      <c r="AJ358" s="430"/>
      <c r="AK358" s="431"/>
      <c r="AL358" s="432"/>
      <c r="AM358" s="433"/>
      <c r="AN358" s="433"/>
      <c r="AO358" s="433"/>
      <c r="AP358" s="433"/>
      <c r="AQ358" s="433"/>
      <c r="AR358" s="433"/>
      <c r="AS358" s="433"/>
      <c r="AT358" s="433"/>
      <c r="AU358" s="433"/>
      <c r="AV358" s="433"/>
      <c r="AW358" s="433"/>
      <c r="AX358" s="433"/>
      <c r="AY358" s="433"/>
      <c r="AZ358" s="433"/>
      <c r="BA358" s="433"/>
      <c r="BB358" s="433"/>
      <c r="BC358" s="433"/>
      <c r="BD358" s="430"/>
      <c r="BE358" s="434"/>
      <c r="BG358" s="11"/>
      <c r="BI358" s="500"/>
    </row>
    <row r="359" spans="1:61" s="9" customFormat="1" ht="15" customHeight="1" x14ac:dyDescent="0.25">
      <c r="A359" s="2"/>
      <c r="B359" s="2"/>
      <c r="C359" s="2"/>
      <c r="D359" s="2"/>
      <c r="E359" s="2"/>
      <c r="F359" s="3"/>
      <c r="G359" s="397"/>
      <c r="H359" s="4"/>
      <c r="I359" s="5"/>
      <c r="J359" s="4"/>
      <c r="K359" s="4"/>
      <c r="L359" s="5"/>
      <c r="M359" s="6"/>
      <c r="N359" s="4"/>
      <c r="O359" s="5"/>
      <c r="P359" s="4"/>
      <c r="Q359" s="4"/>
      <c r="R359" s="5"/>
      <c r="S359" s="4"/>
      <c r="T359" s="4"/>
      <c r="U359" s="5"/>
      <c r="V359" s="4"/>
      <c r="W359" s="4"/>
      <c r="X359" s="5"/>
      <c r="Y359" s="4"/>
      <c r="Z359" s="4"/>
      <c r="AA359" s="4"/>
      <c r="AB359" s="4"/>
      <c r="AC359" s="412"/>
      <c r="AD359" s="7"/>
      <c r="AE359" s="7"/>
      <c r="AF359" s="8"/>
      <c r="AH359" s="446"/>
      <c r="AI359" s="429"/>
      <c r="AJ359" s="430"/>
      <c r="AK359" s="431"/>
      <c r="AL359" s="432"/>
      <c r="AM359" s="433"/>
      <c r="AN359" s="433"/>
      <c r="AO359" s="433"/>
      <c r="AP359" s="433"/>
      <c r="AQ359" s="433"/>
      <c r="AR359" s="433"/>
      <c r="AS359" s="433"/>
      <c r="AT359" s="433"/>
      <c r="AU359" s="433"/>
      <c r="AV359" s="433"/>
      <c r="AW359" s="433"/>
      <c r="AX359" s="433"/>
      <c r="AY359" s="433"/>
      <c r="AZ359" s="433"/>
      <c r="BA359" s="433"/>
      <c r="BB359" s="433"/>
      <c r="BC359" s="433"/>
      <c r="BD359" s="430"/>
      <c r="BE359" s="434"/>
      <c r="BG359" s="11"/>
      <c r="BI359" s="500"/>
    </row>
    <row r="360" spans="1:61" s="9" customFormat="1" ht="15" customHeight="1" x14ac:dyDescent="0.25">
      <c r="A360" s="2"/>
      <c r="B360" s="2"/>
      <c r="C360" s="2"/>
      <c r="D360" s="2"/>
      <c r="E360" s="2"/>
      <c r="F360" s="3"/>
      <c r="G360" s="397"/>
      <c r="H360" s="4"/>
      <c r="I360" s="5"/>
      <c r="J360" s="4"/>
      <c r="K360" s="4"/>
      <c r="L360" s="5"/>
      <c r="M360" s="6"/>
      <c r="N360" s="4"/>
      <c r="O360" s="5"/>
      <c r="P360" s="4"/>
      <c r="Q360" s="4"/>
      <c r="R360" s="5"/>
      <c r="S360" s="4"/>
      <c r="T360" s="4"/>
      <c r="U360" s="5"/>
      <c r="V360" s="4"/>
      <c r="W360" s="4"/>
      <c r="X360" s="5"/>
      <c r="Y360" s="4"/>
      <c r="Z360" s="4"/>
      <c r="AA360" s="4"/>
      <c r="AB360" s="4"/>
      <c r="AC360" s="412"/>
      <c r="AD360" s="7"/>
      <c r="AE360" s="7"/>
      <c r="AF360" s="8"/>
      <c r="AH360" s="446"/>
      <c r="AI360" s="429"/>
      <c r="AJ360" s="430"/>
      <c r="AK360" s="431"/>
      <c r="AL360" s="432"/>
      <c r="AM360" s="433"/>
      <c r="AN360" s="433"/>
      <c r="AO360" s="433"/>
      <c r="AP360" s="433"/>
      <c r="AQ360" s="433"/>
      <c r="AR360" s="433"/>
      <c r="AS360" s="433"/>
      <c r="AT360" s="433"/>
      <c r="AU360" s="433"/>
      <c r="AV360" s="433"/>
      <c r="AW360" s="433"/>
      <c r="AX360" s="433"/>
      <c r="AY360" s="433"/>
      <c r="AZ360" s="433"/>
      <c r="BA360" s="433"/>
      <c r="BB360" s="433"/>
      <c r="BC360" s="433"/>
      <c r="BD360" s="430"/>
      <c r="BE360" s="434"/>
      <c r="BG360" s="11"/>
      <c r="BI360" s="500"/>
    </row>
    <row r="361" spans="1:61" s="9" customFormat="1" ht="15" customHeight="1" x14ac:dyDescent="0.25">
      <c r="A361" s="2"/>
      <c r="B361" s="2"/>
      <c r="C361" s="2"/>
      <c r="D361" s="2"/>
      <c r="E361" s="2"/>
      <c r="F361" s="3"/>
      <c r="G361" s="397"/>
      <c r="H361" s="4"/>
      <c r="I361" s="5"/>
      <c r="J361" s="4"/>
      <c r="K361" s="4"/>
      <c r="L361" s="5"/>
      <c r="M361" s="6"/>
      <c r="N361" s="4"/>
      <c r="O361" s="5"/>
      <c r="P361" s="4"/>
      <c r="Q361" s="4"/>
      <c r="R361" s="5"/>
      <c r="S361" s="4"/>
      <c r="T361" s="4"/>
      <c r="U361" s="5"/>
      <c r="V361" s="4"/>
      <c r="W361" s="4"/>
      <c r="X361" s="5"/>
      <c r="Y361" s="4"/>
      <c r="Z361" s="4"/>
      <c r="AA361" s="4"/>
      <c r="AB361" s="4"/>
      <c r="AC361" s="412"/>
      <c r="AD361" s="7"/>
      <c r="AE361" s="7"/>
      <c r="AF361" s="8"/>
      <c r="AH361" s="446"/>
      <c r="AI361" s="429"/>
      <c r="AJ361" s="430"/>
      <c r="AK361" s="431"/>
      <c r="AL361" s="432"/>
      <c r="AM361" s="433"/>
      <c r="AN361" s="433"/>
      <c r="AO361" s="433"/>
      <c r="AP361" s="433"/>
      <c r="AQ361" s="433"/>
      <c r="AR361" s="433"/>
      <c r="AS361" s="433"/>
      <c r="AT361" s="433"/>
      <c r="AU361" s="433"/>
      <c r="AV361" s="433"/>
      <c r="AW361" s="433"/>
      <c r="AX361" s="433"/>
      <c r="AY361" s="433"/>
      <c r="AZ361" s="433"/>
      <c r="BA361" s="433"/>
      <c r="BB361" s="433"/>
      <c r="BC361" s="433"/>
      <c r="BD361" s="430"/>
      <c r="BE361" s="434"/>
      <c r="BG361" s="11"/>
      <c r="BI361" s="500"/>
    </row>
    <row r="362" spans="1:61" s="9" customFormat="1" ht="15" customHeight="1" x14ac:dyDescent="0.25">
      <c r="A362" s="2"/>
      <c r="B362" s="2"/>
      <c r="C362" s="2"/>
      <c r="D362" s="2"/>
      <c r="E362" s="2"/>
      <c r="F362" s="3"/>
      <c r="G362" s="397"/>
      <c r="H362" s="4"/>
      <c r="I362" s="5"/>
      <c r="J362" s="4"/>
      <c r="K362" s="4"/>
      <c r="L362" s="5"/>
      <c r="M362" s="6"/>
      <c r="N362" s="4"/>
      <c r="O362" s="5"/>
      <c r="P362" s="4"/>
      <c r="Q362" s="4"/>
      <c r="R362" s="5"/>
      <c r="S362" s="4"/>
      <c r="T362" s="4"/>
      <c r="U362" s="5"/>
      <c r="V362" s="4"/>
      <c r="W362" s="4"/>
      <c r="X362" s="5"/>
      <c r="Y362" s="4"/>
      <c r="Z362" s="4"/>
      <c r="AA362" s="4"/>
      <c r="AB362" s="4"/>
      <c r="AC362" s="412"/>
      <c r="AD362" s="7"/>
      <c r="AE362" s="7"/>
      <c r="AF362" s="8"/>
      <c r="AH362" s="446"/>
      <c r="AI362" s="429"/>
      <c r="AJ362" s="430"/>
      <c r="AK362" s="431"/>
      <c r="AL362" s="432"/>
      <c r="AM362" s="433"/>
      <c r="AN362" s="433"/>
      <c r="AO362" s="433"/>
      <c r="AP362" s="433"/>
      <c r="AQ362" s="433"/>
      <c r="AR362" s="433"/>
      <c r="AS362" s="433"/>
      <c r="AT362" s="433"/>
      <c r="AU362" s="433"/>
      <c r="AV362" s="433"/>
      <c r="AW362" s="433"/>
      <c r="AX362" s="433"/>
      <c r="AY362" s="433"/>
      <c r="AZ362" s="433"/>
      <c r="BA362" s="433"/>
      <c r="BB362" s="433"/>
      <c r="BC362" s="433"/>
      <c r="BD362" s="430"/>
      <c r="BE362" s="434"/>
      <c r="BG362" s="11"/>
      <c r="BI362" s="500"/>
    </row>
    <row r="363" spans="1:61" s="9" customFormat="1" ht="15" customHeight="1" x14ac:dyDescent="0.25">
      <c r="A363" s="2"/>
      <c r="B363" s="2"/>
      <c r="C363" s="2"/>
      <c r="D363" s="2"/>
      <c r="E363" s="2"/>
      <c r="F363" s="3"/>
      <c r="G363" s="397"/>
      <c r="H363" s="4"/>
      <c r="I363" s="5"/>
      <c r="J363" s="4"/>
      <c r="K363" s="4"/>
      <c r="L363" s="5"/>
      <c r="M363" s="6"/>
      <c r="N363" s="4"/>
      <c r="O363" s="5"/>
      <c r="P363" s="4"/>
      <c r="Q363" s="4"/>
      <c r="R363" s="5"/>
      <c r="S363" s="4"/>
      <c r="T363" s="4"/>
      <c r="U363" s="5"/>
      <c r="V363" s="4"/>
      <c r="W363" s="4"/>
      <c r="X363" s="5"/>
      <c r="Y363" s="4"/>
      <c r="Z363" s="4"/>
      <c r="AA363" s="4"/>
      <c r="AB363" s="4"/>
      <c r="AC363" s="412"/>
      <c r="AD363" s="7"/>
      <c r="AE363" s="7"/>
      <c r="AF363" s="8"/>
      <c r="AH363" s="446"/>
      <c r="AI363" s="429"/>
      <c r="AJ363" s="430"/>
      <c r="AK363" s="431"/>
      <c r="AL363" s="432"/>
      <c r="AM363" s="433"/>
      <c r="AN363" s="433"/>
      <c r="AO363" s="433"/>
      <c r="AP363" s="433"/>
      <c r="AQ363" s="433"/>
      <c r="AR363" s="433"/>
      <c r="AS363" s="433"/>
      <c r="AT363" s="433"/>
      <c r="AU363" s="433"/>
      <c r="AV363" s="433"/>
      <c r="AW363" s="433"/>
      <c r="AX363" s="433"/>
      <c r="AY363" s="433"/>
      <c r="AZ363" s="433"/>
      <c r="BA363" s="433"/>
      <c r="BB363" s="433"/>
      <c r="BC363" s="433"/>
      <c r="BD363" s="430"/>
      <c r="BE363" s="434"/>
      <c r="BG363" s="11"/>
      <c r="BI363" s="500"/>
    </row>
    <row r="364" spans="1:61" s="9" customFormat="1" ht="15" customHeight="1" x14ac:dyDescent="0.25">
      <c r="A364" s="2"/>
      <c r="B364" s="2"/>
      <c r="C364" s="2"/>
      <c r="D364" s="2"/>
      <c r="E364" s="2"/>
      <c r="F364" s="3"/>
      <c r="G364" s="397"/>
      <c r="H364" s="4"/>
      <c r="I364" s="5"/>
      <c r="J364" s="4"/>
      <c r="K364" s="4"/>
      <c r="L364" s="5"/>
      <c r="M364" s="6"/>
      <c r="N364" s="4"/>
      <c r="O364" s="5"/>
      <c r="P364" s="4"/>
      <c r="Q364" s="4"/>
      <c r="R364" s="5"/>
      <c r="S364" s="4"/>
      <c r="T364" s="4"/>
      <c r="U364" s="5"/>
      <c r="V364" s="4"/>
      <c r="W364" s="4"/>
      <c r="X364" s="5"/>
      <c r="Y364" s="4"/>
      <c r="Z364" s="4"/>
      <c r="AA364" s="4"/>
      <c r="AB364" s="4"/>
      <c r="AC364" s="412"/>
      <c r="AD364" s="7"/>
      <c r="AE364" s="7"/>
      <c r="AF364" s="8"/>
      <c r="AH364" s="446"/>
      <c r="AI364" s="429"/>
      <c r="AJ364" s="430"/>
      <c r="AK364" s="431"/>
      <c r="AL364" s="432"/>
      <c r="AM364" s="433"/>
      <c r="AN364" s="433"/>
      <c r="AO364" s="433"/>
      <c r="AP364" s="433"/>
      <c r="AQ364" s="433"/>
      <c r="AR364" s="433"/>
      <c r="AS364" s="433"/>
      <c r="AT364" s="433"/>
      <c r="AU364" s="433"/>
      <c r="AV364" s="433"/>
      <c r="AW364" s="433"/>
      <c r="AX364" s="433"/>
      <c r="AY364" s="433"/>
      <c r="AZ364" s="433"/>
      <c r="BA364" s="433"/>
      <c r="BB364" s="433"/>
      <c r="BC364" s="433"/>
      <c r="BD364" s="430"/>
      <c r="BE364" s="434"/>
      <c r="BG364" s="11"/>
      <c r="BI364" s="500"/>
    </row>
    <row r="365" spans="1:61" s="9" customFormat="1" ht="15" customHeight="1" x14ac:dyDescent="0.25">
      <c r="A365" s="2"/>
      <c r="B365" s="2"/>
      <c r="C365" s="2"/>
      <c r="D365" s="2"/>
      <c r="E365" s="2"/>
      <c r="F365" s="3"/>
      <c r="G365" s="397"/>
      <c r="H365" s="4"/>
      <c r="I365" s="5"/>
      <c r="J365" s="4"/>
      <c r="K365" s="4"/>
      <c r="L365" s="5"/>
      <c r="M365" s="6"/>
      <c r="N365" s="4"/>
      <c r="O365" s="5"/>
      <c r="P365" s="4"/>
      <c r="Q365" s="4"/>
      <c r="R365" s="5"/>
      <c r="S365" s="4"/>
      <c r="T365" s="4"/>
      <c r="U365" s="5"/>
      <c r="V365" s="4"/>
      <c r="W365" s="4"/>
      <c r="X365" s="5"/>
      <c r="Y365" s="4"/>
      <c r="Z365" s="4"/>
      <c r="AA365" s="4"/>
      <c r="AB365" s="4"/>
      <c r="AC365" s="412"/>
      <c r="AD365" s="7"/>
      <c r="AE365" s="7"/>
      <c r="AF365" s="8"/>
      <c r="AH365" s="446"/>
      <c r="AI365" s="429"/>
      <c r="AJ365" s="430"/>
      <c r="AK365" s="431"/>
      <c r="AL365" s="432"/>
      <c r="AM365" s="433"/>
      <c r="AN365" s="433"/>
      <c r="AO365" s="433"/>
      <c r="AP365" s="433"/>
      <c r="AQ365" s="433"/>
      <c r="AR365" s="433"/>
      <c r="AS365" s="433"/>
      <c r="AT365" s="433"/>
      <c r="AU365" s="433"/>
      <c r="AV365" s="433"/>
      <c r="AW365" s="433"/>
      <c r="AX365" s="433"/>
      <c r="AY365" s="433"/>
      <c r="AZ365" s="433"/>
      <c r="BA365" s="433"/>
      <c r="BB365" s="433"/>
      <c r="BC365" s="433"/>
      <c r="BD365" s="430"/>
      <c r="BE365" s="434"/>
      <c r="BG365" s="11"/>
      <c r="BI365" s="500"/>
    </row>
    <row r="366" spans="1:61" s="9" customFormat="1" ht="15" customHeight="1" x14ac:dyDescent="0.25">
      <c r="A366" s="2"/>
      <c r="B366" s="2"/>
      <c r="C366" s="2"/>
      <c r="D366" s="2"/>
      <c r="E366" s="2"/>
      <c r="F366" s="3"/>
      <c r="G366" s="397"/>
      <c r="H366" s="4"/>
      <c r="I366" s="5"/>
      <c r="J366" s="4"/>
      <c r="K366" s="4"/>
      <c r="L366" s="5"/>
      <c r="M366" s="6"/>
      <c r="N366" s="4"/>
      <c r="O366" s="5"/>
      <c r="P366" s="4"/>
      <c r="Q366" s="4"/>
      <c r="R366" s="5"/>
      <c r="S366" s="4"/>
      <c r="T366" s="4"/>
      <c r="U366" s="5"/>
      <c r="V366" s="4"/>
      <c r="W366" s="4"/>
      <c r="X366" s="5"/>
      <c r="Y366" s="4"/>
      <c r="Z366" s="4"/>
      <c r="AA366" s="4"/>
      <c r="AB366" s="4"/>
      <c r="AC366" s="412"/>
      <c r="AD366" s="7"/>
      <c r="AE366" s="7"/>
      <c r="AF366" s="8"/>
      <c r="AH366" s="446"/>
      <c r="AI366" s="429"/>
      <c r="AJ366" s="430"/>
      <c r="AK366" s="431"/>
      <c r="AL366" s="432"/>
      <c r="AM366" s="433"/>
      <c r="AN366" s="433"/>
      <c r="AO366" s="433"/>
      <c r="AP366" s="433"/>
      <c r="AQ366" s="433"/>
      <c r="AR366" s="433"/>
      <c r="AS366" s="433"/>
      <c r="AT366" s="433"/>
      <c r="AU366" s="433"/>
      <c r="AV366" s="433"/>
      <c r="AW366" s="433"/>
      <c r="AX366" s="433"/>
      <c r="AY366" s="433"/>
      <c r="AZ366" s="433"/>
      <c r="BA366" s="433"/>
      <c r="BB366" s="433"/>
      <c r="BC366" s="433"/>
      <c r="BD366" s="430"/>
      <c r="BE366" s="434"/>
      <c r="BG366" s="11"/>
      <c r="BI366" s="500"/>
    </row>
    <row r="367" spans="1:61" s="9" customFormat="1" ht="15" customHeight="1" x14ac:dyDescent="0.25">
      <c r="A367" s="2"/>
      <c r="B367" s="2"/>
      <c r="C367" s="2"/>
      <c r="D367" s="2"/>
      <c r="E367" s="2"/>
      <c r="F367" s="3"/>
      <c r="G367" s="397"/>
      <c r="H367" s="4"/>
      <c r="I367" s="5"/>
      <c r="J367" s="4"/>
      <c r="K367" s="4"/>
      <c r="L367" s="5"/>
      <c r="M367" s="6"/>
      <c r="N367" s="4"/>
      <c r="O367" s="5"/>
      <c r="P367" s="4"/>
      <c r="Q367" s="4"/>
      <c r="R367" s="5"/>
      <c r="S367" s="4"/>
      <c r="T367" s="4"/>
      <c r="U367" s="5"/>
      <c r="V367" s="4"/>
      <c r="W367" s="4"/>
      <c r="X367" s="5"/>
      <c r="Y367" s="4"/>
      <c r="Z367" s="4"/>
      <c r="AA367" s="4"/>
      <c r="AB367" s="4"/>
      <c r="AC367" s="412"/>
      <c r="AD367" s="7"/>
      <c r="AE367" s="7"/>
      <c r="AF367" s="8"/>
      <c r="AH367" s="446"/>
      <c r="AI367" s="429"/>
      <c r="AJ367" s="430"/>
      <c r="AK367" s="431"/>
      <c r="AL367" s="432"/>
      <c r="AM367" s="433"/>
      <c r="AN367" s="433"/>
      <c r="AO367" s="433"/>
      <c r="AP367" s="433"/>
      <c r="AQ367" s="433"/>
      <c r="AR367" s="433"/>
      <c r="AS367" s="433"/>
      <c r="AT367" s="433"/>
      <c r="AU367" s="433"/>
      <c r="AV367" s="433"/>
      <c r="AW367" s="433"/>
      <c r="AX367" s="433"/>
      <c r="AY367" s="433"/>
      <c r="AZ367" s="433"/>
      <c r="BA367" s="433"/>
      <c r="BB367" s="433"/>
      <c r="BC367" s="433"/>
      <c r="BD367" s="430"/>
      <c r="BE367" s="434"/>
      <c r="BG367" s="11"/>
      <c r="BI367" s="500"/>
    </row>
    <row r="368" spans="1:61" s="9" customFormat="1" ht="15" customHeight="1" x14ac:dyDescent="0.25">
      <c r="A368" s="2"/>
      <c r="B368" s="2"/>
      <c r="C368" s="2"/>
      <c r="D368" s="2"/>
      <c r="E368" s="2"/>
      <c r="F368" s="3"/>
      <c r="G368" s="397"/>
      <c r="H368" s="4"/>
      <c r="I368" s="5"/>
      <c r="J368" s="4"/>
      <c r="K368" s="4"/>
      <c r="L368" s="5"/>
      <c r="M368" s="6"/>
      <c r="N368" s="4"/>
      <c r="O368" s="5"/>
      <c r="P368" s="4"/>
      <c r="Q368" s="4"/>
      <c r="R368" s="5"/>
      <c r="S368" s="4"/>
      <c r="T368" s="4"/>
      <c r="U368" s="5"/>
      <c r="V368" s="4"/>
      <c r="W368" s="4"/>
      <c r="X368" s="5"/>
      <c r="Y368" s="4"/>
      <c r="Z368" s="4"/>
      <c r="AA368" s="4"/>
      <c r="AB368" s="4"/>
      <c r="AC368" s="412"/>
      <c r="AD368" s="7"/>
      <c r="AE368" s="7"/>
      <c r="AF368" s="8"/>
      <c r="AH368" s="446"/>
      <c r="AI368" s="429"/>
      <c r="AJ368" s="430"/>
      <c r="AK368" s="431"/>
      <c r="AL368" s="432"/>
      <c r="AM368" s="433"/>
      <c r="AN368" s="433"/>
      <c r="AO368" s="433"/>
      <c r="AP368" s="433"/>
      <c r="AQ368" s="433"/>
      <c r="AR368" s="433"/>
      <c r="AS368" s="433"/>
      <c r="AT368" s="433"/>
      <c r="AU368" s="433"/>
      <c r="AV368" s="433"/>
      <c r="AW368" s="433"/>
      <c r="AX368" s="433"/>
      <c r="AY368" s="433"/>
      <c r="AZ368" s="433"/>
      <c r="BA368" s="433"/>
      <c r="BB368" s="433"/>
      <c r="BC368" s="433"/>
      <c r="BD368" s="430"/>
      <c r="BE368" s="434"/>
      <c r="BG368" s="11"/>
      <c r="BI368" s="500"/>
    </row>
    <row r="369" spans="1:61" s="9" customFormat="1" ht="15" customHeight="1" x14ac:dyDescent="0.25">
      <c r="A369" s="2"/>
      <c r="B369" s="2"/>
      <c r="C369" s="2"/>
      <c r="D369" s="2"/>
      <c r="E369" s="2"/>
      <c r="F369" s="3"/>
      <c r="G369" s="397"/>
      <c r="H369" s="4"/>
      <c r="I369" s="5"/>
      <c r="J369" s="4"/>
      <c r="K369" s="4"/>
      <c r="L369" s="5"/>
      <c r="M369" s="6"/>
      <c r="N369" s="4"/>
      <c r="O369" s="5"/>
      <c r="P369" s="4"/>
      <c r="Q369" s="4"/>
      <c r="R369" s="5"/>
      <c r="S369" s="4"/>
      <c r="T369" s="4"/>
      <c r="U369" s="5"/>
      <c r="V369" s="4"/>
      <c r="W369" s="4"/>
      <c r="X369" s="5"/>
      <c r="Y369" s="4"/>
      <c r="Z369" s="4"/>
      <c r="AA369" s="4"/>
      <c r="AB369" s="4"/>
      <c r="AC369" s="412"/>
      <c r="AD369" s="7"/>
      <c r="AE369" s="7"/>
      <c r="AF369" s="8"/>
      <c r="AH369" s="446"/>
      <c r="AI369" s="429"/>
      <c r="AJ369" s="430"/>
      <c r="AK369" s="431"/>
      <c r="AL369" s="432"/>
      <c r="AM369" s="433"/>
      <c r="AN369" s="433"/>
      <c r="AO369" s="433"/>
      <c r="AP369" s="433"/>
      <c r="AQ369" s="433"/>
      <c r="AR369" s="433"/>
      <c r="AS369" s="433"/>
      <c r="AT369" s="433"/>
      <c r="AU369" s="433"/>
      <c r="AV369" s="433"/>
      <c r="AW369" s="433"/>
      <c r="AX369" s="433"/>
      <c r="AY369" s="433"/>
      <c r="AZ369" s="433"/>
      <c r="BA369" s="433"/>
      <c r="BB369" s="433"/>
      <c r="BC369" s="433"/>
      <c r="BD369" s="430"/>
      <c r="BE369" s="434"/>
      <c r="BG369" s="11"/>
      <c r="BI369" s="500"/>
    </row>
    <row r="370" spans="1:61" s="9" customFormat="1" ht="15" customHeight="1" x14ac:dyDescent="0.25">
      <c r="A370" s="2"/>
      <c r="B370" s="2"/>
      <c r="C370" s="2"/>
      <c r="D370" s="2"/>
      <c r="E370" s="2"/>
      <c r="F370" s="3"/>
      <c r="G370" s="397"/>
      <c r="H370" s="4"/>
      <c r="I370" s="5"/>
      <c r="J370" s="4"/>
      <c r="K370" s="4"/>
      <c r="L370" s="5"/>
      <c r="M370" s="6"/>
      <c r="N370" s="4"/>
      <c r="O370" s="5"/>
      <c r="P370" s="4"/>
      <c r="Q370" s="4"/>
      <c r="R370" s="5"/>
      <c r="S370" s="4"/>
      <c r="T370" s="4"/>
      <c r="U370" s="5"/>
      <c r="V370" s="4"/>
      <c r="W370" s="4"/>
      <c r="X370" s="5"/>
      <c r="Y370" s="4"/>
      <c r="Z370" s="4"/>
      <c r="AA370" s="4"/>
      <c r="AB370" s="4"/>
      <c r="AC370" s="412"/>
      <c r="AD370" s="7"/>
      <c r="AE370" s="7"/>
      <c r="AF370" s="8"/>
      <c r="AH370" s="446"/>
      <c r="AI370" s="429"/>
      <c r="AJ370" s="430"/>
      <c r="AK370" s="431"/>
      <c r="AL370" s="432"/>
      <c r="AM370" s="433"/>
      <c r="AN370" s="433"/>
      <c r="AO370" s="433"/>
      <c r="AP370" s="433"/>
      <c r="AQ370" s="433"/>
      <c r="AR370" s="433"/>
      <c r="AS370" s="433"/>
      <c r="AT370" s="433"/>
      <c r="AU370" s="433"/>
      <c r="AV370" s="433"/>
      <c r="AW370" s="433"/>
      <c r="AX370" s="433"/>
      <c r="AY370" s="433"/>
      <c r="AZ370" s="433"/>
      <c r="BA370" s="433"/>
      <c r="BB370" s="433"/>
      <c r="BC370" s="433"/>
      <c r="BD370" s="430"/>
      <c r="BE370" s="434"/>
      <c r="BG370" s="11"/>
      <c r="BI370" s="500"/>
    </row>
    <row r="371" spans="1:61" s="9" customFormat="1" ht="15" customHeight="1" x14ac:dyDescent="0.25">
      <c r="A371" s="2"/>
      <c r="B371" s="2"/>
      <c r="C371" s="2"/>
      <c r="D371" s="2"/>
      <c r="E371" s="2"/>
      <c r="F371" s="3"/>
      <c r="G371" s="397"/>
      <c r="H371" s="4"/>
      <c r="I371" s="5"/>
      <c r="J371" s="4"/>
      <c r="K371" s="4"/>
      <c r="L371" s="5"/>
      <c r="M371" s="6"/>
      <c r="N371" s="4"/>
      <c r="O371" s="5"/>
      <c r="P371" s="4"/>
      <c r="Q371" s="4"/>
      <c r="R371" s="5"/>
      <c r="S371" s="4"/>
      <c r="T371" s="4"/>
      <c r="U371" s="5"/>
      <c r="V371" s="4"/>
      <c r="W371" s="4"/>
      <c r="X371" s="5"/>
      <c r="Y371" s="4"/>
      <c r="Z371" s="4"/>
      <c r="AA371" s="4"/>
      <c r="AB371" s="4"/>
      <c r="AC371" s="412"/>
      <c r="AD371" s="7"/>
      <c r="AE371" s="7"/>
      <c r="AF371" s="8"/>
      <c r="AH371" s="446"/>
      <c r="AI371" s="429"/>
      <c r="AJ371" s="430"/>
      <c r="AK371" s="431"/>
      <c r="AL371" s="432"/>
      <c r="AM371" s="433"/>
      <c r="AN371" s="433"/>
      <c r="AO371" s="433"/>
      <c r="AP371" s="433"/>
      <c r="AQ371" s="433"/>
      <c r="AR371" s="433"/>
      <c r="AS371" s="433"/>
      <c r="AT371" s="433"/>
      <c r="AU371" s="433"/>
      <c r="AV371" s="433"/>
      <c r="AW371" s="433"/>
      <c r="AX371" s="433"/>
      <c r="AY371" s="433"/>
      <c r="AZ371" s="433"/>
      <c r="BA371" s="433"/>
      <c r="BB371" s="433"/>
      <c r="BC371" s="433"/>
      <c r="BD371" s="430"/>
      <c r="BE371" s="434"/>
      <c r="BG371" s="11"/>
      <c r="BI371" s="500"/>
    </row>
    <row r="372" spans="1:61" s="9" customFormat="1" ht="15" customHeight="1" x14ac:dyDescent="0.25">
      <c r="A372" s="2"/>
      <c r="B372" s="2"/>
      <c r="C372" s="2"/>
      <c r="D372" s="2"/>
      <c r="E372" s="2"/>
      <c r="F372" s="3"/>
      <c r="G372" s="397"/>
      <c r="H372" s="4"/>
      <c r="I372" s="5"/>
      <c r="J372" s="4"/>
      <c r="K372" s="4"/>
      <c r="L372" s="5"/>
      <c r="M372" s="6"/>
      <c r="N372" s="4"/>
      <c r="O372" s="5"/>
      <c r="P372" s="4"/>
      <c r="Q372" s="4"/>
      <c r="R372" s="5"/>
      <c r="S372" s="4"/>
      <c r="T372" s="4"/>
      <c r="U372" s="5"/>
      <c r="V372" s="4"/>
      <c r="W372" s="4"/>
      <c r="X372" s="5"/>
      <c r="Y372" s="4"/>
      <c r="Z372" s="4"/>
      <c r="AA372" s="4"/>
      <c r="AB372" s="4"/>
      <c r="AC372" s="412"/>
      <c r="AD372" s="7"/>
      <c r="AE372" s="7"/>
      <c r="AF372" s="8"/>
      <c r="AH372" s="446"/>
      <c r="AI372" s="429"/>
      <c r="AJ372" s="430"/>
      <c r="AK372" s="431"/>
      <c r="AL372" s="432"/>
      <c r="AM372" s="433"/>
      <c r="AN372" s="433"/>
      <c r="AO372" s="433"/>
      <c r="AP372" s="433"/>
      <c r="AQ372" s="433"/>
      <c r="AR372" s="433"/>
      <c r="AS372" s="433"/>
      <c r="AT372" s="433"/>
      <c r="AU372" s="433"/>
      <c r="AV372" s="433"/>
      <c r="AW372" s="433"/>
      <c r="AX372" s="433"/>
      <c r="AY372" s="433"/>
      <c r="AZ372" s="433"/>
      <c r="BA372" s="433"/>
      <c r="BB372" s="433"/>
      <c r="BC372" s="433"/>
      <c r="BD372" s="430"/>
      <c r="BE372" s="434"/>
      <c r="BG372" s="11"/>
      <c r="BI372" s="500"/>
    </row>
    <row r="373" spans="1:61" s="9" customFormat="1" ht="15" customHeight="1" x14ac:dyDescent="0.25">
      <c r="A373" s="2"/>
      <c r="B373" s="2"/>
      <c r="C373" s="2"/>
      <c r="D373" s="2"/>
      <c r="E373" s="2"/>
      <c r="F373" s="3"/>
      <c r="G373" s="397"/>
      <c r="H373" s="4"/>
      <c r="I373" s="5"/>
      <c r="J373" s="4"/>
      <c r="K373" s="4"/>
      <c r="L373" s="5"/>
      <c r="M373" s="6"/>
      <c r="N373" s="4"/>
      <c r="O373" s="5"/>
      <c r="P373" s="4"/>
      <c r="Q373" s="4"/>
      <c r="R373" s="5"/>
      <c r="S373" s="4"/>
      <c r="T373" s="4"/>
      <c r="U373" s="5"/>
      <c r="V373" s="4"/>
      <c r="W373" s="4"/>
      <c r="X373" s="5"/>
      <c r="Y373" s="4"/>
      <c r="Z373" s="4"/>
      <c r="AA373" s="4"/>
      <c r="AB373" s="4"/>
      <c r="AC373" s="412"/>
      <c r="AD373" s="7"/>
      <c r="AE373" s="7"/>
      <c r="AF373" s="8"/>
      <c r="AH373" s="446"/>
      <c r="AI373" s="429"/>
      <c r="AJ373" s="430"/>
      <c r="AK373" s="431"/>
      <c r="AL373" s="432"/>
      <c r="AM373" s="433"/>
      <c r="AN373" s="433"/>
      <c r="AO373" s="433"/>
      <c r="AP373" s="433"/>
      <c r="AQ373" s="433"/>
      <c r="AR373" s="433"/>
      <c r="AS373" s="433"/>
      <c r="AT373" s="433"/>
      <c r="AU373" s="433"/>
      <c r="AV373" s="433"/>
      <c r="AW373" s="433"/>
      <c r="AX373" s="433"/>
      <c r="AY373" s="433"/>
      <c r="AZ373" s="433"/>
      <c r="BA373" s="433"/>
      <c r="BB373" s="433"/>
      <c r="BC373" s="433"/>
      <c r="BD373" s="430"/>
      <c r="BE373" s="434"/>
      <c r="BG373" s="11"/>
      <c r="BI373" s="500"/>
    </row>
    <row r="374" spans="1:61" s="9" customFormat="1" ht="15" customHeight="1" x14ac:dyDescent="0.25">
      <c r="A374" s="2"/>
      <c r="B374" s="2"/>
      <c r="C374" s="2"/>
      <c r="D374" s="2"/>
      <c r="E374" s="2"/>
      <c r="F374" s="3"/>
      <c r="G374" s="397"/>
      <c r="H374" s="4"/>
      <c r="I374" s="5"/>
      <c r="J374" s="4"/>
      <c r="K374" s="4"/>
      <c r="L374" s="5"/>
      <c r="M374" s="6"/>
      <c r="N374" s="4"/>
      <c r="O374" s="5"/>
      <c r="P374" s="4"/>
      <c r="Q374" s="4"/>
      <c r="R374" s="5"/>
      <c r="S374" s="4"/>
      <c r="T374" s="4"/>
      <c r="U374" s="5"/>
      <c r="V374" s="4"/>
      <c r="W374" s="4"/>
      <c r="X374" s="5"/>
      <c r="Y374" s="4"/>
      <c r="Z374" s="4"/>
      <c r="AA374" s="4"/>
      <c r="AB374" s="4"/>
      <c r="AC374" s="412"/>
      <c r="AD374" s="7"/>
      <c r="AE374" s="7"/>
      <c r="AF374" s="8"/>
      <c r="AH374" s="446"/>
      <c r="AI374" s="429"/>
      <c r="AJ374" s="430"/>
      <c r="AK374" s="431"/>
      <c r="AL374" s="432"/>
      <c r="AM374" s="433"/>
      <c r="AN374" s="433"/>
      <c r="AO374" s="433"/>
      <c r="AP374" s="433"/>
      <c r="AQ374" s="433"/>
      <c r="AR374" s="433"/>
      <c r="AS374" s="433"/>
      <c r="AT374" s="433"/>
      <c r="AU374" s="433"/>
      <c r="AV374" s="433"/>
      <c r="AW374" s="433"/>
      <c r="AX374" s="433"/>
      <c r="AY374" s="433"/>
      <c r="AZ374" s="433"/>
      <c r="BA374" s="433"/>
      <c r="BB374" s="433"/>
      <c r="BC374" s="433"/>
      <c r="BD374" s="430"/>
      <c r="BE374" s="434"/>
      <c r="BG374" s="11"/>
      <c r="BI374" s="500"/>
    </row>
    <row r="375" spans="1:61" s="9" customFormat="1" ht="15" customHeight="1" x14ac:dyDescent="0.25">
      <c r="A375" s="2"/>
      <c r="B375" s="2"/>
      <c r="C375" s="2"/>
      <c r="D375" s="2"/>
      <c r="E375" s="2"/>
      <c r="F375" s="3"/>
      <c r="G375" s="397"/>
      <c r="H375" s="4"/>
      <c r="I375" s="5"/>
      <c r="J375" s="4"/>
      <c r="K375" s="4"/>
      <c r="L375" s="5"/>
      <c r="M375" s="6"/>
      <c r="N375" s="4"/>
      <c r="O375" s="5"/>
      <c r="P375" s="4"/>
      <c r="Q375" s="4"/>
      <c r="R375" s="5"/>
      <c r="S375" s="4"/>
      <c r="T375" s="4"/>
      <c r="U375" s="5"/>
      <c r="V375" s="4"/>
      <c r="W375" s="4"/>
      <c r="X375" s="5"/>
      <c r="Y375" s="4"/>
      <c r="Z375" s="4"/>
      <c r="AA375" s="4"/>
      <c r="AB375" s="4"/>
      <c r="AC375" s="412"/>
      <c r="AD375" s="7"/>
      <c r="AE375" s="7"/>
      <c r="AF375" s="8"/>
      <c r="AH375" s="446"/>
      <c r="AI375" s="429"/>
      <c r="AJ375" s="430"/>
      <c r="AK375" s="431"/>
      <c r="AL375" s="432"/>
      <c r="AM375" s="433"/>
      <c r="AN375" s="433"/>
      <c r="AO375" s="433"/>
      <c r="AP375" s="433"/>
      <c r="AQ375" s="433"/>
      <c r="AR375" s="433"/>
      <c r="AS375" s="433"/>
      <c r="AT375" s="433"/>
      <c r="AU375" s="433"/>
      <c r="AV375" s="433"/>
      <c r="AW375" s="433"/>
      <c r="AX375" s="433"/>
      <c r="AY375" s="433"/>
      <c r="AZ375" s="433"/>
      <c r="BA375" s="433"/>
      <c r="BB375" s="433"/>
      <c r="BC375" s="433"/>
      <c r="BD375" s="430"/>
      <c r="BE375" s="434"/>
      <c r="BG375" s="11"/>
      <c r="BI375" s="500"/>
    </row>
    <row r="376" spans="1:61" s="9" customFormat="1" ht="15" customHeight="1" x14ac:dyDescent="0.25">
      <c r="A376" s="2"/>
      <c r="B376" s="2"/>
      <c r="C376" s="2"/>
      <c r="D376" s="2"/>
      <c r="E376" s="2"/>
      <c r="F376" s="3"/>
      <c r="G376" s="397"/>
      <c r="H376" s="4"/>
      <c r="I376" s="5"/>
      <c r="J376" s="4"/>
      <c r="K376" s="4"/>
      <c r="L376" s="5"/>
      <c r="M376" s="6"/>
      <c r="N376" s="4"/>
      <c r="O376" s="5"/>
      <c r="P376" s="4"/>
      <c r="Q376" s="4"/>
      <c r="R376" s="5"/>
      <c r="S376" s="4"/>
      <c r="T376" s="4"/>
      <c r="U376" s="5"/>
      <c r="V376" s="4"/>
      <c r="W376" s="4"/>
      <c r="X376" s="5"/>
      <c r="Y376" s="4"/>
      <c r="Z376" s="4"/>
      <c r="AA376" s="4"/>
      <c r="AB376" s="4"/>
      <c r="AC376" s="412"/>
      <c r="AD376" s="7"/>
      <c r="AE376" s="7"/>
      <c r="AF376" s="8"/>
      <c r="AH376" s="446"/>
      <c r="AI376" s="429"/>
      <c r="AJ376" s="430"/>
      <c r="AK376" s="431"/>
      <c r="AL376" s="432"/>
      <c r="AM376" s="433"/>
      <c r="AN376" s="433"/>
      <c r="AO376" s="433"/>
      <c r="AP376" s="433"/>
      <c r="AQ376" s="433"/>
      <c r="AR376" s="433"/>
      <c r="AS376" s="433"/>
      <c r="AT376" s="433"/>
      <c r="AU376" s="433"/>
      <c r="AV376" s="433"/>
      <c r="AW376" s="433"/>
      <c r="AX376" s="433"/>
      <c r="AY376" s="433"/>
      <c r="AZ376" s="433"/>
      <c r="BA376" s="433"/>
      <c r="BB376" s="433"/>
      <c r="BC376" s="433"/>
      <c r="BD376" s="430"/>
      <c r="BE376" s="434"/>
      <c r="BG376" s="11"/>
      <c r="BI376" s="500"/>
    </row>
    <row r="377" spans="1:61" s="9" customFormat="1" ht="15" customHeight="1" x14ac:dyDescent="0.25">
      <c r="A377" s="2"/>
      <c r="B377" s="2"/>
      <c r="C377" s="2"/>
      <c r="D377" s="2"/>
      <c r="E377" s="2"/>
      <c r="F377" s="3"/>
      <c r="G377" s="397"/>
      <c r="H377" s="4"/>
      <c r="I377" s="5"/>
      <c r="J377" s="4"/>
      <c r="K377" s="4"/>
      <c r="L377" s="5"/>
      <c r="M377" s="6"/>
      <c r="N377" s="4"/>
      <c r="O377" s="5"/>
      <c r="P377" s="4"/>
      <c r="Q377" s="4"/>
      <c r="R377" s="5"/>
      <c r="S377" s="4"/>
      <c r="T377" s="4"/>
      <c r="U377" s="5"/>
      <c r="V377" s="4"/>
      <c r="W377" s="4"/>
      <c r="X377" s="5"/>
      <c r="Y377" s="4"/>
      <c r="Z377" s="4"/>
      <c r="AA377" s="4"/>
      <c r="AB377" s="4"/>
      <c r="AC377" s="412"/>
      <c r="AD377" s="7"/>
      <c r="AE377" s="7"/>
      <c r="AF377" s="8"/>
      <c r="AH377" s="446"/>
      <c r="AI377" s="429"/>
      <c r="AJ377" s="430"/>
      <c r="AK377" s="431"/>
      <c r="AL377" s="432"/>
      <c r="AM377" s="433"/>
      <c r="AN377" s="433"/>
      <c r="AO377" s="433"/>
      <c r="AP377" s="433"/>
      <c r="AQ377" s="433"/>
      <c r="AR377" s="433"/>
      <c r="AS377" s="433"/>
      <c r="AT377" s="433"/>
      <c r="AU377" s="433"/>
      <c r="AV377" s="433"/>
      <c r="AW377" s="433"/>
      <c r="AX377" s="433"/>
      <c r="AY377" s="433"/>
      <c r="AZ377" s="433"/>
      <c r="BA377" s="433"/>
      <c r="BB377" s="433"/>
      <c r="BC377" s="433"/>
      <c r="BD377" s="430"/>
      <c r="BE377" s="434"/>
      <c r="BG377" s="11"/>
      <c r="BI377" s="500"/>
    </row>
    <row r="378" spans="1:61" s="9" customFormat="1" ht="15" customHeight="1" x14ac:dyDescent="0.25">
      <c r="A378" s="2"/>
      <c r="B378" s="2"/>
      <c r="C378" s="2"/>
      <c r="D378" s="2"/>
      <c r="E378" s="2"/>
      <c r="F378" s="3"/>
      <c r="G378" s="397"/>
      <c r="H378" s="4"/>
      <c r="I378" s="5"/>
      <c r="J378" s="4"/>
      <c r="K378" s="4"/>
      <c r="L378" s="5"/>
      <c r="M378" s="6"/>
      <c r="N378" s="4"/>
      <c r="O378" s="5"/>
      <c r="P378" s="4"/>
      <c r="Q378" s="4"/>
      <c r="R378" s="5"/>
      <c r="S378" s="4"/>
      <c r="T378" s="4"/>
      <c r="U378" s="5"/>
      <c r="V378" s="4"/>
      <c r="W378" s="4"/>
      <c r="X378" s="5"/>
      <c r="Y378" s="4"/>
      <c r="Z378" s="4"/>
      <c r="AA378" s="4"/>
      <c r="AB378" s="4"/>
      <c r="AC378" s="412"/>
      <c r="AD378" s="7"/>
      <c r="AE378" s="7"/>
      <c r="AF378" s="8"/>
      <c r="AH378" s="446"/>
      <c r="AI378" s="429"/>
      <c r="AJ378" s="430"/>
      <c r="AK378" s="431"/>
      <c r="AL378" s="432"/>
      <c r="AM378" s="433"/>
      <c r="AN378" s="433"/>
      <c r="AO378" s="433"/>
      <c r="AP378" s="433"/>
      <c r="AQ378" s="433"/>
      <c r="AR378" s="433"/>
      <c r="AS378" s="433"/>
      <c r="AT378" s="433"/>
      <c r="AU378" s="433"/>
      <c r="AV378" s="433"/>
      <c r="AW378" s="433"/>
      <c r="AX378" s="433"/>
      <c r="AY378" s="433"/>
      <c r="AZ378" s="433"/>
      <c r="BA378" s="433"/>
      <c r="BB378" s="433"/>
      <c r="BC378" s="433"/>
      <c r="BD378" s="430"/>
      <c r="BE378" s="434"/>
      <c r="BG378" s="11"/>
      <c r="BI378" s="500"/>
    </row>
    <row r="379" spans="1:61" s="9" customFormat="1" ht="15" customHeight="1" x14ac:dyDescent="0.25">
      <c r="A379" s="2"/>
      <c r="B379" s="2"/>
      <c r="C379" s="2"/>
      <c r="D379" s="2"/>
      <c r="E379" s="2"/>
      <c r="F379" s="3"/>
      <c r="G379" s="397"/>
      <c r="H379" s="4"/>
      <c r="I379" s="5"/>
      <c r="J379" s="4"/>
      <c r="K379" s="4"/>
      <c r="L379" s="5"/>
      <c r="M379" s="6"/>
      <c r="N379" s="4"/>
      <c r="O379" s="5"/>
      <c r="P379" s="4"/>
      <c r="Q379" s="4"/>
      <c r="R379" s="5"/>
      <c r="S379" s="4"/>
      <c r="T379" s="4"/>
      <c r="U379" s="5"/>
      <c r="V379" s="4"/>
      <c r="W379" s="4"/>
      <c r="X379" s="5"/>
      <c r="Y379" s="4"/>
      <c r="Z379" s="4"/>
      <c r="AA379" s="4"/>
      <c r="AB379" s="4"/>
      <c r="AC379" s="412"/>
      <c r="AD379" s="7"/>
      <c r="AE379" s="7"/>
      <c r="AF379" s="8"/>
      <c r="AH379" s="446"/>
      <c r="AI379" s="429"/>
      <c r="AJ379" s="430"/>
      <c r="AK379" s="431"/>
      <c r="AL379" s="432"/>
      <c r="AM379" s="433"/>
      <c r="AN379" s="433"/>
      <c r="AO379" s="433"/>
      <c r="AP379" s="433"/>
      <c r="AQ379" s="433"/>
      <c r="AR379" s="433"/>
      <c r="AS379" s="433"/>
      <c r="AT379" s="433"/>
      <c r="AU379" s="433"/>
      <c r="AV379" s="433"/>
      <c r="AW379" s="433"/>
      <c r="AX379" s="433"/>
      <c r="AY379" s="433"/>
      <c r="AZ379" s="433"/>
      <c r="BA379" s="433"/>
      <c r="BB379" s="433"/>
      <c r="BC379" s="433"/>
      <c r="BD379" s="430"/>
      <c r="BE379" s="434"/>
      <c r="BG379" s="11"/>
      <c r="BI379" s="500"/>
    </row>
    <row r="380" spans="1:61" s="9" customFormat="1" ht="15" customHeight="1" x14ac:dyDescent="0.25">
      <c r="A380" s="2"/>
      <c r="B380" s="2"/>
      <c r="C380" s="2"/>
      <c r="D380" s="2"/>
      <c r="E380" s="2"/>
      <c r="F380" s="3"/>
      <c r="G380" s="397"/>
      <c r="H380" s="4"/>
      <c r="I380" s="5"/>
      <c r="J380" s="4"/>
      <c r="K380" s="4"/>
      <c r="L380" s="5"/>
      <c r="M380" s="6"/>
      <c r="N380" s="4"/>
      <c r="O380" s="5"/>
      <c r="P380" s="4"/>
      <c r="Q380" s="4"/>
      <c r="R380" s="5"/>
      <c r="S380" s="4"/>
      <c r="T380" s="4"/>
      <c r="U380" s="5"/>
      <c r="V380" s="4"/>
      <c r="W380" s="4"/>
      <c r="X380" s="5"/>
      <c r="Y380" s="4"/>
      <c r="Z380" s="4"/>
      <c r="AA380" s="4"/>
      <c r="AB380" s="4"/>
      <c r="AC380" s="412"/>
      <c r="AD380" s="7"/>
      <c r="AE380" s="7"/>
      <c r="AF380" s="8"/>
      <c r="AH380" s="446"/>
      <c r="AI380" s="429"/>
      <c r="AJ380" s="430"/>
      <c r="AK380" s="431"/>
      <c r="AL380" s="432"/>
      <c r="AM380" s="433"/>
      <c r="AN380" s="433"/>
      <c r="AO380" s="433"/>
      <c r="AP380" s="433"/>
      <c r="AQ380" s="433"/>
      <c r="AR380" s="433"/>
      <c r="AS380" s="433"/>
      <c r="AT380" s="433"/>
      <c r="AU380" s="433"/>
      <c r="AV380" s="433"/>
      <c r="AW380" s="433"/>
      <c r="AX380" s="433"/>
      <c r="AY380" s="433"/>
      <c r="AZ380" s="433"/>
      <c r="BA380" s="433"/>
      <c r="BB380" s="433"/>
      <c r="BC380" s="433"/>
      <c r="BD380" s="430"/>
      <c r="BE380" s="434"/>
      <c r="BG380" s="11"/>
      <c r="BI380" s="500"/>
    </row>
    <row r="381" spans="1:61" s="9" customFormat="1" ht="15" customHeight="1" x14ac:dyDescent="0.25">
      <c r="A381" s="2"/>
      <c r="B381" s="2"/>
      <c r="C381" s="2"/>
      <c r="D381" s="2"/>
      <c r="E381" s="2"/>
      <c r="F381" s="3"/>
      <c r="G381" s="397"/>
      <c r="H381" s="4"/>
      <c r="I381" s="5"/>
      <c r="J381" s="4"/>
      <c r="K381" s="4"/>
      <c r="L381" s="5"/>
      <c r="M381" s="6"/>
      <c r="N381" s="4"/>
      <c r="O381" s="5"/>
      <c r="P381" s="4"/>
      <c r="Q381" s="4"/>
      <c r="R381" s="5"/>
      <c r="S381" s="4"/>
      <c r="T381" s="4"/>
      <c r="U381" s="5"/>
      <c r="V381" s="4"/>
      <c r="W381" s="4"/>
      <c r="X381" s="5"/>
      <c r="Y381" s="4"/>
      <c r="Z381" s="4"/>
      <c r="AA381" s="4"/>
      <c r="AB381" s="4"/>
      <c r="AC381" s="412"/>
      <c r="AD381" s="7"/>
      <c r="AE381" s="7"/>
      <c r="AF381" s="8"/>
      <c r="AH381" s="446"/>
      <c r="AI381" s="429"/>
      <c r="AJ381" s="430"/>
      <c r="AK381" s="431"/>
      <c r="AL381" s="432"/>
      <c r="AM381" s="433"/>
      <c r="AN381" s="433"/>
      <c r="AO381" s="433"/>
      <c r="AP381" s="433"/>
      <c r="AQ381" s="433"/>
      <c r="AR381" s="433"/>
      <c r="AS381" s="433"/>
      <c r="AT381" s="433"/>
      <c r="AU381" s="433"/>
      <c r="AV381" s="433"/>
      <c r="AW381" s="433"/>
      <c r="AX381" s="433"/>
      <c r="AY381" s="433"/>
      <c r="AZ381" s="433"/>
      <c r="BA381" s="433"/>
      <c r="BB381" s="433"/>
      <c r="BC381" s="433"/>
      <c r="BD381" s="430"/>
      <c r="BE381" s="434"/>
      <c r="BG381" s="11"/>
      <c r="BI381" s="500"/>
    </row>
    <row r="382" spans="1:61" s="9" customFormat="1" ht="15" customHeight="1" x14ac:dyDescent="0.25">
      <c r="A382" s="2"/>
      <c r="B382" s="2"/>
      <c r="C382" s="2"/>
      <c r="D382" s="2"/>
      <c r="E382" s="2"/>
      <c r="F382" s="3"/>
      <c r="G382" s="397"/>
      <c r="H382" s="4"/>
      <c r="I382" s="5"/>
      <c r="J382" s="4"/>
      <c r="K382" s="4"/>
      <c r="L382" s="5"/>
      <c r="M382" s="6"/>
      <c r="N382" s="4"/>
      <c r="O382" s="5"/>
      <c r="P382" s="4"/>
      <c r="Q382" s="4"/>
      <c r="R382" s="5"/>
      <c r="S382" s="4"/>
      <c r="T382" s="4"/>
      <c r="U382" s="5"/>
      <c r="V382" s="4"/>
      <c r="W382" s="4"/>
      <c r="X382" s="5"/>
      <c r="Y382" s="4"/>
      <c r="Z382" s="4"/>
      <c r="AA382" s="4"/>
      <c r="AB382" s="4"/>
      <c r="AC382" s="412"/>
      <c r="AD382" s="7"/>
      <c r="AE382" s="7"/>
      <c r="AF382" s="8"/>
      <c r="AH382" s="446"/>
      <c r="AI382" s="429"/>
      <c r="AJ382" s="430"/>
      <c r="AK382" s="431"/>
      <c r="AL382" s="432"/>
      <c r="AM382" s="433"/>
      <c r="AN382" s="433"/>
      <c r="AO382" s="433"/>
      <c r="AP382" s="433"/>
      <c r="AQ382" s="433"/>
      <c r="AR382" s="433"/>
      <c r="AS382" s="433"/>
      <c r="AT382" s="433"/>
      <c r="AU382" s="433"/>
      <c r="AV382" s="433"/>
      <c r="AW382" s="433"/>
      <c r="AX382" s="433"/>
      <c r="AY382" s="433"/>
      <c r="AZ382" s="433"/>
      <c r="BA382" s="433"/>
      <c r="BB382" s="433"/>
      <c r="BC382" s="433"/>
      <c r="BD382" s="430"/>
      <c r="BE382" s="434"/>
      <c r="BG382" s="11"/>
      <c r="BI382" s="500"/>
    </row>
    <row r="383" spans="1:61" s="9" customFormat="1" ht="15" customHeight="1" x14ac:dyDescent="0.25">
      <c r="A383" s="2"/>
      <c r="B383" s="2"/>
      <c r="C383" s="2"/>
      <c r="D383" s="2"/>
      <c r="E383" s="2"/>
      <c r="F383" s="3"/>
      <c r="G383" s="397"/>
      <c r="H383" s="4"/>
      <c r="I383" s="5"/>
      <c r="J383" s="4"/>
      <c r="K383" s="4"/>
      <c r="L383" s="5"/>
      <c r="M383" s="6"/>
      <c r="N383" s="4"/>
      <c r="O383" s="5"/>
      <c r="P383" s="4"/>
      <c r="Q383" s="4"/>
      <c r="R383" s="5"/>
      <c r="S383" s="4"/>
      <c r="T383" s="4"/>
      <c r="U383" s="5"/>
      <c r="V383" s="4"/>
      <c r="W383" s="4"/>
      <c r="X383" s="5"/>
      <c r="Y383" s="4"/>
      <c r="Z383" s="4"/>
      <c r="AA383" s="4"/>
      <c r="AB383" s="4"/>
      <c r="AC383" s="412"/>
      <c r="AD383" s="7"/>
      <c r="AE383" s="7"/>
      <c r="AF383" s="8"/>
      <c r="AH383" s="446"/>
      <c r="AI383" s="429"/>
      <c r="AJ383" s="430"/>
      <c r="AK383" s="431"/>
      <c r="AL383" s="432"/>
      <c r="AM383" s="433"/>
      <c r="AN383" s="433"/>
      <c r="AO383" s="433"/>
      <c r="AP383" s="433"/>
      <c r="AQ383" s="433"/>
      <c r="AR383" s="433"/>
      <c r="AS383" s="433"/>
      <c r="AT383" s="433"/>
      <c r="AU383" s="433"/>
      <c r="AV383" s="433"/>
      <c r="AW383" s="433"/>
      <c r="AX383" s="433"/>
      <c r="AY383" s="433"/>
      <c r="AZ383" s="433"/>
      <c r="BA383" s="433"/>
      <c r="BB383" s="433"/>
      <c r="BC383" s="433"/>
      <c r="BD383" s="430"/>
      <c r="BE383" s="434"/>
      <c r="BG383" s="11"/>
      <c r="BI383" s="500"/>
    </row>
    <row r="384" spans="1:61" s="9" customFormat="1" ht="15" customHeight="1" x14ac:dyDescent="0.25">
      <c r="A384" s="2"/>
      <c r="B384" s="2"/>
      <c r="C384" s="2"/>
      <c r="D384" s="2"/>
      <c r="E384" s="2"/>
      <c r="F384" s="3"/>
      <c r="G384" s="397"/>
      <c r="H384" s="4"/>
      <c r="I384" s="5"/>
      <c r="J384" s="4"/>
      <c r="K384" s="4"/>
      <c r="L384" s="5"/>
      <c r="M384" s="6"/>
      <c r="N384" s="4"/>
      <c r="O384" s="5"/>
      <c r="P384" s="4"/>
      <c r="Q384" s="4"/>
      <c r="R384" s="5"/>
      <c r="S384" s="4"/>
      <c r="T384" s="4"/>
      <c r="U384" s="5"/>
      <c r="V384" s="4"/>
      <c r="W384" s="4"/>
      <c r="X384" s="5"/>
      <c r="Y384" s="4"/>
      <c r="Z384" s="4"/>
      <c r="AA384" s="4"/>
      <c r="AB384" s="4"/>
      <c r="AC384" s="412"/>
      <c r="AD384" s="7"/>
      <c r="AE384" s="7"/>
      <c r="AF384" s="8"/>
      <c r="AH384" s="446"/>
      <c r="AI384" s="429"/>
      <c r="AJ384" s="430"/>
      <c r="AK384" s="431"/>
      <c r="AL384" s="432"/>
      <c r="AM384" s="433"/>
      <c r="AN384" s="433"/>
      <c r="AO384" s="433"/>
      <c r="AP384" s="433"/>
      <c r="AQ384" s="433"/>
      <c r="AR384" s="433"/>
      <c r="AS384" s="433"/>
      <c r="AT384" s="433"/>
      <c r="AU384" s="433"/>
      <c r="AV384" s="433"/>
      <c r="AW384" s="433"/>
      <c r="AX384" s="433"/>
      <c r="AY384" s="433"/>
      <c r="AZ384" s="433"/>
      <c r="BA384" s="433"/>
      <c r="BB384" s="433"/>
      <c r="BC384" s="433"/>
      <c r="BD384" s="430"/>
      <c r="BE384" s="434"/>
      <c r="BG384" s="11"/>
      <c r="BI384" s="500"/>
    </row>
    <row r="385" spans="1:61" s="9" customFormat="1" ht="15" customHeight="1" x14ac:dyDescent="0.25">
      <c r="A385" s="2"/>
      <c r="B385" s="2"/>
      <c r="C385" s="2"/>
      <c r="D385" s="2"/>
      <c r="E385" s="2"/>
      <c r="F385" s="3"/>
      <c r="G385" s="397"/>
      <c r="H385" s="4"/>
      <c r="I385" s="5"/>
      <c r="J385" s="4"/>
      <c r="K385" s="4"/>
      <c r="L385" s="5"/>
      <c r="M385" s="6"/>
      <c r="N385" s="4"/>
      <c r="O385" s="5"/>
      <c r="P385" s="4"/>
      <c r="Q385" s="4"/>
      <c r="R385" s="5"/>
      <c r="S385" s="4"/>
      <c r="T385" s="4"/>
      <c r="U385" s="5"/>
      <c r="V385" s="4"/>
      <c r="W385" s="4"/>
      <c r="X385" s="5"/>
      <c r="Y385" s="4"/>
      <c r="Z385" s="4"/>
      <c r="AA385" s="4"/>
      <c r="AB385" s="4"/>
      <c r="AC385" s="412"/>
      <c r="AD385" s="7"/>
      <c r="AE385" s="7"/>
      <c r="AF385" s="8"/>
      <c r="AH385" s="446"/>
      <c r="AI385" s="429"/>
      <c r="AJ385" s="430"/>
      <c r="AK385" s="431"/>
      <c r="AL385" s="432"/>
      <c r="AM385" s="433"/>
      <c r="AN385" s="433"/>
      <c r="AO385" s="433"/>
      <c r="AP385" s="433"/>
      <c r="AQ385" s="433"/>
      <c r="AR385" s="433"/>
      <c r="AS385" s="433"/>
      <c r="AT385" s="433"/>
      <c r="AU385" s="433"/>
      <c r="AV385" s="433"/>
      <c r="AW385" s="433"/>
      <c r="AX385" s="433"/>
      <c r="AY385" s="433"/>
      <c r="AZ385" s="433"/>
      <c r="BA385" s="433"/>
      <c r="BB385" s="433"/>
      <c r="BC385" s="433"/>
      <c r="BD385" s="430"/>
      <c r="BE385" s="434"/>
      <c r="BG385" s="11"/>
      <c r="BI385" s="500"/>
    </row>
    <row r="386" spans="1:61" s="9" customFormat="1" ht="15" customHeight="1" x14ac:dyDescent="0.25">
      <c r="A386" s="2"/>
      <c r="B386" s="2"/>
      <c r="C386" s="2"/>
      <c r="D386" s="2"/>
      <c r="E386" s="2"/>
      <c r="F386" s="3"/>
      <c r="G386" s="397"/>
      <c r="H386" s="4"/>
      <c r="I386" s="5"/>
      <c r="J386" s="4"/>
      <c r="K386" s="4"/>
      <c r="L386" s="5"/>
      <c r="M386" s="6"/>
      <c r="N386" s="4"/>
      <c r="O386" s="5"/>
      <c r="P386" s="4"/>
      <c r="Q386" s="4"/>
      <c r="R386" s="5"/>
      <c r="S386" s="4"/>
      <c r="T386" s="4"/>
      <c r="U386" s="5"/>
      <c r="V386" s="4"/>
      <c r="W386" s="4"/>
      <c r="X386" s="5"/>
      <c r="Y386" s="4"/>
      <c r="Z386" s="4"/>
      <c r="AA386" s="4"/>
      <c r="AB386" s="4"/>
      <c r="AC386" s="412"/>
      <c r="AD386" s="7"/>
      <c r="AE386" s="7"/>
      <c r="AF386" s="8"/>
      <c r="AH386" s="446"/>
      <c r="AI386" s="429"/>
      <c r="AJ386" s="430"/>
      <c r="AK386" s="431"/>
      <c r="AL386" s="432"/>
      <c r="AM386" s="433"/>
      <c r="AN386" s="433"/>
      <c r="AO386" s="433"/>
      <c r="AP386" s="433"/>
      <c r="AQ386" s="433"/>
      <c r="AR386" s="433"/>
      <c r="AS386" s="433"/>
      <c r="AT386" s="433"/>
      <c r="AU386" s="433"/>
      <c r="AV386" s="433"/>
      <c r="AW386" s="433"/>
      <c r="AX386" s="433"/>
      <c r="AY386" s="433"/>
      <c r="AZ386" s="433"/>
      <c r="BA386" s="433"/>
      <c r="BB386" s="433"/>
      <c r="BC386" s="433"/>
      <c r="BD386" s="430"/>
      <c r="BE386" s="434"/>
      <c r="BG386" s="11"/>
      <c r="BI386" s="500"/>
    </row>
    <row r="387" spans="1:61" s="9" customFormat="1" ht="15" customHeight="1" x14ac:dyDescent="0.25">
      <c r="A387" s="2"/>
      <c r="B387" s="2"/>
      <c r="C387" s="2"/>
      <c r="D387" s="2"/>
      <c r="E387" s="2"/>
      <c r="F387" s="3"/>
      <c r="G387" s="397"/>
      <c r="H387" s="4"/>
      <c r="I387" s="5"/>
      <c r="J387" s="4"/>
      <c r="K387" s="4"/>
      <c r="L387" s="5"/>
      <c r="M387" s="6"/>
      <c r="N387" s="4"/>
      <c r="O387" s="5"/>
      <c r="P387" s="4"/>
      <c r="Q387" s="4"/>
      <c r="R387" s="5"/>
      <c r="S387" s="4"/>
      <c r="T387" s="4"/>
      <c r="U387" s="5"/>
      <c r="V387" s="4"/>
      <c r="W387" s="4"/>
      <c r="X387" s="5"/>
      <c r="Y387" s="4"/>
      <c r="Z387" s="4"/>
      <c r="AA387" s="4"/>
      <c r="AB387" s="4"/>
      <c r="AC387" s="412"/>
      <c r="AD387" s="7"/>
      <c r="AE387" s="7"/>
      <c r="AF387" s="8"/>
      <c r="AH387" s="446"/>
      <c r="AI387" s="429"/>
      <c r="AJ387" s="430"/>
      <c r="AK387" s="431"/>
      <c r="AL387" s="432"/>
      <c r="AM387" s="433"/>
      <c r="AN387" s="433"/>
      <c r="AO387" s="433"/>
      <c r="AP387" s="433"/>
      <c r="AQ387" s="433"/>
      <c r="AR387" s="433"/>
      <c r="AS387" s="433"/>
      <c r="AT387" s="433"/>
      <c r="AU387" s="433"/>
      <c r="AV387" s="433"/>
      <c r="AW387" s="433"/>
      <c r="AX387" s="433"/>
      <c r="AY387" s="433"/>
      <c r="AZ387" s="433"/>
      <c r="BA387" s="433"/>
      <c r="BB387" s="433"/>
      <c r="BC387" s="433"/>
      <c r="BD387" s="430"/>
      <c r="BE387" s="434"/>
      <c r="BG387" s="11"/>
      <c r="BI387" s="500"/>
    </row>
    <row r="388" spans="1:61" s="9" customFormat="1" ht="15" customHeight="1" x14ac:dyDescent="0.25">
      <c r="A388" s="2"/>
      <c r="B388" s="2"/>
      <c r="C388" s="2"/>
      <c r="D388" s="2"/>
      <c r="E388" s="2"/>
      <c r="F388" s="3"/>
      <c r="G388" s="397"/>
      <c r="H388" s="4"/>
      <c r="I388" s="5"/>
      <c r="J388" s="4"/>
      <c r="K388" s="4"/>
      <c r="L388" s="5"/>
      <c r="M388" s="6"/>
      <c r="N388" s="4"/>
      <c r="O388" s="5"/>
      <c r="P388" s="4"/>
      <c r="Q388" s="4"/>
      <c r="R388" s="5"/>
      <c r="S388" s="4"/>
      <c r="T388" s="4"/>
      <c r="U388" s="5"/>
      <c r="V388" s="4"/>
      <c r="W388" s="4"/>
      <c r="X388" s="5"/>
      <c r="Y388" s="4"/>
      <c r="Z388" s="4"/>
      <c r="AA388" s="4"/>
      <c r="AB388" s="4"/>
      <c r="AC388" s="412"/>
      <c r="AD388" s="7"/>
      <c r="AE388" s="7"/>
      <c r="AF388" s="8"/>
      <c r="AH388" s="446"/>
      <c r="AI388" s="429"/>
      <c r="AJ388" s="430"/>
      <c r="AK388" s="431"/>
      <c r="AL388" s="432"/>
      <c r="AM388" s="433"/>
      <c r="AN388" s="433"/>
      <c r="AO388" s="433"/>
      <c r="AP388" s="433"/>
      <c r="AQ388" s="433"/>
      <c r="AR388" s="433"/>
      <c r="AS388" s="433"/>
      <c r="AT388" s="433"/>
      <c r="AU388" s="433"/>
      <c r="AV388" s="433"/>
      <c r="AW388" s="433"/>
      <c r="AX388" s="433"/>
      <c r="AY388" s="433"/>
      <c r="AZ388" s="433"/>
      <c r="BA388" s="433"/>
      <c r="BB388" s="433"/>
      <c r="BC388" s="433"/>
      <c r="BD388" s="430"/>
      <c r="BE388" s="434"/>
      <c r="BG388" s="11"/>
      <c r="BI388" s="500"/>
    </row>
    <row r="389" spans="1:61" s="9" customFormat="1" ht="15" customHeight="1" x14ac:dyDescent="0.25">
      <c r="A389" s="2"/>
      <c r="B389" s="2"/>
      <c r="C389" s="2"/>
      <c r="D389" s="2"/>
      <c r="E389" s="2"/>
      <c r="F389" s="3"/>
      <c r="G389" s="397"/>
      <c r="H389" s="4"/>
      <c r="I389" s="5"/>
      <c r="J389" s="4"/>
      <c r="K389" s="4"/>
      <c r="L389" s="5"/>
      <c r="M389" s="6"/>
      <c r="N389" s="4"/>
      <c r="O389" s="5"/>
      <c r="P389" s="4"/>
      <c r="Q389" s="4"/>
      <c r="R389" s="5"/>
      <c r="S389" s="4"/>
      <c r="T389" s="4"/>
      <c r="U389" s="5"/>
      <c r="V389" s="4"/>
      <c r="W389" s="4"/>
      <c r="X389" s="5"/>
      <c r="Y389" s="4"/>
      <c r="Z389" s="4"/>
      <c r="AA389" s="4"/>
      <c r="AB389" s="4"/>
      <c r="AC389" s="412"/>
      <c r="AD389" s="7"/>
      <c r="AE389" s="7"/>
      <c r="AF389" s="8"/>
      <c r="AH389" s="446"/>
      <c r="AI389" s="429"/>
      <c r="AJ389" s="430"/>
      <c r="AK389" s="431"/>
      <c r="AL389" s="432"/>
      <c r="AM389" s="433"/>
      <c r="AN389" s="433"/>
      <c r="AO389" s="433"/>
      <c r="AP389" s="433"/>
      <c r="AQ389" s="433"/>
      <c r="AR389" s="433"/>
      <c r="AS389" s="433"/>
      <c r="AT389" s="433"/>
      <c r="AU389" s="433"/>
      <c r="AV389" s="433"/>
      <c r="AW389" s="433"/>
      <c r="AX389" s="433"/>
      <c r="AY389" s="433"/>
      <c r="AZ389" s="433"/>
      <c r="BA389" s="433"/>
      <c r="BB389" s="433"/>
      <c r="BC389" s="433"/>
      <c r="BD389" s="430"/>
      <c r="BE389" s="434"/>
      <c r="BG389" s="11"/>
      <c r="BI389" s="500"/>
    </row>
    <row r="390" spans="1:61" s="9" customFormat="1" ht="15" customHeight="1" x14ac:dyDescent="0.25">
      <c r="A390" s="2"/>
      <c r="B390" s="2"/>
      <c r="C390" s="2"/>
      <c r="D390" s="2"/>
      <c r="E390" s="2"/>
      <c r="F390" s="3"/>
      <c r="G390" s="397"/>
      <c r="H390" s="4"/>
      <c r="I390" s="5"/>
      <c r="J390" s="4"/>
      <c r="K390" s="4"/>
      <c r="L390" s="5"/>
      <c r="M390" s="6"/>
      <c r="N390" s="4"/>
      <c r="O390" s="5"/>
      <c r="P390" s="4"/>
      <c r="Q390" s="4"/>
      <c r="R390" s="5"/>
      <c r="S390" s="4"/>
      <c r="T390" s="4"/>
      <c r="U390" s="5"/>
      <c r="V390" s="4"/>
      <c r="W390" s="4"/>
      <c r="X390" s="5"/>
      <c r="Y390" s="4"/>
      <c r="Z390" s="4"/>
      <c r="AA390" s="4"/>
      <c r="AB390" s="4"/>
      <c r="AC390" s="412"/>
      <c r="AD390" s="7"/>
      <c r="AE390" s="7"/>
      <c r="AF390" s="8"/>
      <c r="AH390" s="446"/>
      <c r="AI390" s="429"/>
      <c r="AJ390" s="430"/>
      <c r="AK390" s="431"/>
      <c r="AL390" s="432"/>
      <c r="AM390" s="433"/>
      <c r="AN390" s="433"/>
      <c r="AO390" s="433"/>
      <c r="AP390" s="433"/>
      <c r="AQ390" s="433"/>
      <c r="AR390" s="433"/>
      <c r="AS390" s="433"/>
      <c r="AT390" s="433"/>
      <c r="AU390" s="433"/>
      <c r="AV390" s="433"/>
      <c r="AW390" s="433"/>
      <c r="AX390" s="433"/>
      <c r="AY390" s="433"/>
      <c r="AZ390" s="433"/>
      <c r="BA390" s="433"/>
      <c r="BB390" s="433"/>
      <c r="BC390" s="433"/>
      <c r="BD390" s="430"/>
      <c r="BE390" s="434"/>
      <c r="BG390" s="11"/>
      <c r="BI390" s="500"/>
    </row>
    <row r="391" spans="1:61" s="9" customFormat="1" ht="15" customHeight="1" x14ac:dyDescent="0.25">
      <c r="A391" s="2"/>
      <c r="B391" s="2"/>
      <c r="C391" s="2"/>
      <c r="D391" s="2"/>
      <c r="E391" s="2"/>
      <c r="F391" s="3"/>
      <c r="G391" s="397"/>
      <c r="H391" s="4"/>
      <c r="I391" s="5"/>
      <c r="J391" s="4"/>
      <c r="K391" s="4"/>
      <c r="L391" s="5"/>
      <c r="M391" s="6"/>
      <c r="N391" s="4"/>
      <c r="O391" s="5"/>
      <c r="P391" s="4"/>
      <c r="Q391" s="4"/>
      <c r="R391" s="5"/>
      <c r="S391" s="4"/>
      <c r="T391" s="4"/>
      <c r="U391" s="5"/>
      <c r="V391" s="4"/>
      <c r="W391" s="4"/>
      <c r="X391" s="5"/>
      <c r="Y391" s="4"/>
      <c r="Z391" s="4"/>
      <c r="AA391" s="4"/>
      <c r="AB391" s="4"/>
      <c r="AC391" s="412"/>
      <c r="AD391" s="7"/>
      <c r="AE391" s="7"/>
      <c r="AF391" s="8"/>
      <c r="AH391" s="446"/>
      <c r="AI391" s="429"/>
      <c r="AJ391" s="430"/>
      <c r="AK391" s="431"/>
      <c r="AL391" s="432"/>
      <c r="AM391" s="433"/>
      <c r="AN391" s="433"/>
      <c r="AO391" s="433"/>
      <c r="AP391" s="433"/>
      <c r="AQ391" s="433"/>
      <c r="AR391" s="433"/>
      <c r="AS391" s="433"/>
      <c r="AT391" s="433"/>
      <c r="AU391" s="433"/>
      <c r="AV391" s="433"/>
      <c r="AW391" s="433"/>
      <c r="AX391" s="433"/>
      <c r="AY391" s="433"/>
      <c r="AZ391" s="433"/>
      <c r="BA391" s="433"/>
      <c r="BB391" s="433"/>
      <c r="BC391" s="433"/>
      <c r="BD391" s="430"/>
      <c r="BE391" s="434"/>
      <c r="BG391" s="11"/>
      <c r="BI391" s="500"/>
    </row>
    <row r="392" spans="1:61" s="9" customFormat="1" ht="15" customHeight="1" x14ac:dyDescent="0.25">
      <c r="A392" s="2"/>
      <c r="B392" s="2"/>
      <c r="C392" s="2"/>
      <c r="D392" s="2"/>
      <c r="E392" s="2"/>
      <c r="F392" s="3"/>
      <c r="G392" s="397"/>
      <c r="H392" s="4"/>
      <c r="I392" s="5"/>
      <c r="J392" s="4"/>
      <c r="K392" s="4"/>
      <c r="L392" s="5"/>
      <c r="M392" s="6"/>
      <c r="N392" s="4"/>
      <c r="O392" s="5"/>
      <c r="P392" s="4"/>
      <c r="Q392" s="4"/>
      <c r="R392" s="5"/>
      <c r="S392" s="4"/>
      <c r="T392" s="4"/>
      <c r="U392" s="5"/>
      <c r="V392" s="4"/>
      <c r="W392" s="4"/>
      <c r="X392" s="5"/>
      <c r="Y392" s="4"/>
      <c r="Z392" s="4"/>
      <c r="AA392" s="4"/>
      <c r="AB392" s="4"/>
      <c r="AC392" s="412"/>
      <c r="AD392" s="7"/>
      <c r="AE392" s="7"/>
      <c r="AF392" s="8"/>
      <c r="AH392" s="446"/>
      <c r="AI392" s="429"/>
      <c r="AJ392" s="430"/>
      <c r="AK392" s="431"/>
      <c r="AL392" s="432"/>
      <c r="AM392" s="433"/>
      <c r="AN392" s="433"/>
      <c r="AO392" s="433"/>
      <c r="AP392" s="433"/>
      <c r="AQ392" s="433"/>
      <c r="AR392" s="433"/>
      <c r="AS392" s="433"/>
      <c r="AT392" s="433"/>
      <c r="AU392" s="433"/>
      <c r="AV392" s="433"/>
      <c r="AW392" s="433"/>
      <c r="AX392" s="433"/>
      <c r="AY392" s="433"/>
      <c r="AZ392" s="433"/>
      <c r="BA392" s="433"/>
      <c r="BB392" s="433"/>
      <c r="BC392" s="433"/>
      <c r="BD392" s="430"/>
      <c r="BE392" s="434"/>
      <c r="BG392" s="11"/>
      <c r="BI392" s="500"/>
    </row>
    <row r="393" spans="1:61" s="9" customFormat="1" ht="15" customHeight="1" x14ac:dyDescent="0.25">
      <c r="A393" s="2"/>
      <c r="B393" s="2"/>
      <c r="C393" s="2"/>
      <c r="D393" s="2"/>
      <c r="E393" s="2"/>
      <c r="F393" s="3"/>
      <c r="G393" s="397"/>
      <c r="H393" s="4"/>
      <c r="I393" s="5"/>
      <c r="J393" s="4"/>
      <c r="K393" s="4"/>
      <c r="L393" s="5"/>
      <c r="M393" s="6"/>
      <c r="N393" s="4"/>
      <c r="O393" s="5"/>
      <c r="P393" s="4"/>
      <c r="Q393" s="4"/>
      <c r="R393" s="5"/>
      <c r="S393" s="4"/>
      <c r="T393" s="4"/>
      <c r="U393" s="5"/>
      <c r="V393" s="4"/>
      <c r="W393" s="4"/>
      <c r="X393" s="5"/>
      <c r="Y393" s="4"/>
      <c r="Z393" s="4"/>
      <c r="AA393" s="4"/>
      <c r="AB393" s="4"/>
      <c r="AC393" s="412"/>
      <c r="AD393" s="7"/>
      <c r="AE393" s="7"/>
      <c r="AF393" s="8"/>
      <c r="AH393" s="446"/>
      <c r="AI393" s="429"/>
      <c r="AJ393" s="430"/>
      <c r="AK393" s="431"/>
      <c r="AL393" s="432"/>
      <c r="AM393" s="433"/>
      <c r="AN393" s="433"/>
      <c r="AO393" s="433"/>
      <c r="AP393" s="433"/>
      <c r="AQ393" s="433"/>
      <c r="AR393" s="433"/>
      <c r="AS393" s="433"/>
      <c r="AT393" s="433"/>
      <c r="AU393" s="433"/>
      <c r="AV393" s="433"/>
      <c r="AW393" s="433"/>
      <c r="AX393" s="433"/>
      <c r="AY393" s="433"/>
      <c r="AZ393" s="433"/>
      <c r="BA393" s="433"/>
      <c r="BB393" s="433"/>
      <c r="BC393" s="433"/>
      <c r="BD393" s="430"/>
      <c r="BE393" s="434"/>
      <c r="BG393" s="11"/>
      <c r="BI393" s="500"/>
    </row>
    <row r="394" spans="1:61" s="9" customFormat="1" ht="15" customHeight="1" x14ac:dyDescent="0.25">
      <c r="A394" s="2"/>
      <c r="B394" s="2"/>
      <c r="C394" s="2"/>
      <c r="D394" s="2"/>
      <c r="E394" s="2"/>
      <c r="F394" s="3"/>
      <c r="G394" s="397"/>
      <c r="H394" s="4"/>
      <c r="I394" s="5"/>
      <c r="J394" s="4"/>
      <c r="K394" s="4"/>
      <c r="L394" s="5"/>
      <c r="M394" s="6"/>
      <c r="N394" s="4"/>
      <c r="O394" s="5"/>
      <c r="P394" s="4"/>
      <c r="Q394" s="4"/>
      <c r="R394" s="5"/>
      <c r="S394" s="4"/>
      <c r="T394" s="4"/>
      <c r="U394" s="5"/>
      <c r="V394" s="4"/>
      <c r="W394" s="4"/>
      <c r="X394" s="5"/>
      <c r="Y394" s="4"/>
      <c r="Z394" s="4"/>
      <c r="AA394" s="4"/>
      <c r="AB394" s="4"/>
      <c r="AC394" s="412"/>
      <c r="AD394" s="7"/>
      <c r="AE394" s="7"/>
      <c r="AF394" s="8"/>
      <c r="AH394" s="446"/>
      <c r="AI394" s="429"/>
      <c r="AJ394" s="430"/>
      <c r="AK394" s="431"/>
      <c r="AL394" s="432"/>
      <c r="AM394" s="433"/>
      <c r="AN394" s="433"/>
      <c r="AO394" s="433"/>
      <c r="AP394" s="433"/>
      <c r="AQ394" s="433"/>
      <c r="AR394" s="433"/>
      <c r="AS394" s="433"/>
      <c r="AT394" s="433"/>
      <c r="AU394" s="433"/>
      <c r="AV394" s="433"/>
      <c r="AW394" s="433"/>
      <c r="AX394" s="433"/>
      <c r="AY394" s="433"/>
      <c r="AZ394" s="433"/>
      <c r="BA394" s="433"/>
      <c r="BB394" s="433"/>
      <c r="BC394" s="433"/>
      <c r="BD394" s="430"/>
      <c r="BE394" s="434"/>
      <c r="BG394" s="11"/>
      <c r="BI394" s="500"/>
    </row>
    <row r="395" spans="1:61" s="9" customFormat="1" ht="15" customHeight="1" x14ac:dyDescent="0.25">
      <c r="A395" s="2"/>
      <c r="B395" s="2"/>
      <c r="C395" s="2"/>
      <c r="D395" s="2"/>
      <c r="E395" s="2"/>
      <c r="F395" s="3"/>
      <c r="G395" s="397"/>
      <c r="H395" s="4"/>
      <c r="I395" s="5"/>
      <c r="J395" s="4"/>
      <c r="K395" s="4"/>
      <c r="L395" s="5"/>
      <c r="M395" s="6"/>
      <c r="N395" s="4"/>
      <c r="O395" s="5"/>
      <c r="P395" s="4"/>
      <c r="Q395" s="4"/>
      <c r="R395" s="5"/>
      <c r="S395" s="4"/>
      <c r="T395" s="4"/>
      <c r="U395" s="5"/>
      <c r="V395" s="4"/>
      <c r="W395" s="4"/>
      <c r="X395" s="5"/>
      <c r="Y395" s="4"/>
      <c r="Z395" s="4"/>
      <c r="AA395" s="4"/>
      <c r="AB395" s="4"/>
      <c r="AC395" s="412"/>
      <c r="AD395" s="7"/>
      <c r="AE395" s="7"/>
      <c r="AF395" s="8"/>
      <c r="AH395" s="446"/>
      <c r="AI395" s="429"/>
      <c r="AJ395" s="430"/>
      <c r="AK395" s="431"/>
      <c r="AL395" s="432"/>
      <c r="AM395" s="433"/>
      <c r="AN395" s="433"/>
      <c r="AO395" s="433"/>
      <c r="AP395" s="433"/>
      <c r="AQ395" s="433"/>
      <c r="AR395" s="433"/>
      <c r="AS395" s="433"/>
      <c r="AT395" s="433"/>
      <c r="AU395" s="433"/>
      <c r="AV395" s="433"/>
      <c r="AW395" s="433"/>
      <c r="AX395" s="433"/>
      <c r="AY395" s="433"/>
      <c r="AZ395" s="433"/>
      <c r="BA395" s="433"/>
      <c r="BB395" s="433"/>
      <c r="BC395" s="433"/>
      <c r="BD395" s="430"/>
      <c r="BE395" s="434"/>
      <c r="BG395" s="11"/>
      <c r="BI395" s="500"/>
    </row>
    <row r="396" spans="1:61" s="9" customFormat="1" ht="15" customHeight="1" x14ac:dyDescent="0.25">
      <c r="A396" s="2"/>
      <c r="B396" s="2"/>
      <c r="C396" s="2"/>
      <c r="D396" s="2"/>
      <c r="E396" s="2"/>
      <c r="F396" s="3"/>
      <c r="G396" s="397"/>
      <c r="H396" s="4"/>
      <c r="I396" s="5"/>
      <c r="J396" s="4"/>
      <c r="K396" s="4"/>
      <c r="L396" s="5"/>
      <c r="M396" s="6"/>
      <c r="N396" s="4"/>
      <c r="O396" s="5"/>
      <c r="P396" s="4"/>
      <c r="Q396" s="4"/>
      <c r="R396" s="5"/>
      <c r="S396" s="4"/>
      <c r="T396" s="4"/>
      <c r="U396" s="5"/>
      <c r="V396" s="4"/>
      <c r="W396" s="4"/>
      <c r="X396" s="5"/>
      <c r="Y396" s="4"/>
      <c r="Z396" s="4"/>
      <c r="AA396" s="4"/>
      <c r="AB396" s="4"/>
      <c r="AC396" s="412"/>
      <c r="AD396" s="7"/>
      <c r="AE396" s="7"/>
      <c r="AF396" s="8"/>
      <c r="AH396" s="446"/>
      <c r="AI396" s="429"/>
      <c r="AJ396" s="430"/>
      <c r="AK396" s="431"/>
      <c r="AL396" s="432"/>
      <c r="AM396" s="433"/>
      <c r="AN396" s="433"/>
      <c r="AO396" s="433"/>
      <c r="AP396" s="433"/>
      <c r="AQ396" s="433"/>
      <c r="AR396" s="433"/>
      <c r="AS396" s="433"/>
      <c r="AT396" s="433"/>
      <c r="AU396" s="433"/>
      <c r="AV396" s="433"/>
      <c r="AW396" s="433"/>
      <c r="AX396" s="433"/>
      <c r="AY396" s="433"/>
      <c r="AZ396" s="433"/>
      <c r="BA396" s="433"/>
      <c r="BB396" s="433"/>
      <c r="BC396" s="433"/>
      <c r="BD396" s="430"/>
      <c r="BE396" s="434"/>
      <c r="BG396" s="11"/>
      <c r="BI396" s="500"/>
    </row>
    <row r="397" spans="1:61" s="9" customFormat="1" ht="15" customHeight="1" x14ac:dyDescent="0.25">
      <c r="A397" s="2"/>
      <c r="B397" s="2"/>
      <c r="C397" s="2"/>
      <c r="D397" s="2"/>
      <c r="E397" s="2"/>
      <c r="F397" s="3"/>
      <c r="G397" s="397"/>
      <c r="H397" s="4"/>
      <c r="I397" s="5"/>
      <c r="J397" s="4"/>
      <c r="K397" s="4"/>
      <c r="L397" s="5"/>
      <c r="M397" s="6"/>
      <c r="N397" s="4"/>
      <c r="O397" s="5"/>
      <c r="P397" s="4"/>
      <c r="Q397" s="4"/>
      <c r="R397" s="5"/>
      <c r="S397" s="4"/>
      <c r="T397" s="4"/>
      <c r="U397" s="5"/>
      <c r="V397" s="4"/>
      <c r="W397" s="4"/>
      <c r="X397" s="5"/>
      <c r="Y397" s="4"/>
      <c r="Z397" s="4"/>
      <c r="AA397" s="4"/>
      <c r="AB397" s="4"/>
      <c r="AC397" s="412"/>
      <c r="AD397" s="7"/>
      <c r="AE397" s="7"/>
      <c r="AF397" s="8"/>
      <c r="AH397" s="446"/>
      <c r="AI397" s="429"/>
      <c r="AJ397" s="430"/>
      <c r="AK397" s="431"/>
      <c r="AL397" s="432"/>
      <c r="AM397" s="433"/>
      <c r="AN397" s="433"/>
      <c r="AO397" s="433"/>
      <c r="AP397" s="433"/>
      <c r="AQ397" s="433"/>
      <c r="AR397" s="433"/>
      <c r="AS397" s="433"/>
      <c r="AT397" s="433"/>
      <c r="AU397" s="433"/>
      <c r="AV397" s="433"/>
      <c r="AW397" s="433"/>
      <c r="AX397" s="433"/>
      <c r="AY397" s="433"/>
      <c r="AZ397" s="433"/>
      <c r="BA397" s="433"/>
      <c r="BB397" s="433"/>
      <c r="BC397" s="433"/>
      <c r="BD397" s="430"/>
      <c r="BE397" s="434"/>
      <c r="BG397" s="11"/>
      <c r="BI397" s="500"/>
    </row>
    <row r="398" spans="1:61" s="9" customFormat="1" ht="15" customHeight="1" x14ac:dyDescent="0.25">
      <c r="A398" s="2"/>
      <c r="B398" s="2"/>
      <c r="C398" s="2"/>
      <c r="D398" s="2"/>
      <c r="E398" s="2"/>
      <c r="F398" s="3"/>
      <c r="G398" s="397"/>
      <c r="H398" s="4"/>
      <c r="I398" s="5"/>
      <c r="J398" s="4"/>
      <c r="K398" s="4"/>
      <c r="L398" s="5"/>
      <c r="M398" s="6"/>
      <c r="N398" s="4"/>
      <c r="O398" s="5"/>
      <c r="P398" s="4"/>
      <c r="Q398" s="4"/>
      <c r="R398" s="5"/>
      <c r="S398" s="4"/>
      <c r="T398" s="4"/>
      <c r="U398" s="5"/>
      <c r="V398" s="4"/>
      <c r="W398" s="4"/>
      <c r="X398" s="5"/>
      <c r="Y398" s="4"/>
      <c r="Z398" s="4"/>
      <c r="AA398" s="4"/>
      <c r="AB398" s="4"/>
      <c r="AC398" s="412"/>
      <c r="AD398" s="7"/>
      <c r="AE398" s="7"/>
      <c r="AF398" s="8"/>
      <c r="AH398" s="446"/>
      <c r="AI398" s="429"/>
      <c r="AJ398" s="430"/>
      <c r="AK398" s="431"/>
      <c r="AL398" s="432"/>
      <c r="AM398" s="433"/>
      <c r="AN398" s="433"/>
      <c r="AO398" s="433"/>
      <c r="AP398" s="433"/>
      <c r="AQ398" s="433"/>
      <c r="AR398" s="433"/>
      <c r="AS398" s="433"/>
      <c r="AT398" s="433"/>
      <c r="AU398" s="433"/>
      <c r="AV398" s="433"/>
      <c r="AW398" s="433"/>
      <c r="AX398" s="433"/>
      <c r="AY398" s="433"/>
      <c r="AZ398" s="433"/>
      <c r="BA398" s="433"/>
      <c r="BB398" s="433"/>
      <c r="BC398" s="433"/>
      <c r="BD398" s="430"/>
      <c r="BE398" s="434"/>
      <c r="BG398" s="11"/>
      <c r="BI398" s="500"/>
    </row>
    <row r="399" spans="1:61" s="9" customFormat="1" ht="15" customHeight="1" x14ac:dyDescent="0.25">
      <c r="A399" s="2"/>
      <c r="B399" s="2"/>
      <c r="C399" s="2"/>
      <c r="D399" s="2"/>
      <c r="E399" s="2"/>
      <c r="F399" s="3"/>
      <c r="G399" s="397"/>
      <c r="H399" s="4"/>
      <c r="I399" s="5"/>
      <c r="J399" s="4"/>
      <c r="K399" s="4"/>
      <c r="L399" s="5"/>
      <c r="M399" s="6"/>
      <c r="N399" s="4"/>
      <c r="O399" s="5"/>
      <c r="P399" s="4"/>
      <c r="Q399" s="4"/>
      <c r="R399" s="5"/>
      <c r="S399" s="4"/>
      <c r="T399" s="4"/>
      <c r="U399" s="5"/>
      <c r="V399" s="4"/>
      <c r="W399" s="4"/>
      <c r="X399" s="5"/>
      <c r="Y399" s="4"/>
      <c r="Z399" s="4"/>
      <c r="AA399" s="4"/>
      <c r="AB399" s="4"/>
      <c r="AC399" s="412"/>
      <c r="AD399" s="7"/>
      <c r="AE399" s="7"/>
      <c r="AF399" s="8"/>
      <c r="AH399" s="446"/>
      <c r="AI399" s="429"/>
      <c r="AJ399" s="430"/>
      <c r="AK399" s="431"/>
      <c r="AL399" s="432"/>
      <c r="AM399" s="433"/>
      <c r="AN399" s="433"/>
      <c r="AO399" s="433"/>
      <c r="AP399" s="433"/>
      <c r="AQ399" s="433"/>
      <c r="AR399" s="433"/>
      <c r="AS399" s="433"/>
      <c r="AT399" s="433"/>
      <c r="AU399" s="433"/>
      <c r="AV399" s="433"/>
      <c r="AW399" s="433"/>
      <c r="AX399" s="433"/>
      <c r="AY399" s="433"/>
      <c r="AZ399" s="433"/>
      <c r="BA399" s="433"/>
      <c r="BB399" s="433"/>
      <c r="BC399" s="433"/>
      <c r="BD399" s="430"/>
      <c r="BE399" s="434"/>
      <c r="BG399" s="11"/>
      <c r="BI399" s="500"/>
    </row>
    <row r="400" spans="1:61" s="9" customFormat="1" ht="15" customHeight="1" x14ac:dyDescent="0.25">
      <c r="A400" s="2"/>
      <c r="B400" s="2"/>
      <c r="C400" s="2"/>
      <c r="D400" s="2"/>
      <c r="E400" s="2"/>
      <c r="F400" s="3"/>
      <c r="G400" s="397"/>
      <c r="H400" s="4"/>
      <c r="I400" s="5"/>
      <c r="J400" s="4"/>
      <c r="K400" s="4"/>
      <c r="L400" s="5"/>
      <c r="M400" s="6"/>
      <c r="N400" s="4"/>
      <c r="O400" s="5"/>
      <c r="P400" s="4"/>
      <c r="Q400" s="4"/>
      <c r="R400" s="5"/>
      <c r="S400" s="4"/>
      <c r="T400" s="4"/>
      <c r="U400" s="5"/>
      <c r="V400" s="4"/>
      <c r="W400" s="4"/>
      <c r="X400" s="5"/>
      <c r="Y400" s="4"/>
      <c r="Z400" s="4"/>
      <c r="AA400" s="4"/>
      <c r="AB400" s="4"/>
      <c r="AC400" s="412"/>
      <c r="AD400" s="7"/>
      <c r="AE400" s="7"/>
      <c r="AF400" s="8"/>
      <c r="AH400" s="446"/>
      <c r="AI400" s="429"/>
      <c r="AJ400" s="430"/>
      <c r="AK400" s="431"/>
      <c r="AL400" s="432"/>
      <c r="AM400" s="433"/>
      <c r="AN400" s="433"/>
      <c r="AO400" s="433"/>
      <c r="AP400" s="433"/>
      <c r="AQ400" s="433"/>
      <c r="AR400" s="433"/>
      <c r="AS400" s="433"/>
      <c r="AT400" s="433"/>
      <c r="AU400" s="433"/>
      <c r="AV400" s="433"/>
      <c r="AW400" s="433"/>
      <c r="AX400" s="433"/>
      <c r="AY400" s="433"/>
      <c r="AZ400" s="433"/>
      <c r="BA400" s="433"/>
      <c r="BB400" s="433"/>
      <c r="BC400" s="433"/>
      <c r="BD400" s="430"/>
      <c r="BE400" s="434"/>
      <c r="BG400" s="11"/>
      <c r="BI400" s="500"/>
    </row>
    <row r="401" spans="1:61" s="9" customFormat="1" ht="15" customHeight="1" x14ac:dyDescent="0.25">
      <c r="A401" s="2"/>
      <c r="B401" s="2"/>
      <c r="C401" s="2"/>
      <c r="D401" s="2"/>
      <c r="E401" s="2"/>
      <c r="F401" s="3"/>
      <c r="G401" s="397"/>
      <c r="H401" s="4"/>
      <c r="I401" s="5"/>
      <c r="J401" s="4"/>
      <c r="K401" s="4"/>
      <c r="L401" s="5"/>
      <c r="M401" s="6"/>
      <c r="N401" s="4"/>
      <c r="O401" s="5"/>
      <c r="P401" s="4"/>
      <c r="Q401" s="4"/>
      <c r="R401" s="5"/>
      <c r="S401" s="4"/>
      <c r="T401" s="4"/>
      <c r="U401" s="5"/>
      <c r="V401" s="4"/>
      <c r="W401" s="4"/>
      <c r="X401" s="5"/>
      <c r="Y401" s="4"/>
      <c r="Z401" s="4"/>
      <c r="AA401" s="4"/>
      <c r="AB401" s="4"/>
      <c r="AC401" s="412"/>
      <c r="AD401" s="7"/>
      <c r="AE401" s="7"/>
      <c r="AF401" s="8"/>
      <c r="AH401" s="446"/>
      <c r="AI401" s="429"/>
      <c r="AJ401" s="430"/>
      <c r="AK401" s="431"/>
      <c r="AL401" s="432"/>
      <c r="AM401" s="433"/>
      <c r="AN401" s="433"/>
      <c r="AO401" s="433"/>
      <c r="AP401" s="433"/>
      <c r="AQ401" s="433"/>
      <c r="AR401" s="433"/>
      <c r="AS401" s="433"/>
      <c r="AT401" s="433"/>
      <c r="AU401" s="433"/>
      <c r="AV401" s="433"/>
      <c r="AW401" s="433"/>
      <c r="AX401" s="433"/>
      <c r="AY401" s="433"/>
      <c r="AZ401" s="433"/>
      <c r="BA401" s="433"/>
      <c r="BB401" s="433"/>
      <c r="BC401" s="433"/>
      <c r="BD401" s="430"/>
      <c r="BE401" s="434"/>
      <c r="BG401" s="11"/>
      <c r="BI401" s="500"/>
    </row>
    <row r="402" spans="1:61" s="9" customFormat="1" ht="15" customHeight="1" x14ac:dyDescent="0.25">
      <c r="A402" s="2"/>
      <c r="B402" s="2"/>
      <c r="C402" s="2"/>
      <c r="D402" s="2"/>
      <c r="E402" s="2"/>
      <c r="F402" s="3"/>
      <c r="G402" s="397"/>
      <c r="H402" s="4"/>
      <c r="I402" s="5"/>
      <c r="J402" s="4"/>
      <c r="K402" s="4"/>
      <c r="L402" s="5"/>
      <c r="M402" s="6"/>
      <c r="N402" s="4"/>
      <c r="O402" s="5"/>
      <c r="P402" s="4"/>
      <c r="Q402" s="4"/>
      <c r="R402" s="5"/>
      <c r="S402" s="4"/>
      <c r="T402" s="4"/>
      <c r="U402" s="5"/>
      <c r="V402" s="4"/>
      <c r="W402" s="4"/>
      <c r="X402" s="5"/>
      <c r="Y402" s="4"/>
      <c r="Z402" s="4"/>
      <c r="AA402" s="4"/>
      <c r="AB402" s="4"/>
      <c r="AC402" s="412"/>
      <c r="AD402" s="7"/>
      <c r="AE402" s="7"/>
      <c r="AF402" s="8"/>
      <c r="AH402" s="446"/>
      <c r="AI402" s="429"/>
      <c r="AJ402" s="430"/>
      <c r="AK402" s="431"/>
      <c r="AL402" s="432"/>
      <c r="AM402" s="433"/>
      <c r="AN402" s="433"/>
      <c r="AO402" s="433"/>
      <c r="AP402" s="433"/>
      <c r="AQ402" s="433"/>
      <c r="AR402" s="433"/>
      <c r="AS402" s="433"/>
      <c r="AT402" s="433"/>
      <c r="AU402" s="433"/>
      <c r="AV402" s="433"/>
      <c r="AW402" s="433"/>
      <c r="AX402" s="433"/>
      <c r="AY402" s="433"/>
      <c r="AZ402" s="433"/>
      <c r="BA402" s="433"/>
      <c r="BB402" s="433"/>
      <c r="BC402" s="433"/>
      <c r="BD402" s="430"/>
      <c r="BE402" s="434"/>
      <c r="BG402" s="11"/>
      <c r="BI402" s="500"/>
    </row>
    <row r="403" spans="1:61" s="9" customFormat="1" ht="15" customHeight="1" x14ac:dyDescent="0.25">
      <c r="A403" s="2"/>
      <c r="B403" s="2"/>
      <c r="C403" s="2"/>
      <c r="D403" s="2"/>
      <c r="E403" s="2"/>
      <c r="F403" s="3"/>
      <c r="G403" s="397"/>
      <c r="H403" s="4"/>
      <c r="I403" s="5"/>
      <c r="J403" s="4"/>
      <c r="K403" s="4"/>
      <c r="L403" s="5"/>
      <c r="M403" s="6"/>
      <c r="N403" s="4"/>
      <c r="O403" s="5"/>
      <c r="P403" s="4"/>
      <c r="Q403" s="4"/>
      <c r="R403" s="5"/>
      <c r="S403" s="4"/>
      <c r="T403" s="4"/>
      <c r="U403" s="5"/>
      <c r="V403" s="4"/>
      <c r="W403" s="4"/>
      <c r="X403" s="5"/>
      <c r="Y403" s="4"/>
      <c r="Z403" s="4"/>
      <c r="AA403" s="4"/>
      <c r="AB403" s="4"/>
      <c r="AC403" s="412"/>
      <c r="AD403" s="7"/>
      <c r="AE403" s="7"/>
      <c r="AF403" s="8"/>
      <c r="AH403" s="446"/>
      <c r="AI403" s="429"/>
      <c r="AJ403" s="430"/>
      <c r="AK403" s="431"/>
      <c r="AL403" s="432"/>
      <c r="AM403" s="433"/>
      <c r="AN403" s="433"/>
      <c r="AO403" s="433"/>
      <c r="AP403" s="433"/>
      <c r="AQ403" s="433"/>
      <c r="AR403" s="433"/>
      <c r="AS403" s="433"/>
      <c r="AT403" s="433"/>
      <c r="AU403" s="433"/>
      <c r="AV403" s="433"/>
      <c r="AW403" s="433"/>
      <c r="AX403" s="433"/>
      <c r="AY403" s="433"/>
      <c r="AZ403" s="433"/>
      <c r="BA403" s="433"/>
      <c r="BB403" s="433"/>
      <c r="BC403" s="433"/>
      <c r="BD403" s="430"/>
      <c r="BE403" s="434"/>
      <c r="BG403" s="11"/>
      <c r="BI403" s="500"/>
    </row>
    <row r="404" spans="1:61" s="9" customFormat="1" ht="15" customHeight="1" x14ac:dyDescent="0.25">
      <c r="A404" s="2"/>
      <c r="B404" s="2"/>
      <c r="C404" s="2"/>
      <c r="D404" s="2"/>
      <c r="E404" s="2"/>
      <c r="F404" s="3"/>
      <c r="G404" s="397"/>
      <c r="H404" s="4"/>
      <c r="I404" s="5"/>
      <c r="J404" s="4"/>
      <c r="K404" s="4"/>
      <c r="L404" s="5"/>
      <c r="M404" s="6"/>
      <c r="N404" s="4"/>
      <c r="O404" s="5"/>
      <c r="P404" s="4"/>
      <c r="Q404" s="4"/>
      <c r="R404" s="5"/>
      <c r="S404" s="4"/>
      <c r="T404" s="4"/>
      <c r="U404" s="5"/>
      <c r="V404" s="4"/>
      <c r="W404" s="4"/>
      <c r="X404" s="5"/>
      <c r="Y404" s="4"/>
      <c r="Z404" s="4"/>
      <c r="AA404" s="4"/>
      <c r="AB404" s="4"/>
      <c r="AC404" s="412"/>
      <c r="AD404" s="7"/>
      <c r="AE404" s="7"/>
      <c r="AF404" s="8"/>
      <c r="AH404" s="446"/>
      <c r="AI404" s="429"/>
      <c r="AJ404" s="430"/>
      <c r="AK404" s="431"/>
      <c r="AL404" s="432"/>
      <c r="AM404" s="433"/>
      <c r="AN404" s="433"/>
      <c r="AO404" s="433"/>
      <c r="AP404" s="433"/>
      <c r="AQ404" s="433"/>
      <c r="AR404" s="433"/>
      <c r="AS404" s="433"/>
      <c r="AT404" s="433"/>
      <c r="AU404" s="433"/>
      <c r="AV404" s="433"/>
      <c r="AW404" s="433"/>
      <c r="AX404" s="433"/>
      <c r="AY404" s="433"/>
      <c r="AZ404" s="433"/>
      <c r="BA404" s="433"/>
      <c r="BB404" s="433"/>
      <c r="BC404" s="433"/>
      <c r="BD404" s="430"/>
      <c r="BE404" s="434"/>
      <c r="BG404" s="11"/>
      <c r="BI404" s="500"/>
    </row>
    <row r="405" spans="1:61" s="9" customFormat="1" ht="15" customHeight="1" x14ac:dyDescent="0.25">
      <c r="A405" s="2"/>
      <c r="B405" s="2"/>
      <c r="C405" s="2"/>
      <c r="D405" s="2"/>
      <c r="E405" s="2"/>
      <c r="F405" s="3"/>
      <c r="G405" s="397"/>
      <c r="H405" s="4"/>
      <c r="I405" s="5"/>
      <c r="J405" s="4"/>
      <c r="K405" s="4"/>
      <c r="L405" s="5"/>
      <c r="M405" s="6"/>
      <c r="N405" s="4"/>
      <c r="O405" s="5"/>
      <c r="P405" s="4"/>
      <c r="Q405" s="4"/>
      <c r="R405" s="5"/>
      <c r="S405" s="4"/>
      <c r="T405" s="4"/>
      <c r="U405" s="5"/>
      <c r="V405" s="4"/>
      <c r="W405" s="4"/>
      <c r="X405" s="5"/>
      <c r="Y405" s="4"/>
      <c r="Z405" s="4"/>
      <c r="AA405" s="4"/>
      <c r="AB405" s="4"/>
      <c r="AC405" s="412"/>
      <c r="AD405" s="7"/>
      <c r="AE405" s="7"/>
      <c r="AF405" s="8"/>
      <c r="AH405" s="446"/>
      <c r="AI405" s="429"/>
      <c r="AJ405" s="430"/>
      <c r="AK405" s="431"/>
      <c r="AL405" s="432"/>
      <c r="AM405" s="433"/>
      <c r="AN405" s="433"/>
      <c r="AO405" s="433"/>
      <c r="AP405" s="433"/>
      <c r="AQ405" s="433"/>
      <c r="AR405" s="433"/>
      <c r="AS405" s="433"/>
      <c r="AT405" s="433"/>
      <c r="AU405" s="433"/>
      <c r="AV405" s="433"/>
      <c r="AW405" s="433"/>
      <c r="AX405" s="433"/>
      <c r="AY405" s="433"/>
      <c r="AZ405" s="433"/>
      <c r="BA405" s="433"/>
      <c r="BB405" s="433"/>
      <c r="BC405" s="433"/>
      <c r="BD405" s="430"/>
      <c r="BE405" s="434"/>
      <c r="BG405" s="11"/>
      <c r="BI405" s="500"/>
    </row>
    <row r="406" spans="1:61" s="9" customFormat="1" ht="15" customHeight="1" x14ac:dyDescent="0.25">
      <c r="A406" s="2"/>
      <c r="B406" s="2"/>
      <c r="C406" s="2"/>
      <c r="D406" s="2"/>
      <c r="E406" s="2"/>
      <c r="F406" s="3"/>
      <c r="G406" s="397"/>
      <c r="H406" s="4"/>
      <c r="I406" s="5"/>
      <c r="J406" s="4"/>
      <c r="K406" s="4"/>
      <c r="L406" s="5"/>
      <c r="M406" s="6"/>
      <c r="N406" s="4"/>
      <c r="O406" s="5"/>
      <c r="P406" s="4"/>
      <c r="Q406" s="4"/>
      <c r="R406" s="5"/>
      <c r="S406" s="4"/>
      <c r="T406" s="4"/>
      <c r="U406" s="5"/>
      <c r="V406" s="4"/>
      <c r="W406" s="4"/>
      <c r="X406" s="5"/>
      <c r="Y406" s="4"/>
      <c r="Z406" s="4"/>
      <c r="AA406" s="4"/>
      <c r="AB406" s="4"/>
      <c r="AC406" s="412"/>
      <c r="AD406" s="7"/>
      <c r="AE406" s="7"/>
      <c r="AF406" s="8"/>
      <c r="AH406" s="446"/>
      <c r="AI406" s="429"/>
      <c r="AJ406" s="430"/>
      <c r="AK406" s="431"/>
      <c r="AL406" s="432"/>
      <c r="AM406" s="433"/>
      <c r="AN406" s="433"/>
      <c r="AO406" s="433"/>
      <c r="AP406" s="433"/>
      <c r="AQ406" s="433"/>
      <c r="AR406" s="433"/>
      <c r="AS406" s="433"/>
      <c r="AT406" s="433"/>
      <c r="AU406" s="433"/>
      <c r="AV406" s="433"/>
      <c r="AW406" s="433"/>
      <c r="AX406" s="433"/>
      <c r="AY406" s="433"/>
      <c r="AZ406" s="433"/>
      <c r="BA406" s="433"/>
      <c r="BB406" s="433"/>
      <c r="BC406" s="433"/>
      <c r="BD406" s="430"/>
      <c r="BE406" s="434"/>
      <c r="BG406" s="11"/>
      <c r="BI406" s="500"/>
    </row>
    <row r="407" spans="1:61" s="9" customFormat="1" ht="15" customHeight="1" x14ac:dyDescent="0.25">
      <c r="A407" s="2"/>
      <c r="B407" s="2"/>
      <c r="C407" s="2"/>
      <c r="D407" s="2"/>
      <c r="E407" s="2"/>
      <c r="F407" s="3"/>
      <c r="G407" s="397"/>
      <c r="H407" s="4"/>
      <c r="I407" s="5"/>
      <c r="J407" s="4"/>
      <c r="K407" s="4"/>
      <c r="L407" s="5"/>
      <c r="M407" s="6"/>
      <c r="N407" s="4"/>
      <c r="O407" s="5"/>
      <c r="P407" s="4"/>
      <c r="Q407" s="4"/>
      <c r="R407" s="5"/>
      <c r="S407" s="4"/>
      <c r="T407" s="4"/>
      <c r="U407" s="5"/>
      <c r="V407" s="4"/>
      <c r="W407" s="4"/>
      <c r="X407" s="5"/>
      <c r="Y407" s="4"/>
      <c r="Z407" s="4"/>
      <c r="AA407" s="4"/>
      <c r="AB407" s="4"/>
      <c r="AC407" s="412"/>
      <c r="AD407" s="7"/>
      <c r="AE407" s="7"/>
      <c r="AF407" s="8"/>
      <c r="AH407" s="446"/>
      <c r="AI407" s="429"/>
      <c r="AJ407" s="430"/>
      <c r="AK407" s="431"/>
      <c r="AL407" s="432"/>
      <c r="AM407" s="433"/>
      <c r="AN407" s="433"/>
      <c r="AO407" s="433"/>
      <c r="AP407" s="433"/>
      <c r="AQ407" s="433"/>
      <c r="AR407" s="433"/>
      <c r="AS407" s="433"/>
      <c r="AT407" s="433"/>
      <c r="AU407" s="433"/>
      <c r="AV407" s="433"/>
      <c r="AW407" s="433"/>
      <c r="AX407" s="433"/>
      <c r="AY407" s="433"/>
      <c r="AZ407" s="433"/>
      <c r="BA407" s="433"/>
      <c r="BB407" s="433"/>
      <c r="BC407" s="433"/>
      <c r="BD407" s="430"/>
      <c r="BE407" s="434"/>
      <c r="BG407" s="11"/>
      <c r="BI407" s="500"/>
    </row>
    <row r="408" spans="1:61" s="9" customFormat="1" ht="15" customHeight="1" x14ac:dyDescent="0.25">
      <c r="A408" s="2"/>
      <c r="B408" s="2"/>
      <c r="C408" s="2"/>
      <c r="D408" s="2"/>
      <c r="E408" s="2"/>
      <c r="F408" s="3"/>
      <c r="G408" s="397"/>
      <c r="H408" s="4"/>
      <c r="I408" s="5"/>
      <c r="J408" s="4"/>
      <c r="K408" s="4"/>
      <c r="L408" s="5"/>
      <c r="M408" s="6"/>
      <c r="N408" s="4"/>
      <c r="O408" s="5"/>
      <c r="P408" s="4"/>
      <c r="Q408" s="4"/>
      <c r="R408" s="5"/>
      <c r="S408" s="4"/>
      <c r="T408" s="4"/>
      <c r="U408" s="5"/>
      <c r="V408" s="4"/>
      <c r="W408" s="4"/>
      <c r="X408" s="5"/>
      <c r="Y408" s="4"/>
      <c r="Z408" s="4"/>
      <c r="AA408" s="4"/>
      <c r="AB408" s="4"/>
      <c r="AC408" s="412"/>
      <c r="AD408" s="7"/>
      <c r="AE408" s="7"/>
      <c r="AF408" s="8"/>
      <c r="AH408" s="446"/>
      <c r="AI408" s="429"/>
      <c r="AJ408" s="430"/>
      <c r="AK408" s="431"/>
      <c r="AL408" s="432"/>
      <c r="AM408" s="433"/>
      <c r="AN408" s="433"/>
      <c r="AO408" s="433"/>
      <c r="AP408" s="433"/>
      <c r="AQ408" s="433"/>
      <c r="AR408" s="433"/>
      <c r="AS408" s="433"/>
      <c r="AT408" s="433"/>
      <c r="AU408" s="433"/>
      <c r="AV408" s="433"/>
      <c r="AW408" s="433"/>
      <c r="AX408" s="433"/>
      <c r="AY408" s="433"/>
      <c r="AZ408" s="433"/>
      <c r="BA408" s="433"/>
      <c r="BB408" s="433"/>
      <c r="BC408" s="433"/>
      <c r="BD408" s="430"/>
      <c r="BE408" s="434"/>
      <c r="BG408" s="11"/>
      <c r="BI408" s="500"/>
    </row>
    <row r="409" spans="1:61" s="9" customFormat="1" ht="15" customHeight="1" x14ac:dyDescent="0.25">
      <c r="A409" s="2"/>
      <c r="B409" s="2"/>
      <c r="C409" s="2"/>
      <c r="D409" s="2"/>
      <c r="E409" s="2"/>
      <c r="F409" s="3"/>
      <c r="G409" s="397"/>
      <c r="H409" s="4"/>
      <c r="I409" s="5"/>
      <c r="J409" s="4"/>
      <c r="K409" s="4"/>
      <c r="L409" s="5"/>
      <c r="M409" s="6"/>
      <c r="N409" s="4"/>
      <c r="O409" s="5"/>
      <c r="P409" s="4"/>
      <c r="Q409" s="4"/>
      <c r="R409" s="5"/>
      <c r="S409" s="4"/>
      <c r="T409" s="4"/>
      <c r="U409" s="5"/>
      <c r="V409" s="4"/>
      <c r="W409" s="4"/>
      <c r="X409" s="5"/>
      <c r="Y409" s="4"/>
      <c r="Z409" s="4"/>
      <c r="AA409" s="4"/>
      <c r="AB409" s="4"/>
      <c r="AC409" s="412"/>
      <c r="AD409" s="7"/>
      <c r="AE409" s="7"/>
      <c r="AF409" s="8"/>
      <c r="AH409" s="446"/>
      <c r="AI409" s="429"/>
      <c r="AJ409" s="430"/>
      <c r="AK409" s="431"/>
      <c r="AL409" s="432"/>
      <c r="AM409" s="433"/>
      <c r="AN409" s="433"/>
      <c r="AO409" s="433"/>
      <c r="AP409" s="433"/>
      <c r="AQ409" s="433"/>
      <c r="AR409" s="433"/>
      <c r="AS409" s="433"/>
      <c r="AT409" s="433"/>
      <c r="AU409" s="433"/>
      <c r="AV409" s="433"/>
      <c r="AW409" s="433"/>
      <c r="AX409" s="433"/>
      <c r="AY409" s="433"/>
      <c r="AZ409" s="433"/>
      <c r="BA409" s="433"/>
      <c r="BB409" s="433"/>
      <c r="BC409" s="433"/>
      <c r="BD409" s="430"/>
      <c r="BE409" s="434"/>
      <c r="BG409" s="11"/>
      <c r="BI409" s="500"/>
    </row>
    <row r="410" spans="1:61" s="9" customFormat="1" ht="15" customHeight="1" x14ac:dyDescent="0.25">
      <c r="A410" s="2"/>
      <c r="B410" s="2"/>
      <c r="C410" s="2"/>
      <c r="D410" s="2"/>
      <c r="E410" s="2"/>
      <c r="F410" s="3"/>
      <c r="G410" s="397"/>
      <c r="H410" s="4"/>
      <c r="I410" s="5"/>
      <c r="J410" s="4"/>
      <c r="K410" s="4"/>
      <c r="L410" s="5"/>
      <c r="M410" s="6"/>
      <c r="N410" s="4"/>
      <c r="O410" s="5"/>
      <c r="P410" s="4"/>
      <c r="Q410" s="4"/>
      <c r="R410" s="5"/>
      <c r="S410" s="4"/>
      <c r="T410" s="4"/>
      <c r="U410" s="5"/>
      <c r="V410" s="4"/>
      <c r="W410" s="4"/>
      <c r="X410" s="5"/>
      <c r="Y410" s="4"/>
      <c r="Z410" s="4"/>
      <c r="AA410" s="4"/>
      <c r="AB410" s="4"/>
      <c r="AC410" s="412"/>
      <c r="AD410" s="7"/>
      <c r="AE410" s="7"/>
      <c r="AF410" s="8"/>
      <c r="AH410" s="446"/>
      <c r="AI410" s="429"/>
      <c r="AJ410" s="430"/>
      <c r="AK410" s="431"/>
      <c r="AL410" s="432"/>
      <c r="AM410" s="433"/>
      <c r="AN410" s="433"/>
      <c r="AO410" s="433"/>
      <c r="AP410" s="433"/>
      <c r="AQ410" s="433"/>
      <c r="AR410" s="433"/>
      <c r="AS410" s="433"/>
      <c r="AT410" s="433"/>
      <c r="AU410" s="433"/>
      <c r="AV410" s="433"/>
      <c r="AW410" s="433"/>
      <c r="AX410" s="433"/>
      <c r="AY410" s="433"/>
      <c r="AZ410" s="433"/>
      <c r="BA410" s="433"/>
      <c r="BB410" s="433"/>
      <c r="BC410" s="433"/>
      <c r="BD410" s="430"/>
      <c r="BE410" s="434"/>
      <c r="BG410" s="11"/>
      <c r="BI410" s="500"/>
    </row>
    <row r="411" spans="1:61" s="9" customFormat="1" ht="15" customHeight="1" x14ac:dyDescent="0.25">
      <c r="A411" s="2"/>
      <c r="B411" s="2"/>
      <c r="C411" s="2"/>
      <c r="D411" s="2"/>
      <c r="E411" s="2"/>
      <c r="F411" s="3"/>
      <c r="G411" s="397"/>
      <c r="H411" s="4"/>
      <c r="I411" s="5"/>
      <c r="J411" s="4"/>
      <c r="K411" s="4"/>
      <c r="L411" s="5"/>
      <c r="M411" s="6"/>
      <c r="N411" s="4"/>
      <c r="O411" s="5"/>
      <c r="P411" s="4"/>
      <c r="Q411" s="4"/>
      <c r="R411" s="5"/>
      <c r="S411" s="4"/>
      <c r="T411" s="4"/>
      <c r="U411" s="5"/>
      <c r="V411" s="4"/>
      <c r="W411" s="4"/>
      <c r="X411" s="5"/>
      <c r="Y411" s="4"/>
      <c r="Z411" s="4"/>
      <c r="AA411" s="4"/>
      <c r="AB411" s="4"/>
      <c r="AC411" s="412"/>
      <c r="AD411" s="7"/>
      <c r="AE411" s="7"/>
      <c r="AF411" s="8"/>
      <c r="AH411" s="446"/>
      <c r="AI411" s="429"/>
      <c r="AJ411" s="430"/>
      <c r="AK411" s="431"/>
      <c r="AL411" s="432"/>
      <c r="AM411" s="433"/>
      <c r="AN411" s="433"/>
      <c r="AO411" s="433"/>
      <c r="AP411" s="433"/>
      <c r="AQ411" s="433"/>
      <c r="AR411" s="433"/>
      <c r="AS411" s="433"/>
      <c r="AT411" s="433"/>
      <c r="AU411" s="433"/>
      <c r="AV411" s="433"/>
      <c r="AW411" s="433"/>
      <c r="AX411" s="433"/>
      <c r="AY411" s="433"/>
      <c r="AZ411" s="433"/>
      <c r="BA411" s="433"/>
      <c r="BB411" s="433"/>
      <c r="BC411" s="433"/>
      <c r="BD411" s="430"/>
      <c r="BE411" s="434"/>
      <c r="BG411" s="11"/>
      <c r="BI411" s="500"/>
    </row>
    <row r="412" spans="1:61" s="9" customFormat="1" ht="15" customHeight="1" x14ac:dyDescent="0.25">
      <c r="A412" s="2"/>
      <c r="B412" s="2"/>
      <c r="C412" s="2"/>
      <c r="D412" s="2"/>
      <c r="E412" s="2"/>
      <c r="F412" s="3"/>
      <c r="G412" s="397"/>
      <c r="H412" s="4"/>
      <c r="I412" s="5"/>
      <c r="J412" s="4"/>
      <c r="K412" s="4"/>
      <c r="L412" s="5"/>
      <c r="M412" s="6"/>
      <c r="N412" s="4"/>
      <c r="O412" s="5"/>
      <c r="P412" s="4"/>
      <c r="Q412" s="4"/>
      <c r="R412" s="5"/>
      <c r="S412" s="4"/>
      <c r="T412" s="4"/>
      <c r="U412" s="5"/>
      <c r="V412" s="4"/>
      <c r="W412" s="4"/>
      <c r="X412" s="5"/>
      <c r="Y412" s="4"/>
      <c r="Z412" s="4"/>
      <c r="AA412" s="4"/>
      <c r="AB412" s="4"/>
      <c r="AC412" s="412"/>
      <c r="AD412" s="7"/>
      <c r="AE412" s="7"/>
      <c r="AF412" s="8"/>
      <c r="AH412" s="446"/>
      <c r="AI412" s="429"/>
      <c r="AJ412" s="430"/>
      <c r="AK412" s="431"/>
      <c r="AL412" s="432"/>
      <c r="AM412" s="433"/>
      <c r="AN412" s="433"/>
      <c r="AO412" s="433"/>
      <c r="AP412" s="433"/>
      <c r="AQ412" s="433"/>
      <c r="AR412" s="433"/>
      <c r="AS412" s="433"/>
      <c r="AT412" s="433"/>
      <c r="AU412" s="433"/>
      <c r="AV412" s="433"/>
      <c r="AW412" s="433"/>
      <c r="AX412" s="433"/>
      <c r="AY412" s="433"/>
      <c r="AZ412" s="433"/>
      <c r="BA412" s="433"/>
      <c r="BB412" s="433"/>
      <c r="BC412" s="433"/>
      <c r="BD412" s="430"/>
      <c r="BE412" s="434"/>
      <c r="BG412" s="11"/>
      <c r="BI412" s="500"/>
    </row>
    <row r="413" spans="1:61" s="9" customFormat="1" ht="15" customHeight="1" x14ac:dyDescent="0.25">
      <c r="A413" s="2"/>
      <c r="B413" s="2"/>
      <c r="C413" s="2"/>
      <c r="D413" s="2"/>
      <c r="E413" s="2"/>
      <c r="F413" s="3"/>
      <c r="G413" s="397"/>
      <c r="H413" s="4"/>
      <c r="I413" s="5"/>
      <c r="J413" s="4"/>
      <c r="K413" s="4"/>
      <c r="L413" s="5"/>
      <c r="M413" s="6"/>
      <c r="N413" s="4"/>
      <c r="O413" s="5"/>
      <c r="P413" s="4"/>
      <c r="Q413" s="4"/>
      <c r="R413" s="5"/>
      <c r="S413" s="4"/>
      <c r="T413" s="4"/>
      <c r="U413" s="5"/>
      <c r="V413" s="4"/>
      <c r="W413" s="4"/>
      <c r="X413" s="5"/>
      <c r="Y413" s="4"/>
      <c r="Z413" s="4"/>
      <c r="AA413" s="4"/>
      <c r="AB413" s="4"/>
      <c r="AC413" s="412"/>
      <c r="AD413" s="7"/>
      <c r="AE413" s="7"/>
      <c r="AF413" s="8"/>
      <c r="AH413" s="446"/>
      <c r="AI413" s="429"/>
      <c r="AJ413" s="430"/>
      <c r="AK413" s="431"/>
      <c r="AL413" s="432"/>
      <c r="AM413" s="433"/>
      <c r="AN413" s="433"/>
      <c r="AO413" s="433"/>
      <c r="AP413" s="433"/>
      <c r="AQ413" s="433"/>
      <c r="AR413" s="433"/>
      <c r="AS413" s="433"/>
      <c r="AT413" s="433"/>
      <c r="AU413" s="433"/>
      <c r="AV413" s="433"/>
      <c r="AW413" s="433"/>
      <c r="AX413" s="433"/>
      <c r="AY413" s="433"/>
      <c r="AZ413" s="433"/>
      <c r="BA413" s="433"/>
      <c r="BB413" s="433"/>
      <c r="BC413" s="433"/>
      <c r="BD413" s="430"/>
      <c r="BE413" s="434"/>
      <c r="BG413" s="11"/>
      <c r="BI413" s="500"/>
    </row>
    <row r="414" spans="1:61" s="9" customFormat="1" ht="15" customHeight="1" x14ac:dyDescent="0.25">
      <c r="A414" s="2"/>
      <c r="B414" s="2"/>
      <c r="C414" s="2"/>
      <c r="D414" s="2"/>
      <c r="E414" s="2"/>
      <c r="F414" s="3"/>
      <c r="G414" s="397"/>
      <c r="H414" s="4"/>
      <c r="I414" s="5"/>
      <c r="J414" s="4"/>
      <c r="K414" s="4"/>
      <c r="L414" s="5"/>
      <c r="M414" s="6"/>
      <c r="N414" s="4"/>
      <c r="O414" s="5"/>
      <c r="P414" s="4"/>
      <c r="Q414" s="4"/>
      <c r="R414" s="5"/>
      <c r="S414" s="4"/>
      <c r="T414" s="4"/>
      <c r="U414" s="5"/>
      <c r="V414" s="4"/>
      <c r="W414" s="4"/>
      <c r="X414" s="5"/>
      <c r="Y414" s="4"/>
      <c r="Z414" s="4"/>
      <c r="AA414" s="4"/>
      <c r="AB414" s="4"/>
      <c r="AC414" s="412"/>
      <c r="AD414" s="7"/>
      <c r="AE414" s="7"/>
      <c r="AF414" s="8"/>
      <c r="AH414" s="446"/>
      <c r="AI414" s="429"/>
      <c r="AJ414" s="430"/>
      <c r="AK414" s="431"/>
      <c r="AL414" s="432"/>
      <c r="AM414" s="433"/>
      <c r="AN414" s="433"/>
      <c r="AO414" s="433"/>
      <c r="AP414" s="433"/>
      <c r="AQ414" s="433"/>
      <c r="AR414" s="433"/>
      <c r="AS414" s="433"/>
      <c r="AT414" s="433"/>
      <c r="AU414" s="433"/>
      <c r="AV414" s="433"/>
      <c r="AW414" s="433"/>
      <c r="AX414" s="433"/>
      <c r="AY414" s="433"/>
      <c r="AZ414" s="433"/>
      <c r="BA414" s="433"/>
      <c r="BB414" s="433"/>
      <c r="BC414" s="433"/>
      <c r="BD414" s="430"/>
      <c r="BE414" s="434"/>
      <c r="BG414" s="11"/>
      <c r="BI414" s="500"/>
    </row>
    <row r="415" spans="1:61" s="9" customFormat="1" ht="15" customHeight="1" x14ac:dyDescent="0.25">
      <c r="A415" s="2"/>
      <c r="B415" s="2"/>
      <c r="C415" s="2"/>
      <c r="D415" s="2"/>
      <c r="E415" s="2"/>
      <c r="F415" s="3"/>
      <c r="G415" s="397"/>
      <c r="H415" s="4"/>
      <c r="I415" s="5"/>
      <c r="J415" s="4"/>
      <c r="K415" s="4"/>
      <c r="L415" s="5"/>
      <c r="M415" s="6"/>
      <c r="N415" s="4"/>
      <c r="O415" s="5"/>
      <c r="P415" s="4"/>
      <c r="Q415" s="4"/>
      <c r="R415" s="5"/>
      <c r="S415" s="4"/>
      <c r="T415" s="4"/>
      <c r="U415" s="5"/>
      <c r="V415" s="4"/>
      <c r="W415" s="4"/>
      <c r="X415" s="5"/>
      <c r="Y415" s="4"/>
      <c r="Z415" s="4"/>
      <c r="AA415" s="4"/>
      <c r="AB415" s="4"/>
      <c r="AC415" s="412"/>
      <c r="AD415" s="7"/>
      <c r="AE415" s="7"/>
      <c r="AF415" s="8"/>
      <c r="AH415" s="446"/>
      <c r="AI415" s="429"/>
      <c r="AJ415" s="430"/>
      <c r="AK415" s="431"/>
      <c r="AL415" s="432"/>
      <c r="AM415" s="433"/>
      <c r="AN415" s="433"/>
      <c r="AO415" s="433"/>
      <c r="AP415" s="433"/>
      <c r="AQ415" s="433"/>
      <c r="AR415" s="433"/>
      <c r="AS415" s="433"/>
      <c r="AT415" s="433"/>
      <c r="AU415" s="433"/>
      <c r="AV415" s="433"/>
      <c r="AW415" s="433"/>
      <c r="AX415" s="433"/>
      <c r="AY415" s="433"/>
      <c r="AZ415" s="433"/>
      <c r="BA415" s="433"/>
      <c r="BB415" s="433"/>
      <c r="BC415" s="433"/>
      <c r="BD415" s="430"/>
      <c r="BE415" s="434"/>
      <c r="BG415" s="11"/>
      <c r="BI415" s="500"/>
    </row>
    <row r="416" spans="1:61" s="9" customFormat="1" ht="15" customHeight="1" x14ac:dyDescent="0.25">
      <c r="A416" s="2"/>
      <c r="B416" s="2"/>
      <c r="C416" s="2"/>
      <c r="D416" s="2"/>
      <c r="E416" s="2"/>
      <c r="F416" s="3"/>
      <c r="G416" s="397"/>
      <c r="H416" s="4"/>
      <c r="I416" s="5"/>
      <c r="J416" s="4"/>
      <c r="K416" s="4"/>
      <c r="L416" s="5"/>
      <c r="M416" s="6"/>
      <c r="N416" s="4"/>
      <c r="O416" s="5"/>
      <c r="P416" s="4"/>
      <c r="Q416" s="4"/>
      <c r="R416" s="5"/>
      <c r="S416" s="4"/>
      <c r="T416" s="4"/>
      <c r="U416" s="5"/>
      <c r="V416" s="4"/>
      <c r="W416" s="4"/>
      <c r="X416" s="5"/>
      <c r="Y416" s="4"/>
      <c r="Z416" s="4"/>
      <c r="AA416" s="4"/>
      <c r="AB416" s="4"/>
      <c r="AC416" s="412"/>
      <c r="AD416" s="7"/>
      <c r="AE416" s="7"/>
      <c r="AF416" s="8"/>
      <c r="AH416" s="446"/>
      <c r="AI416" s="429"/>
      <c r="AJ416" s="430"/>
      <c r="AK416" s="431"/>
      <c r="AL416" s="432"/>
      <c r="AM416" s="433"/>
      <c r="AN416" s="433"/>
      <c r="AO416" s="433"/>
      <c r="AP416" s="433"/>
      <c r="AQ416" s="433"/>
      <c r="AR416" s="433"/>
      <c r="AS416" s="433"/>
      <c r="AT416" s="433"/>
      <c r="AU416" s="433"/>
      <c r="AV416" s="433"/>
      <c r="AW416" s="433"/>
      <c r="AX416" s="433"/>
      <c r="AY416" s="433"/>
      <c r="AZ416" s="433"/>
      <c r="BA416" s="433"/>
      <c r="BB416" s="433"/>
      <c r="BC416" s="433"/>
      <c r="BD416" s="430"/>
      <c r="BE416" s="434"/>
      <c r="BG416" s="11"/>
      <c r="BI416" s="500"/>
    </row>
    <row r="417" spans="1:61" s="9" customFormat="1" ht="15" customHeight="1" x14ac:dyDescent="0.25">
      <c r="A417" s="2"/>
      <c r="B417" s="2"/>
      <c r="C417" s="2"/>
      <c r="D417" s="2"/>
      <c r="E417" s="2"/>
      <c r="F417" s="3"/>
      <c r="G417" s="397"/>
      <c r="H417" s="4"/>
      <c r="I417" s="5"/>
      <c r="J417" s="4"/>
      <c r="K417" s="4"/>
      <c r="L417" s="5"/>
      <c r="M417" s="6"/>
      <c r="N417" s="4"/>
      <c r="O417" s="5"/>
      <c r="P417" s="4"/>
      <c r="Q417" s="4"/>
      <c r="R417" s="5"/>
      <c r="S417" s="4"/>
      <c r="T417" s="4"/>
      <c r="U417" s="5"/>
      <c r="V417" s="4"/>
      <c r="W417" s="4"/>
      <c r="X417" s="5"/>
      <c r="Y417" s="4"/>
      <c r="Z417" s="4"/>
      <c r="AA417" s="4"/>
      <c r="AB417" s="4"/>
      <c r="AC417" s="412"/>
      <c r="AD417" s="7"/>
      <c r="AE417" s="7"/>
      <c r="AF417" s="8"/>
      <c r="AH417" s="446"/>
      <c r="AI417" s="429"/>
      <c r="AJ417" s="430"/>
      <c r="AK417" s="431"/>
      <c r="AL417" s="432"/>
      <c r="AM417" s="433"/>
      <c r="AN417" s="433"/>
      <c r="AO417" s="433"/>
      <c r="AP417" s="433"/>
      <c r="AQ417" s="433"/>
      <c r="AR417" s="433"/>
      <c r="AS417" s="433"/>
      <c r="AT417" s="433"/>
      <c r="AU417" s="433"/>
      <c r="AV417" s="433"/>
      <c r="AW417" s="433"/>
      <c r="AX417" s="433"/>
      <c r="AY417" s="433"/>
      <c r="AZ417" s="433"/>
      <c r="BA417" s="433"/>
      <c r="BB417" s="433"/>
      <c r="BC417" s="433"/>
      <c r="BD417" s="430"/>
      <c r="BE417" s="434"/>
      <c r="BG417" s="11"/>
      <c r="BI417" s="500"/>
    </row>
    <row r="418" spans="1:61" s="9" customFormat="1" ht="15" customHeight="1" x14ac:dyDescent="0.25">
      <c r="A418" s="2"/>
      <c r="B418" s="2"/>
      <c r="C418" s="2"/>
      <c r="D418" s="2"/>
      <c r="E418" s="2"/>
      <c r="F418" s="3"/>
      <c r="G418" s="397"/>
      <c r="H418" s="4"/>
      <c r="I418" s="5"/>
      <c r="J418" s="4"/>
      <c r="K418" s="4"/>
      <c r="L418" s="5"/>
      <c r="M418" s="6"/>
      <c r="N418" s="4"/>
      <c r="O418" s="5"/>
      <c r="P418" s="4"/>
      <c r="Q418" s="4"/>
      <c r="R418" s="5"/>
      <c r="S418" s="4"/>
      <c r="T418" s="4"/>
      <c r="U418" s="5"/>
      <c r="V418" s="4"/>
      <c r="W418" s="4"/>
      <c r="X418" s="5"/>
      <c r="Y418" s="4"/>
      <c r="Z418" s="4"/>
      <c r="AA418" s="4"/>
      <c r="AB418" s="4"/>
      <c r="AC418" s="412"/>
      <c r="AD418" s="7"/>
      <c r="AE418" s="7"/>
      <c r="AF418" s="8"/>
      <c r="AH418" s="446"/>
      <c r="AI418" s="429"/>
      <c r="AJ418" s="430"/>
      <c r="AK418" s="431"/>
      <c r="AL418" s="432"/>
      <c r="AM418" s="433"/>
      <c r="AN418" s="433"/>
      <c r="AO418" s="433"/>
      <c r="AP418" s="433"/>
      <c r="AQ418" s="433"/>
      <c r="AR418" s="433"/>
      <c r="AS418" s="433"/>
      <c r="AT418" s="433"/>
      <c r="AU418" s="433"/>
      <c r="AV418" s="433"/>
      <c r="AW418" s="433"/>
      <c r="AX418" s="433"/>
      <c r="AY418" s="433"/>
      <c r="AZ418" s="433"/>
      <c r="BA418" s="433"/>
      <c r="BB418" s="433"/>
      <c r="BC418" s="433"/>
      <c r="BD418" s="430"/>
      <c r="BE418" s="434"/>
      <c r="BG418" s="11"/>
      <c r="BI418" s="500"/>
    </row>
    <row r="419" spans="1:61" s="9" customFormat="1" ht="15" customHeight="1" x14ac:dyDescent="0.25">
      <c r="A419" s="2"/>
      <c r="B419" s="2"/>
      <c r="C419" s="2"/>
      <c r="D419" s="2"/>
      <c r="E419" s="2"/>
      <c r="F419" s="3"/>
      <c r="G419" s="397"/>
      <c r="H419" s="4"/>
      <c r="I419" s="5"/>
      <c r="J419" s="4"/>
      <c r="K419" s="4"/>
      <c r="L419" s="5"/>
      <c r="M419" s="6"/>
      <c r="N419" s="4"/>
      <c r="O419" s="5"/>
      <c r="P419" s="4"/>
      <c r="Q419" s="4"/>
      <c r="R419" s="5"/>
      <c r="S419" s="4"/>
      <c r="T419" s="4"/>
      <c r="U419" s="5"/>
      <c r="V419" s="4"/>
      <c r="W419" s="4"/>
      <c r="X419" s="5"/>
      <c r="Y419" s="4"/>
      <c r="Z419" s="4"/>
      <c r="AA419" s="4"/>
      <c r="AB419" s="4"/>
      <c r="AC419" s="412"/>
      <c r="AD419" s="7"/>
      <c r="AE419" s="7"/>
      <c r="AF419" s="8"/>
      <c r="AH419" s="446"/>
      <c r="AI419" s="429"/>
      <c r="AJ419" s="430"/>
      <c r="AK419" s="431"/>
      <c r="AL419" s="432"/>
      <c r="AM419" s="433"/>
      <c r="AN419" s="433"/>
      <c r="AO419" s="433"/>
      <c r="AP419" s="433"/>
      <c r="AQ419" s="433"/>
      <c r="AR419" s="433"/>
      <c r="AS419" s="433"/>
      <c r="AT419" s="433"/>
      <c r="AU419" s="433"/>
      <c r="AV419" s="433"/>
      <c r="AW419" s="433"/>
      <c r="AX419" s="433"/>
      <c r="AY419" s="433"/>
      <c r="AZ419" s="433"/>
      <c r="BA419" s="433"/>
      <c r="BB419" s="433"/>
      <c r="BC419" s="433"/>
      <c r="BD419" s="430"/>
      <c r="BE419" s="434"/>
      <c r="BG419" s="11"/>
      <c r="BI419" s="500"/>
    </row>
    <row r="420" spans="1:61" s="9" customFormat="1" ht="15" customHeight="1" x14ac:dyDescent="0.25">
      <c r="A420" s="2"/>
      <c r="B420" s="2"/>
      <c r="C420" s="2"/>
      <c r="D420" s="2"/>
      <c r="E420" s="2"/>
      <c r="F420" s="3"/>
      <c r="G420" s="397"/>
      <c r="H420" s="4"/>
      <c r="I420" s="5"/>
      <c r="J420" s="4"/>
      <c r="K420" s="4"/>
      <c r="L420" s="5"/>
      <c r="M420" s="6"/>
      <c r="N420" s="4"/>
      <c r="O420" s="5"/>
      <c r="P420" s="4"/>
      <c r="Q420" s="4"/>
      <c r="R420" s="5"/>
      <c r="S420" s="4"/>
      <c r="T420" s="4"/>
      <c r="U420" s="5"/>
      <c r="V420" s="4"/>
      <c r="W420" s="4"/>
      <c r="X420" s="5"/>
      <c r="Y420" s="4"/>
      <c r="Z420" s="4"/>
      <c r="AA420" s="4"/>
      <c r="AB420" s="4"/>
      <c r="AC420" s="412"/>
      <c r="AD420" s="7"/>
      <c r="AE420" s="7"/>
      <c r="AF420" s="8"/>
      <c r="AH420" s="446"/>
      <c r="AI420" s="429"/>
      <c r="AJ420" s="430"/>
      <c r="AK420" s="431"/>
      <c r="AL420" s="432"/>
      <c r="AM420" s="433"/>
      <c r="AN420" s="433"/>
      <c r="AO420" s="433"/>
      <c r="AP420" s="433"/>
      <c r="AQ420" s="433"/>
      <c r="AR420" s="433"/>
      <c r="AS420" s="433"/>
      <c r="AT420" s="433"/>
      <c r="AU420" s="433"/>
      <c r="AV420" s="433"/>
      <c r="AW420" s="433"/>
      <c r="AX420" s="433"/>
      <c r="AY420" s="433"/>
      <c r="AZ420" s="433"/>
      <c r="BA420" s="433"/>
      <c r="BB420" s="433"/>
      <c r="BC420" s="433"/>
      <c r="BD420" s="430"/>
      <c r="BE420" s="434"/>
      <c r="BG420" s="11"/>
      <c r="BI420" s="500"/>
    </row>
    <row r="421" spans="1:61" s="9" customFormat="1" ht="15" customHeight="1" x14ac:dyDescent="0.25">
      <c r="A421" s="2"/>
      <c r="B421" s="2"/>
      <c r="C421" s="2"/>
      <c r="D421" s="2"/>
      <c r="E421" s="2"/>
      <c r="F421" s="3"/>
      <c r="G421" s="397"/>
      <c r="H421" s="4"/>
      <c r="I421" s="5"/>
      <c r="J421" s="4"/>
      <c r="K421" s="4"/>
      <c r="L421" s="5"/>
      <c r="M421" s="6"/>
      <c r="N421" s="4"/>
      <c r="O421" s="5"/>
      <c r="P421" s="4"/>
      <c r="Q421" s="4"/>
      <c r="R421" s="5"/>
      <c r="S421" s="4"/>
      <c r="T421" s="4"/>
      <c r="U421" s="5"/>
      <c r="V421" s="4"/>
      <c r="W421" s="4"/>
      <c r="X421" s="5"/>
      <c r="Y421" s="4"/>
      <c r="Z421" s="4"/>
      <c r="AA421" s="4"/>
      <c r="AB421" s="4"/>
      <c r="AC421" s="412"/>
      <c r="AD421" s="7"/>
      <c r="AE421" s="7"/>
      <c r="AF421" s="8"/>
      <c r="AH421" s="446"/>
      <c r="AI421" s="429"/>
      <c r="AJ421" s="430"/>
      <c r="AK421" s="431"/>
      <c r="AL421" s="432"/>
      <c r="AM421" s="433"/>
      <c r="AN421" s="433"/>
      <c r="AO421" s="433"/>
      <c r="AP421" s="433"/>
      <c r="AQ421" s="433"/>
      <c r="AR421" s="433"/>
      <c r="AS421" s="433"/>
      <c r="AT421" s="433"/>
      <c r="AU421" s="433"/>
      <c r="AV421" s="433"/>
      <c r="AW421" s="433"/>
      <c r="AX421" s="433"/>
      <c r="AY421" s="433"/>
      <c r="AZ421" s="433"/>
      <c r="BA421" s="433"/>
      <c r="BB421" s="433"/>
      <c r="BC421" s="433"/>
      <c r="BD421" s="430"/>
      <c r="BE421" s="434"/>
      <c r="BG421" s="11"/>
      <c r="BI421" s="500"/>
    </row>
    <row r="422" spans="1:61" s="9" customFormat="1" ht="15" customHeight="1" x14ac:dyDescent="0.25">
      <c r="A422" s="2"/>
      <c r="B422" s="2"/>
      <c r="C422" s="2"/>
      <c r="D422" s="2"/>
      <c r="E422" s="2"/>
      <c r="F422" s="3"/>
      <c r="G422" s="397"/>
      <c r="H422" s="4"/>
      <c r="I422" s="5"/>
      <c r="J422" s="4"/>
      <c r="K422" s="4"/>
      <c r="L422" s="5"/>
      <c r="M422" s="6"/>
      <c r="N422" s="4"/>
      <c r="O422" s="5"/>
      <c r="P422" s="4"/>
      <c r="Q422" s="4"/>
      <c r="R422" s="5"/>
      <c r="S422" s="4"/>
      <c r="T422" s="4"/>
      <c r="U422" s="5"/>
      <c r="V422" s="4"/>
      <c r="W422" s="4"/>
      <c r="X422" s="5"/>
      <c r="Y422" s="4"/>
      <c r="Z422" s="4"/>
      <c r="AA422" s="4"/>
      <c r="AB422" s="4"/>
      <c r="AC422" s="412"/>
      <c r="AD422" s="7"/>
      <c r="AE422" s="7"/>
      <c r="AF422" s="8"/>
      <c r="AH422" s="446"/>
      <c r="AI422" s="429"/>
      <c r="AJ422" s="430"/>
      <c r="AK422" s="431"/>
      <c r="AL422" s="432"/>
      <c r="AM422" s="433"/>
      <c r="AN422" s="433"/>
      <c r="AO422" s="433"/>
      <c r="AP422" s="433"/>
      <c r="AQ422" s="433"/>
      <c r="AR422" s="433"/>
      <c r="AS422" s="433"/>
      <c r="AT422" s="433"/>
      <c r="AU422" s="433"/>
      <c r="AV422" s="433"/>
      <c r="AW422" s="433"/>
      <c r="AX422" s="433"/>
      <c r="AY422" s="433"/>
      <c r="AZ422" s="433"/>
      <c r="BA422" s="433"/>
      <c r="BB422" s="433"/>
      <c r="BC422" s="433"/>
      <c r="BD422" s="430"/>
      <c r="BE422" s="434"/>
      <c r="BG422" s="11"/>
      <c r="BI422" s="500"/>
    </row>
    <row r="423" spans="1:61" s="9" customFormat="1" ht="15" customHeight="1" x14ac:dyDescent="0.25">
      <c r="A423" s="2"/>
      <c r="B423" s="2"/>
      <c r="C423" s="2"/>
      <c r="D423" s="2"/>
      <c r="E423" s="2"/>
      <c r="F423" s="3"/>
      <c r="G423" s="397"/>
      <c r="H423" s="4"/>
      <c r="I423" s="5"/>
      <c r="J423" s="4"/>
      <c r="K423" s="4"/>
      <c r="L423" s="5"/>
      <c r="M423" s="6"/>
      <c r="N423" s="4"/>
      <c r="O423" s="5"/>
      <c r="P423" s="4"/>
      <c r="Q423" s="4"/>
      <c r="R423" s="5"/>
      <c r="S423" s="4"/>
      <c r="T423" s="4"/>
      <c r="U423" s="5"/>
      <c r="V423" s="4"/>
      <c r="W423" s="4"/>
      <c r="X423" s="5"/>
      <c r="Y423" s="4"/>
      <c r="Z423" s="4"/>
      <c r="AA423" s="4"/>
      <c r="AB423" s="4"/>
      <c r="AC423" s="412"/>
      <c r="AD423" s="7"/>
      <c r="AE423" s="7"/>
      <c r="AF423" s="8"/>
      <c r="AH423" s="446"/>
      <c r="AI423" s="429"/>
      <c r="AJ423" s="430"/>
      <c r="AK423" s="431"/>
      <c r="AL423" s="432"/>
      <c r="AM423" s="433"/>
      <c r="AN423" s="433"/>
      <c r="AO423" s="433"/>
      <c r="AP423" s="433"/>
      <c r="AQ423" s="433"/>
      <c r="AR423" s="433"/>
      <c r="AS423" s="433"/>
      <c r="AT423" s="433"/>
      <c r="AU423" s="433"/>
      <c r="AV423" s="433"/>
      <c r="AW423" s="433"/>
      <c r="AX423" s="433"/>
      <c r="AY423" s="433"/>
      <c r="AZ423" s="433"/>
      <c r="BA423" s="433"/>
      <c r="BB423" s="433"/>
      <c r="BC423" s="433"/>
      <c r="BD423" s="430"/>
      <c r="BE423" s="434"/>
      <c r="BG423" s="11"/>
      <c r="BI423" s="500"/>
    </row>
    <row r="424" spans="1:61" s="9" customFormat="1" ht="15" customHeight="1" x14ac:dyDescent="0.25">
      <c r="A424" s="2"/>
      <c r="B424" s="2"/>
      <c r="C424" s="2"/>
      <c r="D424" s="2"/>
      <c r="E424" s="2"/>
      <c r="F424" s="3"/>
      <c r="G424" s="397"/>
      <c r="H424" s="4"/>
      <c r="I424" s="5"/>
      <c r="J424" s="4"/>
      <c r="K424" s="4"/>
      <c r="L424" s="5"/>
      <c r="M424" s="6"/>
      <c r="N424" s="4"/>
      <c r="O424" s="5"/>
      <c r="P424" s="4"/>
      <c r="Q424" s="4"/>
      <c r="R424" s="5"/>
      <c r="S424" s="4"/>
      <c r="T424" s="4"/>
      <c r="U424" s="5"/>
      <c r="V424" s="4"/>
      <c r="W424" s="4"/>
      <c r="X424" s="5"/>
      <c r="Y424" s="4"/>
      <c r="Z424" s="4"/>
      <c r="AA424" s="4"/>
      <c r="AB424" s="4"/>
      <c r="AC424" s="412"/>
      <c r="AD424" s="7"/>
      <c r="AE424" s="7"/>
      <c r="AF424" s="8"/>
      <c r="AH424" s="446"/>
      <c r="AI424" s="429"/>
      <c r="AJ424" s="430"/>
      <c r="AK424" s="431"/>
      <c r="AL424" s="432"/>
      <c r="AM424" s="433"/>
      <c r="AN424" s="433"/>
      <c r="AO424" s="433"/>
      <c r="AP424" s="433"/>
      <c r="AQ424" s="433"/>
      <c r="AR424" s="433"/>
      <c r="AS424" s="433"/>
      <c r="AT424" s="433"/>
      <c r="AU424" s="433"/>
      <c r="AV424" s="433"/>
      <c r="AW424" s="433"/>
      <c r="AX424" s="433"/>
      <c r="AY424" s="433"/>
      <c r="AZ424" s="433"/>
      <c r="BA424" s="433"/>
      <c r="BB424" s="433"/>
      <c r="BC424" s="433"/>
      <c r="BD424" s="430"/>
      <c r="BE424" s="434"/>
      <c r="BG424" s="11"/>
      <c r="BI424" s="500"/>
    </row>
    <row r="425" spans="1:61" s="9" customFormat="1" ht="15" customHeight="1" x14ac:dyDescent="0.25">
      <c r="A425" s="2"/>
      <c r="B425" s="2"/>
      <c r="C425" s="2"/>
      <c r="D425" s="2"/>
      <c r="E425" s="2"/>
      <c r="F425" s="3"/>
      <c r="G425" s="397"/>
      <c r="H425" s="4"/>
      <c r="I425" s="5"/>
      <c r="J425" s="4"/>
      <c r="K425" s="4"/>
      <c r="L425" s="5"/>
      <c r="M425" s="6"/>
      <c r="N425" s="4"/>
      <c r="O425" s="5"/>
      <c r="P425" s="4"/>
      <c r="Q425" s="4"/>
      <c r="R425" s="5"/>
      <c r="S425" s="4"/>
      <c r="T425" s="4"/>
      <c r="U425" s="5"/>
      <c r="V425" s="4"/>
      <c r="W425" s="4"/>
      <c r="X425" s="5"/>
      <c r="Y425" s="4"/>
      <c r="Z425" s="4"/>
      <c r="AA425" s="4"/>
      <c r="AB425" s="4"/>
      <c r="AC425" s="412"/>
      <c r="AD425" s="7"/>
      <c r="AE425" s="7"/>
      <c r="AF425" s="8"/>
      <c r="AH425" s="446"/>
      <c r="AI425" s="429"/>
      <c r="AJ425" s="430"/>
      <c r="AK425" s="431"/>
      <c r="AL425" s="432"/>
      <c r="AM425" s="433"/>
      <c r="AN425" s="433"/>
      <c r="AO425" s="433"/>
      <c r="AP425" s="433"/>
      <c r="AQ425" s="433"/>
      <c r="AR425" s="433"/>
      <c r="AS425" s="433"/>
      <c r="AT425" s="433"/>
      <c r="AU425" s="433"/>
      <c r="AV425" s="433"/>
      <c r="AW425" s="433"/>
      <c r="AX425" s="433"/>
      <c r="AY425" s="433"/>
      <c r="AZ425" s="433"/>
      <c r="BA425" s="433"/>
      <c r="BB425" s="433"/>
      <c r="BC425" s="433"/>
      <c r="BD425" s="430"/>
      <c r="BE425" s="434"/>
      <c r="BG425" s="11"/>
      <c r="BI425" s="500"/>
    </row>
    <row r="426" spans="1:61" s="9" customFormat="1" ht="15" customHeight="1" x14ac:dyDescent="0.25">
      <c r="A426" s="2"/>
      <c r="B426" s="2"/>
      <c r="C426" s="2"/>
      <c r="D426" s="2"/>
      <c r="E426" s="2"/>
      <c r="F426" s="3"/>
      <c r="G426" s="397"/>
      <c r="H426" s="4"/>
      <c r="I426" s="5"/>
      <c r="J426" s="4"/>
      <c r="K426" s="4"/>
      <c r="L426" s="5"/>
      <c r="M426" s="6"/>
      <c r="N426" s="4"/>
      <c r="O426" s="5"/>
      <c r="P426" s="4"/>
      <c r="Q426" s="4"/>
      <c r="R426" s="5"/>
      <c r="S426" s="4"/>
      <c r="T426" s="4"/>
      <c r="U426" s="5"/>
      <c r="V426" s="4"/>
      <c r="W426" s="4"/>
      <c r="X426" s="5"/>
      <c r="Y426" s="4"/>
      <c r="Z426" s="4"/>
      <c r="AA426" s="4"/>
      <c r="AB426" s="4"/>
      <c r="AC426" s="412"/>
      <c r="AD426" s="7"/>
      <c r="AE426" s="7"/>
      <c r="AF426" s="8"/>
      <c r="AH426" s="446"/>
      <c r="AI426" s="429"/>
      <c r="AJ426" s="430"/>
      <c r="AK426" s="431"/>
      <c r="AL426" s="432"/>
      <c r="AM426" s="433"/>
      <c r="AN426" s="433"/>
      <c r="AO426" s="433"/>
      <c r="AP426" s="433"/>
      <c r="AQ426" s="433"/>
      <c r="AR426" s="433"/>
      <c r="AS426" s="433"/>
      <c r="AT426" s="433"/>
      <c r="AU426" s="433"/>
      <c r="AV426" s="433"/>
      <c r="AW426" s="433"/>
      <c r="AX426" s="433"/>
      <c r="AY426" s="433"/>
      <c r="AZ426" s="433"/>
      <c r="BA426" s="433"/>
      <c r="BB426" s="433"/>
      <c r="BC426" s="433"/>
      <c r="BD426" s="430"/>
      <c r="BE426" s="434"/>
      <c r="BG426" s="11"/>
      <c r="BI426" s="500"/>
    </row>
    <row r="427" spans="1:61" s="9" customFormat="1" ht="15" customHeight="1" x14ac:dyDescent="0.25">
      <c r="A427" s="2"/>
      <c r="B427" s="2"/>
      <c r="C427" s="2"/>
      <c r="D427" s="2"/>
      <c r="E427" s="2"/>
      <c r="F427" s="3"/>
      <c r="G427" s="397"/>
      <c r="H427" s="4"/>
      <c r="I427" s="5"/>
      <c r="J427" s="4"/>
      <c r="K427" s="4"/>
      <c r="L427" s="5"/>
      <c r="M427" s="6"/>
      <c r="N427" s="4"/>
      <c r="O427" s="5"/>
      <c r="P427" s="4"/>
      <c r="Q427" s="4"/>
      <c r="R427" s="5"/>
      <c r="S427" s="4"/>
      <c r="T427" s="4"/>
      <c r="U427" s="5"/>
      <c r="V427" s="4"/>
      <c r="W427" s="4"/>
      <c r="X427" s="5"/>
      <c r="Y427" s="4"/>
      <c r="Z427" s="4"/>
      <c r="AA427" s="4"/>
      <c r="AB427" s="4"/>
      <c r="AC427" s="412"/>
      <c r="AD427" s="7"/>
      <c r="AE427" s="7"/>
      <c r="AF427" s="8"/>
      <c r="AH427" s="446"/>
      <c r="AI427" s="429"/>
      <c r="AJ427" s="430"/>
      <c r="AK427" s="431"/>
      <c r="AL427" s="432"/>
      <c r="AM427" s="433"/>
      <c r="AN427" s="433"/>
      <c r="AO427" s="433"/>
      <c r="AP427" s="433"/>
      <c r="AQ427" s="433"/>
      <c r="AR427" s="433"/>
      <c r="AS427" s="433"/>
      <c r="AT427" s="433"/>
      <c r="AU427" s="433"/>
      <c r="AV427" s="433"/>
      <c r="AW427" s="433"/>
      <c r="AX427" s="433"/>
      <c r="AY427" s="433"/>
      <c r="AZ427" s="433"/>
      <c r="BA427" s="433"/>
      <c r="BB427" s="433"/>
      <c r="BC427" s="433"/>
      <c r="BD427" s="430"/>
      <c r="BE427" s="434"/>
      <c r="BG427" s="11"/>
      <c r="BI427" s="500"/>
    </row>
    <row r="428" spans="1:61" s="9" customFormat="1" ht="15" customHeight="1" x14ac:dyDescent="0.25">
      <c r="A428" s="2"/>
      <c r="B428" s="2"/>
      <c r="C428" s="2"/>
      <c r="D428" s="2"/>
      <c r="E428" s="2"/>
      <c r="F428" s="3"/>
      <c r="G428" s="397"/>
      <c r="H428" s="4"/>
      <c r="I428" s="5"/>
      <c r="J428" s="4"/>
      <c r="K428" s="4"/>
      <c r="L428" s="5"/>
      <c r="M428" s="6"/>
      <c r="N428" s="4"/>
      <c r="O428" s="5"/>
      <c r="P428" s="4"/>
      <c r="Q428" s="4"/>
      <c r="R428" s="5"/>
      <c r="S428" s="4"/>
      <c r="T428" s="4"/>
      <c r="U428" s="5"/>
      <c r="V428" s="4"/>
      <c r="W428" s="4"/>
      <c r="X428" s="5"/>
      <c r="Y428" s="4"/>
      <c r="Z428" s="4"/>
      <c r="AA428" s="4"/>
      <c r="AB428" s="4"/>
      <c r="AC428" s="412"/>
      <c r="AD428" s="7"/>
      <c r="AE428" s="7"/>
      <c r="AF428" s="8"/>
      <c r="AH428" s="446"/>
      <c r="AI428" s="429"/>
      <c r="AJ428" s="430"/>
      <c r="AK428" s="431"/>
      <c r="AL428" s="432"/>
      <c r="AM428" s="433"/>
      <c r="AN428" s="433"/>
      <c r="AO428" s="433"/>
      <c r="AP428" s="433"/>
      <c r="AQ428" s="433"/>
      <c r="AR428" s="433"/>
      <c r="AS428" s="433"/>
      <c r="AT428" s="433"/>
      <c r="AU428" s="433"/>
      <c r="AV428" s="433"/>
      <c r="AW428" s="433"/>
      <c r="AX428" s="433"/>
      <c r="AY428" s="433"/>
      <c r="AZ428" s="433"/>
      <c r="BA428" s="433"/>
      <c r="BB428" s="433"/>
      <c r="BC428" s="433"/>
      <c r="BD428" s="430"/>
      <c r="BE428" s="434"/>
      <c r="BG428" s="11"/>
      <c r="BI428" s="500"/>
    </row>
    <row r="429" spans="1:61" s="9" customFormat="1" ht="15" customHeight="1" x14ac:dyDescent="0.25">
      <c r="A429" s="2"/>
      <c r="B429" s="2"/>
      <c r="C429" s="2"/>
      <c r="D429" s="2"/>
      <c r="E429" s="2"/>
      <c r="F429" s="3"/>
      <c r="G429" s="397"/>
      <c r="H429" s="4"/>
      <c r="I429" s="5"/>
      <c r="J429" s="4"/>
      <c r="K429" s="4"/>
      <c r="L429" s="5"/>
      <c r="M429" s="6"/>
      <c r="N429" s="4"/>
      <c r="O429" s="5"/>
      <c r="P429" s="4"/>
      <c r="Q429" s="4"/>
      <c r="R429" s="5"/>
      <c r="S429" s="4"/>
      <c r="T429" s="4"/>
      <c r="U429" s="5"/>
      <c r="V429" s="4"/>
      <c r="W429" s="4"/>
      <c r="X429" s="5"/>
      <c r="Y429" s="4"/>
      <c r="Z429" s="4"/>
      <c r="AA429" s="4"/>
      <c r="AB429" s="4"/>
      <c r="AC429" s="412"/>
      <c r="AD429" s="7"/>
      <c r="AE429" s="7"/>
      <c r="AF429" s="8"/>
      <c r="AH429" s="446"/>
      <c r="AI429" s="429"/>
      <c r="AJ429" s="430"/>
      <c r="AK429" s="431"/>
      <c r="AL429" s="432"/>
      <c r="AM429" s="433"/>
      <c r="AN429" s="433"/>
      <c r="AO429" s="433"/>
      <c r="AP429" s="433"/>
      <c r="AQ429" s="433"/>
      <c r="AR429" s="433"/>
      <c r="AS429" s="433"/>
      <c r="AT429" s="433"/>
      <c r="AU429" s="433"/>
      <c r="AV429" s="433"/>
      <c r="AW429" s="433"/>
      <c r="AX429" s="433"/>
      <c r="AY429" s="433"/>
      <c r="AZ429" s="433"/>
      <c r="BA429" s="433"/>
      <c r="BB429" s="433"/>
      <c r="BC429" s="433"/>
      <c r="BD429" s="430"/>
      <c r="BE429" s="434"/>
      <c r="BG429" s="11"/>
      <c r="BI429" s="500"/>
    </row>
    <row r="430" spans="1:61" s="9" customFormat="1" ht="15" customHeight="1" x14ac:dyDescent="0.25">
      <c r="A430" s="2"/>
      <c r="B430" s="2"/>
      <c r="C430" s="2"/>
      <c r="D430" s="2"/>
      <c r="E430" s="2"/>
      <c r="F430" s="3"/>
      <c r="G430" s="397"/>
      <c r="H430" s="4"/>
      <c r="I430" s="5"/>
      <c r="J430" s="4"/>
      <c r="K430" s="4"/>
      <c r="L430" s="5"/>
      <c r="M430" s="6"/>
      <c r="N430" s="4"/>
      <c r="O430" s="5"/>
      <c r="P430" s="4"/>
      <c r="Q430" s="4"/>
      <c r="R430" s="5"/>
      <c r="S430" s="4"/>
      <c r="T430" s="4"/>
      <c r="U430" s="5"/>
      <c r="V430" s="4"/>
      <c r="W430" s="4"/>
      <c r="X430" s="5"/>
      <c r="Y430" s="4"/>
      <c r="Z430" s="4"/>
      <c r="AA430" s="4"/>
      <c r="AB430" s="4"/>
      <c r="AC430" s="412"/>
      <c r="AD430" s="7"/>
      <c r="AE430" s="7"/>
      <c r="AF430" s="8"/>
      <c r="AH430" s="446"/>
      <c r="AI430" s="429"/>
      <c r="AJ430" s="430"/>
      <c r="AK430" s="431"/>
      <c r="AL430" s="432"/>
      <c r="AM430" s="433"/>
      <c r="AN430" s="433"/>
      <c r="AO430" s="433"/>
      <c r="AP430" s="433"/>
      <c r="AQ430" s="433"/>
      <c r="AR430" s="433"/>
      <c r="AS430" s="433"/>
      <c r="AT430" s="433"/>
      <c r="AU430" s="433"/>
      <c r="AV430" s="433"/>
      <c r="AW430" s="433"/>
      <c r="AX430" s="433"/>
      <c r="AY430" s="433"/>
      <c r="AZ430" s="433"/>
      <c r="BA430" s="433"/>
      <c r="BB430" s="433"/>
      <c r="BC430" s="433"/>
      <c r="BD430" s="430"/>
      <c r="BE430" s="434"/>
      <c r="BG430" s="11"/>
      <c r="BI430" s="500"/>
    </row>
    <row r="431" spans="1:61" s="9" customFormat="1" ht="15" customHeight="1" x14ac:dyDescent="0.25">
      <c r="A431" s="2"/>
      <c r="B431" s="2"/>
      <c r="C431" s="2"/>
      <c r="D431" s="2"/>
      <c r="E431" s="2"/>
      <c r="F431" s="3"/>
      <c r="G431" s="397"/>
      <c r="H431" s="4"/>
      <c r="I431" s="5"/>
      <c r="J431" s="4"/>
      <c r="K431" s="4"/>
      <c r="L431" s="5"/>
      <c r="M431" s="6"/>
      <c r="N431" s="4"/>
      <c r="O431" s="5"/>
      <c r="P431" s="4"/>
      <c r="Q431" s="4"/>
      <c r="R431" s="5"/>
      <c r="S431" s="4"/>
      <c r="T431" s="4"/>
      <c r="U431" s="5"/>
      <c r="V431" s="4"/>
      <c r="W431" s="4"/>
      <c r="X431" s="5"/>
      <c r="Y431" s="4"/>
      <c r="Z431" s="4"/>
      <c r="AA431" s="4"/>
      <c r="AB431" s="4"/>
      <c r="AC431" s="412"/>
      <c r="AD431" s="7"/>
      <c r="AE431" s="7"/>
      <c r="AF431" s="8"/>
      <c r="AH431" s="446"/>
      <c r="AI431" s="429"/>
      <c r="AJ431" s="430"/>
      <c r="AK431" s="431"/>
      <c r="AL431" s="432"/>
      <c r="AM431" s="433"/>
      <c r="AN431" s="433"/>
      <c r="AO431" s="433"/>
      <c r="AP431" s="433"/>
      <c r="AQ431" s="433"/>
      <c r="AR431" s="433"/>
      <c r="AS431" s="433"/>
      <c r="AT431" s="433"/>
      <c r="AU431" s="433"/>
      <c r="AV431" s="433"/>
      <c r="AW431" s="433"/>
      <c r="AX431" s="433"/>
      <c r="AY431" s="433"/>
      <c r="AZ431" s="433"/>
      <c r="BA431" s="433"/>
      <c r="BB431" s="433"/>
      <c r="BC431" s="433"/>
      <c r="BD431" s="430"/>
      <c r="BE431" s="434"/>
      <c r="BG431" s="11"/>
      <c r="BI431" s="500"/>
    </row>
    <row r="432" spans="1:61" s="9" customFormat="1" ht="15" customHeight="1" x14ac:dyDescent="0.25">
      <c r="A432" s="2"/>
      <c r="B432" s="2"/>
      <c r="C432" s="2"/>
      <c r="D432" s="2"/>
      <c r="E432" s="2"/>
      <c r="F432" s="3"/>
      <c r="G432" s="397"/>
      <c r="H432" s="4"/>
      <c r="I432" s="5"/>
      <c r="J432" s="4"/>
      <c r="K432" s="4"/>
      <c r="L432" s="5"/>
      <c r="M432" s="6"/>
      <c r="N432" s="4"/>
      <c r="O432" s="5"/>
      <c r="P432" s="4"/>
      <c r="Q432" s="4"/>
      <c r="R432" s="5"/>
      <c r="S432" s="4"/>
      <c r="T432" s="4"/>
      <c r="U432" s="5"/>
      <c r="V432" s="4"/>
      <c r="W432" s="4"/>
      <c r="X432" s="5"/>
      <c r="Y432" s="4"/>
      <c r="Z432" s="4"/>
      <c r="AA432" s="4"/>
      <c r="AB432" s="4"/>
      <c r="AC432" s="412"/>
      <c r="AD432" s="7"/>
      <c r="AE432" s="7"/>
      <c r="AF432" s="8"/>
      <c r="AH432" s="446"/>
      <c r="AI432" s="429"/>
      <c r="AJ432" s="430"/>
      <c r="AK432" s="431"/>
      <c r="AL432" s="432"/>
      <c r="AM432" s="433"/>
      <c r="AN432" s="433"/>
      <c r="AO432" s="433"/>
      <c r="AP432" s="433"/>
      <c r="AQ432" s="433"/>
      <c r="AR432" s="433"/>
      <c r="AS432" s="433"/>
      <c r="AT432" s="433"/>
      <c r="AU432" s="433"/>
      <c r="AV432" s="433"/>
      <c r="AW432" s="433"/>
      <c r="AX432" s="433"/>
      <c r="AY432" s="433"/>
      <c r="AZ432" s="433"/>
      <c r="BA432" s="433"/>
      <c r="BB432" s="433"/>
      <c r="BC432" s="433"/>
      <c r="BD432" s="430"/>
      <c r="BE432" s="434"/>
      <c r="BG432" s="11"/>
      <c r="BI432" s="500"/>
    </row>
    <row r="433" spans="1:61" s="9" customFormat="1" ht="15" customHeight="1" x14ac:dyDescent="0.25">
      <c r="A433" s="2"/>
      <c r="B433" s="2"/>
      <c r="C433" s="2"/>
      <c r="D433" s="2"/>
      <c r="E433" s="2"/>
      <c r="F433" s="3"/>
      <c r="G433" s="397"/>
      <c r="H433" s="4"/>
      <c r="I433" s="5"/>
      <c r="J433" s="4"/>
      <c r="K433" s="4"/>
      <c r="L433" s="5"/>
      <c r="M433" s="6"/>
      <c r="N433" s="4"/>
      <c r="O433" s="5"/>
      <c r="P433" s="4"/>
      <c r="Q433" s="4"/>
      <c r="R433" s="5"/>
      <c r="S433" s="4"/>
      <c r="T433" s="4"/>
      <c r="U433" s="5"/>
      <c r="V433" s="4"/>
      <c r="W433" s="4"/>
      <c r="X433" s="5"/>
      <c r="Y433" s="4"/>
      <c r="Z433" s="4"/>
      <c r="AA433" s="4"/>
      <c r="AB433" s="4"/>
      <c r="AC433" s="412"/>
      <c r="AD433" s="7"/>
      <c r="AE433" s="7"/>
      <c r="AF433" s="8"/>
      <c r="AH433" s="446"/>
      <c r="AI433" s="429"/>
      <c r="AJ433" s="430"/>
      <c r="AK433" s="431"/>
      <c r="AL433" s="432"/>
      <c r="AM433" s="433"/>
      <c r="AN433" s="433"/>
      <c r="AO433" s="433"/>
      <c r="AP433" s="433"/>
      <c r="AQ433" s="433"/>
      <c r="AR433" s="433"/>
      <c r="AS433" s="433"/>
      <c r="AT433" s="433"/>
      <c r="AU433" s="433"/>
      <c r="AV433" s="433"/>
      <c r="AW433" s="433"/>
      <c r="AX433" s="433"/>
      <c r="AY433" s="433"/>
      <c r="AZ433" s="433"/>
      <c r="BA433" s="433"/>
      <c r="BB433" s="433"/>
      <c r="BC433" s="433"/>
      <c r="BD433" s="430"/>
      <c r="BE433" s="434"/>
      <c r="BG433" s="11"/>
      <c r="BI433" s="500"/>
    </row>
    <row r="434" spans="1:61" s="9" customFormat="1" ht="15" customHeight="1" x14ac:dyDescent="0.25">
      <c r="A434" s="2"/>
      <c r="B434" s="2"/>
      <c r="C434" s="2"/>
      <c r="D434" s="2"/>
      <c r="E434" s="2"/>
      <c r="F434" s="3"/>
      <c r="G434" s="397"/>
      <c r="H434" s="4"/>
      <c r="I434" s="5"/>
      <c r="J434" s="4"/>
      <c r="K434" s="4"/>
      <c r="L434" s="5"/>
      <c r="M434" s="6"/>
      <c r="N434" s="4"/>
      <c r="O434" s="5"/>
      <c r="P434" s="4"/>
      <c r="Q434" s="4"/>
      <c r="R434" s="5"/>
      <c r="S434" s="4"/>
      <c r="T434" s="4"/>
      <c r="U434" s="5"/>
      <c r="V434" s="4"/>
      <c r="W434" s="4"/>
      <c r="X434" s="5"/>
      <c r="Y434" s="4"/>
      <c r="Z434" s="4"/>
      <c r="AA434" s="4"/>
      <c r="AB434" s="4"/>
      <c r="AC434" s="412"/>
      <c r="AD434" s="7"/>
      <c r="AE434" s="7"/>
      <c r="AF434" s="8"/>
      <c r="AH434" s="446"/>
      <c r="AI434" s="429"/>
      <c r="AJ434" s="430"/>
      <c r="AK434" s="431"/>
      <c r="AL434" s="432"/>
      <c r="AM434" s="433"/>
      <c r="AN434" s="433"/>
      <c r="AO434" s="433"/>
      <c r="AP434" s="433"/>
      <c r="AQ434" s="433"/>
      <c r="AR434" s="433"/>
      <c r="AS434" s="433"/>
      <c r="AT434" s="433"/>
      <c r="AU434" s="433"/>
      <c r="AV434" s="433"/>
      <c r="AW434" s="433"/>
      <c r="AX434" s="433"/>
      <c r="AY434" s="433"/>
      <c r="AZ434" s="433"/>
      <c r="BA434" s="433"/>
      <c r="BB434" s="433"/>
      <c r="BC434" s="433"/>
      <c r="BD434" s="430"/>
      <c r="BE434" s="434"/>
      <c r="BG434" s="11"/>
      <c r="BI434" s="500"/>
    </row>
    <row r="435" spans="1:61" s="9" customFormat="1" ht="15" customHeight="1" x14ac:dyDescent="0.25">
      <c r="A435" s="2"/>
      <c r="B435" s="2"/>
      <c r="C435" s="2"/>
      <c r="D435" s="2"/>
      <c r="E435" s="2"/>
      <c r="F435" s="3"/>
      <c r="G435" s="397"/>
      <c r="H435" s="4"/>
      <c r="I435" s="5"/>
      <c r="J435" s="4"/>
      <c r="K435" s="4"/>
      <c r="L435" s="5"/>
      <c r="M435" s="6"/>
      <c r="N435" s="4"/>
      <c r="O435" s="5"/>
      <c r="P435" s="4"/>
      <c r="Q435" s="4"/>
      <c r="R435" s="5"/>
      <c r="S435" s="4"/>
      <c r="T435" s="4"/>
      <c r="U435" s="5"/>
      <c r="V435" s="4"/>
      <c r="W435" s="4"/>
      <c r="X435" s="5"/>
      <c r="Y435" s="4"/>
      <c r="Z435" s="4"/>
      <c r="AA435" s="4"/>
      <c r="AB435" s="4"/>
      <c r="AC435" s="412"/>
      <c r="AD435" s="7"/>
      <c r="AE435" s="7"/>
      <c r="AF435" s="8"/>
      <c r="AH435" s="446"/>
      <c r="AI435" s="429"/>
      <c r="AJ435" s="430"/>
      <c r="AK435" s="431"/>
      <c r="AL435" s="432"/>
      <c r="AM435" s="433"/>
      <c r="AN435" s="433"/>
      <c r="AO435" s="433"/>
      <c r="AP435" s="433"/>
      <c r="AQ435" s="433"/>
      <c r="AR435" s="433"/>
      <c r="AS435" s="433"/>
      <c r="AT435" s="433"/>
      <c r="AU435" s="433"/>
      <c r="AV435" s="433"/>
      <c r="AW435" s="433"/>
      <c r="AX435" s="433"/>
      <c r="AY435" s="433"/>
      <c r="AZ435" s="433"/>
      <c r="BA435" s="433"/>
      <c r="BB435" s="433"/>
      <c r="BC435" s="433"/>
      <c r="BD435" s="430"/>
      <c r="BE435" s="434"/>
      <c r="BG435" s="11"/>
      <c r="BI435" s="500"/>
    </row>
    <row r="436" spans="1:61" s="9" customFormat="1" ht="15" customHeight="1" x14ac:dyDescent="0.25">
      <c r="A436" s="2"/>
      <c r="B436" s="2"/>
      <c r="C436" s="2"/>
      <c r="D436" s="2"/>
      <c r="E436" s="2"/>
      <c r="F436" s="3"/>
      <c r="G436" s="397"/>
      <c r="H436" s="4"/>
      <c r="I436" s="5"/>
      <c r="J436" s="4"/>
      <c r="K436" s="4"/>
      <c r="L436" s="5"/>
      <c r="M436" s="6"/>
      <c r="N436" s="4"/>
      <c r="O436" s="5"/>
      <c r="P436" s="4"/>
      <c r="Q436" s="4"/>
      <c r="R436" s="5"/>
      <c r="S436" s="4"/>
      <c r="T436" s="4"/>
      <c r="U436" s="5"/>
      <c r="V436" s="4"/>
      <c r="W436" s="4"/>
      <c r="X436" s="5"/>
      <c r="Y436" s="4"/>
      <c r="Z436" s="4"/>
      <c r="AA436" s="4"/>
      <c r="AB436" s="4"/>
      <c r="AC436" s="412"/>
      <c r="AD436" s="7"/>
      <c r="AE436" s="7"/>
      <c r="AF436" s="8"/>
      <c r="AH436" s="446"/>
      <c r="AI436" s="429"/>
      <c r="AJ436" s="430"/>
      <c r="AK436" s="431"/>
      <c r="AL436" s="432"/>
      <c r="AM436" s="433"/>
      <c r="AN436" s="433"/>
      <c r="AO436" s="433"/>
      <c r="AP436" s="433"/>
      <c r="AQ436" s="433"/>
      <c r="AR436" s="433"/>
      <c r="AS436" s="433"/>
      <c r="AT436" s="433"/>
      <c r="AU436" s="433"/>
      <c r="AV436" s="433"/>
      <c r="AW436" s="433"/>
      <c r="AX436" s="433"/>
      <c r="AY436" s="433"/>
      <c r="AZ436" s="433"/>
      <c r="BA436" s="433"/>
      <c r="BB436" s="433"/>
      <c r="BC436" s="433"/>
      <c r="BD436" s="430"/>
      <c r="BE436" s="434"/>
      <c r="BG436" s="11"/>
      <c r="BI436" s="500"/>
    </row>
    <row r="437" spans="1:61" s="9" customFormat="1" ht="15" customHeight="1" x14ac:dyDescent="0.25">
      <c r="A437" s="2"/>
      <c r="B437" s="2"/>
      <c r="C437" s="2"/>
      <c r="D437" s="2"/>
      <c r="E437" s="2"/>
      <c r="F437" s="3"/>
      <c r="G437" s="397"/>
      <c r="H437" s="4"/>
      <c r="I437" s="5"/>
      <c r="J437" s="4"/>
      <c r="K437" s="4"/>
      <c r="L437" s="5"/>
      <c r="M437" s="6"/>
      <c r="N437" s="4"/>
      <c r="O437" s="5"/>
      <c r="P437" s="4"/>
      <c r="Q437" s="4"/>
      <c r="R437" s="5"/>
      <c r="S437" s="4"/>
      <c r="T437" s="4"/>
      <c r="U437" s="5"/>
      <c r="V437" s="4"/>
      <c r="W437" s="4"/>
      <c r="X437" s="5"/>
      <c r="Y437" s="4"/>
      <c r="Z437" s="4"/>
      <c r="AA437" s="4"/>
      <c r="AB437" s="4"/>
      <c r="AC437" s="412"/>
      <c r="AD437" s="7"/>
      <c r="AE437" s="7"/>
      <c r="AF437" s="8"/>
      <c r="AH437" s="446"/>
      <c r="AI437" s="429"/>
      <c r="AJ437" s="430"/>
      <c r="AK437" s="431"/>
      <c r="AL437" s="432"/>
      <c r="AM437" s="433"/>
      <c r="AN437" s="433"/>
      <c r="AO437" s="433"/>
      <c r="AP437" s="433"/>
      <c r="AQ437" s="433"/>
      <c r="AR437" s="433"/>
      <c r="AS437" s="433"/>
      <c r="AT437" s="433"/>
      <c r="AU437" s="433"/>
      <c r="AV437" s="433"/>
      <c r="AW437" s="433"/>
      <c r="AX437" s="433"/>
      <c r="AY437" s="433"/>
      <c r="AZ437" s="433"/>
      <c r="BA437" s="433"/>
      <c r="BB437" s="433"/>
      <c r="BC437" s="433"/>
      <c r="BD437" s="430"/>
      <c r="BE437" s="434"/>
      <c r="BG437" s="11"/>
      <c r="BI437" s="500"/>
    </row>
    <row r="438" spans="1:61" s="9" customFormat="1" ht="15" customHeight="1" x14ac:dyDescent="0.25">
      <c r="A438" s="2"/>
      <c r="B438" s="2"/>
      <c r="C438" s="2"/>
      <c r="D438" s="2"/>
      <c r="E438" s="2"/>
      <c r="F438" s="3"/>
      <c r="G438" s="397"/>
      <c r="H438" s="4"/>
      <c r="I438" s="5"/>
      <c r="J438" s="4"/>
      <c r="K438" s="4"/>
      <c r="L438" s="5"/>
      <c r="M438" s="6"/>
      <c r="N438" s="4"/>
      <c r="O438" s="5"/>
      <c r="P438" s="4"/>
      <c r="Q438" s="4"/>
      <c r="R438" s="5"/>
      <c r="S438" s="4"/>
      <c r="T438" s="4"/>
      <c r="U438" s="5"/>
      <c r="V438" s="4"/>
      <c r="W438" s="4"/>
      <c r="X438" s="5"/>
      <c r="Y438" s="4"/>
      <c r="Z438" s="4"/>
      <c r="AA438" s="4"/>
      <c r="AB438" s="4"/>
      <c r="AC438" s="412"/>
      <c r="AD438" s="7"/>
      <c r="AE438" s="7"/>
      <c r="AF438" s="8"/>
      <c r="AH438" s="446"/>
      <c r="AI438" s="429"/>
      <c r="AJ438" s="430"/>
      <c r="AK438" s="431"/>
      <c r="AL438" s="432"/>
      <c r="AM438" s="433"/>
      <c r="AN438" s="433"/>
      <c r="AO438" s="433"/>
      <c r="AP438" s="433"/>
      <c r="AQ438" s="433"/>
      <c r="AR438" s="433"/>
      <c r="AS438" s="433"/>
      <c r="AT438" s="433"/>
      <c r="AU438" s="433"/>
      <c r="AV438" s="433"/>
      <c r="AW438" s="433"/>
      <c r="AX438" s="433"/>
      <c r="AY438" s="433"/>
      <c r="AZ438" s="433"/>
      <c r="BA438" s="433"/>
      <c r="BB438" s="433"/>
      <c r="BC438" s="433"/>
      <c r="BD438" s="430"/>
      <c r="BE438" s="434"/>
      <c r="BG438" s="11"/>
      <c r="BI438" s="500"/>
    </row>
    <row r="439" spans="1:61" s="9" customFormat="1" ht="15" customHeight="1" x14ac:dyDescent="0.25">
      <c r="A439" s="2"/>
      <c r="B439" s="2"/>
      <c r="C439" s="2"/>
      <c r="D439" s="2"/>
      <c r="E439" s="2"/>
      <c r="F439" s="3"/>
      <c r="G439" s="397"/>
      <c r="H439" s="4"/>
      <c r="I439" s="5"/>
      <c r="J439" s="4"/>
      <c r="K439" s="4"/>
      <c r="L439" s="5"/>
      <c r="M439" s="6"/>
      <c r="N439" s="4"/>
      <c r="O439" s="5"/>
      <c r="P439" s="4"/>
      <c r="Q439" s="4"/>
      <c r="R439" s="5"/>
      <c r="S439" s="4"/>
      <c r="T439" s="4"/>
      <c r="U439" s="5"/>
      <c r="V439" s="4"/>
      <c r="W439" s="4"/>
      <c r="X439" s="5"/>
      <c r="Y439" s="4"/>
      <c r="Z439" s="4"/>
      <c r="AA439" s="4"/>
      <c r="AB439" s="4"/>
      <c r="AC439" s="412"/>
      <c r="AD439" s="7"/>
      <c r="AE439" s="7"/>
      <c r="AF439" s="8"/>
      <c r="AH439" s="446"/>
      <c r="AI439" s="429"/>
      <c r="AJ439" s="430"/>
      <c r="AK439" s="431"/>
      <c r="AL439" s="432"/>
      <c r="AM439" s="433"/>
      <c r="AN439" s="433"/>
      <c r="AO439" s="433"/>
      <c r="AP439" s="433"/>
      <c r="AQ439" s="433"/>
      <c r="AR439" s="433"/>
      <c r="AS439" s="433"/>
      <c r="AT439" s="433"/>
      <c r="AU439" s="433"/>
      <c r="AV439" s="433"/>
      <c r="AW439" s="433"/>
      <c r="AX439" s="433"/>
      <c r="AY439" s="433"/>
      <c r="AZ439" s="433"/>
      <c r="BA439" s="433"/>
      <c r="BB439" s="433"/>
      <c r="BC439" s="433"/>
      <c r="BD439" s="430"/>
      <c r="BE439" s="434"/>
      <c r="BG439" s="11"/>
      <c r="BI439" s="500"/>
    </row>
    <row r="440" spans="1:61" s="9" customFormat="1" ht="15" customHeight="1" x14ac:dyDescent="0.25">
      <c r="A440" s="2"/>
      <c r="B440" s="2"/>
      <c r="C440" s="2"/>
      <c r="D440" s="2"/>
      <c r="E440" s="2"/>
      <c r="F440" s="3"/>
      <c r="G440" s="397"/>
      <c r="H440" s="4"/>
      <c r="I440" s="5"/>
      <c r="J440" s="4"/>
      <c r="K440" s="4"/>
      <c r="L440" s="5"/>
      <c r="M440" s="6"/>
      <c r="N440" s="4"/>
      <c r="O440" s="5"/>
      <c r="P440" s="4"/>
      <c r="Q440" s="4"/>
      <c r="R440" s="5"/>
      <c r="S440" s="4"/>
      <c r="T440" s="4"/>
      <c r="U440" s="5"/>
      <c r="V440" s="4"/>
      <c r="W440" s="4"/>
      <c r="X440" s="5"/>
      <c r="Y440" s="4"/>
      <c r="Z440" s="4"/>
      <c r="AA440" s="4"/>
      <c r="AB440" s="4"/>
      <c r="AC440" s="412"/>
      <c r="AD440" s="7"/>
      <c r="AE440" s="7"/>
      <c r="AF440" s="8"/>
      <c r="AH440" s="446"/>
      <c r="AI440" s="429"/>
      <c r="AJ440" s="430"/>
      <c r="AK440" s="431"/>
      <c r="AL440" s="432"/>
      <c r="AM440" s="433"/>
      <c r="AN440" s="433"/>
      <c r="AO440" s="433"/>
      <c r="AP440" s="433"/>
      <c r="AQ440" s="433"/>
      <c r="AR440" s="433"/>
      <c r="AS440" s="433"/>
      <c r="AT440" s="433"/>
      <c r="AU440" s="433"/>
      <c r="AV440" s="433"/>
      <c r="AW440" s="433"/>
      <c r="AX440" s="433"/>
      <c r="AY440" s="433"/>
      <c r="AZ440" s="433"/>
      <c r="BA440" s="433"/>
      <c r="BB440" s="433"/>
      <c r="BC440" s="433"/>
      <c r="BD440" s="430"/>
      <c r="BE440" s="434"/>
      <c r="BG440" s="11"/>
      <c r="BI440" s="500"/>
    </row>
    <row r="441" spans="1:61" s="9" customFormat="1" ht="15" customHeight="1" x14ac:dyDescent="0.25">
      <c r="A441" s="2"/>
      <c r="B441" s="2"/>
      <c r="C441" s="2"/>
      <c r="D441" s="2"/>
      <c r="E441" s="2"/>
      <c r="F441" s="3"/>
      <c r="G441" s="397"/>
      <c r="H441" s="4"/>
      <c r="I441" s="5"/>
      <c r="J441" s="4"/>
      <c r="K441" s="4"/>
      <c r="L441" s="5"/>
      <c r="M441" s="6"/>
      <c r="N441" s="4"/>
      <c r="O441" s="5"/>
      <c r="P441" s="4"/>
      <c r="Q441" s="4"/>
      <c r="R441" s="5"/>
      <c r="S441" s="4"/>
      <c r="T441" s="4"/>
      <c r="U441" s="5"/>
      <c r="V441" s="4"/>
      <c r="W441" s="4"/>
      <c r="X441" s="5"/>
      <c r="Y441" s="4"/>
      <c r="Z441" s="4"/>
      <c r="AA441" s="4"/>
      <c r="AB441" s="4"/>
      <c r="AC441" s="412"/>
      <c r="AD441" s="7"/>
      <c r="AE441" s="7"/>
      <c r="AF441" s="8"/>
      <c r="AH441" s="446"/>
      <c r="AI441" s="429"/>
      <c r="AJ441" s="430"/>
      <c r="AK441" s="431"/>
      <c r="AL441" s="432"/>
      <c r="AM441" s="433"/>
      <c r="AN441" s="433"/>
      <c r="AO441" s="433"/>
      <c r="AP441" s="433"/>
      <c r="AQ441" s="433"/>
      <c r="AR441" s="433"/>
      <c r="AS441" s="433"/>
      <c r="AT441" s="433"/>
      <c r="AU441" s="433"/>
      <c r="AV441" s="433"/>
      <c r="AW441" s="433"/>
      <c r="AX441" s="433"/>
      <c r="AY441" s="433"/>
      <c r="AZ441" s="433"/>
      <c r="BA441" s="433"/>
      <c r="BB441" s="433"/>
      <c r="BC441" s="433"/>
      <c r="BD441" s="430"/>
      <c r="BE441" s="434"/>
      <c r="BG441" s="11"/>
      <c r="BI441" s="500"/>
    </row>
    <row r="442" spans="1:61" s="9" customFormat="1" ht="15" customHeight="1" x14ac:dyDescent="0.25">
      <c r="A442" s="2"/>
      <c r="B442" s="2"/>
      <c r="C442" s="2"/>
      <c r="D442" s="2"/>
      <c r="E442" s="2"/>
      <c r="F442" s="3"/>
      <c r="G442" s="397"/>
      <c r="H442" s="4"/>
      <c r="I442" s="5"/>
      <c r="J442" s="4"/>
      <c r="K442" s="4"/>
      <c r="L442" s="5"/>
      <c r="M442" s="6"/>
      <c r="N442" s="4"/>
      <c r="O442" s="5"/>
      <c r="P442" s="4"/>
      <c r="Q442" s="4"/>
      <c r="R442" s="5"/>
      <c r="S442" s="4"/>
      <c r="T442" s="4"/>
      <c r="U442" s="5"/>
      <c r="V442" s="4"/>
      <c r="W442" s="4"/>
      <c r="X442" s="5"/>
      <c r="Y442" s="4"/>
      <c r="Z442" s="4"/>
      <c r="AA442" s="4"/>
      <c r="AB442" s="4"/>
      <c r="AC442" s="412"/>
      <c r="AD442" s="7"/>
      <c r="AE442" s="7"/>
      <c r="AF442" s="8"/>
      <c r="AH442" s="446"/>
      <c r="AI442" s="429"/>
      <c r="AJ442" s="430"/>
      <c r="AK442" s="431"/>
      <c r="AL442" s="432"/>
      <c r="AM442" s="433"/>
      <c r="AN442" s="433"/>
      <c r="AO442" s="433"/>
      <c r="AP442" s="433"/>
      <c r="AQ442" s="433"/>
      <c r="AR442" s="433"/>
      <c r="AS442" s="433"/>
      <c r="AT442" s="433"/>
      <c r="AU442" s="433"/>
      <c r="AV442" s="433"/>
      <c r="AW442" s="433"/>
      <c r="AX442" s="433"/>
      <c r="AY442" s="433"/>
      <c r="AZ442" s="433"/>
      <c r="BA442" s="433"/>
      <c r="BB442" s="433"/>
      <c r="BC442" s="433"/>
      <c r="BD442" s="430"/>
      <c r="BE442" s="434"/>
      <c r="BG442" s="11"/>
      <c r="BI442" s="500"/>
    </row>
    <row r="443" spans="1:61" s="9" customFormat="1" ht="15" customHeight="1" x14ac:dyDescent="0.25">
      <c r="A443" s="2"/>
      <c r="B443" s="2"/>
      <c r="C443" s="2"/>
      <c r="D443" s="2"/>
      <c r="E443" s="2"/>
      <c r="F443" s="3"/>
      <c r="G443" s="397"/>
      <c r="H443" s="4"/>
      <c r="I443" s="5"/>
      <c r="J443" s="4"/>
      <c r="K443" s="4"/>
      <c r="L443" s="5"/>
      <c r="M443" s="6"/>
      <c r="N443" s="4"/>
      <c r="O443" s="5"/>
      <c r="P443" s="4"/>
      <c r="Q443" s="4"/>
      <c r="R443" s="5"/>
      <c r="S443" s="4"/>
      <c r="T443" s="4"/>
      <c r="U443" s="5"/>
      <c r="V443" s="4"/>
      <c r="W443" s="4"/>
      <c r="X443" s="5"/>
      <c r="Y443" s="4"/>
      <c r="Z443" s="4"/>
      <c r="AA443" s="4"/>
      <c r="AB443" s="4"/>
      <c r="AC443" s="412"/>
      <c r="AD443" s="7"/>
      <c r="AE443" s="7"/>
      <c r="AF443" s="8"/>
      <c r="AH443" s="446"/>
      <c r="AI443" s="429"/>
      <c r="AJ443" s="430"/>
      <c r="AK443" s="431"/>
      <c r="AL443" s="432"/>
      <c r="AM443" s="433"/>
      <c r="AN443" s="433"/>
      <c r="AO443" s="433"/>
      <c r="AP443" s="433"/>
      <c r="AQ443" s="433"/>
      <c r="AR443" s="433"/>
      <c r="AS443" s="433"/>
      <c r="AT443" s="433"/>
      <c r="AU443" s="433"/>
      <c r="AV443" s="433"/>
      <c r="AW443" s="433"/>
      <c r="AX443" s="433"/>
      <c r="AY443" s="433"/>
      <c r="AZ443" s="433"/>
      <c r="BA443" s="433"/>
      <c r="BB443" s="433"/>
      <c r="BC443" s="433"/>
      <c r="BD443" s="430"/>
      <c r="BE443" s="434"/>
      <c r="BG443" s="11"/>
      <c r="BI443" s="500"/>
    </row>
    <row r="444" spans="1:61" s="9" customFormat="1" ht="15" customHeight="1" x14ac:dyDescent="0.25">
      <c r="A444" s="2"/>
      <c r="B444" s="2"/>
      <c r="C444" s="2"/>
      <c r="D444" s="2"/>
      <c r="E444" s="2"/>
      <c r="F444" s="3"/>
      <c r="G444" s="397"/>
      <c r="H444" s="4"/>
      <c r="I444" s="5"/>
      <c r="J444" s="4"/>
      <c r="K444" s="4"/>
      <c r="L444" s="5"/>
      <c r="M444" s="6"/>
      <c r="N444" s="4"/>
      <c r="O444" s="5"/>
      <c r="P444" s="4"/>
      <c r="Q444" s="4"/>
      <c r="R444" s="5"/>
      <c r="S444" s="4"/>
      <c r="T444" s="4"/>
      <c r="U444" s="5"/>
      <c r="V444" s="4"/>
      <c r="W444" s="4"/>
      <c r="X444" s="5"/>
      <c r="Y444" s="4"/>
      <c r="Z444" s="4"/>
      <c r="AA444" s="4"/>
      <c r="AB444" s="4"/>
      <c r="AC444" s="412"/>
      <c r="AD444" s="7"/>
      <c r="AE444" s="7"/>
      <c r="AF444" s="8"/>
      <c r="AH444" s="446"/>
      <c r="AI444" s="429"/>
      <c r="AJ444" s="430"/>
      <c r="AK444" s="431"/>
      <c r="AL444" s="432"/>
      <c r="AM444" s="433"/>
      <c r="AN444" s="433"/>
      <c r="AO444" s="433"/>
      <c r="AP444" s="433"/>
      <c r="AQ444" s="433"/>
      <c r="AR444" s="433"/>
      <c r="AS444" s="433"/>
      <c r="AT444" s="433"/>
      <c r="AU444" s="433"/>
      <c r="AV444" s="433"/>
      <c r="AW444" s="433"/>
      <c r="AX444" s="433"/>
      <c r="AY444" s="433"/>
      <c r="AZ444" s="433"/>
      <c r="BA444" s="433"/>
      <c r="BB444" s="433"/>
      <c r="BC444" s="433"/>
      <c r="BD444" s="430"/>
      <c r="BE444" s="434"/>
      <c r="BG444" s="11"/>
      <c r="BI444" s="500"/>
    </row>
    <row r="445" spans="1:61" s="9" customFormat="1" ht="15" customHeight="1" x14ac:dyDescent="0.25">
      <c r="A445" s="2"/>
      <c r="B445" s="2"/>
      <c r="C445" s="2"/>
      <c r="D445" s="2"/>
      <c r="E445" s="2"/>
      <c r="F445" s="3"/>
      <c r="G445" s="397"/>
      <c r="H445" s="4"/>
      <c r="I445" s="5"/>
      <c r="J445" s="4"/>
      <c r="K445" s="4"/>
      <c r="L445" s="5"/>
      <c r="M445" s="6"/>
      <c r="N445" s="4"/>
      <c r="O445" s="5"/>
      <c r="P445" s="4"/>
      <c r="Q445" s="4"/>
      <c r="R445" s="5"/>
      <c r="S445" s="4"/>
      <c r="T445" s="4"/>
      <c r="U445" s="5"/>
      <c r="V445" s="4"/>
      <c r="W445" s="4"/>
      <c r="X445" s="5"/>
      <c r="Y445" s="4"/>
      <c r="Z445" s="4"/>
      <c r="AA445" s="4"/>
      <c r="AB445" s="4"/>
      <c r="AC445" s="412"/>
      <c r="AD445" s="7"/>
      <c r="AE445" s="7"/>
      <c r="AF445" s="8"/>
      <c r="AH445" s="446"/>
      <c r="AI445" s="429"/>
      <c r="AJ445" s="430"/>
      <c r="AK445" s="431"/>
      <c r="AL445" s="432"/>
      <c r="AM445" s="433"/>
      <c r="AN445" s="433"/>
      <c r="AO445" s="433"/>
      <c r="AP445" s="433"/>
      <c r="AQ445" s="433"/>
      <c r="AR445" s="433"/>
      <c r="AS445" s="433"/>
      <c r="AT445" s="433"/>
      <c r="AU445" s="433"/>
      <c r="AV445" s="433"/>
      <c r="AW445" s="433"/>
      <c r="AX445" s="433"/>
      <c r="AY445" s="433"/>
      <c r="AZ445" s="433"/>
      <c r="BA445" s="433"/>
      <c r="BB445" s="433"/>
      <c r="BC445" s="433"/>
      <c r="BD445" s="430"/>
      <c r="BE445" s="434"/>
      <c r="BG445" s="11"/>
      <c r="BI445" s="500"/>
    </row>
    <row r="446" spans="1:61" s="9" customFormat="1" ht="15" customHeight="1" x14ac:dyDescent="0.25">
      <c r="A446" s="2"/>
      <c r="B446" s="2"/>
      <c r="C446" s="2"/>
      <c r="D446" s="2"/>
      <c r="E446" s="2"/>
      <c r="F446" s="3"/>
      <c r="G446" s="397"/>
      <c r="H446" s="4"/>
      <c r="I446" s="5"/>
      <c r="J446" s="4"/>
      <c r="K446" s="4"/>
      <c r="L446" s="5"/>
      <c r="M446" s="6"/>
      <c r="N446" s="4"/>
      <c r="O446" s="5"/>
      <c r="P446" s="4"/>
      <c r="Q446" s="4"/>
      <c r="R446" s="5"/>
      <c r="S446" s="4"/>
      <c r="T446" s="4"/>
      <c r="U446" s="5"/>
      <c r="V446" s="4"/>
      <c r="W446" s="4"/>
      <c r="X446" s="5"/>
      <c r="Y446" s="4"/>
      <c r="Z446" s="4"/>
      <c r="AA446" s="4"/>
      <c r="AB446" s="4"/>
      <c r="AC446" s="412"/>
      <c r="AD446" s="7"/>
      <c r="AE446" s="7"/>
      <c r="AF446" s="8"/>
      <c r="AH446" s="446"/>
      <c r="AI446" s="429"/>
      <c r="AJ446" s="430"/>
      <c r="AK446" s="431"/>
      <c r="AL446" s="432"/>
      <c r="AM446" s="433"/>
      <c r="AN446" s="433"/>
      <c r="AO446" s="433"/>
      <c r="AP446" s="433"/>
      <c r="AQ446" s="433"/>
      <c r="AR446" s="433"/>
      <c r="AS446" s="433"/>
      <c r="AT446" s="433"/>
      <c r="AU446" s="433"/>
      <c r="AV446" s="433"/>
      <c r="AW446" s="433"/>
      <c r="AX446" s="433"/>
      <c r="AY446" s="433"/>
      <c r="AZ446" s="433"/>
      <c r="BA446" s="433"/>
      <c r="BB446" s="433"/>
      <c r="BC446" s="433"/>
      <c r="BD446" s="430"/>
      <c r="BE446" s="434"/>
      <c r="BG446" s="11"/>
      <c r="BI446" s="500"/>
    </row>
    <row r="447" spans="1:61" s="9" customFormat="1" ht="15" customHeight="1" x14ac:dyDescent="0.25">
      <c r="A447" s="2"/>
      <c r="B447" s="2"/>
      <c r="C447" s="2"/>
      <c r="D447" s="2"/>
      <c r="E447" s="2"/>
      <c r="F447" s="3"/>
      <c r="G447" s="397"/>
      <c r="H447" s="4"/>
      <c r="I447" s="5"/>
      <c r="J447" s="4"/>
      <c r="K447" s="4"/>
      <c r="L447" s="5"/>
      <c r="M447" s="6"/>
      <c r="N447" s="4"/>
      <c r="O447" s="5"/>
      <c r="P447" s="4"/>
      <c r="Q447" s="4"/>
      <c r="R447" s="5"/>
      <c r="S447" s="4"/>
      <c r="T447" s="4"/>
      <c r="U447" s="5"/>
      <c r="V447" s="4"/>
      <c r="W447" s="4"/>
      <c r="X447" s="5"/>
      <c r="Y447" s="4"/>
      <c r="Z447" s="4"/>
      <c r="AA447" s="4"/>
      <c r="AB447" s="4"/>
      <c r="AC447" s="412"/>
      <c r="AD447" s="7"/>
      <c r="AE447" s="7"/>
      <c r="AF447" s="8"/>
      <c r="AH447" s="446"/>
      <c r="AI447" s="429"/>
      <c r="AJ447" s="430"/>
      <c r="AK447" s="431"/>
      <c r="AL447" s="432"/>
      <c r="AM447" s="433"/>
      <c r="AN447" s="433"/>
      <c r="AO447" s="433"/>
      <c r="AP447" s="433"/>
      <c r="AQ447" s="433"/>
      <c r="AR447" s="433"/>
      <c r="AS447" s="433"/>
      <c r="AT447" s="433"/>
      <c r="AU447" s="433"/>
      <c r="AV447" s="433"/>
      <c r="AW447" s="433"/>
      <c r="AX447" s="433"/>
      <c r="AY447" s="433"/>
      <c r="AZ447" s="433"/>
      <c r="BA447" s="433"/>
      <c r="BB447" s="433"/>
      <c r="BC447" s="433"/>
      <c r="BD447" s="430"/>
      <c r="BE447" s="434"/>
      <c r="BG447" s="11"/>
      <c r="BI447" s="500"/>
    </row>
    <row r="448" spans="1:61" s="9" customFormat="1" ht="15" customHeight="1" x14ac:dyDescent="0.25">
      <c r="A448" s="2"/>
      <c r="B448" s="2"/>
      <c r="C448" s="2"/>
      <c r="D448" s="2"/>
      <c r="E448" s="2"/>
      <c r="F448" s="3"/>
      <c r="G448" s="397"/>
      <c r="H448" s="4"/>
      <c r="I448" s="5"/>
      <c r="J448" s="4"/>
      <c r="K448" s="4"/>
      <c r="L448" s="5"/>
      <c r="M448" s="6"/>
      <c r="N448" s="4"/>
      <c r="O448" s="5"/>
      <c r="P448" s="4"/>
      <c r="Q448" s="4"/>
      <c r="R448" s="5"/>
      <c r="S448" s="4"/>
      <c r="T448" s="4"/>
      <c r="U448" s="5"/>
      <c r="V448" s="4"/>
      <c r="W448" s="4"/>
      <c r="X448" s="5"/>
      <c r="Y448" s="4"/>
      <c r="Z448" s="4"/>
      <c r="AA448" s="4"/>
      <c r="AB448" s="4"/>
      <c r="AC448" s="412"/>
      <c r="AD448" s="7"/>
      <c r="AE448" s="7"/>
      <c r="AF448" s="8"/>
      <c r="AH448" s="446"/>
      <c r="AI448" s="429"/>
      <c r="AJ448" s="430"/>
      <c r="AK448" s="431"/>
      <c r="AL448" s="432"/>
      <c r="AM448" s="433"/>
      <c r="AN448" s="433"/>
      <c r="AO448" s="433"/>
      <c r="AP448" s="433"/>
      <c r="AQ448" s="433"/>
      <c r="AR448" s="433"/>
      <c r="AS448" s="433"/>
      <c r="AT448" s="433"/>
      <c r="AU448" s="433"/>
      <c r="AV448" s="433"/>
      <c r="AW448" s="433"/>
      <c r="AX448" s="433"/>
      <c r="AY448" s="433"/>
      <c r="AZ448" s="433"/>
      <c r="BA448" s="433"/>
      <c r="BB448" s="433"/>
      <c r="BC448" s="433"/>
      <c r="BD448" s="430"/>
      <c r="BE448" s="434"/>
      <c r="BG448" s="11"/>
      <c r="BI448" s="500"/>
    </row>
    <row r="449" spans="1:61" s="9" customFormat="1" ht="15" customHeight="1" x14ac:dyDescent="0.25">
      <c r="A449" s="2"/>
      <c r="B449" s="2"/>
      <c r="C449" s="2"/>
      <c r="D449" s="2"/>
      <c r="E449" s="2"/>
      <c r="F449" s="3"/>
      <c r="G449" s="397"/>
      <c r="H449" s="4"/>
      <c r="I449" s="5"/>
      <c r="J449" s="4"/>
      <c r="K449" s="4"/>
      <c r="L449" s="5"/>
      <c r="M449" s="6"/>
      <c r="N449" s="4"/>
      <c r="O449" s="5"/>
      <c r="P449" s="4"/>
      <c r="Q449" s="4"/>
      <c r="R449" s="5"/>
      <c r="S449" s="4"/>
      <c r="T449" s="4"/>
      <c r="U449" s="5"/>
      <c r="V449" s="4"/>
      <c r="W449" s="4"/>
      <c r="X449" s="5"/>
      <c r="Y449" s="4"/>
      <c r="Z449" s="4"/>
      <c r="AA449" s="4"/>
      <c r="AB449" s="4"/>
      <c r="AC449" s="412"/>
      <c r="AD449" s="7"/>
      <c r="AE449" s="7"/>
      <c r="AF449" s="8"/>
      <c r="AH449" s="446"/>
      <c r="AI449" s="429"/>
      <c r="AJ449" s="430"/>
      <c r="AK449" s="431"/>
      <c r="AL449" s="432"/>
      <c r="AM449" s="433"/>
      <c r="AN449" s="433"/>
      <c r="AO449" s="433"/>
      <c r="AP449" s="433"/>
      <c r="AQ449" s="433"/>
      <c r="AR449" s="433"/>
      <c r="AS449" s="433"/>
      <c r="AT449" s="433"/>
      <c r="AU449" s="433"/>
      <c r="AV449" s="433"/>
      <c r="AW449" s="433"/>
      <c r="AX449" s="433"/>
      <c r="AY449" s="433"/>
      <c r="AZ449" s="433"/>
      <c r="BA449" s="433"/>
      <c r="BB449" s="433"/>
      <c r="BC449" s="433"/>
      <c r="BD449" s="430"/>
      <c r="BE449" s="434"/>
      <c r="BG449" s="11"/>
      <c r="BI449" s="500"/>
    </row>
    <row r="450" spans="1:61" s="9" customFormat="1" ht="15" customHeight="1" x14ac:dyDescent="0.25">
      <c r="A450" s="2"/>
      <c r="B450" s="2"/>
      <c r="C450" s="2"/>
      <c r="D450" s="2"/>
      <c r="E450" s="2"/>
      <c r="F450" s="3"/>
      <c r="G450" s="397"/>
      <c r="H450" s="4"/>
      <c r="I450" s="5"/>
      <c r="J450" s="4"/>
      <c r="K450" s="4"/>
      <c r="L450" s="5"/>
      <c r="M450" s="6"/>
      <c r="N450" s="4"/>
      <c r="O450" s="5"/>
      <c r="P450" s="4"/>
      <c r="Q450" s="4"/>
      <c r="R450" s="5"/>
      <c r="S450" s="4"/>
      <c r="T450" s="4"/>
      <c r="U450" s="5"/>
      <c r="V450" s="4"/>
      <c r="W450" s="4"/>
      <c r="X450" s="5"/>
      <c r="Y450" s="4"/>
      <c r="Z450" s="4"/>
      <c r="AA450" s="4"/>
      <c r="AB450" s="4"/>
      <c r="AC450" s="412"/>
      <c r="AD450" s="7"/>
      <c r="AE450" s="7"/>
      <c r="AF450" s="8"/>
      <c r="AH450" s="446"/>
      <c r="AI450" s="429"/>
      <c r="AJ450" s="430"/>
      <c r="AK450" s="431"/>
      <c r="AL450" s="432"/>
      <c r="AM450" s="433"/>
      <c r="AN450" s="433"/>
      <c r="AO450" s="433"/>
      <c r="AP450" s="433"/>
      <c r="AQ450" s="433"/>
      <c r="AR450" s="433"/>
      <c r="AS450" s="433"/>
      <c r="AT450" s="433"/>
      <c r="AU450" s="433"/>
      <c r="AV450" s="433"/>
      <c r="AW450" s="433"/>
      <c r="AX450" s="433"/>
      <c r="AY450" s="433"/>
      <c r="AZ450" s="433"/>
      <c r="BA450" s="433"/>
      <c r="BB450" s="433"/>
      <c r="BC450" s="433"/>
      <c r="BD450" s="430"/>
      <c r="BE450" s="434"/>
      <c r="BG450" s="11"/>
      <c r="BI450" s="500"/>
    </row>
    <row r="451" spans="1:61" s="9" customFormat="1" ht="15" customHeight="1" x14ac:dyDescent="0.25">
      <c r="A451" s="2"/>
      <c r="B451" s="2"/>
      <c r="C451" s="2"/>
      <c r="D451" s="2"/>
      <c r="E451" s="2"/>
      <c r="F451" s="3"/>
      <c r="G451" s="397"/>
      <c r="H451" s="4"/>
      <c r="I451" s="5"/>
      <c r="J451" s="4"/>
      <c r="K451" s="4"/>
      <c r="L451" s="5"/>
      <c r="M451" s="6"/>
      <c r="N451" s="4"/>
      <c r="O451" s="5"/>
      <c r="P451" s="4"/>
      <c r="Q451" s="4"/>
      <c r="R451" s="5"/>
      <c r="S451" s="4"/>
      <c r="T451" s="4"/>
      <c r="U451" s="5"/>
      <c r="V451" s="4"/>
      <c r="W451" s="4"/>
      <c r="X451" s="5"/>
      <c r="Y451" s="4"/>
      <c r="Z451" s="4"/>
      <c r="AA451" s="4"/>
      <c r="AB451" s="4"/>
      <c r="AC451" s="412"/>
      <c r="AD451" s="7"/>
      <c r="AE451" s="7"/>
      <c r="AF451" s="8"/>
      <c r="AH451" s="446"/>
      <c r="AI451" s="429"/>
      <c r="AJ451" s="430"/>
      <c r="AK451" s="431"/>
      <c r="AL451" s="432"/>
      <c r="AM451" s="433"/>
      <c r="AN451" s="433"/>
      <c r="AO451" s="433"/>
      <c r="AP451" s="433"/>
      <c r="AQ451" s="433"/>
      <c r="AR451" s="433"/>
      <c r="AS451" s="433"/>
      <c r="AT451" s="433"/>
      <c r="AU451" s="433"/>
      <c r="AV451" s="433"/>
      <c r="AW451" s="433"/>
      <c r="AX451" s="433"/>
      <c r="AY451" s="433"/>
      <c r="AZ451" s="433"/>
      <c r="BA451" s="433"/>
      <c r="BB451" s="433"/>
      <c r="BC451" s="433"/>
      <c r="BD451" s="430"/>
      <c r="BE451" s="434"/>
      <c r="BG451" s="11"/>
      <c r="BI451" s="500"/>
    </row>
    <row r="452" spans="1:61" s="9" customFormat="1" ht="15" customHeight="1" x14ac:dyDescent="0.25">
      <c r="A452" s="2"/>
      <c r="B452" s="2"/>
      <c r="C452" s="2"/>
      <c r="D452" s="2"/>
      <c r="E452" s="2"/>
      <c r="F452" s="3"/>
      <c r="G452" s="397"/>
      <c r="H452" s="4"/>
      <c r="I452" s="5"/>
      <c r="J452" s="4"/>
      <c r="K452" s="4"/>
      <c r="L452" s="5"/>
      <c r="M452" s="6"/>
      <c r="N452" s="4"/>
      <c r="O452" s="5"/>
      <c r="P452" s="4"/>
      <c r="Q452" s="4"/>
      <c r="R452" s="5"/>
      <c r="S452" s="4"/>
      <c r="T452" s="4"/>
      <c r="U452" s="5"/>
      <c r="V452" s="4"/>
      <c r="W452" s="4"/>
      <c r="X452" s="5"/>
      <c r="Y452" s="4"/>
      <c r="Z452" s="4"/>
      <c r="AA452" s="4"/>
      <c r="AB452" s="4"/>
      <c r="AC452" s="412"/>
      <c r="AD452" s="7"/>
      <c r="AE452" s="7"/>
      <c r="AF452" s="8"/>
      <c r="AH452" s="446"/>
      <c r="AI452" s="429"/>
      <c r="AJ452" s="430"/>
      <c r="AK452" s="431"/>
      <c r="AL452" s="432"/>
      <c r="AM452" s="433"/>
      <c r="AN452" s="433"/>
      <c r="AO452" s="433"/>
      <c r="AP452" s="433"/>
      <c r="AQ452" s="433"/>
      <c r="AR452" s="433"/>
      <c r="AS452" s="433"/>
      <c r="AT452" s="433"/>
      <c r="AU452" s="433"/>
      <c r="AV452" s="433"/>
      <c r="AW452" s="433"/>
      <c r="AX452" s="433"/>
      <c r="AY452" s="433"/>
      <c r="AZ452" s="433"/>
      <c r="BA452" s="433"/>
      <c r="BB452" s="433"/>
      <c r="BC452" s="433"/>
      <c r="BD452" s="430"/>
      <c r="BE452" s="434"/>
      <c r="BG452" s="11"/>
      <c r="BI452" s="500"/>
    </row>
    <row r="453" spans="1:61" s="9" customFormat="1" ht="15" customHeight="1" x14ac:dyDescent="0.25">
      <c r="A453" s="2"/>
      <c r="B453" s="2"/>
      <c r="C453" s="2"/>
      <c r="D453" s="2"/>
      <c r="E453" s="2"/>
      <c r="F453" s="3"/>
      <c r="G453" s="397"/>
      <c r="H453" s="4"/>
      <c r="I453" s="5"/>
      <c r="J453" s="4"/>
      <c r="K453" s="4"/>
      <c r="L453" s="5"/>
      <c r="M453" s="6"/>
      <c r="N453" s="4"/>
      <c r="O453" s="5"/>
      <c r="P453" s="4"/>
      <c r="Q453" s="4"/>
      <c r="R453" s="5"/>
      <c r="S453" s="4"/>
      <c r="T453" s="4"/>
      <c r="U453" s="5"/>
      <c r="V453" s="4"/>
      <c r="W453" s="4"/>
      <c r="X453" s="5"/>
      <c r="Y453" s="4"/>
      <c r="Z453" s="4"/>
      <c r="AA453" s="4"/>
      <c r="AB453" s="4"/>
      <c r="AC453" s="412"/>
      <c r="AD453" s="7"/>
      <c r="AE453" s="7"/>
      <c r="AF453" s="8"/>
      <c r="AH453" s="446"/>
      <c r="AI453" s="429"/>
      <c r="AJ453" s="430"/>
      <c r="AK453" s="431"/>
      <c r="AL453" s="432"/>
      <c r="AM453" s="433"/>
      <c r="AN453" s="433"/>
      <c r="AO453" s="433"/>
      <c r="AP453" s="433"/>
      <c r="AQ453" s="433"/>
      <c r="AR453" s="433"/>
      <c r="AS453" s="433"/>
      <c r="AT453" s="433"/>
      <c r="AU453" s="433"/>
      <c r="AV453" s="433"/>
      <c r="AW453" s="433"/>
      <c r="AX453" s="433"/>
      <c r="AY453" s="433"/>
      <c r="AZ453" s="433"/>
      <c r="BA453" s="433"/>
      <c r="BB453" s="433"/>
      <c r="BC453" s="433"/>
      <c r="BD453" s="430"/>
      <c r="BE453" s="434"/>
      <c r="BG453" s="11"/>
      <c r="BI453" s="500"/>
    </row>
    <row r="454" spans="1:61" s="9" customFormat="1" ht="15" customHeight="1" x14ac:dyDescent="0.25">
      <c r="A454" s="2"/>
      <c r="B454" s="2"/>
      <c r="C454" s="2"/>
      <c r="D454" s="2"/>
      <c r="E454" s="2"/>
      <c r="F454" s="3"/>
      <c r="G454" s="397"/>
      <c r="H454" s="4"/>
      <c r="I454" s="5"/>
      <c r="J454" s="4"/>
      <c r="K454" s="4"/>
      <c r="L454" s="5"/>
      <c r="M454" s="6"/>
      <c r="N454" s="4"/>
      <c r="O454" s="5"/>
      <c r="P454" s="4"/>
      <c r="Q454" s="4"/>
      <c r="R454" s="5"/>
      <c r="S454" s="4"/>
      <c r="T454" s="4"/>
      <c r="U454" s="5"/>
      <c r="V454" s="4"/>
      <c r="W454" s="4"/>
      <c r="X454" s="5"/>
      <c r="Y454" s="4"/>
      <c r="Z454" s="4"/>
      <c r="AA454" s="4"/>
      <c r="AB454" s="4"/>
      <c r="AC454" s="412"/>
      <c r="AD454" s="7"/>
      <c r="AE454" s="7"/>
      <c r="AF454" s="8"/>
      <c r="AH454" s="446"/>
      <c r="AI454" s="429"/>
      <c r="AJ454" s="430"/>
      <c r="AK454" s="431"/>
      <c r="AL454" s="432"/>
      <c r="AM454" s="433"/>
      <c r="AN454" s="433"/>
      <c r="AO454" s="433"/>
      <c r="AP454" s="433"/>
      <c r="AQ454" s="433"/>
      <c r="AR454" s="433"/>
      <c r="AS454" s="433"/>
      <c r="AT454" s="433"/>
      <c r="AU454" s="433"/>
      <c r="AV454" s="433"/>
      <c r="AW454" s="433"/>
      <c r="AX454" s="433"/>
      <c r="AY454" s="433"/>
      <c r="AZ454" s="433"/>
      <c r="BA454" s="433"/>
      <c r="BB454" s="433"/>
      <c r="BC454" s="433"/>
      <c r="BD454" s="430"/>
      <c r="BE454" s="434"/>
      <c r="BG454" s="11"/>
      <c r="BI454" s="500"/>
    </row>
    <row r="455" spans="1:61" s="9" customFormat="1" ht="15" customHeight="1" x14ac:dyDescent="0.25">
      <c r="A455" s="2"/>
      <c r="B455" s="2"/>
      <c r="C455" s="2"/>
      <c r="D455" s="2"/>
      <c r="E455" s="2"/>
      <c r="F455" s="3"/>
      <c r="G455" s="397"/>
      <c r="H455" s="4"/>
      <c r="I455" s="5"/>
      <c r="J455" s="4"/>
      <c r="K455" s="4"/>
      <c r="L455" s="5"/>
      <c r="M455" s="6"/>
      <c r="N455" s="4"/>
      <c r="O455" s="5"/>
      <c r="P455" s="4"/>
      <c r="Q455" s="4"/>
      <c r="R455" s="5"/>
      <c r="S455" s="4"/>
      <c r="T455" s="4"/>
      <c r="U455" s="5"/>
      <c r="V455" s="4"/>
      <c r="W455" s="4"/>
      <c r="X455" s="5"/>
      <c r="Y455" s="4"/>
      <c r="Z455" s="4"/>
      <c r="AA455" s="4"/>
      <c r="AB455" s="4"/>
      <c r="AC455" s="412"/>
      <c r="AD455" s="7"/>
      <c r="AE455" s="7"/>
      <c r="AF455" s="8"/>
      <c r="AH455" s="446"/>
      <c r="AI455" s="429"/>
      <c r="AJ455" s="430"/>
      <c r="AK455" s="431"/>
      <c r="AL455" s="432"/>
      <c r="AM455" s="433"/>
      <c r="AN455" s="433"/>
      <c r="AO455" s="433"/>
      <c r="AP455" s="433"/>
      <c r="AQ455" s="433"/>
      <c r="AR455" s="433"/>
      <c r="AS455" s="433"/>
      <c r="AT455" s="433"/>
      <c r="AU455" s="433"/>
      <c r="AV455" s="433"/>
      <c r="AW455" s="433"/>
      <c r="AX455" s="433"/>
      <c r="AY455" s="433"/>
      <c r="AZ455" s="433"/>
      <c r="BA455" s="433"/>
      <c r="BB455" s="433"/>
      <c r="BC455" s="433"/>
      <c r="BD455" s="430"/>
      <c r="BE455" s="434"/>
      <c r="BG455" s="11"/>
      <c r="BI455" s="500"/>
    </row>
    <row r="456" spans="1:61" s="9" customFormat="1" ht="15" customHeight="1" x14ac:dyDescent="0.25">
      <c r="A456" s="2"/>
      <c r="B456" s="2"/>
      <c r="C456" s="2"/>
      <c r="D456" s="2"/>
      <c r="E456" s="2"/>
      <c r="F456" s="3"/>
      <c r="G456" s="397"/>
      <c r="H456" s="4"/>
      <c r="I456" s="5"/>
      <c r="J456" s="4"/>
      <c r="K456" s="4"/>
      <c r="L456" s="5"/>
      <c r="M456" s="6"/>
      <c r="N456" s="4"/>
      <c r="O456" s="5"/>
      <c r="P456" s="4"/>
      <c r="Q456" s="4"/>
      <c r="R456" s="5"/>
      <c r="S456" s="4"/>
      <c r="T456" s="4"/>
      <c r="U456" s="5"/>
      <c r="V456" s="4"/>
      <c r="W456" s="4"/>
      <c r="X456" s="5"/>
      <c r="Y456" s="4"/>
      <c r="Z456" s="4"/>
      <c r="AA456" s="4"/>
      <c r="AB456" s="4"/>
      <c r="AC456" s="412"/>
      <c r="AD456" s="7"/>
      <c r="AE456" s="7"/>
      <c r="AF456" s="8"/>
      <c r="AH456" s="446"/>
      <c r="AI456" s="429"/>
      <c r="AJ456" s="430"/>
      <c r="AK456" s="431"/>
      <c r="AL456" s="432"/>
      <c r="AM456" s="433"/>
      <c r="AN456" s="433"/>
      <c r="AO456" s="433"/>
      <c r="AP456" s="433"/>
      <c r="AQ456" s="433"/>
      <c r="AR456" s="433"/>
      <c r="AS456" s="433"/>
      <c r="AT456" s="433"/>
      <c r="AU456" s="433"/>
      <c r="AV456" s="433"/>
      <c r="AW456" s="433"/>
      <c r="AX456" s="433"/>
      <c r="AY456" s="433"/>
      <c r="AZ456" s="433"/>
      <c r="BA456" s="433"/>
      <c r="BB456" s="433"/>
      <c r="BC456" s="433"/>
      <c r="BD456" s="430"/>
      <c r="BE456" s="434"/>
      <c r="BG456" s="11"/>
      <c r="BI456" s="500"/>
    </row>
    <row r="457" spans="1:61" s="9" customFormat="1" ht="15" customHeight="1" x14ac:dyDescent="0.25">
      <c r="A457" s="2"/>
      <c r="B457" s="2"/>
      <c r="C457" s="2"/>
      <c r="D457" s="2"/>
      <c r="E457" s="2"/>
      <c r="F457" s="3"/>
      <c r="G457" s="397"/>
      <c r="H457" s="4"/>
      <c r="I457" s="5"/>
      <c r="J457" s="4"/>
      <c r="K457" s="4"/>
      <c r="L457" s="5"/>
      <c r="M457" s="6"/>
      <c r="N457" s="4"/>
      <c r="O457" s="5"/>
      <c r="P457" s="4"/>
      <c r="Q457" s="4"/>
      <c r="R457" s="5"/>
      <c r="S457" s="4"/>
      <c r="T457" s="4"/>
      <c r="U457" s="5"/>
      <c r="V457" s="4"/>
      <c r="W457" s="4"/>
      <c r="X457" s="5"/>
      <c r="Y457" s="4"/>
      <c r="Z457" s="4"/>
      <c r="AA457" s="4"/>
      <c r="AB457" s="4"/>
      <c r="AC457" s="412"/>
      <c r="AD457" s="7"/>
      <c r="AE457" s="7"/>
      <c r="AF457" s="8"/>
      <c r="AH457" s="446"/>
      <c r="AI457" s="429"/>
      <c r="AJ457" s="430"/>
      <c r="AK457" s="431"/>
      <c r="AL457" s="432"/>
      <c r="AM457" s="433"/>
      <c r="AN457" s="433"/>
      <c r="AO457" s="433"/>
      <c r="AP457" s="433"/>
      <c r="AQ457" s="433"/>
      <c r="AR457" s="433"/>
      <c r="AS457" s="433"/>
      <c r="AT457" s="433"/>
      <c r="AU457" s="433"/>
      <c r="AV457" s="433"/>
      <c r="AW457" s="433"/>
      <c r="AX457" s="433"/>
      <c r="AY457" s="433"/>
      <c r="AZ457" s="433"/>
      <c r="BA457" s="433"/>
      <c r="BB457" s="433"/>
      <c r="BC457" s="433"/>
      <c r="BD457" s="430"/>
      <c r="BE457" s="434"/>
      <c r="BG457" s="11"/>
      <c r="BI457" s="500"/>
    </row>
    <row r="458" spans="1:61" s="9" customFormat="1" ht="15" customHeight="1" x14ac:dyDescent="0.25">
      <c r="A458" s="2"/>
      <c r="B458" s="2"/>
      <c r="C458" s="2"/>
      <c r="D458" s="2"/>
      <c r="E458" s="2"/>
      <c r="F458" s="3"/>
      <c r="G458" s="397"/>
      <c r="H458" s="4"/>
      <c r="I458" s="5"/>
      <c r="J458" s="4"/>
      <c r="K458" s="4"/>
      <c r="L458" s="5"/>
      <c r="M458" s="6"/>
      <c r="N458" s="4"/>
      <c r="O458" s="5"/>
      <c r="P458" s="4"/>
      <c r="Q458" s="4"/>
      <c r="R458" s="5"/>
      <c r="S458" s="4"/>
      <c r="T458" s="4"/>
      <c r="U458" s="5"/>
      <c r="V458" s="4"/>
      <c r="W458" s="4"/>
      <c r="X458" s="5"/>
      <c r="Y458" s="4"/>
      <c r="Z458" s="4"/>
      <c r="AA458" s="4"/>
      <c r="AB458" s="4"/>
      <c r="AC458" s="412"/>
      <c r="AD458" s="7"/>
      <c r="AE458" s="7"/>
      <c r="AF458" s="8"/>
      <c r="AH458" s="446"/>
      <c r="AI458" s="429"/>
      <c r="AJ458" s="430"/>
      <c r="AK458" s="431"/>
      <c r="AL458" s="432"/>
      <c r="AM458" s="433"/>
      <c r="AN458" s="433"/>
      <c r="AO458" s="433"/>
      <c r="AP458" s="433"/>
      <c r="AQ458" s="433"/>
      <c r="AR458" s="433"/>
      <c r="AS458" s="433"/>
      <c r="AT458" s="433"/>
      <c r="AU458" s="433"/>
      <c r="AV458" s="433"/>
      <c r="AW458" s="433"/>
      <c r="AX458" s="433"/>
      <c r="AY458" s="433"/>
      <c r="AZ458" s="433"/>
      <c r="BA458" s="433"/>
      <c r="BB458" s="433"/>
      <c r="BC458" s="433"/>
      <c r="BD458" s="430"/>
      <c r="BE458" s="434"/>
      <c r="BG458" s="11"/>
      <c r="BI458" s="500"/>
    </row>
    <row r="459" spans="1:61" s="9" customFormat="1" ht="15" customHeight="1" x14ac:dyDescent="0.25">
      <c r="A459" s="2"/>
      <c r="B459" s="2"/>
      <c r="C459" s="2"/>
      <c r="D459" s="2"/>
      <c r="E459" s="2"/>
      <c r="F459" s="3"/>
      <c r="G459" s="397"/>
      <c r="H459" s="4"/>
      <c r="I459" s="5"/>
      <c r="J459" s="4"/>
      <c r="K459" s="4"/>
      <c r="L459" s="5"/>
      <c r="M459" s="6"/>
      <c r="N459" s="4"/>
      <c r="O459" s="5"/>
      <c r="P459" s="4"/>
      <c r="Q459" s="4"/>
      <c r="R459" s="5"/>
      <c r="S459" s="4"/>
      <c r="T459" s="4"/>
      <c r="U459" s="5"/>
      <c r="V459" s="4"/>
      <c r="W459" s="4"/>
      <c r="X459" s="5"/>
      <c r="Y459" s="4"/>
      <c r="Z459" s="4"/>
      <c r="AA459" s="4"/>
      <c r="AB459" s="4"/>
      <c r="AC459" s="412"/>
      <c r="AD459" s="7"/>
      <c r="AE459" s="7"/>
      <c r="AF459" s="8"/>
      <c r="AH459" s="446"/>
      <c r="AI459" s="429"/>
      <c r="AJ459" s="430"/>
      <c r="AK459" s="431"/>
      <c r="AL459" s="432"/>
      <c r="AM459" s="433"/>
      <c r="AN459" s="433"/>
      <c r="AO459" s="433"/>
      <c r="AP459" s="433"/>
      <c r="AQ459" s="433"/>
      <c r="AR459" s="433"/>
      <c r="AS459" s="433"/>
      <c r="AT459" s="433"/>
      <c r="AU459" s="433"/>
      <c r="AV459" s="433"/>
      <c r="AW459" s="433"/>
      <c r="AX459" s="433"/>
      <c r="AY459" s="433"/>
      <c r="AZ459" s="433"/>
      <c r="BA459" s="433"/>
      <c r="BB459" s="433"/>
      <c r="BC459" s="433"/>
      <c r="BD459" s="430"/>
      <c r="BE459" s="434"/>
      <c r="BG459" s="11"/>
      <c r="BI459" s="500"/>
    </row>
    <row r="460" spans="1:61" s="9" customFormat="1" ht="15" customHeight="1" x14ac:dyDescent="0.25">
      <c r="A460" s="2"/>
      <c r="B460" s="2"/>
      <c r="C460" s="2"/>
      <c r="D460" s="2"/>
      <c r="E460" s="2"/>
      <c r="F460" s="3"/>
      <c r="G460" s="397"/>
      <c r="H460" s="4"/>
      <c r="I460" s="5"/>
      <c r="J460" s="4"/>
      <c r="K460" s="4"/>
      <c r="L460" s="5"/>
      <c r="M460" s="6"/>
      <c r="N460" s="4"/>
      <c r="O460" s="5"/>
      <c r="P460" s="4"/>
      <c r="Q460" s="4"/>
      <c r="R460" s="5"/>
      <c r="S460" s="4"/>
      <c r="T460" s="4"/>
      <c r="U460" s="5"/>
      <c r="V460" s="4"/>
      <c r="W460" s="4"/>
      <c r="X460" s="5"/>
      <c r="Y460" s="4"/>
      <c r="Z460" s="4"/>
      <c r="AA460" s="4"/>
      <c r="AB460" s="4"/>
      <c r="AC460" s="412"/>
      <c r="AD460" s="7"/>
      <c r="AE460" s="7"/>
      <c r="AF460" s="8"/>
      <c r="AH460" s="446"/>
      <c r="AI460" s="429"/>
      <c r="AJ460" s="430"/>
      <c r="AK460" s="431"/>
      <c r="AL460" s="432"/>
      <c r="AM460" s="433"/>
      <c r="AN460" s="433"/>
      <c r="AO460" s="433"/>
      <c r="AP460" s="433"/>
      <c r="AQ460" s="433"/>
      <c r="AR460" s="433"/>
      <c r="AS460" s="433"/>
      <c r="AT460" s="433"/>
      <c r="AU460" s="433"/>
      <c r="AV460" s="433"/>
      <c r="AW460" s="433"/>
      <c r="AX460" s="433"/>
      <c r="AY460" s="433"/>
      <c r="AZ460" s="433"/>
      <c r="BA460" s="433"/>
      <c r="BB460" s="433"/>
      <c r="BC460" s="433"/>
      <c r="BD460" s="430"/>
      <c r="BE460" s="434"/>
      <c r="BG460" s="11"/>
      <c r="BI460" s="500"/>
    </row>
    <row r="461" spans="1:61" s="9" customFormat="1" ht="15" customHeight="1" x14ac:dyDescent="0.25">
      <c r="A461" s="2"/>
      <c r="B461" s="2"/>
      <c r="C461" s="2"/>
      <c r="D461" s="2"/>
      <c r="E461" s="2"/>
      <c r="F461" s="3"/>
      <c r="G461" s="397"/>
      <c r="H461" s="4"/>
      <c r="I461" s="5"/>
      <c r="J461" s="4"/>
      <c r="K461" s="4"/>
      <c r="L461" s="5"/>
      <c r="M461" s="6"/>
      <c r="N461" s="4"/>
      <c r="O461" s="5"/>
      <c r="P461" s="4"/>
      <c r="Q461" s="4"/>
      <c r="R461" s="5"/>
      <c r="S461" s="4"/>
      <c r="T461" s="4"/>
      <c r="U461" s="5"/>
      <c r="V461" s="4"/>
      <c r="W461" s="4"/>
      <c r="X461" s="5"/>
      <c r="Y461" s="4"/>
      <c r="Z461" s="4"/>
      <c r="AA461" s="4"/>
      <c r="AB461" s="4"/>
      <c r="AC461" s="412"/>
      <c r="AD461" s="7"/>
      <c r="AE461" s="7"/>
      <c r="AF461" s="8"/>
      <c r="AH461" s="446"/>
      <c r="AI461" s="429"/>
      <c r="AJ461" s="430"/>
      <c r="AK461" s="431"/>
      <c r="AL461" s="432"/>
      <c r="AM461" s="433"/>
      <c r="AN461" s="433"/>
      <c r="AO461" s="433"/>
      <c r="AP461" s="433"/>
      <c r="AQ461" s="433"/>
      <c r="AR461" s="433"/>
      <c r="AS461" s="433"/>
      <c r="AT461" s="433"/>
      <c r="AU461" s="433"/>
      <c r="AV461" s="433"/>
      <c r="AW461" s="433"/>
      <c r="AX461" s="433"/>
      <c r="AY461" s="433"/>
      <c r="AZ461" s="433"/>
      <c r="BA461" s="433"/>
      <c r="BB461" s="433"/>
      <c r="BC461" s="433"/>
      <c r="BD461" s="430"/>
      <c r="BE461" s="434"/>
      <c r="BG461" s="11"/>
      <c r="BI461" s="500"/>
    </row>
    <row r="462" spans="1:61" s="9" customFormat="1" ht="15" customHeight="1" x14ac:dyDescent="0.25">
      <c r="A462" s="2"/>
      <c r="B462" s="2"/>
      <c r="C462" s="2"/>
      <c r="D462" s="2"/>
      <c r="E462" s="2"/>
      <c r="F462" s="3"/>
      <c r="G462" s="397"/>
      <c r="H462" s="4"/>
      <c r="I462" s="5"/>
      <c r="J462" s="4"/>
      <c r="K462" s="4"/>
      <c r="L462" s="5"/>
      <c r="M462" s="6"/>
      <c r="N462" s="4"/>
      <c r="O462" s="5"/>
      <c r="P462" s="4"/>
      <c r="Q462" s="4"/>
      <c r="R462" s="5"/>
      <c r="S462" s="4"/>
      <c r="T462" s="4"/>
      <c r="U462" s="5"/>
      <c r="V462" s="4"/>
      <c r="W462" s="4"/>
      <c r="X462" s="5"/>
      <c r="Y462" s="4"/>
      <c r="Z462" s="4"/>
      <c r="AA462" s="4"/>
      <c r="AB462" s="4"/>
      <c r="AC462" s="412"/>
      <c r="AD462" s="7"/>
      <c r="AE462" s="7"/>
      <c r="AF462" s="8"/>
      <c r="AH462" s="446"/>
      <c r="AI462" s="429"/>
      <c r="AJ462" s="430"/>
      <c r="AK462" s="431"/>
      <c r="AL462" s="432"/>
      <c r="AM462" s="433"/>
      <c r="AN462" s="433"/>
      <c r="AO462" s="433"/>
      <c r="AP462" s="433"/>
      <c r="AQ462" s="433"/>
      <c r="AR462" s="433"/>
      <c r="AS462" s="433"/>
      <c r="AT462" s="433"/>
      <c r="AU462" s="433"/>
      <c r="AV462" s="433"/>
      <c r="AW462" s="433"/>
      <c r="AX462" s="433"/>
      <c r="AY462" s="433"/>
      <c r="AZ462" s="433"/>
      <c r="BA462" s="433"/>
      <c r="BB462" s="433"/>
      <c r="BC462" s="433"/>
      <c r="BD462" s="430"/>
      <c r="BE462" s="434"/>
      <c r="BG462" s="11"/>
      <c r="BI462" s="500"/>
    </row>
    <row r="463" spans="1:61" s="9" customFormat="1" ht="15" customHeight="1" x14ac:dyDescent="0.25">
      <c r="A463" s="2"/>
      <c r="B463" s="2"/>
      <c r="C463" s="2"/>
      <c r="D463" s="2"/>
      <c r="E463" s="2"/>
      <c r="F463" s="3"/>
      <c r="G463" s="397"/>
      <c r="H463" s="4"/>
      <c r="I463" s="5"/>
      <c r="J463" s="4"/>
      <c r="K463" s="4"/>
      <c r="L463" s="5"/>
      <c r="M463" s="6"/>
      <c r="N463" s="4"/>
      <c r="O463" s="5"/>
      <c r="P463" s="4"/>
      <c r="Q463" s="4"/>
      <c r="R463" s="5"/>
      <c r="S463" s="4"/>
      <c r="T463" s="4"/>
      <c r="U463" s="5"/>
      <c r="V463" s="4"/>
      <c r="W463" s="4"/>
      <c r="X463" s="5"/>
      <c r="Y463" s="4"/>
      <c r="Z463" s="4"/>
      <c r="AA463" s="4"/>
      <c r="AB463" s="4"/>
      <c r="AC463" s="412"/>
      <c r="AD463" s="7"/>
      <c r="AE463" s="7"/>
      <c r="AF463" s="8"/>
      <c r="AH463" s="446"/>
      <c r="AI463" s="429"/>
      <c r="AJ463" s="430"/>
      <c r="AK463" s="431"/>
      <c r="AL463" s="432"/>
      <c r="AM463" s="433"/>
      <c r="AN463" s="433"/>
      <c r="AO463" s="433"/>
      <c r="AP463" s="433"/>
      <c r="AQ463" s="433"/>
      <c r="AR463" s="433"/>
      <c r="AS463" s="433"/>
      <c r="AT463" s="433"/>
      <c r="AU463" s="433"/>
      <c r="AV463" s="433"/>
      <c r="AW463" s="433"/>
      <c r="AX463" s="433"/>
      <c r="AY463" s="433"/>
      <c r="AZ463" s="433"/>
      <c r="BA463" s="433"/>
      <c r="BB463" s="433"/>
      <c r="BC463" s="433"/>
      <c r="BD463" s="430"/>
      <c r="BE463" s="434"/>
      <c r="BG463" s="11"/>
      <c r="BI463" s="500"/>
    </row>
    <row r="464" spans="1:61" s="9" customFormat="1" ht="15" customHeight="1" x14ac:dyDescent="0.25">
      <c r="A464" s="2"/>
      <c r="B464" s="2"/>
      <c r="C464" s="2"/>
      <c r="D464" s="2"/>
      <c r="E464" s="2"/>
      <c r="F464" s="3"/>
      <c r="G464" s="397"/>
      <c r="H464" s="4"/>
      <c r="I464" s="5"/>
      <c r="J464" s="4"/>
      <c r="K464" s="4"/>
      <c r="L464" s="5"/>
      <c r="M464" s="6"/>
      <c r="N464" s="4"/>
      <c r="O464" s="5"/>
      <c r="P464" s="4"/>
      <c r="Q464" s="4"/>
      <c r="R464" s="5"/>
      <c r="S464" s="4"/>
      <c r="T464" s="4"/>
      <c r="U464" s="5"/>
      <c r="V464" s="4"/>
      <c r="W464" s="4"/>
      <c r="X464" s="5"/>
      <c r="Y464" s="4"/>
      <c r="Z464" s="4"/>
      <c r="AA464" s="4"/>
      <c r="AB464" s="4"/>
      <c r="AC464" s="412"/>
      <c r="AD464" s="7"/>
      <c r="AE464" s="7"/>
      <c r="AF464" s="8"/>
      <c r="AH464" s="446"/>
      <c r="AI464" s="429"/>
      <c r="AJ464" s="430"/>
      <c r="AK464" s="431"/>
      <c r="AL464" s="432"/>
      <c r="AM464" s="433"/>
      <c r="AN464" s="433"/>
      <c r="AO464" s="433"/>
      <c r="AP464" s="433"/>
      <c r="AQ464" s="433"/>
      <c r="AR464" s="433"/>
      <c r="AS464" s="433"/>
      <c r="AT464" s="433"/>
      <c r="AU464" s="433"/>
      <c r="AV464" s="433"/>
      <c r="AW464" s="433"/>
      <c r="AX464" s="433"/>
      <c r="AY464" s="433"/>
      <c r="AZ464" s="433"/>
      <c r="BA464" s="433"/>
      <c r="BB464" s="433"/>
      <c r="BC464" s="433"/>
      <c r="BD464" s="430"/>
      <c r="BE464" s="434"/>
      <c r="BG464" s="11"/>
      <c r="BI464" s="500"/>
    </row>
    <row r="465" spans="1:61" s="9" customFormat="1" ht="15" customHeight="1" x14ac:dyDescent="0.25">
      <c r="A465" s="2"/>
      <c r="B465" s="2"/>
      <c r="C465" s="2"/>
      <c r="D465" s="2"/>
      <c r="E465" s="2"/>
      <c r="F465" s="3"/>
      <c r="G465" s="397"/>
      <c r="H465" s="4"/>
      <c r="I465" s="5"/>
      <c r="J465" s="4"/>
      <c r="K465" s="4"/>
      <c r="L465" s="5"/>
      <c r="M465" s="6"/>
      <c r="N465" s="4"/>
      <c r="O465" s="5"/>
      <c r="P465" s="4"/>
      <c r="Q465" s="4"/>
      <c r="R465" s="5"/>
      <c r="S465" s="4"/>
      <c r="T465" s="4"/>
      <c r="U465" s="5"/>
      <c r="V465" s="4"/>
      <c r="W465" s="4"/>
      <c r="X465" s="5"/>
      <c r="Y465" s="4"/>
      <c r="Z465" s="4"/>
      <c r="AA465" s="4"/>
      <c r="AB465" s="4"/>
      <c r="AC465" s="412"/>
      <c r="AD465" s="7"/>
      <c r="AE465" s="7"/>
      <c r="AF465" s="8"/>
      <c r="AH465" s="446"/>
      <c r="AI465" s="429"/>
      <c r="AJ465" s="430"/>
      <c r="AK465" s="431"/>
      <c r="AL465" s="432"/>
      <c r="AM465" s="433"/>
      <c r="AN465" s="433"/>
      <c r="AO465" s="433"/>
      <c r="AP465" s="433"/>
      <c r="AQ465" s="433"/>
      <c r="AR465" s="433"/>
      <c r="AS465" s="433"/>
      <c r="AT465" s="433"/>
      <c r="AU465" s="433"/>
      <c r="AV465" s="433"/>
      <c r="AW465" s="433"/>
      <c r="AX465" s="433"/>
      <c r="AY465" s="433"/>
      <c r="AZ465" s="433"/>
      <c r="BA465" s="433"/>
      <c r="BB465" s="433"/>
      <c r="BC465" s="433"/>
      <c r="BD465" s="430"/>
      <c r="BE465" s="434"/>
      <c r="BG465" s="11"/>
      <c r="BI465" s="500"/>
    </row>
    <row r="466" spans="1:61" s="9" customFormat="1" ht="15" customHeight="1" x14ac:dyDescent="0.25">
      <c r="A466" s="2"/>
      <c r="B466" s="2"/>
      <c r="C466" s="2"/>
      <c r="D466" s="2"/>
      <c r="E466" s="2"/>
      <c r="F466" s="3"/>
      <c r="G466" s="397"/>
      <c r="H466" s="4"/>
      <c r="I466" s="5"/>
      <c r="J466" s="4"/>
      <c r="K466" s="4"/>
      <c r="L466" s="5"/>
      <c r="M466" s="6"/>
      <c r="N466" s="4"/>
      <c r="O466" s="5"/>
      <c r="P466" s="4"/>
      <c r="Q466" s="4"/>
      <c r="R466" s="5"/>
      <c r="S466" s="4"/>
      <c r="T466" s="4"/>
      <c r="U466" s="5"/>
      <c r="V466" s="4"/>
      <c r="W466" s="4"/>
      <c r="X466" s="5"/>
      <c r="Y466" s="4"/>
      <c r="Z466" s="4"/>
      <c r="AA466" s="4"/>
      <c r="AB466" s="4"/>
      <c r="AC466" s="412"/>
      <c r="AD466" s="7"/>
      <c r="AE466" s="7"/>
      <c r="AF466" s="8"/>
      <c r="AH466" s="446"/>
      <c r="AI466" s="429"/>
      <c r="AJ466" s="430"/>
      <c r="AK466" s="431"/>
      <c r="AL466" s="432"/>
      <c r="AM466" s="433"/>
      <c r="AN466" s="433"/>
      <c r="AO466" s="433"/>
      <c r="AP466" s="433"/>
      <c r="AQ466" s="433"/>
      <c r="AR466" s="433"/>
      <c r="AS466" s="433"/>
      <c r="AT466" s="433"/>
      <c r="AU466" s="433"/>
      <c r="AV466" s="433"/>
      <c r="AW466" s="433"/>
      <c r="AX466" s="433"/>
      <c r="AY466" s="433"/>
      <c r="AZ466" s="433"/>
      <c r="BA466" s="433"/>
      <c r="BB466" s="433"/>
      <c r="BC466" s="433"/>
      <c r="BD466" s="430"/>
      <c r="BE466" s="434"/>
      <c r="BG466" s="11"/>
      <c r="BI466" s="500"/>
    </row>
    <row r="467" spans="1:61" s="9" customFormat="1" ht="15" customHeight="1" x14ac:dyDescent="0.25">
      <c r="A467" s="2"/>
      <c r="B467" s="2"/>
      <c r="C467" s="2"/>
      <c r="D467" s="2"/>
      <c r="E467" s="2"/>
      <c r="F467" s="3"/>
      <c r="G467" s="397"/>
      <c r="H467" s="4"/>
      <c r="I467" s="5"/>
      <c r="J467" s="4"/>
      <c r="K467" s="4"/>
      <c r="L467" s="5"/>
      <c r="M467" s="6"/>
      <c r="N467" s="4"/>
      <c r="O467" s="5"/>
      <c r="P467" s="4"/>
      <c r="Q467" s="4"/>
      <c r="R467" s="5"/>
      <c r="S467" s="4"/>
      <c r="T467" s="4"/>
      <c r="U467" s="5"/>
      <c r="V467" s="4"/>
      <c r="W467" s="4"/>
      <c r="X467" s="5"/>
      <c r="Y467" s="4"/>
      <c r="Z467" s="4"/>
      <c r="AA467" s="4"/>
      <c r="AB467" s="4"/>
      <c r="AC467" s="412"/>
      <c r="AD467" s="7"/>
      <c r="AE467" s="7"/>
      <c r="AF467" s="8"/>
      <c r="AH467" s="446"/>
      <c r="AI467" s="429"/>
      <c r="AJ467" s="430"/>
      <c r="AK467" s="431"/>
      <c r="AL467" s="432"/>
      <c r="AM467" s="433"/>
      <c r="AN467" s="433"/>
      <c r="AO467" s="433"/>
      <c r="AP467" s="433"/>
      <c r="AQ467" s="433"/>
      <c r="AR467" s="433"/>
      <c r="AS467" s="433"/>
      <c r="AT467" s="433"/>
      <c r="AU467" s="433"/>
      <c r="AV467" s="433"/>
      <c r="AW467" s="433"/>
      <c r="AX467" s="433"/>
      <c r="AY467" s="433"/>
      <c r="AZ467" s="433"/>
      <c r="BA467" s="433"/>
      <c r="BB467" s="433"/>
      <c r="BC467" s="433"/>
      <c r="BD467" s="430"/>
      <c r="BE467" s="434"/>
      <c r="BG467" s="11"/>
      <c r="BI467" s="500"/>
    </row>
    <row r="468" spans="1:61" s="9" customFormat="1" ht="15" customHeight="1" x14ac:dyDescent="0.25">
      <c r="A468" s="2"/>
      <c r="B468" s="2"/>
      <c r="C468" s="2"/>
      <c r="D468" s="2"/>
      <c r="E468" s="2"/>
      <c r="F468" s="3"/>
      <c r="G468" s="397"/>
      <c r="H468" s="4"/>
      <c r="I468" s="5"/>
      <c r="J468" s="4"/>
      <c r="K468" s="4"/>
      <c r="L468" s="5"/>
      <c r="M468" s="6"/>
      <c r="N468" s="4"/>
      <c r="O468" s="5"/>
      <c r="P468" s="4"/>
      <c r="Q468" s="4"/>
      <c r="R468" s="5"/>
      <c r="S468" s="4"/>
      <c r="T468" s="4"/>
      <c r="U468" s="5"/>
      <c r="V468" s="4"/>
      <c r="W468" s="4"/>
      <c r="X468" s="5"/>
      <c r="Y468" s="4"/>
      <c r="Z468" s="4"/>
      <c r="AA468" s="4"/>
      <c r="AB468" s="4"/>
      <c r="AC468" s="412"/>
      <c r="AD468" s="7"/>
      <c r="AE468" s="7"/>
      <c r="AF468" s="8"/>
      <c r="AH468" s="446"/>
      <c r="AI468" s="429"/>
      <c r="AJ468" s="430"/>
      <c r="AK468" s="431"/>
      <c r="AL468" s="432"/>
      <c r="AM468" s="433"/>
      <c r="AN468" s="433"/>
      <c r="AO468" s="433"/>
      <c r="AP468" s="433"/>
      <c r="AQ468" s="433"/>
      <c r="AR468" s="433"/>
      <c r="AS468" s="433"/>
      <c r="AT468" s="433"/>
      <c r="AU468" s="433"/>
      <c r="AV468" s="433"/>
      <c r="AW468" s="433"/>
      <c r="AX468" s="433"/>
      <c r="AY468" s="433"/>
      <c r="AZ468" s="433"/>
      <c r="BA468" s="433"/>
      <c r="BB468" s="433"/>
      <c r="BC468" s="433"/>
      <c r="BD468" s="430"/>
      <c r="BE468" s="434"/>
      <c r="BG468" s="11"/>
      <c r="BI468" s="500"/>
    </row>
    <row r="469" spans="1:61" s="9" customFormat="1" ht="15" customHeight="1" x14ac:dyDescent="0.25">
      <c r="A469" s="2"/>
      <c r="B469" s="2"/>
      <c r="C469" s="2"/>
      <c r="D469" s="2"/>
      <c r="E469" s="2"/>
      <c r="F469" s="3"/>
      <c r="G469" s="397"/>
      <c r="H469" s="4"/>
      <c r="I469" s="5"/>
      <c r="J469" s="4"/>
      <c r="K469" s="4"/>
      <c r="L469" s="5"/>
      <c r="M469" s="6"/>
      <c r="N469" s="4"/>
      <c r="O469" s="5"/>
      <c r="P469" s="4"/>
      <c r="Q469" s="4"/>
      <c r="R469" s="5"/>
      <c r="S469" s="4"/>
      <c r="T469" s="4"/>
      <c r="U469" s="5"/>
      <c r="V469" s="4"/>
      <c r="W469" s="4"/>
      <c r="X469" s="5"/>
      <c r="Y469" s="4"/>
      <c r="Z469" s="4"/>
      <c r="AA469" s="4"/>
      <c r="AB469" s="4"/>
      <c r="AC469" s="412"/>
      <c r="AD469" s="7"/>
      <c r="AE469" s="7"/>
      <c r="AF469" s="8"/>
      <c r="AH469" s="446"/>
      <c r="AI469" s="429"/>
      <c r="AJ469" s="430"/>
      <c r="AK469" s="431"/>
      <c r="AL469" s="432"/>
      <c r="AM469" s="433"/>
      <c r="AN469" s="433"/>
      <c r="AO469" s="433"/>
      <c r="AP469" s="433"/>
      <c r="AQ469" s="433"/>
      <c r="AR469" s="433"/>
      <c r="AS469" s="433"/>
      <c r="AT469" s="433"/>
      <c r="AU469" s="433"/>
      <c r="AV469" s="433"/>
      <c r="AW469" s="433"/>
      <c r="AX469" s="433"/>
      <c r="AY469" s="433"/>
      <c r="AZ469" s="433"/>
      <c r="BA469" s="433"/>
      <c r="BB469" s="433"/>
      <c r="BC469" s="433"/>
      <c r="BD469" s="430"/>
      <c r="BE469" s="434"/>
      <c r="BG469" s="11"/>
      <c r="BI469" s="500"/>
    </row>
    <row r="470" spans="1:61" s="9" customFormat="1" ht="15" customHeight="1" x14ac:dyDescent="0.25">
      <c r="A470" s="2"/>
      <c r="B470" s="2"/>
      <c r="C470" s="2"/>
      <c r="D470" s="2"/>
      <c r="E470" s="2"/>
      <c r="F470" s="3"/>
      <c r="G470" s="397"/>
      <c r="H470" s="4"/>
      <c r="I470" s="5"/>
      <c r="J470" s="4"/>
      <c r="K470" s="4"/>
      <c r="L470" s="5"/>
      <c r="M470" s="6"/>
      <c r="N470" s="4"/>
      <c r="O470" s="5"/>
      <c r="P470" s="4"/>
      <c r="Q470" s="4"/>
      <c r="R470" s="5"/>
      <c r="S470" s="4"/>
      <c r="T470" s="4"/>
      <c r="U470" s="5"/>
      <c r="V470" s="4"/>
      <c r="W470" s="4"/>
      <c r="X470" s="5"/>
      <c r="Y470" s="4"/>
      <c r="Z470" s="4"/>
      <c r="AA470" s="4"/>
      <c r="AB470" s="4"/>
      <c r="AC470" s="412"/>
      <c r="AD470" s="7"/>
      <c r="AE470" s="7"/>
      <c r="AF470" s="8"/>
      <c r="AH470" s="446"/>
      <c r="AI470" s="429"/>
      <c r="AJ470" s="430"/>
      <c r="AK470" s="431"/>
      <c r="AL470" s="432"/>
      <c r="AM470" s="433"/>
      <c r="AN470" s="433"/>
      <c r="AO470" s="433"/>
      <c r="AP470" s="433"/>
      <c r="AQ470" s="433"/>
      <c r="AR470" s="433"/>
      <c r="AS470" s="433"/>
      <c r="AT470" s="433"/>
      <c r="AU470" s="433"/>
      <c r="AV470" s="433"/>
      <c r="AW470" s="433"/>
      <c r="AX470" s="433"/>
      <c r="AY470" s="433"/>
      <c r="AZ470" s="433"/>
      <c r="BA470" s="433"/>
      <c r="BB470" s="433"/>
      <c r="BC470" s="433"/>
      <c r="BD470" s="430"/>
      <c r="BE470" s="434"/>
      <c r="BG470" s="11"/>
      <c r="BI470" s="500"/>
    </row>
    <row r="471" spans="1:61" s="9" customFormat="1" ht="15" customHeight="1" x14ac:dyDescent="0.25">
      <c r="A471" s="2"/>
      <c r="B471" s="2"/>
      <c r="C471" s="2"/>
      <c r="D471" s="2"/>
      <c r="E471" s="2"/>
      <c r="F471" s="3"/>
      <c r="G471" s="397"/>
      <c r="H471" s="4"/>
      <c r="I471" s="5"/>
      <c r="J471" s="4"/>
      <c r="K471" s="4"/>
      <c r="L471" s="5"/>
      <c r="M471" s="6"/>
      <c r="N471" s="4"/>
      <c r="O471" s="5"/>
      <c r="P471" s="4"/>
      <c r="Q471" s="4"/>
      <c r="R471" s="5"/>
      <c r="S471" s="4"/>
      <c r="T471" s="4"/>
      <c r="U471" s="5"/>
      <c r="V471" s="4"/>
      <c r="W471" s="4"/>
      <c r="X471" s="5"/>
      <c r="Y471" s="4"/>
      <c r="Z471" s="4"/>
      <c r="AA471" s="4"/>
      <c r="AB471" s="4"/>
      <c r="AC471" s="412"/>
      <c r="AD471" s="7"/>
      <c r="AE471" s="7"/>
      <c r="AF471" s="8"/>
      <c r="AH471" s="446"/>
      <c r="AI471" s="429"/>
      <c r="AJ471" s="430"/>
      <c r="AK471" s="431"/>
      <c r="AL471" s="432"/>
      <c r="AM471" s="433"/>
      <c r="AN471" s="433"/>
      <c r="AO471" s="433"/>
      <c r="AP471" s="433"/>
      <c r="AQ471" s="433"/>
      <c r="AR471" s="433"/>
      <c r="AS471" s="433"/>
      <c r="AT471" s="433"/>
      <c r="AU471" s="433"/>
      <c r="AV471" s="433"/>
      <c r="AW471" s="433"/>
      <c r="AX471" s="433"/>
      <c r="AY471" s="433"/>
      <c r="AZ471" s="433"/>
      <c r="BA471" s="433"/>
      <c r="BB471" s="433"/>
      <c r="BC471" s="433"/>
      <c r="BD471" s="430"/>
      <c r="BE471" s="434"/>
      <c r="BG471" s="11"/>
      <c r="BI471" s="500"/>
    </row>
    <row r="472" spans="1:61" s="9" customFormat="1" ht="15" customHeight="1" x14ac:dyDescent="0.25">
      <c r="A472" s="2"/>
      <c r="B472" s="2"/>
      <c r="C472" s="2"/>
      <c r="D472" s="2"/>
      <c r="E472" s="2"/>
      <c r="F472" s="3"/>
      <c r="G472" s="397"/>
      <c r="H472" s="4"/>
      <c r="I472" s="5"/>
      <c r="J472" s="4"/>
      <c r="K472" s="4"/>
      <c r="L472" s="5"/>
      <c r="M472" s="6"/>
      <c r="N472" s="4"/>
      <c r="O472" s="5"/>
      <c r="P472" s="4"/>
      <c r="Q472" s="4"/>
      <c r="R472" s="5"/>
      <c r="S472" s="4"/>
      <c r="T472" s="4"/>
      <c r="U472" s="5"/>
      <c r="V472" s="4"/>
      <c r="W472" s="4"/>
      <c r="X472" s="5"/>
      <c r="Y472" s="4"/>
      <c r="Z472" s="4"/>
      <c r="AA472" s="4"/>
      <c r="AB472" s="4"/>
      <c r="AC472" s="412"/>
      <c r="AD472" s="7"/>
      <c r="AE472" s="7"/>
      <c r="AF472" s="8"/>
      <c r="AH472" s="446"/>
      <c r="AI472" s="429"/>
      <c r="AJ472" s="430"/>
      <c r="AK472" s="431"/>
      <c r="AL472" s="432"/>
      <c r="AM472" s="433"/>
      <c r="AN472" s="433"/>
      <c r="AO472" s="433"/>
      <c r="AP472" s="433"/>
      <c r="AQ472" s="433"/>
      <c r="AR472" s="433"/>
      <c r="AS472" s="433"/>
      <c r="AT472" s="433"/>
      <c r="AU472" s="433"/>
      <c r="AV472" s="433"/>
      <c r="AW472" s="433"/>
      <c r="AX472" s="433"/>
      <c r="AY472" s="433"/>
      <c r="AZ472" s="433"/>
      <c r="BA472" s="433"/>
      <c r="BB472" s="433"/>
      <c r="BC472" s="433"/>
      <c r="BD472" s="430"/>
      <c r="BE472" s="434"/>
      <c r="BG472" s="11"/>
      <c r="BI472" s="500"/>
    </row>
    <row r="473" spans="1:61" s="9" customFormat="1" ht="15" customHeight="1" x14ac:dyDescent="0.25">
      <c r="A473" s="2"/>
      <c r="B473" s="2"/>
      <c r="C473" s="2"/>
      <c r="D473" s="2"/>
      <c r="E473" s="2"/>
      <c r="F473" s="3"/>
      <c r="G473" s="397"/>
      <c r="H473" s="4"/>
      <c r="I473" s="5"/>
      <c r="J473" s="4"/>
      <c r="K473" s="4"/>
      <c r="L473" s="5"/>
      <c r="M473" s="6"/>
      <c r="N473" s="4"/>
      <c r="O473" s="5"/>
      <c r="P473" s="4"/>
      <c r="Q473" s="4"/>
      <c r="R473" s="5"/>
      <c r="S473" s="4"/>
      <c r="T473" s="4"/>
      <c r="U473" s="5"/>
      <c r="V473" s="4"/>
      <c r="W473" s="4"/>
      <c r="X473" s="5"/>
      <c r="Y473" s="4"/>
      <c r="Z473" s="4"/>
      <c r="AA473" s="4"/>
      <c r="AB473" s="4"/>
      <c r="AC473" s="412"/>
      <c r="AD473" s="7"/>
      <c r="AE473" s="7"/>
      <c r="AF473" s="8"/>
      <c r="AH473" s="446"/>
      <c r="AI473" s="429"/>
      <c r="AJ473" s="430"/>
      <c r="AK473" s="431"/>
      <c r="AL473" s="432"/>
      <c r="AM473" s="433"/>
      <c r="AN473" s="433"/>
      <c r="AO473" s="433"/>
      <c r="AP473" s="433"/>
      <c r="AQ473" s="433"/>
      <c r="AR473" s="433"/>
      <c r="AS473" s="433"/>
      <c r="AT473" s="433"/>
      <c r="AU473" s="433"/>
      <c r="AV473" s="433"/>
      <c r="AW473" s="433"/>
      <c r="AX473" s="433"/>
      <c r="AY473" s="433"/>
      <c r="AZ473" s="433"/>
      <c r="BA473" s="433"/>
      <c r="BB473" s="433"/>
      <c r="BC473" s="433"/>
      <c r="BD473" s="430"/>
      <c r="BE473" s="434"/>
      <c r="BG473" s="11"/>
      <c r="BI473" s="500"/>
    </row>
    <row r="474" spans="1:61" s="9" customFormat="1" ht="15" customHeight="1" x14ac:dyDescent="0.25">
      <c r="A474" s="2"/>
      <c r="B474" s="2"/>
      <c r="C474" s="2"/>
      <c r="D474" s="2"/>
      <c r="E474" s="2"/>
      <c r="F474" s="3"/>
      <c r="G474" s="397"/>
      <c r="H474" s="4"/>
      <c r="I474" s="5"/>
      <c r="J474" s="4"/>
      <c r="K474" s="4"/>
      <c r="L474" s="5"/>
      <c r="M474" s="6"/>
      <c r="N474" s="4"/>
      <c r="O474" s="5"/>
      <c r="P474" s="4"/>
      <c r="Q474" s="4"/>
      <c r="R474" s="5"/>
      <c r="S474" s="4"/>
      <c r="T474" s="4"/>
      <c r="U474" s="5"/>
      <c r="V474" s="4"/>
      <c r="W474" s="4"/>
      <c r="X474" s="5"/>
      <c r="Y474" s="4"/>
      <c r="Z474" s="4"/>
      <c r="AA474" s="4"/>
      <c r="AB474" s="4"/>
      <c r="AC474" s="412"/>
      <c r="AD474" s="7"/>
      <c r="AE474" s="7"/>
      <c r="AF474" s="8"/>
      <c r="AH474" s="446"/>
      <c r="AI474" s="429"/>
      <c r="AJ474" s="430"/>
      <c r="AK474" s="431"/>
      <c r="AL474" s="432"/>
      <c r="AM474" s="433"/>
      <c r="AN474" s="433"/>
      <c r="AO474" s="433"/>
      <c r="AP474" s="433"/>
      <c r="AQ474" s="433"/>
      <c r="AR474" s="433"/>
      <c r="AS474" s="433"/>
      <c r="AT474" s="433"/>
      <c r="AU474" s="433"/>
      <c r="AV474" s="433"/>
      <c r="AW474" s="433"/>
      <c r="AX474" s="433"/>
      <c r="AY474" s="433"/>
      <c r="AZ474" s="433"/>
      <c r="BA474" s="433"/>
      <c r="BB474" s="433"/>
      <c r="BC474" s="433"/>
      <c r="BD474" s="430"/>
      <c r="BE474" s="434"/>
      <c r="BG474" s="11"/>
      <c r="BI474" s="500"/>
    </row>
    <row r="475" spans="1:61" s="9" customFormat="1" ht="15" customHeight="1" x14ac:dyDescent="0.25">
      <c r="A475" s="2"/>
      <c r="B475" s="2"/>
      <c r="C475" s="2"/>
      <c r="D475" s="2"/>
      <c r="E475" s="2"/>
      <c r="F475" s="3"/>
      <c r="G475" s="397"/>
      <c r="H475" s="4"/>
      <c r="I475" s="5"/>
      <c r="J475" s="4"/>
      <c r="K475" s="4"/>
      <c r="L475" s="5"/>
      <c r="M475" s="6"/>
      <c r="N475" s="4"/>
      <c r="O475" s="5"/>
      <c r="P475" s="4"/>
      <c r="Q475" s="4"/>
      <c r="R475" s="5"/>
      <c r="S475" s="4"/>
      <c r="T475" s="4"/>
      <c r="U475" s="5"/>
      <c r="V475" s="4"/>
      <c r="W475" s="4"/>
      <c r="X475" s="5"/>
      <c r="Y475" s="4"/>
      <c r="Z475" s="4"/>
      <c r="AA475" s="4"/>
      <c r="AB475" s="4"/>
      <c r="AC475" s="412"/>
      <c r="AD475" s="7"/>
      <c r="AE475" s="7"/>
      <c r="AF475" s="8"/>
      <c r="AH475" s="446"/>
      <c r="AI475" s="429"/>
      <c r="AJ475" s="430"/>
      <c r="AK475" s="431"/>
      <c r="AL475" s="432"/>
      <c r="AM475" s="433"/>
      <c r="AN475" s="433"/>
      <c r="AO475" s="433"/>
      <c r="AP475" s="433"/>
      <c r="AQ475" s="433"/>
      <c r="AR475" s="433"/>
      <c r="AS475" s="433"/>
      <c r="AT475" s="433"/>
      <c r="AU475" s="433"/>
      <c r="AV475" s="433"/>
      <c r="AW475" s="433"/>
      <c r="AX475" s="433"/>
      <c r="AY475" s="433"/>
      <c r="AZ475" s="433"/>
      <c r="BA475" s="433"/>
      <c r="BB475" s="433"/>
      <c r="BC475" s="433"/>
      <c r="BD475" s="430"/>
      <c r="BE475" s="434"/>
      <c r="BG475" s="11"/>
      <c r="BI475" s="500"/>
    </row>
    <row r="476" spans="1:61" s="9" customFormat="1" ht="15" customHeight="1" x14ac:dyDescent="0.25">
      <c r="A476" s="2"/>
      <c r="B476" s="2"/>
      <c r="C476" s="2"/>
      <c r="D476" s="2"/>
      <c r="E476" s="2"/>
      <c r="F476" s="3"/>
      <c r="G476" s="397"/>
      <c r="H476" s="4"/>
      <c r="I476" s="5"/>
      <c r="J476" s="4"/>
      <c r="K476" s="4"/>
      <c r="L476" s="5"/>
      <c r="M476" s="6"/>
      <c r="N476" s="4"/>
      <c r="O476" s="5"/>
      <c r="P476" s="4"/>
      <c r="Q476" s="4"/>
      <c r="R476" s="5"/>
      <c r="S476" s="4"/>
      <c r="T476" s="4"/>
      <c r="U476" s="5"/>
      <c r="V476" s="4"/>
      <c r="W476" s="4"/>
      <c r="X476" s="5"/>
      <c r="Y476" s="4"/>
      <c r="Z476" s="4"/>
      <c r="AA476" s="4"/>
      <c r="AB476" s="4"/>
      <c r="AC476" s="412"/>
      <c r="AD476" s="7"/>
      <c r="AE476" s="7"/>
      <c r="AF476" s="8"/>
      <c r="AH476" s="446"/>
      <c r="AI476" s="429"/>
      <c r="AJ476" s="430"/>
      <c r="AK476" s="431"/>
      <c r="AL476" s="432"/>
      <c r="AM476" s="433"/>
      <c r="AN476" s="433"/>
      <c r="AO476" s="433"/>
      <c r="AP476" s="433"/>
      <c r="AQ476" s="433"/>
      <c r="AR476" s="433"/>
      <c r="AS476" s="433"/>
      <c r="AT476" s="433"/>
      <c r="AU476" s="433"/>
      <c r="AV476" s="433"/>
      <c r="AW476" s="433"/>
      <c r="AX476" s="433"/>
      <c r="AY476" s="433"/>
      <c r="AZ476" s="433"/>
      <c r="BA476" s="433"/>
      <c r="BB476" s="433"/>
      <c r="BC476" s="433"/>
      <c r="BD476" s="430"/>
      <c r="BE476" s="434"/>
      <c r="BG476" s="11"/>
      <c r="BI476" s="500"/>
    </row>
    <row r="477" spans="1:61" s="9" customFormat="1" ht="15" customHeight="1" x14ac:dyDescent="0.25">
      <c r="A477" s="2"/>
      <c r="B477" s="2"/>
      <c r="C477" s="2"/>
      <c r="D477" s="2"/>
      <c r="E477" s="2"/>
      <c r="F477" s="3"/>
      <c r="G477" s="397"/>
      <c r="H477" s="4"/>
      <c r="I477" s="5"/>
      <c r="J477" s="4"/>
      <c r="K477" s="4"/>
      <c r="L477" s="5"/>
      <c r="M477" s="6"/>
      <c r="N477" s="4"/>
      <c r="O477" s="5"/>
      <c r="P477" s="4"/>
      <c r="Q477" s="4"/>
      <c r="R477" s="5"/>
      <c r="S477" s="4"/>
      <c r="T477" s="4"/>
      <c r="U477" s="5"/>
      <c r="V477" s="4"/>
      <c r="W477" s="4"/>
      <c r="X477" s="5"/>
      <c r="Y477" s="4"/>
      <c r="Z477" s="4"/>
      <c r="AA477" s="4"/>
      <c r="AB477" s="4"/>
      <c r="AC477" s="412"/>
      <c r="AD477" s="7"/>
      <c r="AE477" s="7"/>
      <c r="AF477" s="8"/>
      <c r="AH477" s="446"/>
      <c r="AI477" s="429"/>
      <c r="AJ477" s="430"/>
      <c r="AK477" s="431"/>
      <c r="AL477" s="432"/>
      <c r="AM477" s="433"/>
      <c r="AN477" s="433"/>
      <c r="AO477" s="433"/>
      <c r="AP477" s="433"/>
      <c r="AQ477" s="433"/>
      <c r="AR477" s="433"/>
      <c r="AS477" s="433"/>
      <c r="AT477" s="433"/>
      <c r="AU477" s="433"/>
      <c r="AV477" s="433"/>
      <c r="AW477" s="433"/>
      <c r="AX477" s="433"/>
      <c r="AY477" s="433"/>
      <c r="AZ477" s="433"/>
      <c r="BA477" s="433"/>
      <c r="BB477" s="433"/>
      <c r="BC477" s="433"/>
      <c r="BD477" s="430"/>
      <c r="BE477" s="434"/>
      <c r="BG477" s="11"/>
      <c r="BI477" s="500"/>
    </row>
    <row r="478" spans="1:61" s="9" customFormat="1" ht="15" customHeight="1" x14ac:dyDescent="0.25">
      <c r="A478" s="2"/>
      <c r="B478" s="2"/>
      <c r="C478" s="2"/>
      <c r="D478" s="2"/>
      <c r="E478" s="2"/>
      <c r="F478" s="3"/>
      <c r="G478" s="397"/>
      <c r="H478" s="4"/>
      <c r="I478" s="5"/>
      <c r="J478" s="4"/>
      <c r="K478" s="4"/>
      <c r="L478" s="5"/>
      <c r="M478" s="6"/>
      <c r="N478" s="4"/>
      <c r="O478" s="5"/>
      <c r="P478" s="4"/>
      <c r="Q478" s="4"/>
      <c r="R478" s="5"/>
      <c r="S478" s="4"/>
      <c r="T478" s="4"/>
      <c r="U478" s="5"/>
      <c r="V478" s="4"/>
      <c r="W478" s="4"/>
      <c r="X478" s="5"/>
      <c r="Y478" s="4"/>
      <c r="Z478" s="4"/>
      <c r="AA478" s="4"/>
      <c r="AB478" s="4"/>
      <c r="AC478" s="412"/>
      <c r="AD478" s="7"/>
      <c r="AE478" s="7"/>
      <c r="AF478" s="8"/>
      <c r="AH478" s="446"/>
      <c r="AI478" s="429"/>
      <c r="AJ478" s="430"/>
      <c r="AK478" s="431"/>
      <c r="AL478" s="432"/>
      <c r="AM478" s="433"/>
      <c r="AN478" s="433"/>
      <c r="AO478" s="433"/>
      <c r="AP478" s="433"/>
      <c r="AQ478" s="433"/>
      <c r="AR478" s="433"/>
      <c r="AS478" s="433"/>
      <c r="AT478" s="433"/>
      <c r="AU478" s="433"/>
      <c r="AV478" s="433"/>
      <c r="AW478" s="433"/>
      <c r="AX478" s="433"/>
      <c r="AY478" s="433"/>
      <c r="AZ478" s="433"/>
      <c r="BA478" s="433"/>
      <c r="BB478" s="433"/>
      <c r="BC478" s="433"/>
      <c r="BD478" s="430"/>
      <c r="BE478" s="434"/>
      <c r="BG478" s="11"/>
      <c r="BI478" s="500"/>
    </row>
    <row r="479" spans="1:61" s="9" customFormat="1" ht="15" customHeight="1" x14ac:dyDescent="0.25">
      <c r="A479" s="2"/>
      <c r="B479" s="2"/>
      <c r="C479" s="2"/>
      <c r="D479" s="2"/>
      <c r="E479" s="2"/>
      <c r="F479" s="3"/>
      <c r="G479" s="397"/>
      <c r="H479" s="4"/>
      <c r="I479" s="5"/>
      <c r="J479" s="4"/>
      <c r="K479" s="4"/>
      <c r="L479" s="5"/>
      <c r="M479" s="6"/>
      <c r="N479" s="4"/>
      <c r="O479" s="5"/>
      <c r="P479" s="4"/>
      <c r="Q479" s="4"/>
      <c r="R479" s="5"/>
      <c r="S479" s="4"/>
      <c r="T479" s="4"/>
      <c r="U479" s="5"/>
      <c r="V479" s="4"/>
      <c r="W479" s="4"/>
      <c r="X479" s="5"/>
      <c r="Y479" s="4"/>
      <c r="Z479" s="4"/>
      <c r="AA479" s="4"/>
      <c r="AB479" s="4"/>
      <c r="AC479" s="412"/>
      <c r="AD479" s="7"/>
      <c r="AE479" s="7"/>
      <c r="AF479" s="8"/>
      <c r="AH479" s="446"/>
      <c r="AI479" s="429"/>
      <c r="AJ479" s="430"/>
      <c r="AK479" s="431"/>
      <c r="AL479" s="432"/>
      <c r="AM479" s="433"/>
      <c r="AN479" s="433"/>
      <c r="AO479" s="433"/>
      <c r="AP479" s="433"/>
      <c r="AQ479" s="433"/>
      <c r="AR479" s="433"/>
      <c r="AS479" s="433"/>
      <c r="AT479" s="433"/>
      <c r="AU479" s="433"/>
      <c r="AV479" s="433"/>
      <c r="AW479" s="433"/>
      <c r="AX479" s="433"/>
      <c r="AY479" s="433"/>
      <c r="AZ479" s="433"/>
      <c r="BA479" s="433"/>
      <c r="BB479" s="433"/>
      <c r="BC479" s="433"/>
      <c r="BD479" s="430"/>
      <c r="BE479" s="434"/>
      <c r="BG479" s="11"/>
      <c r="BI479" s="500"/>
    </row>
    <row r="480" spans="1:61" s="9" customFormat="1" ht="15" customHeight="1" x14ac:dyDescent="0.25">
      <c r="A480" s="2"/>
      <c r="B480" s="2"/>
      <c r="C480" s="2"/>
      <c r="D480" s="2"/>
      <c r="E480" s="2"/>
      <c r="F480" s="3"/>
      <c r="G480" s="397"/>
      <c r="H480" s="4"/>
      <c r="I480" s="5"/>
      <c r="J480" s="4"/>
      <c r="K480" s="4"/>
      <c r="L480" s="5"/>
      <c r="M480" s="6"/>
      <c r="N480" s="4"/>
      <c r="O480" s="5"/>
      <c r="P480" s="4"/>
      <c r="Q480" s="4"/>
      <c r="R480" s="5"/>
      <c r="S480" s="4"/>
      <c r="T480" s="4"/>
      <c r="U480" s="5"/>
      <c r="V480" s="4"/>
      <c r="W480" s="4"/>
      <c r="X480" s="5"/>
      <c r="Y480" s="4"/>
      <c r="Z480" s="4"/>
      <c r="AA480" s="4"/>
      <c r="AB480" s="4"/>
      <c r="AC480" s="412"/>
      <c r="AD480" s="7"/>
      <c r="AE480" s="7"/>
      <c r="AF480" s="8"/>
      <c r="AH480" s="446"/>
      <c r="AI480" s="429"/>
      <c r="AJ480" s="430"/>
      <c r="AK480" s="431"/>
      <c r="AL480" s="432"/>
      <c r="AM480" s="433"/>
      <c r="AN480" s="433"/>
      <c r="AO480" s="433"/>
      <c r="AP480" s="433"/>
      <c r="AQ480" s="433"/>
      <c r="AR480" s="433"/>
      <c r="AS480" s="433"/>
      <c r="AT480" s="433"/>
      <c r="AU480" s="433"/>
      <c r="AV480" s="433"/>
      <c r="AW480" s="433"/>
      <c r="AX480" s="433"/>
      <c r="AY480" s="433"/>
      <c r="AZ480" s="433"/>
      <c r="BA480" s="433"/>
      <c r="BB480" s="433"/>
      <c r="BC480" s="433"/>
      <c r="BD480" s="430"/>
      <c r="BE480" s="434"/>
      <c r="BG480" s="11"/>
      <c r="BI480" s="500"/>
    </row>
    <row r="481" spans="1:61" s="9" customFormat="1" ht="15" customHeight="1" x14ac:dyDescent="0.25">
      <c r="A481" s="2"/>
      <c r="B481" s="2"/>
      <c r="C481" s="2"/>
      <c r="D481" s="2"/>
      <c r="E481" s="2"/>
      <c r="F481" s="3"/>
      <c r="G481" s="397"/>
      <c r="H481" s="4"/>
      <c r="I481" s="5"/>
      <c r="J481" s="4"/>
      <c r="K481" s="4"/>
      <c r="L481" s="5"/>
      <c r="M481" s="6"/>
      <c r="N481" s="4"/>
      <c r="O481" s="5"/>
      <c r="P481" s="4"/>
      <c r="Q481" s="4"/>
      <c r="R481" s="5"/>
      <c r="S481" s="4"/>
      <c r="T481" s="4"/>
      <c r="U481" s="5"/>
      <c r="V481" s="4"/>
      <c r="W481" s="4"/>
      <c r="X481" s="5"/>
      <c r="Y481" s="4"/>
      <c r="Z481" s="4"/>
      <c r="AA481" s="4"/>
      <c r="AB481" s="4"/>
      <c r="AC481" s="412"/>
      <c r="AD481" s="7"/>
      <c r="AE481" s="7"/>
      <c r="AF481" s="8"/>
      <c r="AH481" s="446"/>
      <c r="AI481" s="429"/>
      <c r="AJ481" s="430"/>
      <c r="AK481" s="431"/>
      <c r="AL481" s="432"/>
      <c r="AM481" s="433"/>
      <c r="AN481" s="433"/>
      <c r="AO481" s="433"/>
      <c r="AP481" s="433"/>
      <c r="AQ481" s="433"/>
      <c r="AR481" s="433"/>
      <c r="AS481" s="433"/>
      <c r="AT481" s="433"/>
      <c r="AU481" s="433"/>
      <c r="AV481" s="433"/>
      <c r="AW481" s="433"/>
      <c r="AX481" s="433"/>
      <c r="AY481" s="433"/>
      <c r="AZ481" s="433"/>
      <c r="BA481" s="433"/>
      <c r="BB481" s="433"/>
      <c r="BC481" s="433"/>
      <c r="BD481" s="430"/>
      <c r="BE481" s="434"/>
      <c r="BG481" s="11"/>
      <c r="BI481" s="500"/>
    </row>
    <row r="482" spans="1:61" s="9" customFormat="1" ht="15" customHeight="1" x14ac:dyDescent="0.25">
      <c r="A482" s="2"/>
      <c r="B482" s="2"/>
      <c r="C482" s="2"/>
      <c r="D482" s="2"/>
      <c r="E482" s="2"/>
      <c r="F482" s="3"/>
      <c r="G482" s="397"/>
      <c r="H482" s="4"/>
      <c r="I482" s="5"/>
      <c r="J482" s="4"/>
      <c r="K482" s="4"/>
      <c r="L482" s="5"/>
      <c r="M482" s="6"/>
      <c r="N482" s="4"/>
      <c r="O482" s="5"/>
      <c r="P482" s="4"/>
      <c r="Q482" s="4"/>
      <c r="R482" s="5"/>
      <c r="S482" s="4"/>
      <c r="T482" s="4"/>
      <c r="U482" s="5"/>
      <c r="V482" s="4"/>
      <c r="W482" s="4"/>
      <c r="X482" s="5"/>
      <c r="Y482" s="4"/>
      <c r="Z482" s="4"/>
      <c r="AA482" s="4"/>
      <c r="AB482" s="4"/>
      <c r="AC482" s="412"/>
      <c r="AD482" s="7"/>
      <c r="AE482" s="7"/>
      <c r="AF482" s="8"/>
      <c r="AH482" s="446"/>
      <c r="AI482" s="429"/>
      <c r="AJ482" s="430"/>
      <c r="AK482" s="431"/>
      <c r="AL482" s="432"/>
      <c r="AM482" s="433"/>
      <c r="AN482" s="433"/>
      <c r="AO482" s="433"/>
      <c r="AP482" s="433"/>
      <c r="AQ482" s="433"/>
      <c r="AR482" s="433"/>
      <c r="AS482" s="433"/>
      <c r="AT482" s="433"/>
      <c r="AU482" s="433"/>
      <c r="AV482" s="433"/>
      <c r="AW482" s="433"/>
      <c r="AX482" s="433"/>
      <c r="AY482" s="433"/>
      <c r="AZ482" s="433"/>
      <c r="BA482" s="433"/>
      <c r="BB482" s="433"/>
      <c r="BC482" s="433"/>
      <c r="BD482" s="430"/>
      <c r="BE482" s="434"/>
      <c r="BG482" s="11"/>
      <c r="BI482" s="500"/>
    </row>
    <row r="483" spans="1:61" s="9" customFormat="1" ht="15" customHeight="1" x14ac:dyDescent="0.25">
      <c r="A483" s="2"/>
      <c r="B483" s="2"/>
      <c r="C483" s="2"/>
      <c r="D483" s="2"/>
      <c r="E483" s="2"/>
      <c r="F483" s="3"/>
      <c r="G483" s="397"/>
      <c r="H483" s="4"/>
      <c r="I483" s="5"/>
      <c r="J483" s="4"/>
      <c r="K483" s="4"/>
      <c r="L483" s="5"/>
      <c r="M483" s="6"/>
      <c r="N483" s="4"/>
      <c r="O483" s="5"/>
      <c r="P483" s="4"/>
      <c r="Q483" s="4"/>
      <c r="R483" s="5"/>
      <c r="S483" s="4"/>
      <c r="T483" s="4"/>
      <c r="U483" s="5"/>
      <c r="V483" s="4"/>
      <c r="W483" s="4"/>
      <c r="X483" s="5"/>
      <c r="Y483" s="4"/>
      <c r="Z483" s="4"/>
      <c r="AA483" s="4"/>
      <c r="AB483" s="4"/>
      <c r="AC483" s="412"/>
      <c r="AD483" s="7"/>
      <c r="AE483" s="7"/>
      <c r="AF483" s="8"/>
      <c r="AH483" s="446"/>
      <c r="AI483" s="429"/>
      <c r="AJ483" s="430"/>
      <c r="AK483" s="431"/>
      <c r="AL483" s="432"/>
      <c r="AM483" s="433"/>
      <c r="AN483" s="433"/>
      <c r="AO483" s="433"/>
      <c r="AP483" s="433"/>
      <c r="AQ483" s="433"/>
      <c r="AR483" s="433"/>
      <c r="AS483" s="433"/>
      <c r="AT483" s="433"/>
      <c r="AU483" s="433"/>
      <c r="AV483" s="433"/>
      <c r="AW483" s="433"/>
      <c r="AX483" s="433"/>
      <c r="AY483" s="433"/>
      <c r="AZ483" s="433"/>
      <c r="BA483" s="433"/>
      <c r="BB483" s="433"/>
      <c r="BC483" s="433"/>
      <c r="BD483" s="430"/>
      <c r="BE483" s="434"/>
      <c r="BG483" s="11"/>
      <c r="BI483" s="500"/>
    </row>
    <row r="484" spans="1:61" s="9" customFormat="1" ht="15" customHeight="1" x14ac:dyDescent="0.25">
      <c r="A484" s="2"/>
      <c r="B484" s="2"/>
      <c r="C484" s="2"/>
      <c r="D484" s="2"/>
      <c r="E484" s="2"/>
      <c r="F484" s="3"/>
      <c r="G484" s="397"/>
      <c r="H484" s="4"/>
      <c r="I484" s="5"/>
      <c r="J484" s="4"/>
      <c r="K484" s="4"/>
      <c r="L484" s="5"/>
      <c r="M484" s="6"/>
      <c r="N484" s="4"/>
      <c r="O484" s="5"/>
      <c r="P484" s="4"/>
      <c r="Q484" s="4"/>
      <c r="R484" s="5"/>
      <c r="S484" s="4"/>
      <c r="T484" s="4"/>
      <c r="U484" s="5"/>
      <c r="V484" s="4"/>
      <c r="W484" s="4"/>
      <c r="X484" s="5"/>
      <c r="Y484" s="4"/>
      <c r="Z484" s="4"/>
      <c r="AA484" s="4"/>
      <c r="AB484" s="4"/>
      <c r="AC484" s="412"/>
      <c r="AD484" s="7"/>
      <c r="AE484" s="7"/>
      <c r="AF484" s="8"/>
      <c r="AH484" s="446"/>
      <c r="AI484" s="429"/>
      <c r="AJ484" s="430"/>
      <c r="AK484" s="431"/>
      <c r="AL484" s="432"/>
      <c r="AM484" s="433"/>
      <c r="AN484" s="433"/>
      <c r="AO484" s="433"/>
      <c r="AP484" s="433"/>
      <c r="AQ484" s="433"/>
      <c r="AR484" s="433"/>
      <c r="AS484" s="433"/>
      <c r="AT484" s="433"/>
      <c r="AU484" s="433"/>
      <c r="AV484" s="433"/>
      <c r="AW484" s="433"/>
      <c r="AX484" s="433"/>
      <c r="AY484" s="433"/>
      <c r="AZ484" s="433"/>
      <c r="BA484" s="433"/>
      <c r="BB484" s="433"/>
      <c r="BC484" s="433"/>
      <c r="BD484" s="430"/>
      <c r="BE484" s="434"/>
      <c r="BG484" s="11"/>
      <c r="BI484" s="500"/>
    </row>
    <row r="485" spans="1:61" s="9" customFormat="1" ht="15" customHeight="1" x14ac:dyDescent="0.25">
      <c r="A485" s="2"/>
      <c r="B485" s="2"/>
      <c r="C485" s="2"/>
      <c r="D485" s="2"/>
      <c r="E485" s="2"/>
      <c r="F485" s="3"/>
      <c r="G485" s="397"/>
      <c r="H485" s="4"/>
      <c r="I485" s="5"/>
      <c r="J485" s="4"/>
      <c r="K485" s="4"/>
      <c r="L485" s="5"/>
      <c r="M485" s="6"/>
      <c r="N485" s="4"/>
      <c r="O485" s="5"/>
      <c r="P485" s="4"/>
      <c r="Q485" s="4"/>
      <c r="R485" s="5"/>
      <c r="S485" s="4"/>
      <c r="T485" s="4"/>
      <c r="U485" s="5"/>
      <c r="V485" s="4"/>
      <c r="W485" s="4"/>
      <c r="X485" s="5"/>
      <c r="Y485" s="4"/>
      <c r="Z485" s="4"/>
      <c r="AA485" s="4"/>
      <c r="AB485" s="4"/>
      <c r="AC485" s="412"/>
      <c r="AD485" s="7"/>
      <c r="AE485" s="7"/>
      <c r="AF485" s="8"/>
      <c r="AH485" s="446"/>
      <c r="AI485" s="429"/>
      <c r="AJ485" s="430"/>
      <c r="AK485" s="431"/>
      <c r="AL485" s="432"/>
      <c r="AM485" s="433"/>
      <c r="AN485" s="433"/>
      <c r="AO485" s="433"/>
      <c r="AP485" s="433"/>
      <c r="AQ485" s="433"/>
      <c r="AR485" s="433"/>
      <c r="AS485" s="433"/>
      <c r="AT485" s="433"/>
      <c r="AU485" s="433"/>
      <c r="AV485" s="433"/>
      <c r="AW485" s="433"/>
      <c r="AX485" s="433"/>
      <c r="AY485" s="433"/>
      <c r="AZ485" s="433"/>
      <c r="BA485" s="433"/>
      <c r="BB485" s="433"/>
      <c r="BC485" s="433"/>
      <c r="BD485" s="430"/>
      <c r="BE485" s="434"/>
      <c r="BG485" s="11"/>
      <c r="BI485" s="500"/>
    </row>
    <row r="486" spans="1:61" s="9" customFormat="1" ht="15" customHeight="1" x14ac:dyDescent="0.25">
      <c r="A486" s="2"/>
      <c r="B486" s="2"/>
      <c r="C486" s="2"/>
      <c r="D486" s="2"/>
      <c r="E486" s="2"/>
      <c r="F486" s="3"/>
      <c r="G486" s="397"/>
      <c r="H486" s="4"/>
      <c r="I486" s="5"/>
      <c r="J486" s="4"/>
      <c r="K486" s="4"/>
      <c r="L486" s="5"/>
      <c r="M486" s="6"/>
      <c r="N486" s="4"/>
      <c r="O486" s="5"/>
      <c r="P486" s="4"/>
      <c r="Q486" s="4"/>
      <c r="R486" s="5"/>
      <c r="S486" s="4"/>
      <c r="T486" s="4"/>
      <c r="U486" s="5"/>
      <c r="V486" s="4"/>
      <c r="W486" s="4"/>
      <c r="X486" s="5"/>
      <c r="Y486" s="4"/>
      <c r="Z486" s="4"/>
      <c r="AA486" s="4"/>
      <c r="AB486" s="4"/>
      <c r="AC486" s="412"/>
      <c r="AD486" s="7"/>
      <c r="AE486" s="7"/>
      <c r="AF486" s="8"/>
      <c r="AH486" s="446"/>
      <c r="AI486" s="429"/>
      <c r="AJ486" s="430"/>
      <c r="AK486" s="431"/>
      <c r="AL486" s="432"/>
      <c r="AM486" s="433"/>
      <c r="AN486" s="433"/>
      <c r="AO486" s="433"/>
      <c r="AP486" s="433"/>
      <c r="AQ486" s="433"/>
      <c r="AR486" s="433"/>
      <c r="AS486" s="433"/>
      <c r="AT486" s="433"/>
      <c r="AU486" s="433"/>
      <c r="AV486" s="433"/>
      <c r="AW486" s="433"/>
      <c r="AX486" s="433"/>
      <c r="AY486" s="433"/>
      <c r="AZ486" s="433"/>
      <c r="BA486" s="433"/>
      <c r="BB486" s="433"/>
      <c r="BC486" s="433"/>
      <c r="BD486" s="430"/>
      <c r="BE486" s="434"/>
      <c r="BG486" s="11"/>
      <c r="BI486" s="500"/>
    </row>
    <row r="487" spans="1:61" s="9" customFormat="1" ht="15" customHeight="1" x14ac:dyDescent="0.25">
      <c r="A487" s="2"/>
      <c r="B487" s="2"/>
      <c r="C487" s="2"/>
      <c r="D487" s="2"/>
      <c r="E487" s="2"/>
      <c r="F487" s="3"/>
      <c r="G487" s="397"/>
      <c r="H487" s="4"/>
      <c r="I487" s="5"/>
      <c r="J487" s="4"/>
      <c r="K487" s="4"/>
      <c r="L487" s="5"/>
      <c r="M487" s="6"/>
      <c r="N487" s="4"/>
      <c r="O487" s="5"/>
      <c r="P487" s="4"/>
      <c r="Q487" s="4"/>
      <c r="R487" s="5"/>
      <c r="S487" s="4"/>
      <c r="T487" s="4"/>
      <c r="U487" s="5"/>
      <c r="V487" s="4"/>
      <c r="W487" s="4"/>
      <c r="X487" s="5"/>
      <c r="Y487" s="4"/>
      <c r="Z487" s="4"/>
      <c r="AA487" s="4"/>
      <c r="AB487" s="4"/>
      <c r="AC487" s="412"/>
      <c r="AD487" s="7"/>
      <c r="AE487" s="7"/>
      <c r="AF487" s="8"/>
      <c r="AH487" s="446"/>
      <c r="AI487" s="429"/>
      <c r="AJ487" s="430"/>
      <c r="AK487" s="431"/>
      <c r="AL487" s="432"/>
      <c r="AM487" s="433"/>
      <c r="AN487" s="433"/>
      <c r="AO487" s="433"/>
      <c r="AP487" s="433"/>
      <c r="AQ487" s="433"/>
      <c r="AR487" s="433"/>
      <c r="AS487" s="433"/>
      <c r="AT487" s="433"/>
      <c r="AU487" s="433"/>
      <c r="AV487" s="433"/>
      <c r="AW487" s="433"/>
      <c r="AX487" s="433"/>
      <c r="AY487" s="433"/>
      <c r="AZ487" s="433"/>
      <c r="BA487" s="433"/>
      <c r="BB487" s="433"/>
      <c r="BC487" s="433"/>
      <c r="BD487" s="430"/>
      <c r="BE487" s="434"/>
      <c r="BG487" s="11"/>
      <c r="BI487" s="500"/>
    </row>
    <row r="488" spans="1:61" s="9" customFormat="1" ht="15" customHeight="1" x14ac:dyDescent="0.25">
      <c r="A488" s="2"/>
      <c r="B488" s="2"/>
      <c r="C488" s="2"/>
      <c r="D488" s="2"/>
      <c r="E488" s="2"/>
      <c r="F488" s="3"/>
      <c r="G488" s="397"/>
      <c r="H488" s="4"/>
      <c r="I488" s="5"/>
      <c r="J488" s="4"/>
      <c r="K488" s="4"/>
      <c r="L488" s="5"/>
      <c r="M488" s="6"/>
      <c r="N488" s="4"/>
      <c r="O488" s="5"/>
      <c r="P488" s="4"/>
      <c r="Q488" s="4"/>
      <c r="R488" s="5"/>
      <c r="S488" s="4"/>
      <c r="T488" s="4"/>
      <c r="U488" s="5"/>
      <c r="V488" s="4"/>
      <c r="W488" s="4"/>
      <c r="X488" s="5"/>
      <c r="Y488" s="4"/>
      <c r="Z488" s="4"/>
      <c r="AA488" s="4"/>
      <c r="AB488" s="4"/>
      <c r="AC488" s="412"/>
      <c r="AD488" s="7"/>
      <c r="AE488" s="7"/>
      <c r="AF488" s="8"/>
      <c r="AH488" s="446"/>
      <c r="AI488" s="429"/>
      <c r="AJ488" s="430"/>
      <c r="AK488" s="431"/>
      <c r="AL488" s="432"/>
      <c r="AM488" s="433"/>
      <c r="AN488" s="433"/>
      <c r="AO488" s="433"/>
      <c r="AP488" s="433"/>
      <c r="AQ488" s="433"/>
      <c r="AR488" s="433"/>
      <c r="AS488" s="433"/>
      <c r="AT488" s="433"/>
      <c r="AU488" s="433"/>
      <c r="AV488" s="433"/>
      <c r="AW488" s="433"/>
      <c r="AX488" s="433"/>
      <c r="AY488" s="433"/>
      <c r="AZ488" s="433"/>
      <c r="BA488" s="433"/>
      <c r="BB488" s="433"/>
      <c r="BC488" s="433"/>
      <c r="BD488" s="430"/>
      <c r="BE488" s="434"/>
      <c r="BG488" s="11"/>
      <c r="BI488" s="500"/>
    </row>
    <row r="489" spans="1:61" s="9" customFormat="1" ht="15" customHeight="1" x14ac:dyDescent="0.25">
      <c r="A489" s="2"/>
      <c r="B489" s="2"/>
      <c r="C489" s="2"/>
      <c r="D489" s="2"/>
      <c r="E489" s="2"/>
      <c r="F489" s="3"/>
      <c r="G489" s="397"/>
      <c r="H489" s="4"/>
      <c r="I489" s="5"/>
      <c r="J489" s="4"/>
      <c r="K489" s="4"/>
      <c r="L489" s="5"/>
      <c r="M489" s="6"/>
      <c r="N489" s="4"/>
      <c r="O489" s="5"/>
      <c r="P489" s="4"/>
      <c r="Q489" s="4"/>
      <c r="R489" s="5"/>
      <c r="S489" s="4"/>
      <c r="T489" s="4"/>
      <c r="U489" s="5"/>
      <c r="V489" s="4"/>
      <c r="W489" s="4"/>
      <c r="X489" s="5"/>
      <c r="Y489" s="4"/>
      <c r="Z489" s="4"/>
      <c r="AA489" s="4"/>
      <c r="AB489" s="4"/>
      <c r="AC489" s="412"/>
      <c r="AD489" s="7"/>
      <c r="AE489" s="7"/>
      <c r="AF489" s="8"/>
      <c r="AH489" s="446"/>
      <c r="AI489" s="429"/>
      <c r="AJ489" s="430"/>
      <c r="AK489" s="431"/>
      <c r="AL489" s="432"/>
      <c r="AM489" s="433"/>
      <c r="AN489" s="433"/>
      <c r="AO489" s="433"/>
      <c r="AP489" s="433"/>
      <c r="AQ489" s="433"/>
      <c r="AR489" s="433"/>
      <c r="AS489" s="433"/>
      <c r="AT489" s="433"/>
      <c r="AU489" s="433"/>
      <c r="AV489" s="433"/>
      <c r="AW489" s="433"/>
      <c r="AX489" s="433"/>
      <c r="AY489" s="433"/>
      <c r="AZ489" s="433"/>
      <c r="BA489" s="433"/>
      <c r="BB489" s="433"/>
      <c r="BC489" s="433"/>
      <c r="BD489" s="430"/>
      <c r="BE489" s="434"/>
      <c r="BG489" s="11"/>
      <c r="BI489" s="500"/>
    </row>
    <row r="490" spans="1:61" s="9" customFormat="1" ht="15" customHeight="1" x14ac:dyDescent="0.25">
      <c r="A490" s="2"/>
      <c r="B490" s="2"/>
      <c r="C490" s="2"/>
      <c r="D490" s="2"/>
      <c r="E490" s="2"/>
      <c r="F490" s="3"/>
      <c r="G490" s="397"/>
      <c r="H490" s="4"/>
      <c r="I490" s="5"/>
      <c r="J490" s="4"/>
      <c r="K490" s="4"/>
      <c r="L490" s="5"/>
      <c r="M490" s="6"/>
      <c r="N490" s="4"/>
      <c r="O490" s="5"/>
      <c r="P490" s="4"/>
      <c r="Q490" s="4"/>
      <c r="R490" s="5"/>
      <c r="S490" s="4"/>
      <c r="T490" s="4"/>
      <c r="U490" s="5"/>
      <c r="V490" s="4"/>
      <c r="W490" s="4"/>
      <c r="X490" s="5"/>
      <c r="Y490" s="4"/>
      <c r="Z490" s="4"/>
      <c r="AA490" s="4"/>
      <c r="AB490" s="4"/>
      <c r="AC490" s="412"/>
      <c r="AD490" s="7"/>
      <c r="AE490" s="7"/>
      <c r="AF490" s="8"/>
      <c r="AH490" s="446"/>
      <c r="AI490" s="429"/>
      <c r="AJ490" s="430"/>
      <c r="AK490" s="431"/>
      <c r="AL490" s="432"/>
      <c r="AM490" s="433"/>
      <c r="AN490" s="433"/>
      <c r="AO490" s="433"/>
      <c r="AP490" s="433"/>
      <c r="AQ490" s="433"/>
      <c r="AR490" s="433"/>
      <c r="AS490" s="433"/>
      <c r="AT490" s="433"/>
      <c r="AU490" s="433"/>
      <c r="AV490" s="433"/>
      <c r="AW490" s="433"/>
      <c r="AX490" s="433"/>
      <c r="AY490" s="433"/>
      <c r="AZ490" s="433"/>
      <c r="BA490" s="433"/>
      <c r="BB490" s="433"/>
      <c r="BC490" s="433"/>
      <c r="BD490" s="430"/>
      <c r="BE490" s="434"/>
      <c r="BG490" s="11"/>
      <c r="BI490" s="500"/>
    </row>
    <row r="491" spans="1:61" s="9" customFormat="1" ht="15" customHeight="1" x14ac:dyDescent="0.25">
      <c r="A491" s="2"/>
      <c r="B491" s="2"/>
      <c r="C491" s="2"/>
      <c r="D491" s="2"/>
      <c r="E491" s="2"/>
      <c r="F491" s="3"/>
      <c r="G491" s="397"/>
      <c r="H491" s="4"/>
      <c r="I491" s="5"/>
      <c r="J491" s="4"/>
      <c r="K491" s="4"/>
      <c r="L491" s="5"/>
      <c r="M491" s="6"/>
      <c r="N491" s="4"/>
      <c r="O491" s="5"/>
      <c r="P491" s="4"/>
      <c r="Q491" s="4"/>
      <c r="R491" s="5"/>
      <c r="S491" s="4"/>
      <c r="T491" s="4"/>
      <c r="U491" s="5"/>
      <c r="V491" s="4"/>
      <c r="W491" s="4"/>
      <c r="X491" s="5"/>
      <c r="Y491" s="4"/>
      <c r="Z491" s="4"/>
      <c r="AA491" s="4"/>
      <c r="AB491" s="4"/>
      <c r="AC491" s="412"/>
      <c r="AD491" s="7"/>
      <c r="AE491" s="7"/>
      <c r="AF491" s="8"/>
      <c r="AH491" s="446"/>
      <c r="AI491" s="429"/>
      <c r="AJ491" s="430"/>
      <c r="AK491" s="431"/>
      <c r="AL491" s="432"/>
      <c r="AM491" s="433"/>
      <c r="AN491" s="433"/>
      <c r="AO491" s="433"/>
      <c r="AP491" s="433"/>
      <c r="AQ491" s="433"/>
      <c r="AR491" s="433"/>
      <c r="AS491" s="433"/>
      <c r="AT491" s="433"/>
      <c r="AU491" s="433"/>
      <c r="AV491" s="433"/>
      <c r="AW491" s="433"/>
      <c r="AX491" s="433"/>
      <c r="AY491" s="433"/>
      <c r="AZ491" s="433"/>
      <c r="BA491" s="433"/>
      <c r="BB491" s="433"/>
      <c r="BC491" s="433"/>
      <c r="BD491" s="430"/>
      <c r="BE491" s="434"/>
      <c r="BG491" s="11"/>
      <c r="BI491" s="500"/>
    </row>
    <row r="492" spans="1:61" s="9" customFormat="1" ht="15" customHeight="1" x14ac:dyDescent="0.25">
      <c r="A492" s="2"/>
      <c r="B492" s="2"/>
      <c r="C492" s="2"/>
      <c r="D492" s="2"/>
      <c r="E492" s="2"/>
      <c r="F492" s="3"/>
      <c r="G492" s="397"/>
      <c r="H492" s="4"/>
      <c r="I492" s="5"/>
      <c r="J492" s="4"/>
      <c r="K492" s="4"/>
      <c r="L492" s="5"/>
      <c r="M492" s="6"/>
      <c r="N492" s="4"/>
      <c r="O492" s="5"/>
      <c r="P492" s="4"/>
      <c r="Q492" s="4"/>
      <c r="R492" s="5"/>
      <c r="S492" s="4"/>
      <c r="T492" s="4"/>
      <c r="U492" s="5"/>
      <c r="V492" s="4"/>
      <c r="W492" s="4"/>
      <c r="X492" s="5"/>
      <c r="Y492" s="4"/>
      <c r="Z492" s="4"/>
      <c r="AA492" s="4"/>
      <c r="AB492" s="4"/>
      <c r="AC492" s="412"/>
      <c r="AD492" s="7"/>
      <c r="AE492" s="7"/>
      <c r="AF492" s="8"/>
      <c r="AH492" s="446"/>
      <c r="AI492" s="429"/>
      <c r="AJ492" s="430"/>
      <c r="AK492" s="431"/>
      <c r="AL492" s="432"/>
      <c r="AM492" s="433"/>
      <c r="AN492" s="433"/>
      <c r="AO492" s="433"/>
      <c r="AP492" s="433"/>
      <c r="AQ492" s="433"/>
      <c r="AR492" s="433"/>
      <c r="AS492" s="433"/>
      <c r="AT492" s="433"/>
      <c r="AU492" s="433"/>
      <c r="AV492" s="433"/>
      <c r="AW492" s="433"/>
      <c r="AX492" s="433"/>
      <c r="AY492" s="433"/>
      <c r="AZ492" s="433"/>
      <c r="BA492" s="433"/>
      <c r="BB492" s="433"/>
      <c r="BC492" s="433"/>
      <c r="BD492" s="430"/>
      <c r="BE492" s="434"/>
      <c r="BG492" s="11"/>
      <c r="BI492" s="500"/>
    </row>
    <row r="493" spans="1:61" s="9" customFormat="1" ht="15" customHeight="1" x14ac:dyDescent="0.25">
      <c r="A493" s="2"/>
      <c r="B493" s="2"/>
      <c r="C493" s="2"/>
      <c r="D493" s="2"/>
      <c r="E493" s="2"/>
      <c r="F493" s="3"/>
      <c r="G493" s="397"/>
      <c r="H493" s="4"/>
      <c r="I493" s="5"/>
      <c r="J493" s="4"/>
      <c r="K493" s="4"/>
      <c r="L493" s="5"/>
      <c r="M493" s="6"/>
      <c r="N493" s="4"/>
      <c r="O493" s="5"/>
      <c r="P493" s="4"/>
      <c r="Q493" s="4"/>
      <c r="R493" s="5"/>
      <c r="S493" s="4"/>
      <c r="T493" s="4"/>
      <c r="U493" s="5"/>
      <c r="V493" s="4"/>
      <c r="W493" s="4"/>
      <c r="X493" s="5"/>
      <c r="Y493" s="4"/>
      <c r="Z493" s="4"/>
      <c r="AA493" s="4"/>
      <c r="AB493" s="4"/>
      <c r="AC493" s="412"/>
      <c r="AD493" s="7"/>
      <c r="AE493" s="7"/>
      <c r="AF493" s="8"/>
      <c r="AH493" s="446"/>
      <c r="AI493" s="429"/>
      <c r="AJ493" s="430"/>
      <c r="AK493" s="431"/>
      <c r="AL493" s="432"/>
      <c r="AM493" s="433"/>
      <c r="AN493" s="433"/>
      <c r="AO493" s="433"/>
      <c r="AP493" s="433"/>
      <c r="AQ493" s="433"/>
      <c r="AR493" s="433"/>
      <c r="AS493" s="433"/>
      <c r="AT493" s="433"/>
      <c r="AU493" s="433"/>
      <c r="AV493" s="433"/>
      <c r="AW493" s="433"/>
      <c r="AX493" s="433"/>
      <c r="AY493" s="433"/>
      <c r="AZ493" s="433"/>
      <c r="BA493" s="433"/>
      <c r="BB493" s="433"/>
      <c r="BC493" s="433"/>
      <c r="BD493" s="430"/>
      <c r="BE493" s="434"/>
      <c r="BG493" s="11"/>
      <c r="BI493" s="500"/>
    </row>
    <row r="494" spans="1:61" s="9" customFormat="1" ht="15" customHeight="1" x14ac:dyDescent="0.25">
      <c r="A494" s="2"/>
      <c r="B494" s="2"/>
      <c r="C494" s="2"/>
      <c r="D494" s="2"/>
      <c r="E494" s="2"/>
      <c r="F494" s="3"/>
      <c r="G494" s="397"/>
      <c r="H494" s="4"/>
      <c r="I494" s="5"/>
      <c r="J494" s="4"/>
      <c r="K494" s="4"/>
      <c r="L494" s="5"/>
      <c r="M494" s="6"/>
      <c r="N494" s="4"/>
      <c r="O494" s="5"/>
      <c r="P494" s="4"/>
      <c r="Q494" s="4"/>
      <c r="R494" s="5"/>
      <c r="S494" s="4"/>
      <c r="T494" s="4"/>
      <c r="U494" s="5"/>
      <c r="V494" s="4"/>
      <c r="W494" s="4"/>
      <c r="X494" s="5"/>
      <c r="Y494" s="4"/>
      <c r="Z494" s="4"/>
      <c r="AA494" s="4"/>
      <c r="AB494" s="4"/>
      <c r="AC494" s="412"/>
      <c r="AD494" s="7"/>
      <c r="AE494" s="7"/>
      <c r="AF494" s="8"/>
      <c r="AH494" s="446"/>
      <c r="AI494" s="429"/>
      <c r="AJ494" s="430"/>
      <c r="AK494" s="431"/>
      <c r="AL494" s="432"/>
      <c r="AM494" s="433"/>
      <c r="AN494" s="433"/>
      <c r="AO494" s="433"/>
      <c r="AP494" s="433"/>
      <c r="AQ494" s="433"/>
      <c r="AR494" s="433"/>
      <c r="AS494" s="433"/>
      <c r="AT494" s="433"/>
      <c r="AU494" s="433"/>
      <c r="AV494" s="433"/>
      <c r="AW494" s="433"/>
      <c r="AX494" s="433"/>
      <c r="AY494" s="433"/>
      <c r="AZ494" s="433"/>
      <c r="BA494" s="433"/>
      <c r="BB494" s="433"/>
      <c r="BC494" s="433"/>
      <c r="BD494" s="430"/>
      <c r="BE494" s="434"/>
      <c r="BG494" s="11"/>
      <c r="BI494" s="500"/>
    </row>
    <row r="495" spans="1:61" s="9" customFormat="1" ht="15" customHeight="1" x14ac:dyDescent="0.25">
      <c r="A495" s="2"/>
      <c r="B495" s="2"/>
      <c r="C495" s="2"/>
      <c r="D495" s="2"/>
      <c r="E495" s="2"/>
      <c r="F495" s="3"/>
      <c r="G495" s="397"/>
      <c r="H495" s="4"/>
      <c r="I495" s="5"/>
      <c r="J495" s="4"/>
      <c r="K495" s="4"/>
      <c r="L495" s="5"/>
      <c r="M495" s="6"/>
      <c r="N495" s="4"/>
      <c r="O495" s="5"/>
      <c r="P495" s="4"/>
      <c r="Q495" s="4"/>
      <c r="R495" s="5"/>
      <c r="S495" s="4"/>
      <c r="T495" s="4"/>
      <c r="U495" s="5"/>
      <c r="V495" s="4"/>
      <c r="W495" s="4"/>
      <c r="X495" s="5"/>
      <c r="Y495" s="4"/>
      <c r="Z495" s="4"/>
      <c r="AA495" s="4"/>
      <c r="AB495" s="4"/>
      <c r="AC495" s="412"/>
      <c r="AD495" s="7"/>
      <c r="AE495" s="7"/>
      <c r="AF495" s="8"/>
      <c r="AH495" s="446"/>
      <c r="AI495" s="429"/>
      <c r="AJ495" s="430"/>
      <c r="AK495" s="431"/>
      <c r="AL495" s="432"/>
      <c r="AM495" s="433"/>
      <c r="AN495" s="433"/>
      <c r="AO495" s="433"/>
      <c r="AP495" s="433"/>
      <c r="AQ495" s="433"/>
      <c r="AR495" s="433"/>
      <c r="AS495" s="433"/>
      <c r="AT495" s="433"/>
      <c r="AU495" s="433"/>
      <c r="AV495" s="433"/>
      <c r="AW495" s="433"/>
      <c r="AX495" s="433"/>
      <c r="AY495" s="433"/>
      <c r="AZ495" s="433"/>
      <c r="BA495" s="433"/>
      <c r="BB495" s="433"/>
      <c r="BC495" s="433"/>
      <c r="BD495" s="430"/>
      <c r="BE495" s="434"/>
      <c r="BG495" s="11"/>
      <c r="BI495" s="500"/>
    </row>
    <row r="496" spans="1:61" s="9" customFormat="1" ht="15" customHeight="1" x14ac:dyDescent="0.25">
      <c r="A496" s="2"/>
      <c r="B496" s="2"/>
      <c r="C496" s="2"/>
      <c r="D496" s="2"/>
      <c r="E496" s="2"/>
      <c r="F496" s="3"/>
      <c r="G496" s="397"/>
      <c r="H496" s="4"/>
      <c r="I496" s="5"/>
      <c r="J496" s="4"/>
      <c r="K496" s="4"/>
      <c r="L496" s="5"/>
      <c r="M496" s="6"/>
      <c r="N496" s="4"/>
      <c r="O496" s="5"/>
      <c r="P496" s="4"/>
      <c r="Q496" s="4"/>
      <c r="R496" s="5"/>
      <c r="S496" s="4"/>
      <c r="T496" s="4"/>
      <c r="U496" s="5"/>
      <c r="V496" s="4"/>
      <c r="W496" s="4"/>
      <c r="X496" s="5"/>
      <c r="Y496" s="4"/>
      <c r="Z496" s="4"/>
      <c r="AA496" s="4"/>
      <c r="AB496" s="4"/>
      <c r="AC496" s="412"/>
      <c r="AD496" s="7"/>
      <c r="AE496" s="7"/>
      <c r="AF496" s="8"/>
      <c r="AH496" s="446"/>
      <c r="AI496" s="429"/>
      <c r="AJ496" s="430"/>
      <c r="AK496" s="431"/>
      <c r="AL496" s="432"/>
      <c r="AM496" s="433"/>
      <c r="AN496" s="433"/>
      <c r="AO496" s="433"/>
      <c r="AP496" s="433"/>
      <c r="AQ496" s="433"/>
      <c r="AR496" s="433"/>
      <c r="AS496" s="433"/>
      <c r="AT496" s="433"/>
      <c r="AU496" s="433"/>
      <c r="AV496" s="433"/>
      <c r="AW496" s="433"/>
      <c r="AX496" s="433"/>
      <c r="AY496" s="433"/>
      <c r="AZ496" s="433"/>
      <c r="BA496" s="433"/>
      <c r="BB496" s="433"/>
      <c r="BC496" s="433"/>
      <c r="BD496" s="430"/>
      <c r="BE496" s="434"/>
      <c r="BG496" s="11"/>
      <c r="BI496" s="500"/>
    </row>
    <row r="497" spans="1:61" s="9" customFormat="1" ht="15" customHeight="1" x14ac:dyDescent="0.25">
      <c r="A497" s="2"/>
      <c r="B497" s="2"/>
      <c r="C497" s="2"/>
      <c r="D497" s="2"/>
      <c r="E497" s="2"/>
      <c r="F497" s="3"/>
      <c r="G497" s="397"/>
      <c r="H497" s="4"/>
      <c r="I497" s="5"/>
      <c r="J497" s="4"/>
      <c r="K497" s="4"/>
      <c r="L497" s="5"/>
      <c r="M497" s="6"/>
      <c r="N497" s="4"/>
      <c r="O497" s="5"/>
      <c r="P497" s="4"/>
      <c r="Q497" s="4"/>
      <c r="R497" s="5"/>
      <c r="S497" s="4"/>
      <c r="T497" s="4"/>
      <c r="U497" s="5"/>
      <c r="V497" s="4"/>
      <c r="W497" s="4"/>
      <c r="X497" s="5"/>
      <c r="Y497" s="4"/>
      <c r="Z497" s="4"/>
      <c r="AA497" s="4"/>
      <c r="AB497" s="4"/>
      <c r="AC497" s="412"/>
      <c r="AD497" s="7"/>
      <c r="AE497" s="7"/>
      <c r="AF497" s="8"/>
      <c r="AH497" s="446"/>
      <c r="AI497" s="429"/>
      <c r="AJ497" s="430"/>
      <c r="AK497" s="431"/>
      <c r="AL497" s="432"/>
      <c r="AM497" s="433"/>
      <c r="AN497" s="433"/>
      <c r="AO497" s="433"/>
      <c r="AP497" s="433"/>
      <c r="AQ497" s="433"/>
      <c r="AR497" s="433"/>
      <c r="AS497" s="433"/>
      <c r="AT497" s="433"/>
      <c r="AU497" s="433"/>
      <c r="AV497" s="433"/>
      <c r="AW497" s="433"/>
      <c r="AX497" s="433"/>
      <c r="AY497" s="433"/>
      <c r="AZ497" s="433"/>
      <c r="BA497" s="433"/>
      <c r="BB497" s="433"/>
      <c r="BC497" s="433"/>
      <c r="BD497" s="430"/>
      <c r="BE497" s="434"/>
      <c r="BG497" s="11"/>
      <c r="BI497" s="500"/>
    </row>
    <row r="498" spans="1:61" s="9" customFormat="1" ht="15" customHeight="1" x14ac:dyDescent="0.25">
      <c r="A498" s="2"/>
      <c r="B498" s="2"/>
      <c r="C498" s="2"/>
      <c r="D498" s="2"/>
      <c r="E498" s="2"/>
      <c r="F498" s="3"/>
      <c r="G498" s="397"/>
      <c r="H498" s="4"/>
      <c r="I498" s="5"/>
      <c r="J498" s="4"/>
      <c r="K498" s="4"/>
      <c r="L498" s="5"/>
      <c r="M498" s="6"/>
      <c r="N498" s="4"/>
      <c r="O498" s="5"/>
      <c r="P498" s="4"/>
      <c r="Q498" s="4"/>
      <c r="R498" s="5"/>
      <c r="S498" s="4"/>
      <c r="T498" s="4"/>
      <c r="U498" s="5"/>
      <c r="V498" s="4"/>
      <c r="W498" s="4"/>
      <c r="X498" s="5"/>
      <c r="Y498" s="4"/>
      <c r="Z498" s="4"/>
      <c r="AA498" s="4"/>
      <c r="AB498" s="4"/>
      <c r="AC498" s="412"/>
      <c r="AD498" s="7"/>
      <c r="AE498" s="7"/>
      <c r="AF498" s="8"/>
      <c r="AH498" s="446"/>
      <c r="AI498" s="429"/>
      <c r="AJ498" s="430"/>
      <c r="AK498" s="431"/>
      <c r="AL498" s="432"/>
      <c r="AM498" s="433"/>
      <c r="AN498" s="433"/>
      <c r="AO498" s="433"/>
      <c r="AP498" s="433"/>
      <c r="AQ498" s="433"/>
      <c r="AR498" s="433"/>
      <c r="AS498" s="433"/>
      <c r="AT498" s="433"/>
      <c r="AU498" s="433"/>
      <c r="AV498" s="433"/>
      <c r="AW498" s="433"/>
      <c r="AX498" s="433"/>
      <c r="AY498" s="433"/>
      <c r="AZ498" s="433"/>
      <c r="BA498" s="433"/>
      <c r="BB498" s="433"/>
      <c r="BC498" s="433"/>
      <c r="BD498" s="430"/>
      <c r="BE498" s="434"/>
      <c r="BG498" s="11"/>
      <c r="BI498" s="500"/>
    </row>
    <row r="499" spans="1:61" s="9" customFormat="1" ht="15" customHeight="1" x14ac:dyDescent="0.25">
      <c r="A499" s="2"/>
      <c r="B499" s="2"/>
      <c r="C499" s="2"/>
      <c r="D499" s="2"/>
      <c r="E499" s="2"/>
      <c r="F499" s="3"/>
      <c r="G499" s="397"/>
      <c r="H499" s="4"/>
      <c r="I499" s="5"/>
      <c r="J499" s="4"/>
      <c r="K499" s="4"/>
      <c r="L499" s="5"/>
      <c r="M499" s="6"/>
      <c r="N499" s="4"/>
      <c r="O499" s="5"/>
      <c r="P499" s="4"/>
      <c r="Q499" s="4"/>
      <c r="R499" s="5"/>
      <c r="S499" s="4"/>
      <c r="T499" s="4"/>
      <c r="U499" s="5"/>
      <c r="V499" s="4"/>
      <c r="W499" s="4"/>
      <c r="X499" s="5"/>
      <c r="Y499" s="4"/>
      <c r="Z499" s="4"/>
      <c r="AA499" s="4"/>
      <c r="AB499" s="4"/>
      <c r="AC499" s="412"/>
      <c r="AD499" s="7"/>
      <c r="AE499" s="7"/>
      <c r="AF499" s="8"/>
      <c r="AH499" s="446"/>
      <c r="AI499" s="429"/>
      <c r="AJ499" s="430"/>
      <c r="AK499" s="431"/>
      <c r="AL499" s="432"/>
      <c r="AM499" s="433"/>
      <c r="AN499" s="433"/>
      <c r="AO499" s="433"/>
      <c r="AP499" s="433"/>
      <c r="AQ499" s="433"/>
      <c r="AR499" s="433"/>
      <c r="AS499" s="433"/>
      <c r="AT499" s="433"/>
      <c r="AU499" s="433"/>
      <c r="AV499" s="433"/>
      <c r="AW499" s="433"/>
      <c r="AX499" s="433"/>
      <c r="AY499" s="433"/>
      <c r="AZ499" s="433"/>
      <c r="BA499" s="433"/>
      <c r="BB499" s="433"/>
      <c r="BC499" s="433"/>
      <c r="BD499" s="430"/>
      <c r="BE499" s="434"/>
      <c r="BG499" s="11"/>
      <c r="BI499" s="500"/>
    </row>
    <row r="500" spans="1:61" s="9" customFormat="1" ht="15" customHeight="1" x14ac:dyDescent="0.25">
      <c r="A500" s="2"/>
      <c r="B500" s="2"/>
      <c r="C500" s="2"/>
      <c r="D500" s="2"/>
      <c r="E500" s="2"/>
      <c r="F500" s="3"/>
      <c r="G500" s="397"/>
      <c r="H500" s="4"/>
      <c r="I500" s="5"/>
      <c r="J500" s="4"/>
      <c r="K500" s="4"/>
      <c r="L500" s="5"/>
      <c r="M500" s="6"/>
      <c r="N500" s="4"/>
      <c r="O500" s="5"/>
      <c r="P500" s="4"/>
      <c r="Q500" s="4"/>
      <c r="R500" s="5"/>
      <c r="S500" s="4"/>
      <c r="T500" s="4"/>
      <c r="U500" s="5"/>
      <c r="V500" s="4"/>
      <c r="W500" s="4"/>
      <c r="X500" s="5"/>
      <c r="Y500" s="4"/>
      <c r="Z500" s="4"/>
      <c r="AA500" s="4"/>
      <c r="AB500" s="4"/>
      <c r="AC500" s="412"/>
      <c r="AD500" s="7"/>
      <c r="AE500" s="7"/>
      <c r="AF500" s="8"/>
      <c r="AH500" s="446"/>
      <c r="AI500" s="429"/>
      <c r="AJ500" s="430"/>
      <c r="AK500" s="431"/>
      <c r="AL500" s="432"/>
      <c r="AM500" s="433"/>
      <c r="AN500" s="433"/>
      <c r="AO500" s="433"/>
      <c r="AP500" s="433"/>
      <c r="AQ500" s="433"/>
      <c r="AR500" s="433"/>
      <c r="AS500" s="433"/>
      <c r="AT500" s="433"/>
      <c r="AU500" s="433"/>
      <c r="AV500" s="433"/>
      <c r="AW500" s="433"/>
      <c r="AX500" s="433"/>
      <c r="AY500" s="433"/>
      <c r="AZ500" s="433"/>
      <c r="BA500" s="433"/>
      <c r="BB500" s="433"/>
      <c r="BC500" s="433"/>
      <c r="BD500" s="430"/>
      <c r="BE500" s="434"/>
      <c r="BG500" s="11"/>
      <c r="BI500" s="500"/>
    </row>
    <row r="501" spans="1:61" s="9" customFormat="1" ht="15" customHeight="1" x14ac:dyDescent="0.25">
      <c r="A501" s="2"/>
      <c r="B501" s="2"/>
      <c r="C501" s="2"/>
      <c r="D501" s="2"/>
      <c r="E501" s="2"/>
      <c r="F501" s="3"/>
      <c r="G501" s="397"/>
      <c r="H501" s="4"/>
      <c r="I501" s="5"/>
      <c r="J501" s="4"/>
      <c r="K501" s="4"/>
      <c r="L501" s="5"/>
      <c r="M501" s="6"/>
      <c r="N501" s="4"/>
      <c r="O501" s="5"/>
      <c r="P501" s="4"/>
      <c r="Q501" s="4"/>
      <c r="R501" s="5"/>
      <c r="S501" s="4"/>
      <c r="T501" s="4"/>
      <c r="U501" s="5"/>
      <c r="V501" s="4"/>
      <c r="W501" s="4"/>
      <c r="X501" s="5"/>
      <c r="Y501" s="4"/>
      <c r="Z501" s="4"/>
      <c r="AA501" s="4"/>
      <c r="AB501" s="4"/>
      <c r="AC501" s="412"/>
      <c r="AD501" s="7"/>
      <c r="AE501" s="7"/>
      <c r="AF501" s="8"/>
      <c r="AH501" s="446"/>
      <c r="AI501" s="429"/>
      <c r="AJ501" s="430"/>
      <c r="AK501" s="431"/>
      <c r="AL501" s="432"/>
      <c r="AM501" s="433"/>
      <c r="AN501" s="433"/>
      <c r="AO501" s="433"/>
      <c r="AP501" s="433"/>
      <c r="AQ501" s="433"/>
      <c r="AR501" s="433"/>
      <c r="AS501" s="433"/>
      <c r="AT501" s="433"/>
      <c r="AU501" s="433"/>
      <c r="AV501" s="433"/>
      <c r="AW501" s="433"/>
      <c r="AX501" s="433"/>
      <c r="AY501" s="433"/>
      <c r="AZ501" s="433"/>
      <c r="BA501" s="433"/>
      <c r="BB501" s="433"/>
      <c r="BC501" s="433"/>
      <c r="BD501" s="430"/>
      <c r="BE501" s="434"/>
      <c r="BG501" s="11"/>
      <c r="BI501" s="500"/>
    </row>
    <row r="502" spans="1:61" s="9" customFormat="1" ht="15" customHeight="1" x14ac:dyDescent="0.25">
      <c r="A502" s="2"/>
      <c r="B502" s="2"/>
      <c r="C502" s="2"/>
      <c r="D502" s="2"/>
      <c r="E502" s="2"/>
      <c r="F502" s="3"/>
      <c r="G502" s="397"/>
      <c r="H502" s="4"/>
      <c r="I502" s="5"/>
      <c r="J502" s="4"/>
      <c r="K502" s="4"/>
      <c r="L502" s="5"/>
      <c r="M502" s="6"/>
      <c r="N502" s="4"/>
      <c r="O502" s="5"/>
      <c r="P502" s="4"/>
      <c r="Q502" s="4"/>
      <c r="R502" s="5"/>
      <c r="S502" s="4"/>
      <c r="T502" s="4"/>
      <c r="U502" s="5"/>
      <c r="V502" s="4"/>
      <c r="W502" s="4"/>
      <c r="X502" s="5"/>
      <c r="Y502" s="4"/>
      <c r="Z502" s="4"/>
      <c r="AA502" s="4"/>
      <c r="AB502" s="4"/>
      <c r="AC502" s="412"/>
      <c r="AD502" s="7"/>
      <c r="AE502" s="7"/>
      <c r="AF502" s="8"/>
      <c r="AH502" s="446"/>
      <c r="AI502" s="429"/>
      <c r="AJ502" s="430"/>
      <c r="AK502" s="431"/>
      <c r="AL502" s="432"/>
      <c r="AM502" s="433"/>
      <c r="AN502" s="433"/>
      <c r="AO502" s="433"/>
      <c r="AP502" s="433"/>
      <c r="AQ502" s="433"/>
      <c r="AR502" s="433"/>
      <c r="AS502" s="433"/>
      <c r="AT502" s="433"/>
      <c r="AU502" s="433"/>
      <c r="AV502" s="433"/>
      <c r="AW502" s="433"/>
      <c r="AX502" s="433"/>
      <c r="AY502" s="433"/>
      <c r="AZ502" s="433"/>
      <c r="BA502" s="433"/>
      <c r="BB502" s="433"/>
      <c r="BC502" s="433"/>
      <c r="BD502" s="430"/>
      <c r="BE502" s="434"/>
      <c r="BG502" s="11"/>
      <c r="BI502" s="500"/>
    </row>
    <row r="503" spans="1:61" s="9" customFormat="1" ht="15" customHeight="1" x14ac:dyDescent="0.25">
      <c r="A503" s="2"/>
      <c r="B503" s="2"/>
      <c r="C503" s="2"/>
      <c r="D503" s="2"/>
      <c r="E503" s="2"/>
      <c r="F503" s="3"/>
      <c r="G503" s="397"/>
      <c r="H503" s="4"/>
      <c r="I503" s="5"/>
      <c r="J503" s="4"/>
      <c r="K503" s="4"/>
      <c r="L503" s="5"/>
      <c r="M503" s="6"/>
      <c r="N503" s="4"/>
      <c r="O503" s="5"/>
      <c r="P503" s="4"/>
      <c r="Q503" s="4"/>
      <c r="R503" s="5"/>
      <c r="S503" s="4"/>
      <c r="T503" s="4"/>
      <c r="U503" s="5"/>
      <c r="V503" s="4"/>
      <c r="W503" s="4"/>
      <c r="X503" s="5"/>
      <c r="Y503" s="4"/>
      <c r="Z503" s="4"/>
      <c r="AA503" s="4"/>
      <c r="AB503" s="4"/>
      <c r="AC503" s="412"/>
      <c r="AD503" s="7"/>
      <c r="AE503" s="7"/>
      <c r="AF503" s="8"/>
      <c r="AH503" s="446"/>
      <c r="AI503" s="429"/>
      <c r="AJ503" s="430"/>
      <c r="AK503" s="431"/>
      <c r="AL503" s="432"/>
      <c r="AM503" s="433"/>
      <c r="AN503" s="433"/>
      <c r="AO503" s="433"/>
      <c r="AP503" s="433"/>
      <c r="AQ503" s="433"/>
      <c r="AR503" s="433"/>
      <c r="AS503" s="433"/>
      <c r="AT503" s="433"/>
      <c r="AU503" s="433"/>
      <c r="AV503" s="433"/>
      <c r="AW503" s="433"/>
      <c r="AX503" s="433"/>
      <c r="AY503" s="433"/>
      <c r="AZ503" s="433"/>
      <c r="BA503" s="433"/>
      <c r="BB503" s="433"/>
      <c r="BC503" s="433"/>
      <c r="BD503" s="430"/>
      <c r="BE503" s="434"/>
      <c r="BG503" s="11"/>
      <c r="BI503" s="500"/>
    </row>
    <row r="504" spans="1:61" s="9" customFormat="1" ht="15" customHeight="1" x14ac:dyDescent="0.25">
      <c r="A504" s="2"/>
      <c r="B504" s="2"/>
      <c r="C504" s="2"/>
      <c r="D504" s="2"/>
      <c r="E504" s="2"/>
      <c r="F504" s="3"/>
      <c r="G504" s="397"/>
      <c r="H504" s="4"/>
      <c r="I504" s="5"/>
      <c r="J504" s="4"/>
      <c r="K504" s="4"/>
      <c r="L504" s="5"/>
      <c r="M504" s="6"/>
      <c r="N504" s="4"/>
      <c r="O504" s="5"/>
      <c r="P504" s="4"/>
      <c r="Q504" s="4"/>
      <c r="R504" s="5"/>
      <c r="S504" s="4"/>
      <c r="T504" s="4"/>
      <c r="U504" s="5"/>
      <c r="V504" s="4"/>
      <c r="W504" s="4"/>
      <c r="X504" s="5"/>
      <c r="Y504" s="4"/>
      <c r="Z504" s="4"/>
      <c r="AA504" s="4"/>
      <c r="AB504" s="4"/>
      <c r="AC504" s="412"/>
      <c r="AD504" s="7"/>
      <c r="AE504" s="7"/>
      <c r="AF504" s="8"/>
      <c r="AH504" s="446"/>
      <c r="AI504" s="429"/>
      <c r="AJ504" s="430"/>
      <c r="AK504" s="431"/>
      <c r="AL504" s="432"/>
      <c r="AM504" s="433"/>
      <c r="AN504" s="433"/>
      <c r="AO504" s="433"/>
      <c r="AP504" s="433"/>
      <c r="AQ504" s="433"/>
      <c r="AR504" s="433"/>
      <c r="AS504" s="433"/>
      <c r="AT504" s="433"/>
      <c r="AU504" s="433"/>
      <c r="AV504" s="433"/>
      <c r="AW504" s="433"/>
      <c r="AX504" s="433"/>
      <c r="AY504" s="433"/>
      <c r="AZ504" s="433"/>
      <c r="BA504" s="433"/>
      <c r="BB504" s="433"/>
      <c r="BC504" s="433"/>
      <c r="BD504" s="430"/>
      <c r="BE504" s="434"/>
      <c r="BG504" s="11"/>
      <c r="BI504" s="500"/>
    </row>
    <row r="505" spans="1:61" s="9" customFormat="1" ht="15" customHeight="1" x14ac:dyDescent="0.25">
      <c r="A505" s="2"/>
      <c r="B505" s="2"/>
      <c r="C505" s="2"/>
      <c r="D505" s="2"/>
      <c r="E505" s="2"/>
      <c r="F505" s="3"/>
      <c r="G505" s="397"/>
      <c r="H505" s="4"/>
      <c r="I505" s="5"/>
      <c r="J505" s="4"/>
      <c r="K505" s="4"/>
      <c r="L505" s="5"/>
      <c r="M505" s="6"/>
      <c r="N505" s="4"/>
      <c r="O505" s="5"/>
      <c r="P505" s="4"/>
      <c r="Q505" s="4"/>
      <c r="R505" s="5"/>
      <c r="S505" s="4"/>
      <c r="T505" s="4"/>
      <c r="U505" s="5"/>
      <c r="V505" s="4"/>
      <c r="W505" s="4"/>
      <c r="X505" s="5"/>
      <c r="Y505" s="4"/>
      <c r="Z505" s="4"/>
      <c r="AA505" s="4"/>
      <c r="AB505" s="4"/>
      <c r="AC505" s="412"/>
      <c r="AD505" s="7"/>
      <c r="AE505" s="7"/>
      <c r="AF505" s="8"/>
      <c r="AH505" s="446"/>
      <c r="AI505" s="429"/>
      <c r="AJ505" s="430"/>
      <c r="AK505" s="431"/>
      <c r="AL505" s="432"/>
      <c r="AM505" s="433"/>
      <c r="AN505" s="433"/>
      <c r="AO505" s="433"/>
      <c r="AP505" s="433"/>
      <c r="AQ505" s="433"/>
      <c r="AR505" s="433"/>
      <c r="AS505" s="433"/>
      <c r="AT505" s="433"/>
      <c r="AU505" s="433"/>
      <c r="AV505" s="433"/>
      <c r="AW505" s="433"/>
      <c r="AX505" s="433"/>
      <c r="AY505" s="433"/>
      <c r="AZ505" s="433"/>
      <c r="BA505" s="433"/>
      <c r="BB505" s="433"/>
      <c r="BC505" s="433"/>
      <c r="BD505" s="430"/>
      <c r="BE505" s="434"/>
      <c r="BG505" s="11"/>
      <c r="BI505" s="500"/>
    </row>
    <row r="506" spans="1:61" s="9" customFormat="1" ht="15" customHeight="1" x14ac:dyDescent="0.25">
      <c r="A506" s="2"/>
      <c r="B506" s="2"/>
      <c r="C506" s="2"/>
      <c r="D506" s="2"/>
      <c r="E506" s="2"/>
      <c r="F506" s="3"/>
      <c r="G506" s="397"/>
      <c r="H506" s="4"/>
      <c r="I506" s="5"/>
      <c r="J506" s="4"/>
      <c r="K506" s="4"/>
      <c r="L506" s="5"/>
      <c r="M506" s="6"/>
      <c r="N506" s="4"/>
      <c r="O506" s="5"/>
      <c r="P506" s="4"/>
      <c r="Q506" s="4"/>
      <c r="R506" s="5"/>
      <c r="S506" s="4"/>
      <c r="T506" s="4"/>
      <c r="U506" s="5"/>
      <c r="V506" s="4"/>
      <c r="W506" s="4"/>
      <c r="X506" s="5"/>
      <c r="Y506" s="4"/>
      <c r="Z506" s="4"/>
      <c r="AA506" s="4"/>
      <c r="AB506" s="4"/>
      <c r="AC506" s="412"/>
      <c r="AD506" s="7"/>
      <c r="AE506" s="7"/>
      <c r="AF506" s="8"/>
      <c r="AH506" s="446"/>
      <c r="AI506" s="429"/>
      <c r="AJ506" s="430"/>
      <c r="AK506" s="431"/>
      <c r="AL506" s="432"/>
      <c r="AM506" s="433"/>
      <c r="AN506" s="433"/>
      <c r="AO506" s="433"/>
      <c r="AP506" s="433"/>
      <c r="AQ506" s="433"/>
      <c r="AR506" s="433"/>
      <c r="AS506" s="433"/>
      <c r="AT506" s="433"/>
      <c r="AU506" s="433"/>
      <c r="AV506" s="433"/>
      <c r="AW506" s="433"/>
      <c r="AX506" s="433"/>
      <c r="AY506" s="433"/>
      <c r="AZ506" s="433"/>
      <c r="BA506" s="433"/>
      <c r="BB506" s="433"/>
      <c r="BC506" s="433"/>
      <c r="BD506" s="430"/>
      <c r="BE506" s="434"/>
      <c r="BG506" s="11"/>
      <c r="BI506" s="500"/>
    </row>
    <row r="507" spans="1:61" s="9" customFormat="1" ht="15" customHeight="1" x14ac:dyDescent="0.25">
      <c r="A507" s="2"/>
      <c r="B507" s="2"/>
      <c r="C507" s="2"/>
      <c r="D507" s="2"/>
      <c r="E507" s="2"/>
      <c r="F507" s="3"/>
      <c r="G507" s="397"/>
      <c r="H507" s="4"/>
      <c r="I507" s="5"/>
      <c r="J507" s="4"/>
      <c r="K507" s="4"/>
      <c r="L507" s="5"/>
      <c r="M507" s="6"/>
      <c r="N507" s="4"/>
      <c r="O507" s="5"/>
      <c r="P507" s="4"/>
      <c r="Q507" s="4"/>
      <c r="R507" s="5"/>
      <c r="S507" s="4"/>
      <c r="T507" s="4"/>
      <c r="U507" s="5"/>
      <c r="V507" s="4"/>
      <c r="W507" s="4"/>
      <c r="X507" s="5"/>
      <c r="Y507" s="4"/>
      <c r="Z507" s="4"/>
      <c r="AA507" s="4"/>
      <c r="AB507" s="4"/>
      <c r="AC507" s="412"/>
      <c r="AD507" s="7"/>
      <c r="AE507" s="7"/>
      <c r="AF507" s="8"/>
      <c r="AH507" s="446"/>
      <c r="AI507" s="429"/>
      <c r="AJ507" s="430"/>
      <c r="AK507" s="431"/>
      <c r="AL507" s="432"/>
      <c r="AM507" s="433"/>
      <c r="AN507" s="433"/>
      <c r="AO507" s="433"/>
      <c r="AP507" s="433"/>
      <c r="AQ507" s="433"/>
      <c r="AR507" s="433"/>
      <c r="AS507" s="433"/>
      <c r="AT507" s="433"/>
      <c r="AU507" s="433"/>
      <c r="AV507" s="433"/>
      <c r="AW507" s="433"/>
      <c r="AX507" s="433"/>
      <c r="AY507" s="433"/>
      <c r="AZ507" s="433"/>
      <c r="BA507" s="433"/>
      <c r="BB507" s="433"/>
      <c r="BC507" s="433"/>
      <c r="BD507" s="430"/>
      <c r="BE507" s="434"/>
      <c r="BG507" s="11"/>
      <c r="BI507" s="500"/>
    </row>
    <row r="508" spans="1:61" s="9" customFormat="1" ht="15" customHeight="1" x14ac:dyDescent="0.25">
      <c r="A508" s="2"/>
      <c r="B508" s="2"/>
      <c r="C508" s="2"/>
      <c r="D508" s="2"/>
      <c r="E508" s="2"/>
      <c r="F508" s="3"/>
      <c r="G508" s="397"/>
      <c r="H508" s="4"/>
      <c r="I508" s="5"/>
      <c r="J508" s="4"/>
      <c r="K508" s="4"/>
      <c r="L508" s="5"/>
      <c r="M508" s="6"/>
      <c r="N508" s="4"/>
      <c r="O508" s="5"/>
      <c r="P508" s="4"/>
      <c r="Q508" s="4"/>
      <c r="R508" s="5"/>
      <c r="S508" s="4"/>
      <c r="T508" s="4"/>
      <c r="U508" s="5"/>
      <c r="V508" s="4"/>
      <c r="W508" s="4"/>
      <c r="X508" s="5"/>
      <c r="Y508" s="4"/>
      <c r="Z508" s="4"/>
      <c r="AA508" s="4"/>
      <c r="AB508" s="4"/>
      <c r="AC508" s="412"/>
      <c r="AD508" s="7"/>
      <c r="AE508" s="7"/>
      <c r="AF508" s="8"/>
      <c r="AH508" s="446"/>
      <c r="AI508" s="429"/>
      <c r="AJ508" s="430"/>
      <c r="AK508" s="431"/>
      <c r="AL508" s="432"/>
      <c r="AM508" s="433"/>
      <c r="AN508" s="433"/>
      <c r="AO508" s="433"/>
      <c r="AP508" s="433"/>
      <c r="AQ508" s="433"/>
      <c r="AR508" s="433"/>
      <c r="AS508" s="433"/>
      <c r="AT508" s="433"/>
      <c r="AU508" s="433"/>
      <c r="AV508" s="433"/>
      <c r="AW508" s="433"/>
      <c r="AX508" s="433"/>
      <c r="AY508" s="433"/>
      <c r="AZ508" s="433"/>
      <c r="BA508" s="433"/>
      <c r="BB508" s="433"/>
      <c r="BC508" s="433"/>
      <c r="BD508" s="430"/>
      <c r="BE508" s="434"/>
      <c r="BG508" s="11"/>
      <c r="BI508" s="500"/>
    </row>
    <row r="509" spans="1:61" s="9" customFormat="1" ht="15" customHeight="1" x14ac:dyDescent="0.25">
      <c r="A509" s="2"/>
      <c r="B509" s="2"/>
      <c r="C509" s="2"/>
      <c r="D509" s="2"/>
      <c r="E509" s="2"/>
      <c r="F509" s="3"/>
      <c r="G509" s="397"/>
      <c r="H509" s="4"/>
      <c r="I509" s="5"/>
      <c r="J509" s="4"/>
      <c r="K509" s="4"/>
      <c r="L509" s="5"/>
      <c r="M509" s="6"/>
      <c r="N509" s="4"/>
      <c r="O509" s="5"/>
      <c r="P509" s="4"/>
      <c r="Q509" s="4"/>
      <c r="R509" s="5"/>
      <c r="S509" s="4"/>
      <c r="T509" s="4"/>
      <c r="U509" s="5"/>
      <c r="V509" s="4"/>
      <c r="W509" s="4"/>
      <c r="X509" s="5"/>
      <c r="Y509" s="4"/>
      <c r="Z509" s="4"/>
      <c r="AA509" s="4"/>
      <c r="AB509" s="4"/>
      <c r="AC509" s="412"/>
      <c r="AD509" s="7"/>
      <c r="AE509" s="7"/>
      <c r="AF509" s="8"/>
      <c r="AH509" s="446"/>
      <c r="AI509" s="429"/>
      <c r="AJ509" s="430"/>
      <c r="AK509" s="431"/>
      <c r="AL509" s="432"/>
      <c r="AM509" s="433"/>
      <c r="AN509" s="433"/>
      <c r="AO509" s="433"/>
      <c r="AP509" s="433"/>
      <c r="AQ509" s="433"/>
      <c r="AR509" s="433"/>
      <c r="AS509" s="433"/>
      <c r="AT509" s="433"/>
      <c r="AU509" s="433"/>
      <c r="AV509" s="433"/>
      <c r="AW509" s="433"/>
      <c r="AX509" s="433"/>
      <c r="AY509" s="433"/>
      <c r="AZ509" s="433"/>
      <c r="BA509" s="433"/>
      <c r="BB509" s="433"/>
      <c r="BC509" s="433"/>
      <c r="BD509" s="430"/>
      <c r="BE509" s="434"/>
      <c r="BG509" s="11"/>
      <c r="BI509" s="500"/>
    </row>
    <row r="510" spans="1:61" s="9" customFormat="1" ht="15" customHeight="1" x14ac:dyDescent="0.25">
      <c r="A510" s="2"/>
      <c r="B510" s="2"/>
      <c r="C510" s="2"/>
      <c r="D510" s="2"/>
      <c r="E510" s="2"/>
      <c r="F510" s="3"/>
      <c r="G510" s="397"/>
      <c r="H510" s="4"/>
      <c r="I510" s="5"/>
      <c r="J510" s="4"/>
      <c r="K510" s="4"/>
      <c r="L510" s="5"/>
      <c r="M510" s="6"/>
      <c r="N510" s="4"/>
      <c r="O510" s="5"/>
      <c r="P510" s="4"/>
      <c r="Q510" s="4"/>
      <c r="R510" s="5"/>
      <c r="S510" s="4"/>
      <c r="T510" s="4"/>
      <c r="U510" s="5"/>
      <c r="V510" s="4"/>
      <c r="W510" s="4"/>
      <c r="X510" s="5"/>
      <c r="Y510" s="4"/>
      <c r="Z510" s="4"/>
      <c r="AA510" s="4"/>
      <c r="AB510" s="4"/>
      <c r="AC510" s="412"/>
      <c r="AD510" s="7"/>
      <c r="AE510" s="7"/>
      <c r="AF510" s="8"/>
      <c r="AH510" s="446"/>
      <c r="AI510" s="429"/>
      <c r="AJ510" s="430"/>
      <c r="AK510" s="431"/>
      <c r="AL510" s="432"/>
      <c r="AM510" s="433"/>
      <c r="AN510" s="433"/>
      <c r="AO510" s="433"/>
      <c r="AP510" s="433"/>
      <c r="AQ510" s="433"/>
      <c r="AR510" s="433"/>
      <c r="AS510" s="433"/>
      <c r="AT510" s="433"/>
      <c r="AU510" s="433"/>
      <c r="AV510" s="433"/>
      <c r="AW510" s="433"/>
      <c r="AX510" s="433"/>
      <c r="AY510" s="433"/>
      <c r="AZ510" s="433"/>
      <c r="BA510" s="433"/>
      <c r="BB510" s="433"/>
      <c r="BC510" s="433"/>
      <c r="BD510" s="430"/>
      <c r="BE510" s="434"/>
      <c r="BG510" s="11"/>
      <c r="BI510" s="500"/>
    </row>
    <row r="511" spans="1:61" s="9" customFormat="1" ht="15" customHeight="1" x14ac:dyDescent="0.25">
      <c r="A511" s="2"/>
      <c r="B511" s="2"/>
      <c r="C511" s="2"/>
      <c r="D511" s="2"/>
      <c r="E511" s="2"/>
      <c r="F511" s="3"/>
      <c r="G511" s="397"/>
      <c r="H511" s="4"/>
      <c r="I511" s="5"/>
      <c r="J511" s="4"/>
      <c r="K511" s="4"/>
      <c r="L511" s="5"/>
      <c r="M511" s="6"/>
      <c r="N511" s="4"/>
      <c r="O511" s="5"/>
      <c r="P511" s="4"/>
      <c r="Q511" s="4"/>
      <c r="R511" s="5"/>
      <c r="S511" s="4"/>
      <c r="T511" s="4"/>
      <c r="U511" s="5"/>
      <c r="V511" s="4"/>
      <c r="W511" s="4"/>
      <c r="X511" s="5"/>
      <c r="Y511" s="4"/>
      <c r="Z511" s="4"/>
      <c r="AA511" s="4"/>
      <c r="AB511" s="4"/>
      <c r="AC511" s="412"/>
      <c r="AD511" s="7"/>
      <c r="AE511" s="7"/>
      <c r="AF511" s="8"/>
      <c r="AH511" s="446"/>
      <c r="AI511" s="429"/>
      <c r="AJ511" s="430"/>
      <c r="AK511" s="431"/>
      <c r="AL511" s="432"/>
      <c r="AM511" s="433"/>
      <c r="AN511" s="433"/>
      <c r="AO511" s="433"/>
      <c r="AP511" s="433"/>
      <c r="AQ511" s="433"/>
      <c r="AR511" s="433"/>
      <c r="AS511" s="433"/>
      <c r="AT511" s="433"/>
      <c r="AU511" s="433"/>
      <c r="AV511" s="433"/>
      <c r="AW511" s="433"/>
      <c r="AX511" s="433"/>
      <c r="AY511" s="433"/>
      <c r="AZ511" s="433"/>
      <c r="BA511" s="433"/>
      <c r="BB511" s="433"/>
      <c r="BC511" s="433"/>
      <c r="BD511" s="430"/>
      <c r="BE511" s="434"/>
      <c r="BG511" s="11"/>
      <c r="BI511" s="500"/>
    </row>
    <row r="512" spans="1:61" s="9" customFormat="1" ht="15" customHeight="1" x14ac:dyDescent="0.25">
      <c r="A512" s="2"/>
      <c r="B512" s="2"/>
      <c r="C512" s="2"/>
      <c r="D512" s="2"/>
      <c r="E512" s="2"/>
      <c r="F512" s="3"/>
      <c r="G512" s="397"/>
      <c r="H512" s="4"/>
      <c r="I512" s="5"/>
      <c r="J512" s="4"/>
      <c r="K512" s="4"/>
      <c r="L512" s="5"/>
      <c r="M512" s="6"/>
      <c r="N512" s="4"/>
      <c r="O512" s="5"/>
      <c r="P512" s="4"/>
      <c r="Q512" s="4"/>
      <c r="R512" s="5"/>
      <c r="S512" s="4"/>
      <c r="T512" s="4"/>
      <c r="U512" s="5"/>
      <c r="V512" s="4"/>
      <c r="W512" s="4"/>
      <c r="X512" s="5"/>
      <c r="Y512" s="4"/>
      <c r="Z512" s="4"/>
      <c r="AA512" s="4"/>
      <c r="AB512" s="4"/>
      <c r="AC512" s="412"/>
      <c r="AD512" s="7"/>
      <c r="AE512" s="7"/>
      <c r="AF512" s="8"/>
      <c r="AH512" s="446"/>
      <c r="AI512" s="429"/>
      <c r="AJ512" s="430"/>
      <c r="AK512" s="431"/>
      <c r="AL512" s="432"/>
      <c r="AM512" s="433"/>
      <c r="AN512" s="433"/>
      <c r="AO512" s="433"/>
      <c r="AP512" s="433"/>
      <c r="AQ512" s="433"/>
      <c r="AR512" s="433"/>
      <c r="AS512" s="433"/>
      <c r="AT512" s="433"/>
      <c r="AU512" s="433"/>
      <c r="AV512" s="433"/>
      <c r="AW512" s="433"/>
      <c r="AX512" s="433"/>
      <c r="AY512" s="433"/>
      <c r="AZ512" s="433"/>
      <c r="BA512" s="433"/>
      <c r="BB512" s="433"/>
      <c r="BC512" s="433"/>
      <c r="BD512" s="430"/>
      <c r="BE512" s="434"/>
      <c r="BG512" s="11"/>
      <c r="BI512" s="500"/>
    </row>
    <row r="513" spans="1:61" s="9" customFormat="1" ht="15" customHeight="1" x14ac:dyDescent="0.25">
      <c r="A513" s="2"/>
      <c r="B513" s="2"/>
      <c r="C513" s="2"/>
      <c r="D513" s="2"/>
      <c r="E513" s="2"/>
      <c r="F513" s="3"/>
      <c r="G513" s="397"/>
      <c r="H513" s="4"/>
      <c r="I513" s="5"/>
      <c r="J513" s="4"/>
      <c r="K513" s="4"/>
      <c r="L513" s="5"/>
      <c r="M513" s="6"/>
      <c r="N513" s="4"/>
      <c r="O513" s="5"/>
      <c r="P513" s="4"/>
      <c r="Q513" s="4"/>
      <c r="R513" s="5"/>
      <c r="S513" s="4"/>
      <c r="T513" s="4"/>
      <c r="U513" s="5"/>
      <c r="V513" s="4"/>
      <c r="W513" s="4"/>
      <c r="X513" s="5"/>
      <c r="Y513" s="4"/>
      <c r="Z513" s="4"/>
      <c r="AA513" s="4"/>
      <c r="AB513" s="4"/>
      <c r="AC513" s="412"/>
      <c r="AD513" s="7"/>
      <c r="AE513" s="7"/>
      <c r="AF513" s="8"/>
      <c r="AH513" s="446"/>
      <c r="AI513" s="429"/>
      <c r="AJ513" s="430"/>
      <c r="AK513" s="431"/>
      <c r="AL513" s="432"/>
      <c r="AM513" s="433"/>
      <c r="AN513" s="433"/>
      <c r="AO513" s="433"/>
      <c r="AP513" s="433"/>
      <c r="AQ513" s="433"/>
      <c r="AR513" s="433"/>
      <c r="AS513" s="433"/>
      <c r="AT513" s="433"/>
      <c r="AU513" s="433"/>
      <c r="AV513" s="433"/>
      <c r="AW513" s="433"/>
      <c r="AX513" s="433"/>
      <c r="AY513" s="433"/>
      <c r="AZ513" s="433"/>
      <c r="BA513" s="433"/>
      <c r="BB513" s="433"/>
      <c r="BC513" s="433"/>
      <c r="BD513" s="430"/>
      <c r="BE513" s="434"/>
      <c r="BG513" s="11"/>
      <c r="BI513" s="500"/>
    </row>
    <row r="514" spans="1:61" s="9" customFormat="1" ht="15" customHeight="1" x14ac:dyDescent="0.25">
      <c r="A514" s="2"/>
      <c r="B514" s="2"/>
      <c r="C514" s="2"/>
      <c r="D514" s="2"/>
      <c r="E514" s="2"/>
      <c r="F514" s="3"/>
      <c r="G514" s="397"/>
      <c r="H514" s="4"/>
      <c r="I514" s="5"/>
      <c r="J514" s="4"/>
      <c r="K514" s="4"/>
      <c r="L514" s="5"/>
      <c r="M514" s="6"/>
      <c r="N514" s="4"/>
      <c r="O514" s="5"/>
      <c r="P514" s="4"/>
      <c r="Q514" s="4"/>
      <c r="R514" s="5"/>
      <c r="S514" s="4"/>
      <c r="T514" s="4"/>
      <c r="U514" s="5"/>
      <c r="V514" s="4"/>
      <c r="W514" s="4"/>
      <c r="X514" s="5"/>
      <c r="Y514" s="4"/>
      <c r="Z514" s="4"/>
      <c r="AA514" s="4"/>
      <c r="AB514" s="4"/>
      <c r="AC514" s="412"/>
      <c r="AD514" s="7"/>
      <c r="AE514" s="7"/>
      <c r="AF514" s="8"/>
      <c r="AH514" s="446"/>
      <c r="AI514" s="429"/>
      <c r="AJ514" s="430"/>
      <c r="AK514" s="431"/>
      <c r="AL514" s="432"/>
      <c r="AM514" s="433"/>
      <c r="AN514" s="433"/>
      <c r="AO514" s="433"/>
      <c r="AP514" s="433"/>
      <c r="AQ514" s="433"/>
      <c r="AR514" s="433"/>
      <c r="AS514" s="433"/>
      <c r="AT514" s="433"/>
      <c r="AU514" s="433"/>
      <c r="AV514" s="433"/>
      <c r="AW514" s="433"/>
      <c r="AX514" s="433"/>
      <c r="AY514" s="433"/>
      <c r="AZ514" s="433"/>
      <c r="BA514" s="433"/>
      <c r="BB514" s="433"/>
      <c r="BC514" s="433"/>
      <c r="BD514" s="430"/>
      <c r="BE514" s="434"/>
      <c r="BG514" s="11"/>
      <c r="BI514" s="500"/>
    </row>
    <row r="515" spans="1:61" s="9" customFormat="1" ht="15" customHeight="1" x14ac:dyDescent="0.25">
      <c r="A515" s="2"/>
      <c r="B515" s="2"/>
      <c r="C515" s="2"/>
      <c r="D515" s="2"/>
      <c r="E515" s="2"/>
      <c r="F515" s="3"/>
      <c r="G515" s="397"/>
      <c r="H515" s="4"/>
      <c r="I515" s="5"/>
      <c r="J515" s="4"/>
      <c r="K515" s="4"/>
      <c r="L515" s="5"/>
      <c r="M515" s="6"/>
      <c r="N515" s="4"/>
      <c r="O515" s="5"/>
      <c r="P515" s="4"/>
      <c r="Q515" s="4"/>
      <c r="R515" s="5"/>
      <c r="S515" s="4"/>
      <c r="T515" s="4"/>
      <c r="U515" s="5"/>
      <c r="V515" s="4"/>
      <c r="W515" s="4"/>
      <c r="X515" s="5"/>
      <c r="Y515" s="4"/>
      <c r="Z515" s="4"/>
      <c r="AA515" s="4"/>
      <c r="AB515" s="4"/>
      <c r="AC515" s="412"/>
      <c r="AD515" s="7"/>
      <c r="AE515" s="7"/>
      <c r="AF515" s="8"/>
      <c r="AH515" s="446"/>
      <c r="AI515" s="429"/>
      <c r="AJ515" s="430"/>
      <c r="AK515" s="431"/>
      <c r="AL515" s="432"/>
      <c r="AM515" s="433"/>
      <c r="AN515" s="433"/>
      <c r="AO515" s="433"/>
      <c r="AP515" s="433"/>
      <c r="AQ515" s="433"/>
      <c r="AR515" s="433"/>
      <c r="AS515" s="433"/>
      <c r="AT515" s="433"/>
      <c r="AU515" s="433"/>
      <c r="AV515" s="433"/>
      <c r="AW515" s="433"/>
      <c r="AX515" s="433"/>
      <c r="AY515" s="433"/>
      <c r="AZ515" s="433"/>
      <c r="BA515" s="433"/>
      <c r="BB515" s="433"/>
      <c r="BC515" s="433"/>
      <c r="BD515" s="430"/>
      <c r="BE515" s="434"/>
      <c r="BG515" s="11"/>
      <c r="BI515" s="500"/>
    </row>
    <row r="516" spans="1:61" s="9" customFormat="1" ht="15" customHeight="1" x14ac:dyDescent="0.25">
      <c r="A516" s="2"/>
      <c r="B516" s="2"/>
      <c r="C516" s="2"/>
      <c r="D516" s="2"/>
      <c r="E516" s="2"/>
      <c r="F516" s="3"/>
      <c r="G516" s="397"/>
      <c r="H516" s="4"/>
      <c r="I516" s="5"/>
      <c r="J516" s="4"/>
      <c r="K516" s="4"/>
      <c r="L516" s="5"/>
      <c r="M516" s="6"/>
      <c r="N516" s="4"/>
      <c r="O516" s="5"/>
      <c r="P516" s="4"/>
      <c r="Q516" s="4"/>
      <c r="R516" s="5"/>
      <c r="S516" s="4"/>
      <c r="T516" s="4"/>
      <c r="U516" s="5"/>
      <c r="V516" s="4"/>
      <c r="W516" s="4"/>
      <c r="X516" s="5"/>
      <c r="Y516" s="4"/>
      <c r="Z516" s="4"/>
      <c r="AA516" s="4"/>
      <c r="AB516" s="4"/>
      <c r="AC516" s="412"/>
      <c r="AD516" s="7"/>
      <c r="AE516" s="7"/>
      <c r="AF516" s="8"/>
      <c r="AH516" s="446"/>
      <c r="AI516" s="429"/>
      <c r="AJ516" s="430"/>
      <c r="AK516" s="431"/>
      <c r="AL516" s="432"/>
      <c r="AM516" s="433"/>
      <c r="AN516" s="433"/>
      <c r="AO516" s="433"/>
      <c r="AP516" s="433"/>
      <c r="AQ516" s="433"/>
      <c r="AR516" s="433"/>
      <c r="AS516" s="433"/>
      <c r="AT516" s="433"/>
      <c r="AU516" s="433"/>
      <c r="AV516" s="433"/>
      <c r="AW516" s="433"/>
      <c r="AX516" s="433"/>
      <c r="AY516" s="433"/>
      <c r="AZ516" s="433"/>
      <c r="BA516" s="433"/>
      <c r="BB516" s="433"/>
      <c r="BC516" s="433"/>
      <c r="BD516" s="430"/>
      <c r="BE516" s="434"/>
      <c r="BG516" s="11"/>
      <c r="BI516" s="500"/>
    </row>
    <row r="517" spans="1:61" s="9" customFormat="1" ht="15" customHeight="1" x14ac:dyDescent="0.25">
      <c r="A517" s="2"/>
      <c r="B517" s="2"/>
      <c r="C517" s="2"/>
      <c r="D517" s="2"/>
      <c r="E517" s="2"/>
      <c r="F517" s="3"/>
      <c r="G517" s="397"/>
      <c r="H517" s="4"/>
      <c r="I517" s="5"/>
      <c r="J517" s="4"/>
      <c r="K517" s="4"/>
      <c r="L517" s="5"/>
      <c r="M517" s="6"/>
      <c r="N517" s="4"/>
      <c r="O517" s="5"/>
      <c r="P517" s="4"/>
      <c r="Q517" s="4"/>
      <c r="R517" s="5"/>
      <c r="S517" s="4"/>
      <c r="T517" s="4"/>
      <c r="U517" s="5"/>
      <c r="V517" s="4"/>
      <c r="W517" s="4"/>
      <c r="X517" s="5"/>
      <c r="Y517" s="4"/>
      <c r="Z517" s="4"/>
      <c r="AA517" s="4"/>
      <c r="AB517" s="4"/>
      <c r="AC517" s="412"/>
      <c r="AD517" s="7"/>
      <c r="AE517" s="7"/>
      <c r="AF517" s="8"/>
      <c r="AH517" s="446"/>
      <c r="AI517" s="429"/>
      <c r="AJ517" s="430"/>
      <c r="AK517" s="431"/>
      <c r="AL517" s="432"/>
      <c r="AM517" s="433"/>
      <c r="AN517" s="433"/>
      <c r="AO517" s="433"/>
      <c r="AP517" s="433"/>
      <c r="AQ517" s="433"/>
      <c r="AR517" s="433"/>
      <c r="AS517" s="433"/>
      <c r="AT517" s="433"/>
      <c r="AU517" s="433"/>
      <c r="AV517" s="433"/>
      <c r="AW517" s="433"/>
      <c r="AX517" s="433"/>
      <c r="AY517" s="433"/>
      <c r="AZ517" s="433"/>
      <c r="BA517" s="433"/>
      <c r="BB517" s="433"/>
      <c r="BC517" s="433"/>
      <c r="BD517" s="430"/>
      <c r="BE517" s="434"/>
      <c r="BG517" s="11"/>
      <c r="BI517" s="500"/>
    </row>
    <row r="518" spans="1:61" s="9" customFormat="1" ht="15" customHeight="1" x14ac:dyDescent="0.25">
      <c r="A518" s="2"/>
      <c r="B518" s="2"/>
      <c r="C518" s="2"/>
      <c r="D518" s="2"/>
      <c r="E518" s="2"/>
      <c r="F518" s="3"/>
      <c r="G518" s="397"/>
      <c r="H518" s="4"/>
      <c r="I518" s="5"/>
      <c r="J518" s="4"/>
      <c r="K518" s="4"/>
      <c r="L518" s="5"/>
      <c r="M518" s="6"/>
      <c r="N518" s="4"/>
      <c r="O518" s="5"/>
      <c r="P518" s="4"/>
      <c r="Q518" s="4"/>
      <c r="R518" s="5"/>
      <c r="S518" s="4"/>
      <c r="T518" s="4"/>
      <c r="U518" s="5"/>
      <c r="V518" s="4"/>
      <c r="W518" s="4"/>
      <c r="X518" s="5"/>
      <c r="Y518" s="4"/>
      <c r="Z518" s="4"/>
      <c r="AA518" s="4"/>
      <c r="AB518" s="4"/>
      <c r="AC518" s="412"/>
      <c r="AD518" s="7"/>
      <c r="AE518" s="7"/>
      <c r="AF518" s="8"/>
      <c r="AH518" s="446"/>
      <c r="AI518" s="429"/>
      <c r="AJ518" s="430"/>
      <c r="AK518" s="431"/>
      <c r="AL518" s="432"/>
      <c r="AM518" s="433"/>
      <c r="AN518" s="433"/>
      <c r="AO518" s="433"/>
      <c r="AP518" s="433"/>
      <c r="AQ518" s="433"/>
      <c r="AR518" s="433"/>
      <c r="AS518" s="433"/>
      <c r="AT518" s="433"/>
      <c r="AU518" s="433"/>
      <c r="AV518" s="433"/>
      <c r="AW518" s="433"/>
      <c r="AX518" s="433"/>
      <c r="AY518" s="433"/>
      <c r="AZ518" s="433"/>
      <c r="BA518" s="433"/>
      <c r="BB518" s="433"/>
      <c r="BC518" s="433"/>
      <c r="BD518" s="430"/>
      <c r="BE518" s="434"/>
      <c r="BG518" s="11"/>
      <c r="BI518" s="500"/>
    </row>
    <row r="519" spans="1:61" s="9" customFormat="1" ht="15" customHeight="1" x14ac:dyDescent="0.25">
      <c r="A519" s="2"/>
      <c r="B519" s="2"/>
      <c r="C519" s="2"/>
      <c r="D519" s="2"/>
      <c r="E519" s="2"/>
      <c r="F519" s="3"/>
      <c r="G519" s="397"/>
      <c r="H519" s="4"/>
      <c r="I519" s="5"/>
      <c r="J519" s="4"/>
      <c r="K519" s="4"/>
      <c r="L519" s="5"/>
      <c r="M519" s="6"/>
      <c r="N519" s="4"/>
      <c r="O519" s="5"/>
      <c r="P519" s="4"/>
      <c r="Q519" s="4"/>
      <c r="R519" s="5"/>
      <c r="S519" s="4"/>
      <c r="T519" s="4"/>
      <c r="U519" s="5"/>
      <c r="V519" s="4"/>
      <c r="W519" s="4"/>
      <c r="X519" s="5"/>
      <c r="Y519" s="4"/>
      <c r="Z519" s="4"/>
      <c r="AA519" s="4"/>
      <c r="AB519" s="4"/>
      <c r="AC519" s="412"/>
      <c r="AD519" s="7"/>
      <c r="AE519" s="7"/>
      <c r="AF519" s="8"/>
      <c r="AH519" s="446"/>
      <c r="AI519" s="429"/>
      <c r="AJ519" s="430"/>
      <c r="AK519" s="431"/>
      <c r="AL519" s="432"/>
      <c r="AM519" s="433"/>
      <c r="AN519" s="433"/>
      <c r="AO519" s="433"/>
      <c r="AP519" s="433"/>
      <c r="AQ519" s="433"/>
      <c r="AR519" s="433"/>
      <c r="AS519" s="433"/>
      <c r="AT519" s="433"/>
      <c r="AU519" s="433"/>
      <c r="AV519" s="433"/>
      <c r="AW519" s="433"/>
      <c r="AX519" s="433"/>
      <c r="AY519" s="433"/>
      <c r="AZ519" s="433"/>
      <c r="BA519" s="433"/>
      <c r="BB519" s="433"/>
      <c r="BC519" s="433"/>
      <c r="BD519" s="430"/>
      <c r="BE519" s="434"/>
      <c r="BG519" s="11"/>
      <c r="BI519" s="500"/>
    </row>
    <row r="520" spans="1:61" s="9" customFormat="1" ht="15" customHeight="1" x14ac:dyDescent="0.25">
      <c r="A520" s="2"/>
      <c r="B520" s="2"/>
      <c r="C520" s="2"/>
      <c r="D520" s="2"/>
      <c r="E520" s="2"/>
      <c r="F520" s="3"/>
      <c r="G520" s="397"/>
      <c r="H520" s="4"/>
      <c r="I520" s="5"/>
      <c r="J520" s="4"/>
      <c r="K520" s="4"/>
      <c r="L520" s="5"/>
      <c r="M520" s="6"/>
      <c r="N520" s="4"/>
      <c r="O520" s="5"/>
      <c r="P520" s="4"/>
      <c r="Q520" s="4"/>
      <c r="R520" s="5"/>
      <c r="S520" s="4"/>
      <c r="T520" s="4"/>
      <c r="U520" s="5"/>
      <c r="V520" s="4"/>
      <c r="W520" s="4"/>
      <c r="X520" s="5"/>
      <c r="Y520" s="4"/>
      <c r="Z520" s="4"/>
      <c r="AA520" s="4"/>
      <c r="AB520" s="4"/>
      <c r="AC520" s="412"/>
      <c r="AD520" s="7"/>
      <c r="AE520" s="7"/>
      <c r="AF520" s="8"/>
      <c r="AH520" s="446"/>
      <c r="AI520" s="429"/>
      <c r="AJ520" s="430"/>
      <c r="AK520" s="431"/>
      <c r="AL520" s="432"/>
      <c r="AM520" s="433"/>
      <c r="AN520" s="433"/>
      <c r="AO520" s="433"/>
      <c r="AP520" s="433"/>
      <c r="AQ520" s="433"/>
      <c r="AR520" s="433"/>
      <c r="AS520" s="433"/>
      <c r="AT520" s="433"/>
      <c r="AU520" s="433"/>
      <c r="AV520" s="433"/>
      <c r="AW520" s="433"/>
      <c r="AX520" s="433"/>
      <c r="AY520" s="433"/>
      <c r="AZ520" s="433"/>
      <c r="BA520" s="433"/>
      <c r="BB520" s="433"/>
      <c r="BC520" s="433"/>
      <c r="BD520" s="430"/>
      <c r="BE520" s="434"/>
      <c r="BG520" s="11"/>
      <c r="BI520" s="500"/>
    </row>
    <row r="521" spans="1:61" s="9" customFormat="1" ht="15" customHeight="1" x14ac:dyDescent="0.25">
      <c r="A521" s="2"/>
      <c r="B521" s="2"/>
      <c r="C521" s="2"/>
      <c r="D521" s="2"/>
      <c r="E521" s="2"/>
      <c r="F521" s="3"/>
      <c r="G521" s="397"/>
      <c r="H521" s="4"/>
      <c r="I521" s="5"/>
      <c r="J521" s="4"/>
      <c r="K521" s="4"/>
      <c r="L521" s="5"/>
      <c r="M521" s="6"/>
      <c r="N521" s="4"/>
      <c r="O521" s="5"/>
      <c r="P521" s="4"/>
      <c r="Q521" s="4"/>
      <c r="R521" s="5"/>
      <c r="S521" s="4"/>
      <c r="T521" s="4"/>
      <c r="U521" s="5"/>
      <c r="V521" s="4"/>
      <c r="W521" s="4"/>
      <c r="X521" s="5"/>
      <c r="Y521" s="4"/>
      <c r="Z521" s="4"/>
      <c r="AA521" s="4"/>
      <c r="AB521" s="4"/>
      <c r="AC521" s="412"/>
      <c r="AD521" s="7"/>
      <c r="AE521" s="7"/>
      <c r="AF521" s="8"/>
      <c r="AH521" s="446"/>
      <c r="AI521" s="429"/>
      <c r="AJ521" s="430"/>
      <c r="AK521" s="431"/>
      <c r="AL521" s="432"/>
      <c r="AM521" s="433"/>
      <c r="AN521" s="433"/>
      <c r="AO521" s="433"/>
      <c r="AP521" s="433"/>
      <c r="AQ521" s="433"/>
      <c r="AR521" s="433"/>
      <c r="AS521" s="433"/>
      <c r="AT521" s="433"/>
      <c r="AU521" s="433"/>
      <c r="AV521" s="433"/>
      <c r="AW521" s="433"/>
      <c r="AX521" s="433"/>
      <c r="AY521" s="433"/>
      <c r="AZ521" s="433"/>
      <c r="BA521" s="433"/>
      <c r="BB521" s="433"/>
      <c r="BC521" s="433"/>
      <c r="BD521" s="430"/>
      <c r="BE521" s="434"/>
      <c r="BG521" s="11"/>
      <c r="BI521" s="500"/>
    </row>
    <row r="522" spans="1:61" s="9" customFormat="1" ht="15" customHeight="1" x14ac:dyDescent="0.25">
      <c r="A522" s="2"/>
      <c r="B522" s="2"/>
      <c r="C522" s="2"/>
      <c r="D522" s="2"/>
      <c r="E522" s="2"/>
      <c r="F522" s="3"/>
      <c r="G522" s="397"/>
      <c r="H522" s="4"/>
      <c r="I522" s="5"/>
      <c r="J522" s="4"/>
      <c r="K522" s="4"/>
      <c r="L522" s="5"/>
      <c r="M522" s="6"/>
      <c r="N522" s="4"/>
      <c r="O522" s="5"/>
      <c r="P522" s="4"/>
      <c r="Q522" s="4"/>
      <c r="R522" s="5"/>
      <c r="S522" s="4"/>
      <c r="T522" s="4"/>
      <c r="U522" s="5"/>
      <c r="V522" s="4"/>
      <c r="W522" s="4"/>
      <c r="X522" s="5"/>
      <c r="Y522" s="4"/>
      <c r="Z522" s="4"/>
      <c r="AA522" s="4"/>
      <c r="AB522" s="4"/>
      <c r="AC522" s="412"/>
      <c r="AD522" s="7"/>
      <c r="AE522" s="7"/>
      <c r="AF522" s="8"/>
      <c r="AH522" s="446"/>
      <c r="AI522" s="429"/>
      <c r="AJ522" s="430"/>
      <c r="AK522" s="431"/>
      <c r="AL522" s="432"/>
      <c r="AM522" s="433"/>
      <c r="AN522" s="433"/>
      <c r="AO522" s="433"/>
      <c r="AP522" s="433"/>
      <c r="AQ522" s="433"/>
      <c r="AR522" s="433"/>
      <c r="AS522" s="433"/>
      <c r="AT522" s="433"/>
      <c r="AU522" s="433"/>
      <c r="AV522" s="433"/>
      <c r="AW522" s="433"/>
      <c r="AX522" s="433"/>
      <c r="AY522" s="433"/>
      <c r="AZ522" s="433"/>
      <c r="BA522" s="433"/>
      <c r="BB522" s="433"/>
      <c r="BC522" s="433"/>
      <c r="BD522" s="430"/>
      <c r="BE522" s="434"/>
      <c r="BG522" s="11"/>
      <c r="BI522" s="500"/>
    </row>
    <row r="523" spans="1:61" s="9" customFormat="1" ht="15" customHeight="1" x14ac:dyDescent="0.25">
      <c r="A523" s="2"/>
      <c r="B523" s="2"/>
      <c r="C523" s="2"/>
      <c r="D523" s="2"/>
      <c r="E523" s="2"/>
      <c r="F523" s="3"/>
      <c r="G523" s="397"/>
      <c r="H523" s="4"/>
      <c r="I523" s="5"/>
      <c r="J523" s="4"/>
      <c r="K523" s="4"/>
      <c r="L523" s="5"/>
      <c r="M523" s="6"/>
      <c r="N523" s="4"/>
      <c r="O523" s="5"/>
      <c r="P523" s="4"/>
      <c r="Q523" s="4"/>
      <c r="R523" s="5"/>
      <c r="S523" s="4"/>
      <c r="T523" s="4"/>
      <c r="U523" s="5"/>
      <c r="V523" s="4"/>
      <c r="W523" s="4"/>
      <c r="X523" s="5"/>
      <c r="Y523" s="4"/>
      <c r="Z523" s="4"/>
      <c r="AA523" s="4"/>
      <c r="AB523" s="4"/>
      <c r="AC523" s="412"/>
      <c r="AD523" s="7"/>
      <c r="AE523" s="7"/>
      <c r="AF523" s="8"/>
      <c r="AH523" s="446"/>
      <c r="AI523" s="429"/>
      <c r="AJ523" s="430"/>
      <c r="AK523" s="431"/>
      <c r="AL523" s="432"/>
      <c r="AM523" s="433"/>
      <c r="AN523" s="433"/>
      <c r="AO523" s="433"/>
      <c r="AP523" s="433"/>
      <c r="AQ523" s="433"/>
      <c r="AR523" s="433"/>
      <c r="AS523" s="433"/>
      <c r="AT523" s="433"/>
      <c r="AU523" s="433"/>
      <c r="AV523" s="433"/>
      <c r="AW523" s="433"/>
      <c r="AX523" s="433"/>
      <c r="AY523" s="433"/>
      <c r="AZ523" s="433"/>
      <c r="BA523" s="433"/>
      <c r="BB523" s="433"/>
      <c r="BC523" s="433"/>
      <c r="BD523" s="430"/>
      <c r="BE523" s="434"/>
      <c r="BG523" s="11"/>
      <c r="BI523" s="500"/>
    </row>
    <row r="524" spans="1:61" s="9" customFormat="1" ht="15" customHeight="1" x14ac:dyDescent="0.25">
      <c r="A524" s="2"/>
      <c r="B524" s="2"/>
      <c r="C524" s="2"/>
      <c r="D524" s="2"/>
      <c r="E524" s="2"/>
      <c r="F524" s="3"/>
      <c r="G524" s="397"/>
      <c r="H524" s="4"/>
      <c r="I524" s="5"/>
      <c r="J524" s="4"/>
      <c r="K524" s="4"/>
      <c r="L524" s="5"/>
      <c r="M524" s="6"/>
      <c r="N524" s="4"/>
      <c r="O524" s="5"/>
      <c r="P524" s="4"/>
      <c r="Q524" s="4"/>
      <c r="R524" s="5"/>
      <c r="S524" s="4"/>
      <c r="T524" s="4"/>
      <c r="U524" s="5"/>
      <c r="V524" s="4"/>
      <c r="W524" s="4"/>
      <c r="X524" s="5"/>
      <c r="Y524" s="4"/>
      <c r="Z524" s="4"/>
      <c r="AA524" s="4"/>
      <c r="AB524" s="4"/>
      <c r="AC524" s="412"/>
      <c r="AD524" s="7"/>
      <c r="AE524" s="7"/>
      <c r="AF524" s="8"/>
      <c r="AH524" s="446"/>
      <c r="AI524" s="429"/>
      <c r="AJ524" s="430"/>
      <c r="AK524" s="431"/>
      <c r="AL524" s="432"/>
      <c r="AM524" s="433"/>
      <c r="AN524" s="433"/>
      <c r="AO524" s="433"/>
      <c r="AP524" s="433"/>
      <c r="AQ524" s="433"/>
      <c r="AR524" s="433"/>
      <c r="AS524" s="433"/>
      <c r="AT524" s="433"/>
      <c r="AU524" s="433"/>
      <c r="AV524" s="433"/>
      <c r="AW524" s="433"/>
      <c r="AX524" s="433"/>
      <c r="AY524" s="433"/>
      <c r="AZ524" s="433"/>
      <c r="BA524" s="433"/>
      <c r="BB524" s="433"/>
      <c r="BC524" s="433"/>
      <c r="BD524" s="430"/>
      <c r="BE524" s="434"/>
      <c r="BG524" s="11"/>
      <c r="BI524" s="500"/>
    </row>
    <row r="525" spans="1:61" s="9" customFormat="1" ht="15" customHeight="1" x14ac:dyDescent="0.25">
      <c r="A525" s="2"/>
      <c r="B525" s="2"/>
      <c r="C525" s="2"/>
      <c r="D525" s="2"/>
      <c r="E525" s="2"/>
      <c r="F525" s="3"/>
      <c r="G525" s="397"/>
      <c r="H525" s="4"/>
      <c r="I525" s="5"/>
      <c r="J525" s="4"/>
      <c r="K525" s="4"/>
      <c r="L525" s="5"/>
      <c r="M525" s="6"/>
      <c r="N525" s="4"/>
      <c r="O525" s="5"/>
      <c r="P525" s="4"/>
      <c r="Q525" s="4"/>
      <c r="R525" s="5"/>
      <c r="S525" s="4"/>
      <c r="T525" s="4"/>
      <c r="U525" s="5"/>
      <c r="V525" s="4"/>
      <c r="W525" s="4"/>
      <c r="X525" s="5"/>
      <c r="Y525" s="4"/>
      <c r="Z525" s="4"/>
      <c r="AA525" s="4"/>
      <c r="AB525" s="4"/>
      <c r="AC525" s="412"/>
      <c r="AD525" s="7"/>
      <c r="AE525" s="7"/>
      <c r="AF525" s="8"/>
      <c r="AH525" s="446"/>
      <c r="AI525" s="429"/>
      <c r="AJ525" s="430"/>
      <c r="AK525" s="431"/>
      <c r="AL525" s="432"/>
      <c r="AM525" s="433"/>
      <c r="AN525" s="433"/>
      <c r="AO525" s="433"/>
      <c r="AP525" s="433"/>
      <c r="AQ525" s="433"/>
      <c r="AR525" s="433"/>
      <c r="AS525" s="433"/>
      <c r="AT525" s="433"/>
      <c r="AU525" s="433"/>
      <c r="AV525" s="433"/>
      <c r="AW525" s="433"/>
      <c r="AX525" s="433"/>
      <c r="AY525" s="433"/>
      <c r="AZ525" s="433"/>
      <c r="BA525" s="433"/>
      <c r="BB525" s="433"/>
      <c r="BC525" s="433"/>
      <c r="BD525" s="430"/>
      <c r="BE525" s="434"/>
      <c r="BG525" s="11"/>
      <c r="BI525" s="500"/>
    </row>
    <row r="526" spans="1:61" s="9" customFormat="1" ht="15" customHeight="1" x14ac:dyDescent="0.25">
      <c r="A526" s="2"/>
      <c r="B526" s="2"/>
      <c r="C526" s="2"/>
      <c r="D526" s="2"/>
      <c r="E526" s="2"/>
      <c r="F526" s="3"/>
      <c r="G526" s="397"/>
      <c r="H526" s="4"/>
      <c r="I526" s="5"/>
      <c r="J526" s="4"/>
      <c r="K526" s="4"/>
      <c r="L526" s="5"/>
      <c r="M526" s="6"/>
      <c r="N526" s="4"/>
      <c r="O526" s="5"/>
      <c r="P526" s="4"/>
      <c r="Q526" s="4"/>
      <c r="R526" s="5"/>
      <c r="S526" s="4"/>
      <c r="T526" s="4"/>
      <c r="U526" s="5"/>
      <c r="V526" s="4"/>
      <c r="W526" s="4"/>
      <c r="X526" s="5"/>
      <c r="Y526" s="4"/>
      <c r="Z526" s="4"/>
      <c r="AA526" s="4"/>
      <c r="AB526" s="4"/>
      <c r="AC526" s="412"/>
      <c r="AD526" s="7"/>
      <c r="AE526" s="7"/>
      <c r="AF526" s="8"/>
      <c r="AH526" s="446"/>
      <c r="AI526" s="429"/>
      <c r="AJ526" s="430"/>
      <c r="AK526" s="431"/>
      <c r="AL526" s="432"/>
      <c r="AM526" s="433"/>
      <c r="AN526" s="433"/>
      <c r="AO526" s="433"/>
      <c r="AP526" s="433"/>
      <c r="AQ526" s="433"/>
      <c r="AR526" s="433"/>
      <c r="AS526" s="433"/>
      <c r="AT526" s="433"/>
      <c r="AU526" s="433"/>
      <c r="AV526" s="433"/>
      <c r="AW526" s="433"/>
      <c r="AX526" s="433"/>
      <c r="AY526" s="433"/>
      <c r="AZ526" s="433"/>
      <c r="BA526" s="433"/>
      <c r="BB526" s="433"/>
      <c r="BC526" s="433"/>
      <c r="BD526" s="430"/>
      <c r="BE526" s="434"/>
      <c r="BG526" s="11"/>
      <c r="BI526" s="500"/>
    </row>
    <row r="527" spans="1:61" s="9" customFormat="1" ht="15" customHeight="1" x14ac:dyDescent="0.25">
      <c r="A527" s="2"/>
      <c r="B527" s="2"/>
      <c r="C527" s="2"/>
      <c r="D527" s="2"/>
      <c r="E527" s="2"/>
      <c r="F527" s="3"/>
      <c r="G527" s="397"/>
      <c r="H527" s="4"/>
      <c r="I527" s="5"/>
      <c r="J527" s="4"/>
      <c r="K527" s="4"/>
      <c r="L527" s="5"/>
      <c r="M527" s="6"/>
      <c r="N527" s="4"/>
      <c r="O527" s="5"/>
      <c r="P527" s="4"/>
      <c r="Q527" s="4"/>
      <c r="R527" s="5"/>
      <c r="S527" s="4"/>
      <c r="T527" s="4"/>
      <c r="U527" s="5"/>
      <c r="V527" s="4"/>
      <c r="W527" s="4"/>
      <c r="X527" s="5"/>
      <c r="Y527" s="4"/>
      <c r="Z527" s="4"/>
      <c r="AA527" s="4"/>
      <c r="AB527" s="4"/>
      <c r="AC527" s="412"/>
      <c r="AD527" s="7"/>
      <c r="AE527" s="7"/>
      <c r="AF527" s="8"/>
      <c r="AH527" s="446"/>
      <c r="AI527" s="429"/>
      <c r="AJ527" s="430"/>
      <c r="AK527" s="431"/>
      <c r="AL527" s="432"/>
      <c r="AM527" s="433"/>
      <c r="AN527" s="433"/>
      <c r="AO527" s="433"/>
      <c r="AP527" s="433"/>
      <c r="AQ527" s="433"/>
      <c r="AR527" s="433"/>
      <c r="AS527" s="433"/>
      <c r="AT527" s="433"/>
      <c r="AU527" s="433"/>
      <c r="AV527" s="433"/>
      <c r="AW527" s="433"/>
      <c r="AX527" s="433"/>
      <c r="AY527" s="433"/>
      <c r="AZ527" s="433"/>
      <c r="BA527" s="433"/>
      <c r="BB527" s="433"/>
      <c r="BC527" s="433"/>
      <c r="BD527" s="430"/>
      <c r="BE527" s="434"/>
      <c r="BG527" s="11"/>
      <c r="BI527" s="500"/>
    </row>
    <row r="528" spans="1:61" s="9" customFormat="1" ht="15" customHeight="1" x14ac:dyDescent="0.25">
      <c r="A528" s="2"/>
      <c r="B528" s="2"/>
      <c r="C528" s="2"/>
      <c r="D528" s="2"/>
      <c r="E528" s="2"/>
      <c r="F528" s="3"/>
      <c r="G528" s="397"/>
      <c r="H528" s="4"/>
      <c r="I528" s="5"/>
      <c r="J528" s="4"/>
      <c r="K528" s="4"/>
      <c r="L528" s="5"/>
      <c r="M528" s="6"/>
      <c r="N528" s="4"/>
      <c r="O528" s="5"/>
      <c r="P528" s="4"/>
      <c r="Q528" s="4"/>
      <c r="R528" s="5"/>
      <c r="S528" s="4"/>
      <c r="T528" s="4"/>
      <c r="U528" s="5"/>
      <c r="V528" s="4"/>
      <c r="W528" s="4"/>
      <c r="X528" s="5"/>
      <c r="Y528" s="4"/>
      <c r="Z528" s="4"/>
      <c r="AA528" s="4"/>
      <c r="AB528" s="4"/>
      <c r="AC528" s="412"/>
      <c r="AD528" s="7"/>
      <c r="AE528" s="7"/>
      <c r="AF528" s="8"/>
      <c r="AH528" s="446"/>
      <c r="AI528" s="429"/>
      <c r="AJ528" s="430"/>
      <c r="AK528" s="431"/>
      <c r="AL528" s="432"/>
      <c r="AM528" s="433"/>
      <c r="AN528" s="433"/>
      <c r="AO528" s="433"/>
      <c r="AP528" s="433"/>
      <c r="AQ528" s="433"/>
      <c r="AR528" s="433"/>
      <c r="AS528" s="433"/>
      <c r="AT528" s="433"/>
      <c r="AU528" s="433"/>
      <c r="AV528" s="433"/>
      <c r="AW528" s="433"/>
      <c r="AX528" s="433"/>
      <c r="AY528" s="433"/>
      <c r="AZ528" s="433"/>
      <c r="BA528" s="433"/>
      <c r="BB528" s="433"/>
      <c r="BC528" s="433"/>
      <c r="BD528" s="430"/>
      <c r="BE528" s="434"/>
      <c r="BG528" s="11"/>
      <c r="BI528" s="500"/>
    </row>
    <row r="529" spans="1:61" s="9" customFormat="1" ht="15" customHeight="1" x14ac:dyDescent="0.25">
      <c r="A529" s="2"/>
      <c r="B529" s="2"/>
      <c r="C529" s="2"/>
      <c r="D529" s="2"/>
      <c r="E529" s="2"/>
      <c r="F529" s="3"/>
      <c r="G529" s="397"/>
      <c r="H529" s="4"/>
      <c r="I529" s="5"/>
      <c r="J529" s="4"/>
      <c r="K529" s="4"/>
      <c r="L529" s="5"/>
      <c r="M529" s="6"/>
      <c r="N529" s="4"/>
      <c r="O529" s="5"/>
      <c r="P529" s="4"/>
      <c r="Q529" s="4"/>
      <c r="R529" s="5"/>
      <c r="S529" s="4"/>
      <c r="T529" s="4"/>
      <c r="U529" s="5"/>
      <c r="V529" s="4"/>
      <c r="W529" s="4"/>
      <c r="X529" s="5"/>
      <c r="Y529" s="4"/>
      <c r="Z529" s="4"/>
      <c r="AA529" s="4"/>
      <c r="AB529" s="4"/>
      <c r="AC529" s="412"/>
      <c r="AD529" s="7"/>
      <c r="AE529" s="7"/>
      <c r="AF529" s="8"/>
      <c r="AH529" s="446"/>
      <c r="AI529" s="429"/>
      <c r="AJ529" s="430"/>
      <c r="AK529" s="431"/>
      <c r="AL529" s="432"/>
      <c r="AM529" s="433"/>
      <c r="AN529" s="433"/>
      <c r="AO529" s="433"/>
      <c r="AP529" s="433"/>
      <c r="AQ529" s="433"/>
      <c r="AR529" s="433"/>
      <c r="AS529" s="433"/>
      <c r="AT529" s="433"/>
      <c r="AU529" s="433"/>
      <c r="AV529" s="433"/>
      <c r="AW529" s="433"/>
      <c r="AX529" s="433"/>
      <c r="AY529" s="433"/>
      <c r="AZ529" s="433"/>
      <c r="BA529" s="433"/>
      <c r="BB529" s="433"/>
      <c r="BC529" s="433"/>
      <c r="BD529" s="430"/>
      <c r="BE529" s="434"/>
      <c r="BG529" s="11"/>
      <c r="BI529" s="500"/>
    </row>
    <row r="530" spans="1:61" s="9" customFormat="1" ht="15" customHeight="1" x14ac:dyDescent="0.25">
      <c r="A530" s="2"/>
      <c r="B530" s="2"/>
      <c r="C530" s="2"/>
      <c r="D530" s="2"/>
      <c r="E530" s="2"/>
      <c r="F530" s="3"/>
      <c r="G530" s="397"/>
      <c r="H530" s="4"/>
      <c r="I530" s="5"/>
      <c r="J530" s="4"/>
      <c r="K530" s="4"/>
      <c r="L530" s="5"/>
      <c r="M530" s="6"/>
      <c r="N530" s="4"/>
      <c r="O530" s="5"/>
      <c r="P530" s="4"/>
      <c r="Q530" s="4"/>
      <c r="R530" s="5"/>
      <c r="S530" s="4"/>
      <c r="T530" s="4"/>
      <c r="U530" s="5"/>
      <c r="V530" s="4"/>
      <c r="W530" s="4"/>
      <c r="X530" s="5"/>
      <c r="Y530" s="4"/>
      <c r="Z530" s="4"/>
      <c r="AA530" s="4"/>
      <c r="AB530" s="4"/>
      <c r="AC530" s="412"/>
      <c r="AD530" s="7"/>
      <c r="AE530" s="7"/>
      <c r="AF530" s="8"/>
      <c r="AH530" s="446"/>
      <c r="AI530" s="429"/>
      <c r="AJ530" s="430"/>
      <c r="AK530" s="431"/>
      <c r="AL530" s="432"/>
      <c r="AM530" s="433"/>
      <c r="AN530" s="433"/>
      <c r="AO530" s="433"/>
      <c r="AP530" s="433"/>
      <c r="AQ530" s="433"/>
      <c r="AR530" s="433"/>
      <c r="AS530" s="433"/>
      <c r="AT530" s="433"/>
      <c r="AU530" s="433"/>
      <c r="AV530" s="433"/>
      <c r="AW530" s="433"/>
      <c r="AX530" s="433"/>
      <c r="AY530" s="433"/>
      <c r="AZ530" s="433"/>
      <c r="BA530" s="433"/>
      <c r="BB530" s="433"/>
      <c r="BC530" s="433"/>
      <c r="BD530" s="430"/>
      <c r="BE530" s="434"/>
      <c r="BG530" s="11"/>
      <c r="BI530" s="500"/>
    </row>
    <row r="531" spans="1:61" s="9" customFormat="1" ht="15" customHeight="1" x14ac:dyDescent="0.25">
      <c r="A531" s="2"/>
      <c r="B531" s="2"/>
      <c r="C531" s="2"/>
      <c r="D531" s="2"/>
      <c r="E531" s="2"/>
      <c r="F531" s="3"/>
      <c r="G531" s="397"/>
      <c r="H531" s="4"/>
      <c r="I531" s="5"/>
      <c r="J531" s="4"/>
      <c r="K531" s="4"/>
      <c r="L531" s="5"/>
      <c r="M531" s="6"/>
      <c r="N531" s="4"/>
      <c r="O531" s="5"/>
      <c r="P531" s="4"/>
      <c r="Q531" s="4"/>
      <c r="R531" s="5"/>
      <c r="S531" s="4"/>
      <c r="T531" s="4"/>
      <c r="U531" s="5"/>
      <c r="V531" s="4"/>
      <c r="W531" s="4"/>
      <c r="X531" s="5"/>
      <c r="Y531" s="4"/>
      <c r="Z531" s="4"/>
      <c r="AA531" s="4"/>
      <c r="AB531" s="4"/>
      <c r="AC531" s="412"/>
      <c r="AD531" s="7"/>
      <c r="AE531" s="7"/>
      <c r="AF531" s="8"/>
      <c r="AH531" s="446"/>
      <c r="AI531" s="429"/>
      <c r="AJ531" s="430"/>
      <c r="AK531" s="431"/>
      <c r="AL531" s="432"/>
      <c r="AM531" s="433"/>
      <c r="AN531" s="433"/>
      <c r="AO531" s="433"/>
      <c r="AP531" s="433"/>
      <c r="AQ531" s="433"/>
      <c r="AR531" s="433"/>
      <c r="AS531" s="433"/>
      <c r="AT531" s="433"/>
      <c r="AU531" s="433"/>
      <c r="AV531" s="433"/>
      <c r="AW531" s="433"/>
      <c r="AX531" s="433"/>
      <c r="AY531" s="433"/>
      <c r="AZ531" s="433"/>
      <c r="BA531" s="433"/>
      <c r="BB531" s="433"/>
      <c r="BC531" s="433"/>
      <c r="BD531" s="430"/>
      <c r="BE531" s="434"/>
      <c r="BG531" s="11"/>
      <c r="BI531" s="500"/>
    </row>
    <row r="532" spans="1:61" s="9" customFormat="1" ht="15" customHeight="1" x14ac:dyDescent="0.25">
      <c r="A532" s="2"/>
      <c r="B532" s="2"/>
      <c r="C532" s="2"/>
      <c r="D532" s="2"/>
      <c r="E532" s="2"/>
      <c r="F532" s="3"/>
      <c r="G532" s="397"/>
      <c r="H532" s="4"/>
      <c r="I532" s="5"/>
      <c r="J532" s="4"/>
      <c r="K532" s="4"/>
      <c r="L532" s="5"/>
      <c r="M532" s="6"/>
      <c r="N532" s="4"/>
      <c r="O532" s="5"/>
      <c r="P532" s="4"/>
      <c r="Q532" s="4"/>
      <c r="R532" s="5"/>
      <c r="S532" s="4"/>
      <c r="T532" s="4"/>
      <c r="U532" s="5"/>
      <c r="V532" s="4"/>
      <c r="W532" s="4"/>
      <c r="X532" s="5"/>
      <c r="Y532" s="4"/>
      <c r="Z532" s="4"/>
      <c r="AA532" s="4"/>
      <c r="AB532" s="4"/>
      <c r="AC532" s="412"/>
      <c r="AD532" s="7"/>
      <c r="AE532" s="7"/>
      <c r="AF532" s="8"/>
      <c r="AH532" s="446"/>
      <c r="AI532" s="429"/>
      <c r="AJ532" s="430"/>
      <c r="AK532" s="431"/>
      <c r="AL532" s="432"/>
      <c r="AM532" s="433"/>
      <c r="AN532" s="433"/>
      <c r="AO532" s="433"/>
      <c r="AP532" s="433"/>
      <c r="AQ532" s="433"/>
      <c r="AR532" s="433"/>
      <c r="AS532" s="433"/>
      <c r="AT532" s="433"/>
      <c r="AU532" s="433"/>
      <c r="AV532" s="433"/>
      <c r="AW532" s="433"/>
      <c r="AX532" s="433"/>
      <c r="AY532" s="433"/>
      <c r="AZ532" s="433"/>
      <c r="BA532" s="433"/>
      <c r="BB532" s="433"/>
      <c r="BC532" s="433"/>
      <c r="BD532" s="430"/>
      <c r="BE532" s="434"/>
      <c r="BG532" s="11"/>
      <c r="BI532" s="500"/>
    </row>
    <row r="533" spans="1:61" s="9" customFormat="1" ht="15" customHeight="1" x14ac:dyDescent="0.25">
      <c r="A533" s="2"/>
      <c r="B533" s="2"/>
      <c r="C533" s="2"/>
      <c r="D533" s="2"/>
      <c r="E533" s="2"/>
      <c r="F533" s="3"/>
      <c r="G533" s="397"/>
      <c r="H533" s="4"/>
      <c r="I533" s="5"/>
      <c r="J533" s="4"/>
      <c r="K533" s="4"/>
      <c r="L533" s="5"/>
      <c r="M533" s="6"/>
      <c r="N533" s="4"/>
      <c r="O533" s="5"/>
      <c r="P533" s="4"/>
      <c r="Q533" s="4"/>
      <c r="R533" s="5"/>
      <c r="S533" s="4"/>
      <c r="T533" s="4"/>
      <c r="U533" s="5"/>
      <c r="V533" s="4"/>
      <c r="W533" s="4"/>
      <c r="X533" s="5"/>
      <c r="Y533" s="4"/>
      <c r="Z533" s="4"/>
      <c r="AA533" s="4"/>
      <c r="AB533" s="4"/>
      <c r="AC533" s="412"/>
      <c r="AD533" s="7"/>
      <c r="AE533" s="7"/>
      <c r="AF533" s="8"/>
      <c r="AH533" s="446"/>
      <c r="AI533" s="429"/>
      <c r="AJ533" s="430"/>
      <c r="AK533" s="431"/>
      <c r="AL533" s="432"/>
      <c r="AM533" s="433"/>
      <c r="AN533" s="433"/>
      <c r="AO533" s="433"/>
      <c r="AP533" s="433"/>
      <c r="AQ533" s="433"/>
      <c r="AR533" s="433"/>
      <c r="AS533" s="433"/>
      <c r="AT533" s="433"/>
      <c r="AU533" s="433"/>
      <c r="AV533" s="433"/>
      <c r="AW533" s="433"/>
      <c r="AX533" s="433"/>
      <c r="AY533" s="433"/>
      <c r="AZ533" s="433"/>
      <c r="BA533" s="433"/>
      <c r="BB533" s="433"/>
      <c r="BC533" s="433"/>
      <c r="BD533" s="430"/>
      <c r="BE533" s="434"/>
      <c r="BG533" s="11"/>
      <c r="BI533" s="500"/>
    </row>
    <row r="534" spans="1:61" s="9" customFormat="1" ht="15" customHeight="1" x14ac:dyDescent="0.25">
      <c r="A534" s="2"/>
      <c r="B534" s="2"/>
      <c r="C534" s="2"/>
      <c r="D534" s="2"/>
      <c r="E534" s="2"/>
      <c r="F534" s="3"/>
      <c r="G534" s="397"/>
      <c r="H534" s="4"/>
      <c r="I534" s="5"/>
      <c r="J534" s="4"/>
      <c r="K534" s="4"/>
      <c r="L534" s="5"/>
      <c r="M534" s="6"/>
      <c r="N534" s="4"/>
      <c r="O534" s="5"/>
      <c r="P534" s="4"/>
      <c r="Q534" s="4"/>
      <c r="R534" s="5"/>
      <c r="S534" s="4"/>
      <c r="T534" s="4"/>
      <c r="U534" s="5"/>
      <c r="V534" s="4"/>
      <c r="W534" s="4"/>
      <c r="X534" s="5"/>
      <c r="Y534" s="4"/>
      <c r="Z534" s="4"/>
      <c r="AA534" s="4"/>
      <c r="AB534" s="4"/>
      <c r="AC534" s="412"/>
      <c r="AD534" s="7"/>
      <c r="AE534" s="7"/>
      <c r="AF534" s="8"/>
      <c r="AH534" s="446"/>
      <c r="AI534" s="429"/>
      <c r="AJ534" s="430"/>
      <c r="AK534" s="431"/>
      <c r="AL534" s="432"/>
      <c r="AM534" s="433"/>
      <c r="AN534" s="433"/>
      <c r="AO534" s="433"/>
      <c r="AP534" s="433"/>
      <c r="AQ534" s="433"/>
      <c r="AR534" s="433"/>
      <c r="AS534" s="433"/>
      <c r="AT534" s="433"/>
      <c r="AU534" s="433"/>
      <c r="AV534" s="433"/>
      <c r="AW534" s="433"/>
      <c r="AX534" s="433"/>
      <c r="AY534" s="433"/>
      <c r="AZ534" s="433"/>
      <c r="BA534" s="433"/>
      <c r="BB534" s="433"/>
      <c r="BC534" s="433"/>
      <c r="BD534" s="430"/>
      <c r="BE534" s="434"/>
      <c r="BG534" s="11"/>
      <c r="BI534" s="500"/>
    </row>
    <row r="535" spans="1:61" s="9" customFormat="1" ht="15" customHeight="1" x14ac:dyDescent="0.25">
      <c r="A535" s="2"/>
      <c r="B535" s="2"/>
      <c r="C535" s="2"/>
      <c r="D535" s="2"/>
      <c r="E535" s="2"/>
      <c r="F535" s="3"/>
      <c r="G535" s="397"/>
      <c r="H535" s="4"/>
      <c r="I535" s="5"/>
      <c r="J535" s="4"/>
      <c r="K535" s="4"/>
      <c r="L535" s="5"/>
      <c r="M535" s="6"/>
      <c r="N535" s="4"/>
      <c r="O535" s="5"/>
      <c r="P535" s="4"/>
      <c r="Q535" s="4"/>
      <c r="R535" s="5"/>
      <c r="S535" s="4"/>
      <c r="T535" s="4"/>
      <c r="U535" s="5"/>
      <c r="V535" s="4"/>
      <c r="W535" s="4"/>
      <c r="X535" s="5"/>
      <c r="Y535" s="4"/>
      <c r="Z535" s="4"/>
      <c r="AA535" s="4"/>
      <c r="AB535" s="4"/>
      <c r="AC535" s="412"/>
      <c r="AD535" s="7"/>
      <c r="AE535" s="7"/>
      <c r="AF535" s="8"/>
      <c r="AH535" s="446"/>
      <c r="AI535" s="429"/>
      <c r="AJ535" s="430"/>
      <c r="AK535" s="431"/>
      <c r="AL535" s="432"/>
      <c r="AM535" s="433"/>
      <c r="AN535" s="433"/>
      <c r="AO535" s="433"/>
      <c r="AP535" s="433"/>
      <c r="AQ535" s="433"/>
      <c r="AR535" s="433"/>
      <c r="AS535" s="433"/>
      <c r="AT535" s="433"/>
      <c r="AU535" s="433"/>
      <c r="AV535" s="433"/>
      <c r="AW535" s="433"/>
      <c r="AX535" s="433"/>
      <c r="AY535" s="433"/>
      <c r="AZ535" s="433"/>
      <c r="BA535" s="433"/>
      <c r="BB535" s="433"/>
      <c r="BC535" s="433"/>
      <c r="BD535" s="430"/>
      <c r="BE535" s="434"/>
      <c r="BG535" s="11"/>
      <c r="BI535" s="500"/>
    </row>
    <row r="536" spans="1:61" s="9" customFormat="1" ht="15" customHeight="1" x14ac:dyDescent="0.25">
      <c r="A536" s="2"/>
      <c r="B536" s="2"/>
      <c r="C536" s="2"/>
      <c r="D536" s="2"/>
      <c r="E536" s="2"/>
      <c r="F536" s="3"/>
      <c r="G536" s="397"/>
      <c r="H536" s="4"/>
      <c r="I536" s="5"/>
      <c r="J536" s="4"/>
      <c r="K536" s="4"/>
      <c r="L536" s="5"/>
      <c r="M536" s="6"/>
      <c r="N536" s="4"/>
      <c r="O536" s="5"/>
      <c r="P536" s="4"/>
      <c r="Q536" s="4"/>
      <c r="R536" s="5"/>
      <c r="S536" s="4"/>
      <c r="T536" s="4"/>
      <c r="U536" s="5"/>
      <c r="V536" s="4"/>
      <c r="W536" s="4"/>
      <c r="X536" s="5"/>
      <c r="Y536" s="4"/>
      <c r="Z536" s="4"/>
      <c r="AA536" s="4"/>
      <c r="AB536" s="4"/>
      <c r="AC536" s="412"/>
      <c r="AD536" s="7"/>
      <c r="AE536" s="7"/>
      <c r="AF536" s="8"/>
      <c r="AH536" s="446"/>
      <c r="AI536" s="429"/>
      <c r="AJ536" s="430"/>
      <c r="AK536" s="431"/>
      <c r="AL536" s="432"/>
      <c r="AM536" s="433"/>
      <c r="AN536" s="433"/>
      <c r="AO536" s="433"/>
      <c r="AP536" s="433"/>
      <c r="AQ536" s="433"/>
      <c r="AR536" s="433"/>
      <c r="AS536" s="433"/>
      <c r="AT536" s="433"/>
      <c r="AU536" s="433"/>
      <c r="AV536" s="433"/>
      <c r="AW536" s="433"/>
      <c r="AX536" s="433"/>
      <c r="AY536" s="433"/>
      <c r="AZ536" s="433"/>
      <c r="BA536" s="433"/>
      <c r="BB536" s="433"/>
      <c r="BC536" s="433"/>
      <c r="BD536" s="430"/>
      <c r="BE536" s="434"/>
      <c r="BG536" s="11"/>
      <c r="BI536" s="500"/>
    </row>
    <row r="537" spans="1:61" s="9" customFormat="1" ht="15" customHeight="1" x14ac:dyDescent="0.25">
      <c r="A537" s="2"/>
      <c r="B537" s="2"/>
      <c r="C537" s="2"/>
      <c r="D537" s="2"/>
      <c r="E537" s="2"/>
      <c r="F537" s="3"/>
      <c r="G537" s="397"/>
      <c r="H537" s="4"/>
      <c r="I537" s="5"/>
      <c r="J537" s="4"/>
      <c r="K537" s="4"/>
      <c r="L537" s="5"/>
      <c r="M537" s="6"/>
      <c r="N537" s="4"/>
      <c r="O537" s="5"/>
      <c r="P537" s="4"/>
      <c r="Q537" s="4"/>
      <c r="R537" s="5"/>
      <c r="S537" s="4"/>
      <c r="T537" s="4"/>
      <c r="U537" s="5"/>
      <c r="V537" s="4"/>
      <c r="W537" s="4"/>
      <c r="X537" s="5"/>
      <c r="Y537" s="4"/>
      <c r="Z537" s="4"/>
      <c r="AA537" s="4"/>
      <c r="AB537" s="4"/>
      <c r="AC537" s="412"/>
      <c r="AD537" s="7"/>
      <c r="AE537" s="7"/>
      <c r="AF537" s="8"/>
      <c r="AH537" s="446"/>
      <c r="AI537" s="429"/>
      <c r="AJ537" s="430"/>
      <c r="AK537" s="431"/>
      <c r="AL537" s="432"/>
      <c r="AM537" s="433"/>
      <c r="AN537" s="433"/>
      <c r="AO537" s="433"/>
      <c r="AP537" s="433"/>
      <c r="AQ537" s="433"/>
      <c r="AR537" s="433"/>
      <c r="AS537" s="433"/>
      <c r="AT537" s="433"/>
      <c r="AU537" s="433"/>
      <c r="AV537" s="433"/>
      <c r="AW537" s="433"/>
      <c r="AX537" s="433"/>
      <c r="AY537" s="433"/>
      <c r="AZ537" s="433"/>
      <c r="BA537" s="433"/>
      <c r="BB537" s="433"/>
      <c r="BC537" s="433"/>
      <c r="BD537" s="430"/>
      <c r="BE537" s="434"/>
      <c r="BG537" s="11"/>
      <c r="BI537" s="500"/>
    </row>
    <row r="538" spans="1:61" s="9" customFormat="1" ht="15" customHeight="1" x14ac:dyDescent="0.25">
      <c r="A538" s="2"/>
      <c r="B538" s="2"/>
      <c r="C538" s="2"/>
      <c r="D538" s="2"/>
      <c r="E538" s="2"/>
      <c r="F538" s="3"/>
      <c r="G538" s="397"/>
      <c r="H538" s="4"/>
      <c r="I538" s="5"/>
      <c r="J538" s="4"/>
      <c r="K538" s="4"/>
      <c r="L538" s="5"/>
      <c r="M538" s="6"/>
      <c r="N538" s="4"/>
      <c r="O538" s="5"/>
      <c r="P538" s="4"/>
      <c r="Q538" s="4"/>
      <c r="R538" s="5"/>
      <c r="S538" s="4"/>
      <c r="T538" s="4"/>
      <c r="U538" s="5"/>
      <c r="V538" s="4"/>
      <c r="W538" s="4"/>
      <c r="X538" s="5"/>
      <c r="Y538" s="4"/>
      <c r="Z538" s="4"/>
      <c r="AA538" s="4"/>
      <c r="AB538" s="4"/>
      <c r="AC538" s="412"/>
      <c r="AD538" s="7"/>
      <c r="AE538" s="7"/>
      <c r="AF538" s="8"/>
      <c r="AH538" s="446"/>
      <c r="AI538" s="429"/>
      <c r="AJ538" s="430"/>
      <c r="AK538" s="431"/>
      <c r="AL538" s="432"/>
      <c r="AM538" s="433"/>
      <c r="AN538" s="433"/>
      <c r="AO538" s="433"/>
      <c r="AP538" s="433"/>
      <c r="AQ538" s="433"/>
      <c r="AR538" s="433"/>
      <c r="AS538" s="433"/>
      <c r="AT538" s="433"/>
      <c r="AU538" s="433"/>
      <c r="AV538" s="433"/>
      <c r="AW538" s="433"/>
      <c r="AX538" s="433"/>
      <c r="AY538" s="433"/>
      <c r="AZ538" s="433"/>
      <c r="BA538" s="433"/>
      <c r="BB538" s="433"/>
      <c r="BC538" s="433"/>
      <c r="BD538" s="430"/>
      <c r="BE538" s="434"/>
      <c r="BG538" s="11"/>
      <c r="BI538" s="500"/>
    </row>
    <row r="539" spans="1:61" s="9" customFormat="1" ht="15" customHeight="1" x14ac:dyDescent="0.25">
      <c r="A539" s="2"/>
      <c r="B539" s="2"/>
      <c r="C539" s="2"/>
      <c r="D539" s="2"/>
      <c r="E539" s="2"/>
      <c r="F539" s="3"/>
      <c r="G539" s="397"/>
      <c r="H539" s="4"/>
      <c r="I539" s="5"/>
      <c r="J539" s="4"/>
      <c r="K539" s="4"/>
      <c r="L539" s="5"/>
      <c r="M539" s="6"/>
      <c r="N539" s="4"/>
      <c r="O539" s="5"/>
      <c r="P539" s="4"/>
      <c r="Q539" s="4"/>
      <c r="R539" s="5"/>
      <c r="S539" s="4"/>
      <c r="T539" s="4"/>
      <c r="U539" s="5"/>
      <c r="V539" s="4"/>
      <c r="W539" s="4"/>
      <c r="X539" s="5"/>
      <c r="Y539" s="4"/>
      <c r="Z539" s="4"/>
      <c r="AA539" s="4"/>
      <c r="AB539" s="4"/>
      <c r="AC539" s="412"/>
      <c r="AD539" s="7"/>
      <c r="AE539" s="7"/>
      <c r="AF539" s="8"/>
      <c r="AH539" s="446"/>
      <c r="AI539" s="429"/>
      <c r="AJ539" s="430"/>
      <c r="AK539" s="431"/>
      <c r="AL539" s="432"/>
      <c r="AM539" s="433"/>
      <c r="AN539" s="433"/>
      <c r="AO539" s="433"/>
      <c r="AP539" s="433"/>
      <c r="AQ539" s="433"/>
      <c r="AR539" s="433"/>
      <c r="AS539" s="433"/>
      <c r="AT539" s="433"/>
      <c r="AU539" s="433"/>
      <c r="AV539" s="433"/>
      <c r="AW539" s="433"/>
      <c r="AX539" s="433"/>
      <c r="AY539" s="433"/>
      <c r="AZ539" s="433"/>
      <c r="BA539" s="433"/>
      <c r="BB539" s="433"/>
      <c r="BC539" s="433"/>
      <c r="BD539" s="430"/>
      <c r="BE539" s="434"/>
      <c r="BG539" s="11"/>
      <c r="BI539" s="500"/>
    </row>
    <row r="540" spans="1:61" s="9" customFormat="1" ht="15" customHeight="1" x14ac:dyDescent="0.25">
      <c r="A540" s="2"/>
      <c r="B540" s="2"/>
      <c r="C540" s="2"/>
      <c r="D540" s="2"/>
      <c r="E540" s="2"/>
      <c r="F540" s="3"/>
      <c r="G540" s="397"/>
      <c r="H540" s="4"/>
      <c r="I540" s="5"/>
      <c r="J540" s="4"/>
      <c r="K540" s="4"/>
      <c r="L540" s="5"/>
      <c r="M540" s="6"/>
      <c r="N540" s="4"/>
      <c r="O540" s="5"/>
      <c r="P540" s="4"/>
      <c r="Q540" s="4"/>
      <c r="R540" s="5"/>
      <c r="S540" s="4"/>
      <c r="T540" s="4"/>
      <c r="U540" s="5"/>
      <c r="V540" s="4"/>
      <c r="W540" s="4"/>
      <c r="X540" s="5"/>
      <c r="Y540" s="4"/>
      <c r="Z540" s="4"/>
      <c r="AA540" s="4"/>
      <c r="AB540" s="4"/>
      <c r="AC540" s="412"/>
      <c r="AD540" s="7"/>
      <c r="AE540" s="7"/>
      <c r="AF540" s="8"/>
      <c r="AH540" s="446"/>
      <c r="AI540" s="429"/>
      <c r="AJ540" s="430"/>
      <c r="AK540" s="431"/>
      <c r="AL540" s="432"/>
      <c r="AM540" s="433"/>
      <c r="AN540" s="433"/>
      <c r="AO540" s="433"/>
      <c r="AP540" s="433"/>
      <c r="AQ540" s="433"/>
      <c r="AR540" s="433"/>
      <c r="AS540" s="433"/>
      <c r="AT540" s="433"/>
      <c r="AU540" s="433"/>
      <c r="AV540" s="433"/>
      <c r="AW540" s="433"/>
      <c r="AX540" s="433"/>
      <c r="AY540" s="433"/>
      <c r="AZ540" s="433"/>
      <c r="BA540" s="433"/>
      <c r="BB540" s="433"/>
      <c r="BC540" s="433"/>
      <c r="BD540" s="430"/>
      <c r="BE540" s="434"/>
      <c r="BG540" s="11"/>
      <c r="BI540" s="500"/>
    </row>
    <row r="541" spans="1:61" s="9" customFormat="1" ht="15" customHeight="1" x14ac:dyDescent="0.25">
      <c r="A541" s="2"/>
      <c r="B541" s="2"/>
      <c r="C541" s="2"/>
      <c r="D541" s="2"/>
      <c r="E541" s="2"/>
      <c r="F541" s="3"/>
      <c r="G541" s="397"/>
      <c r="H541" s="4"/>
      <c r="I541" s="5"/>
      <c r="J541" s="4"/>
      <c r="K541" s="4"/>
      <c r="L541" s="5"/>
      <c r="M541" s="6"/>
      <c r="N541" s="4"/>
      <c r="O541" s="5"/>
      <c r="P541" s="4"/>
      <c r="Q541" s="4"/>
      <c r="R541" s="5"/>
      <c r="S541" s="4"/>
      <c r="T541" s="4"/>
      <c r="U541" s="5"/>
      <c r="V541" s="4"/>
      <c r="W541" s="4"/>
      <c r="X541" s="5"/>
      <c r="Y541" s="4"/>
      <c r="Z541" s="4"/>
      <c r="AA541" s="4"/>
      <c r="AB541" s="4"/>
      <c r="AC541" s="412"/>
      <c r="AD541" s="7"/>
      <c r="AE541" s="7"/>
      <c r="AF541" s="8"/>
      <c r="AH541" s="446"/>
      <c r="AI541" s="429"/>
      <c r="AJ541" s="430"/>
      <c r="AK541" s="431"/>
      <c r="AL541" s="432"/>
      <c r="AM541" s="433"/>
      <c r="AN541" s="433"/>
      <c r="AO541" s="433"/>
      <c r="AP541" s="433"/>
      <c r="AQ541" s="433"/>
      <c r="AR541" s="433"/>
      <c r="AS541" s="433"/>
      <c r="AT541" s="433"/>
      <c r="AU541" s="433"/>
      <c r="AV541" s="433"/>
      <c r="AW541" s="433"/>
      <c r="AX541" s="433"/>
      <c r="AY541" s="433"/>
      <c r="AZ541" s="433"/>
      <c r="BA541" s="433"/>
      <c r="BB541" s="433"/>
      <c r="BC541" s="433"/>
      <c r="BD541" s="430"/>
      <c r="BE541" s="434"/>
      <c r="BG541" s="11"/>
      <c r="BI541" s="500"/>
    </row>
    <row r="542" spans="1:61" s="9" customFormat="1" ht="15" customHeight="1" x14ac:dyDescent="0.25">
      <c r="A542" s="2"/>
      <c r="B542" s="2"/>
      <c r="C542" s="2"/>
      <c r="D542" s="2"/>
      <c r="E542" s="2"/>
      <c r="F542" s="3"/>
      <c r="G542" s="397"/>
      <c r="H542" s="4"/>
      <c r="I542" s="5"/>
      <c r="J542" s="4"/>
      <c r="K542" s="4"/>
      <c r="L542" s="5"/>
      <c r="M542" s="6"/>
      <c r="N542" s="4"/>
      <c r="O542" s="5"/>
      <c r="P542" s="4"/>
      <c r="Q542" s="4"/>
      <c r="R542" s="5"/>
      <c r="S542" s="4"/>
      <c r="T542" s="4"/>
      <c r="U542" s="5"/>
      <c r="V542" s="4"/>
      <c r="W542" s="4"/>
      <c r="X542" s="5"/>
      <c r="Y542" s="4"/>
      <c r="Z542" s="4"/>
      <c r="AA542" s="4"/>
      <c r="AB542" s="4"/>
      <c r="AC542" s="412"/>
      <c r="AD542" s="7"/>
      <c r="AE542" s="7"/>
      <c r="AF542" s="8"/>
      <c r="AH542" s="446"/>
      <c r="AI542" s="429"/>
      <c r="AJ542" s="430"/>
      <c r="AK542" s="431"/>
      <c r="AL542" s="432"/>
      <c r="AM542" s="433"/>
      <c r="AN542" s="433"/>
      <c r="AO542" s="433"/>
      <c r="AP542" s="433"/>
      <c r="AQ542" s="433"/>
      <c r="AR542" s="433"/>
      <c r="AS542" s="433"/>
      <c r="AT542" s="433"/>
      <c r="AU542" s="433"/>
      <c r="AV542" s="433"/>
      <c r="AW542" s="433"/>
      <c r="AX542" s="433"/>
      <c r="AY542" s="433"/>
      <c r="AZ542" s="433"/>
      <c r="BA542" s="433"/>
      <c r="BB542" s="433"/>
      <c r="BC542" s="433"/>
      <c r="BD542" s="430"/>
      <c r="BE542" s="434"/>
      <c r="BG542" s="11"/>
      <c r="BI542" s="500"/>
    </row>
    <row r="543" spans="1:61" s="9" customFormat="1" ht="15" customHeight="1" x14ac:dyDescent="0.25">
      <c r="A543" s="2"/>
      <c r="B543" s="2"/>
      <c r="C543" s="2"/>
      <c r="D543" s="2"/>
      <c r="E543" s="2"/>
      <c r="F543" s="3"/>
      <c r="G543" s="397"/>
      <c r="H543" s="4"/>
      <c r="I543" s="5"/>
      <c r="J543" s="4"/>
      <c r="K543" s="4"/>
      <c r="L543" s="5"/>
      <c r="M543" s="6"/>
      <c r="N543" s="4"/>
      <c r="O543" s="5"/>
      <c r="P543" s="4"/>
      <c r="Q543" s="4"/>
      <c r="R543" s="5"/>
      <c r="S543" s="4"/>
      <c r="T543" s="4"/>
      <c r="U543" s="5"/>
      <c r="V543" s="4"/>
      <c r="W543" s="4"/>
      <c r="X543" s="5"/>
      <c r="Y543" s="4"/>
      <c r="Z543" s="4"/>
      <c r="AA543" s="4"/>
      <c r="AB543" s="4"/>
      <c r="AC543" s="412"/>
      <c r="AD543" s="7"/>
      <c r="AE543" s="7"/>
      <c r="AF543" s="8"/>
      <c r="AH543" s="446"/>
      <c r="AI543" s="429"/>
      <c r="AJ543" s="430"/>
      <c r="AK543" s="431"/>
      <c r="AL543" s="432"/>
      <c r="AM543" s="433"/>
      <c r="AN543" s="433"/>
      <c r="AO543" s="433"/>
      <c r="AP543" s="433"/>
      <c r="AQ543" s="433"/>
      <c r="AR543" s="433"/>
      <c r="AS543" s="433"/>
      <c r="AT543" s="433"/>
      <c r="AU543" s="433"/>
      <c r="AV543" s="433"/>
      <c r="AW543" s="433"/>
      <c r="AX543" s="433"/>
      <c r="AY543" s="433"/>
      <c r="AZ543" s="433"/>
      <c r="BA543" s="433"/>
      <c r="BB543" s="433"/>
      <c r="BC543" s="433"/>
      <c r="BD543" s="430"/>
      <c r="BE543" s="434"/>
      <c r="BG543" s="11"/>
      <c r="BI543" s="500"/>
    </row>
    <row r="544" spans="1:61" s="9" customFormat="1" ht="15" customHeight="1" x14ac:dyDescent="0.25">
      <c r="A544" s="2"/>
      <c r="B544" s="2"/>
      <c r="C544" s="2"/>
      <c r="D544" s="2"/>
      <c r="E544" s="2"/>
      <c r="F544" s="3"/>
      <c r="G544" s="397"/>
      <c r="H544" s="4"/>
      <c r="I544" s="5"/>
      <c r="J544" s="4"/>
      <c r="K544" s="4"/>
      <c r="L544" s="5"/>
      <c r="M544" s="6"/>
      <c r="N544" s="4"/>
      <c r="O544" s="5"/>
      <c r="P544" s="4"/>
      <c r="Q544" s="4"/>
      <c r="R544" s="5"/>
      <c r="S544" s="4"/>
      <c r="T544" s="4"/>
      <c r="U544" s="5"/>
      <c r="V544" s="4"/>
      <c r="W544" s="4"/>
      <c r="X544" s="5"/>
      <c r="Y544" s="4"/>
      <c r="Z544" s="4"/>
      <c r="AA544" s="4"/>
      <c r="AB544" s="4"/>
      <c r="AC544" s="412"/>
      <c r="AD544" s="7"/>
      <c r="AE544" s="7"/>
      <c r="AF544" s="8"/>
      <c r="AH544" s="446"/>
      <c r="AI544" s="429"/>
      <c r="AJ544" s="430"/>
      <c r="AK544" s="431"/>
      <c r="AL544" s="432"/>
      <c r="AM544" s="433"/>
      <c r="AN544" s="433"/>
      <c r="AO544" s="433"/>
      <c r="AP544" s="433"/>
      <c r="AQ544" s="433"/>
      <c r="AR544" s="433"/>
      <c r="AS544" s="433"/>
      <c r="AT544" s="433"/>
      <c r="AU544" s="433"/>
      <c r="AV544" s="433"/>
      <c r="AW544" s="433"/>
      <c r="AX544" s="433"/>
      <c r="AY544" s="433"/>
      <c r="AZ544" s="433"/>
      <c r="BA544" s="433"/>
      <c r="BB544" s="433"/>
      <c r="BC544" s="433"/>
      <c r="BD544" s="430"/>
      <c r="BE544" s="434"/>
      <c r="BG544" s="11"/>
      <c r="BI544" s="500"/>
    </row>
    <row r="545" spans="1:61" s="9" customFormat="1" ht="15" customHeight="1" x14ac:dyDescent="0.25">
      <c r="A545" s="2"/>
      <c r="B545" s="2"/>
      <c r="C545" s="2"/>
      <c r="D545" s="2"/>
      <c r="E545" s="2"/>
      <c r="F545" s="3"/>
      <c r="G545" s="397"/>
      <c r="H545" s="4"/>
      <c r="I545" s="5"/>
      <c r="J545" s="4"/>
      <c r="K545" s="4"/>
      <c r="L545" s="5"/>
      <c r="M545" s="6"/>
      <c r="N545" s="4"/>
      <c r="O545" s="5"/>
      <c r="P545" s="4"/>
      <c r="Q545" s="4"/>
      <c r="R545" s="5"/>
      <c r="S545" s="4"/>
      <c r="T545" s="4"/>
      <c r="U545" s="5"/>
      <c r="V545" s="4"/>
      <c r="W545" s="4"/>
      <c r="X545" s="5"/>
      <c r="Y545" s="4"/>
      <c r="Z545" s="4"/>
      <c r="AA545" s="4"/>
      <c r="AB545" s="4"/>
      <c r="AC545" s="412"/>
      <c r="AD545" s="7"/>
      <c r="AE545" s="7"/>
      <c r="AF545" s="8"/>
      <c r="AH545" s="446"/>
      <c r="AI545" s="429"/>
      <c r="AJ545" s="430"/>
      <c r="AK545" s="431"/>
      <c r="AL545" s="432"/>
      <c r="AM545" s="433"/>
      <c r="AN545" s="433"/>
      <c r="AO545" s="433"/>
      <c r="AP545" s="433"/>
      <c r="AQ545" s="433"/>
      <c r="AR545" s="433"/>
      <c r="AS545" s="433"/>
      <c r="AT545" s="433"/>
      <c r="AU545" s="433"/>
      <c r="AV545" s="433"/>
      <c r="AW545" s="433"/>
      <c r="AX545" s="433"/>
      <c r="AY545" s="433"/>
      <c r="AZ545" s="433"/>
      <c r="BA545" s="433"/>
      <c r="BB545" s="433"/>
      <c r="BC545" s="433"/>
      <c r="BD545" s="430"/>
      <c r="BE545" s="434"/>
      <c r="BG545" s="11"/>
      <c r="BI545" s="500"/>
    </row>
    <row r="546" spans="1:61" s="9" customFormat="1" ht="15" customHeight="1" x14ac:dyDescent="0.25">
      <c r="A546" s="2"/>
      <c r="B546" s="2"/>
      <c r="C546" s="2"/>
      <c r="D546" s="2"/>
      <c r="E546" s="2"/>
      <c r="F546" s="3"/>
      <c r="G546" s="397"/>
      <c r="H546" s="4"/>
      <c r="I546" s="5"/>
      <c r="J546" s="4"/>
      <c r="K546" s="4"/>
      <c r="L546" s="5"/>
      <c r="M546" s="6"/>
      <c r="N546" s="4"/>
      <c r="O546" s="5"/>
      <c r="P546" s="4"/>
      <c r="Q546" s="4"/>
      <c r="R546" s="5"/>
      <c r="S546" s="4"/>
      <c r="T546" s="4"/>
      <c r="U546" s="5"/>
      <c r="V546" s="4"/>
      <c r="W546" s="4"/>
      <c r="X546" s="5"/>
      <c r="Y546" s="4"/>
      <c r="Z546" s="4"/>
      <c r="AA546" s="4"/>
      <c r="AB546" s="4"/>
      <c r="AC546" s="412"/>
      <c r="AD546" s="7"/>
      <c r="AE546" s="7"/>
      <c r="AF546" s="8"/>
      <c r="AH546" s="446"/>
      <c r="AI546" s="429"/>
      <c r="AJ546" s="430"/>
      <c r="AK546" s="431"/>
      <c r="AL546" s="432"/>
      <c r="AM546" s="433"/>
      <c r="AN546" s="433"/>
      <c r="AO546" s="433"/>
      <c r="AP546" s="433"/>
      <c r="AQ546" s="433"/>
      <c r="AR546" s="433"/>
      <c r="AS546" s="433"/>
      <c r="AT546" s="433"/>
      <c r="AU546" s="433"/>
      <c r="AV546" s="433"/>
      <c r="AW546" s="433"/>
      <c r="AX546" s="433"/>
      <c r="AY546" s="433"/>
      <c r="AZ546" s="433"/>
      <c r="BA546" s="433"/>
      <c r="BB546" s="433"/>
      <c r="BC546" s="433"/>
      <c r="BD546" s="430"/>
      <c r="BE546" s="434"/>
      <c r="BG546" s="11"/>
      <c r="BI546" s="500"/>
    </row>
    <row r="547" spans="1:61" s="9" customFormat="1" ht="15" customHeight="1" x14ac:dyDescent="0.25">
      <c r="A547" s="2"/>
      <c r="B547" s="2"/>
      <c r="C547" s="2"/>
      <c r="D547" s="2"/>
      <c r="E547" s="2"/>
      <c r="F547" s="3"/>
      <c r="G547" s="397"/>
      <c r="H547" s="4"/>
      <c r="I547" s="5"/>
      <c r="J547" s="4"/>
      <c r="K547" s="4"/>
      <c r="L547" s="5"/>
      <c r="M547" s="6"/>
      <c r="N547" s="4"/>
      <c r="O547" s="5"/>
      <c r="P547" s="4"/>
      <c r="Q547" s="4"/>
      <c r="R547" s="5"/>
      <c r="S547" s="4"/>
      <c r="T547" s="4"/>
      <c r="U547" s="5"/>
      <c r="V547" s="4"/>
      <c r="W547" s="4"/>
      <c r="X547" s="5"/>
      <c r="Y547" s="4"/>
      <c r="Z547" s="4"/>
      <c r="AA547" s="4"/>
      <c r="AB547" s="4"/>
      <c r="AC547" s="412"/>
      <c r="AD547" s="7"/>
      <c r="AE547" s="7"/>
      <c r="AF547" s="8"/>
      <c r="AH547" s="446"/>
      <c r="AI547" s="429"/>
      <c r="AJ547" s="430"/>
      <c r="AK547" s="431"/>
      <c r="AL547" s="432"/>
      <c r="AM547" s="433"/>
      <c r="AN547" s="433"/>
      <c r="AO547" s="433"/>
      <c r="AP547" s="433"/>
      <c r="AQ547" s="433"/>
      <c r="AR547" s="433"/>
      <c r="AS547" s="433"/>
      <c r="AT547" s="433"/>
      <c r="AU547" s="433"/>
      <c r="AV547" s="433"/>
      <c r="AW547" s="433"/>
      <c r="AX547" s="433"/>
      <c r="AY547" s="433"/>
      <c r="AZ547" s="433"/>
      <c r="BA547" s="433"/>
      <c r="BB547" s="433"/>
      <c r="BC547" s="433"/>
      <c r="BD547" s="430"/>
      <c r="BE547" s="434"/>
      <c r="BG547" s="11"/>
      <c r="BI547" s="500"/>
    </row>
    <row r="548" spans="1:61" s="9" customFormat="1" ht="15" customHeight="1" x14ac:dyDescent="0.25">
      <c r="A548" s="2"/>
      <c r="B548" s="2"/>
      <c r="C548" s="2"/>
      <c r="D548" s="2"/>
      <c r="E548" s="2"/>
      <c r="F548" s="3"/>
      <c r="G548" s="397"/>
      <c r="H548" s="4"/>
      <c r="I548" s="5"/>
      <c r="J548" s="4"/>
      <c r="K548" s="4"/>
      <c r="L548" s="5"/>
      <c r="M548" s="6"/>
      <c r="N548" s="4"/>
      <c r="O548" s="5"/>
      <c r="P548" s="4"/>
      <c r="Q548" s="4"/>
      <c r="R548" s="5"/>
      <c r="S548" s="4"/>
      <c r="T548" s="4"/>
      <c r="U548" s="5"/>
      <c r="V548" s="4"/>
      <c r="W548" s="4"/>
      <c r="X548" s="5"/>
      <c r="Y548" s="4"/>
      <c r="Z548" s="4"/>
      <c r="AA548" s="4"/>
      <c r="AB548" s="4"/>
      <c r="AC548" s="412"/>
      <c r="AD548" s="7"/>
      <c r="AE548" s="7"/>
      <c r="AF548" s="8"/>
      <c r="AH548" s="446"/>
      <c r="AI548" s="429"/>
      <c r="AJ548" s="430"/>
      <c r="AK548" s="431"/>
      <c r="AL548" s="432"/>
      <c r="AM548" s="433"/>
      <c r="AN548" s="433"/>
      <c r="AO548" s="433"/>
      <c r="AP548" s="433"/>
      <c r="AQ548" s="433"/>
      <c r="AR548" s="433"/>
      <c r="AS548" s="433"/>
      <c r="AT548" s="433"/>
      <c r="AU548" s="433"/>
      <c r="AV548" s="433"/>
      <c r="AW548" s="433"/>
      <c r="AX548" s="433"/>
      <c r="AY548" s="433"/>
      <c r="AZ548" s="433"/>
      <c r="BA548" s="433"/>
      <c r="BB548" s="433"/>
      <c r="BC548" s="433"/>
      <c r="BD548" s="430"/>
      <c r="BE548" s="434"/>
      <c r="BG548" s="11"/>
      <c r="BI548" s="500"/>
    </row>
    <row r="549" spans="1:61" s="9" customFormat="1" ht="15" customHeight="1" x14ac:dyDescent="0.25">
      <c r="A549" s="2"/>
      <c r="B549" s="2"/>
      <c r="C549" s="2"/>
      <c r="D549" s="2"/>
      <c r="E549" s="2"/>
      <c r="F549" s="3"/>
      <c r="G549" s="397"/>
      <c r="H549" s="4"/>
      <c r="I549" s="5"/>
      <c r="J549" s="4"/>
      <c r="K549" s="4"/>
      <c r="L549" s="5"/>
      <c r="M549" s="6"/>
      <c r="N549" s="4"/>
      <c r="O549" s="5"/>
      <c r="P549" s="4"/>
      <c r="Q549" s="4"/>
      <c r="R549" s="5"/>
      <c r="S549" s="4"/>
      <c r="T549" s="4"/>
      <c r="U549" s="5"/>
      <c r="V549" s="4"/>
      <c r="W549" s="4"/>
      <c r="X549" s="5"/>
      <c r="Y549" s="4"/>
      <c r="Z549" s="4"/>
      <c r="AA549" s="4"/>
      <c r="AB549" s="4"/>
      <c r="AC549" s="412"/>
      <c r="AD549" s="7"/>
      <c r="AE549" s="7"/>
      <c r="AF549" s="8"/>
      <c r="AH549" s="446"/>
      <c r="AI549" s="429"/>
      <c r="AJ549" s="430"/>
      <c r="AK549" s="431"/>
      <c r="AL549" s="432"/>
      <c r="AM549" s="433"/>
      <c r="AN549" s="433"/>
      <c r="AO549" s="433"/>
      <c r="AP549" s="433"/>
      <c r="AQ549" s="433"/>
      <c r="AR549" s="433"/>
      <c r="AS549" s="433"/>
      <c r="AT549" s="433"/>
      <c r="AU549" s="433"/>
      <c r="AV549" s="433"/>
      <c r="AW549" s="433"/>
      <c r="AX549" s="433"/>
      <c r="AY549" s="433"/>
      <c r="AZ549" s="433"/>
      <c r="BA549" s="433"/>
      <c r="BB549" s="433"/>
      <c r="BC549" s="433"/>
      <c r="BD549" s="430"/>
      <c r="BE549" s="434"/>
      <c r="BG549" s="11"/>
      <c r="BI549" s="500"/>
    </row>
    <row r="550" spans="1:61" s="9" customFormat="1" ht="15" customHeight="1" x14ac:dyDescent="0.25">
      <c r="A550" s="2"/>
      <c r="B550" s="2"/>
      <c r="C550" s="2"/>
      <c r="D550" s="2"/>
      <c r="E550" s="2"/>
      <c r="F550" s="3"/>
      <c r="G550" s="397"/>
      <c r="H550" s="4"/>
      <c r="I550" s="5"/>
      <c r="J550" s="4"/>
      <c r="K550" s="4"/>
      <c r="L550" s="5"/>
      <c r="M550" s="6"/>
      <c r="N550" s="4"/>
      <c r="O550" s="5"/>
      <c r="P550" s="4"/>
      <c r="Q550" s="4"/>
      <c r="R550" s="5"/>
      <c r="S550" s="4"/>
      <c r="T550" s="4"/>
      <c r="U550" s="5"/>
      <c r="V550" s="4"/>
      <c r="W550" s="4"/>
      <c r="X550" s="5"/>
      <c r="Y550" s="4"/>
      <c r="Z550" s="4"/>
      <c r="AA550" s="4"/>
      <c r="AB550" s="4"/>
      <c r="AC550" s="412"/>
      <c r="AD550" s="7"/>
      <c r="AE550" s="7"/>
      <c r="AF550" s="8"/>
      <c r="AH550" s="446"/>
      <c r="AI550" s="429"/>
      <c r="AJ550" s="430"/>
      <c r="AK550" s="431"/>
      <c r="AL550" s="432"/>
      <c r="AM550" s="433"/>
      <c r="AN550" s="433"/>
      <c r="AO550" s="433"/>
      <c r="AP550" s="433"/>
      <c r="AQ550" s="433"/>
      <c r="AR550" s="433"/>
      <c r="AS550" s="433"/>
      <c r="AT550" s="433"/>
      <c r="AU550" s="433"/>
      <c r="AV550" s="433"/>
      <c r="AW550" s="433"/>
      <c r="AX550" s="433"/>
      <c r="AY550" s="433"/>
      <c r="AZ550" s="433"/>
      <c r="BA550" s="433"/>
      <c r="BB550" s="433"/>
      <c r="BC550" s="433"/>
      <c r="BD550" s="430"/>
      <c r="BE550" s="434"/>
      <c r="BG550" s="11"/>
      <c r="BI550" s="500"/>
    </row>
    <row r="551" spans="1:61" s="9" customFormat="1" ht="15" customHeight="1" x14ac:dyDescent="0.25">
      <c r="A551" s="2"/>
      <c r="B551" s="2"/>
      <c r="C551" s="2"/>
      <c r="D551" s="2"/>
      <c r="E551" s="2"/>
      <c r="F551" s="3"/>
      <c r="G551" s="397"/>
      <c r="H551" s="4"/>
      <c r="I551" s="5"/>
      <c r="J551" s="4"/>
      <c r="K551" s="4"/>
      <c r="L551" s="5"/>
      <c r="M551" s="6"/>
      <c r="N551" s="4"/>
      <c r="O551" s="5"/>
      <c r="P551" s="4"/>
      <c r="Q551" s="4"/>
      <c r="R551" s="5"/>
      <c r="S551" s="4"/>
      <c r="T551" s="4"/>
      <c r="U551" s="5"/>
      <c r="V551" s="4"/>
      <c r="W551" s="4"/>
      <c r="X551" s="5"/>
      <c r="Y551" s="4"/>
      <c r="Z551" s="4"/>
      <c r="AA551" s="4"/>
      <c r="AB551" s="4"/>
      <c r="AC551" s="412"/>
      <c r="AD551" s="7"/>
      <c r="AE551" s="7"/>
      <c r="AF551" s="8"/>
      <c r="AH551" s="446"/>
      <c r="AI551" s="429"/>
      <c r="AJ551" s="430"/>
      <c r="AK551" s="431"/>
      <c r="AL551" s="432"/>
      <c r="AM551" s="433"/>
      <c r="AN551" s="433"/>
      <c r="AO551" s="433"/>
      <c r="AP551" s="433"/>
      <c r="AQ551" s="433"/>
      <c r="AR551" s="433"/>
      <c r="AS551" s="433"/>
      <c r="AT551" s="433"/>
      <c r="AU551" s="433"/>
      <c r="AV551" s="433"/>
      <c r="AW551" s="433"/>
      <c r="AX551" s="433"/>
      <c r="AY551" s="433"/>
      <c r="AZ551" s="433"/>
      <c r="BA551" s="433"/>
      <c r="BB551" s="433"/>
      <c r="BC551" s="433"/>
      <c r="BD551" s="430"/>
      <c r="BE551" s="434"/>
      <c r="BG551" s="11"/>
      <c r="BI551" s="500"/>
    </row>
    <row r="552" spans="1:61" s="9" customFormat="1" ht="15" customHeight="1" x14ac:dyDescent="0.25">
      <c r="A552" s="2"/>
      <c r="B552" s="2"/>
      <c r="C552" s="2"/>
      <c r="D552" s="2"/>
      <c r="E552" s="2"/>
      <c r="F552" s="3"/>
      <c r="G552" s="397"/>
      <c r="H552" s="4"/>
      <c r="I552" s="5"/>
      <c r="J552" s="4"/>
      <c r="K552" s="4"/>
      <c r="L552" s="5"/>
      <c r="M552" s="6"/>
      <c r="N552" s="4"/>
      <c r="O552" s="5"/>
      <c r="P552" s="4"/>
      <c r="Q552" s="4"/>
      <c r="R552" s="5"/>
      <c r="S552" s="4"/>
      <c r="T552" s="4"/>
      <c r="U552" s="5"/>
      <c r="V552" s="4"/>
      <c r="W552" s="4"/>
      <c r="X552" s="5"/>
      <c r="Y552" s="4"/>
      <c r="Z552" s="4"/>
      <c r="AA552" s="4"/>
      <c r="AB552" s="4"/>
      <c r="AC552" s="412"/>
      <c r="AD552" s="7"/>
      <c r="AE552" s="7"/>
      <c r="AF552" s="8"/>
      <c r="AH552" s="446"/>
      <c r="AI552" s="429"/>
      <c r="AJ552" s="430"/>
      <c r="AK552" s="431"/>
      <c r="AL552" s="432"/>
      <c r="AM552" s="433"/>
      <c r="AN552" s="433"/>
      <c r="AO552" s="433"/>
      <c r="AP552" s="433"/>
      <c r="AQ552" s="433"/>
      <c r="AR552" s="433"/>
      <c r="AS552" s="433"/>
      <c r="AT552" s="433"/>
      <c r="AU552" s="433"/>
      <c r="AV552" s="433"/>
      <c r="AW552" s="433"/>
      <c r="AX552" s="433"/>
      <c r="AY552" s="433"/>
      <c r="AZ552" s="433"/>
      <c r="BA552" s="433"/>
      <c r="BB552" s="433"/>
      <c r="BC552" s="433"/>
      <c r="BD552" s="430"/>
      <c r="BE552" s="434"/>
      <c r="BG552" s="11"/>
      <c r="BI552" s="500"/>
    </row>
    <row r="553" spans="1:61" s="9" customFormat="1" ht="15" customHeight="1" x14ac:dyDescent="0.25">
      <c r="A553" s="2"/>
      <c r="B553" s="2"/>
      <c r="C553" s="2"/>
      <c r="D553" s="2"/>
      <c r="E553" s="2"/>
      <c r="F553" s="3"/>
      <c r="G553" s="397"/>
      <c r="H553" s="4"/>
      <c r="I553" s="5"/>
      <c r="J553" s="4"/>
      <c r="K553" s="4"/>
      <c r="L553" s="5"/>
      <c r="M553" s="6"/>
      <c r="N553" s="4"/>
      <c r="O553" s="5"/>
      <c r="P553" s="4"/>
      <c r="Q553" s="4"/>
      <c r="R553" s="5"/>
      <c r="S553" s="4"/>
      <c r="T553" s="4"/>
      <c r="U553" s="5"/>
      <c r="V553" s="4"/>
      <c r="W553" s="4"/>
      <c r="X553" s="5"/>
      <c r="Y553" s="4"/>
      <c r="Z553" s="4"/>
      <c r="AA553" s="4"/>
      <c r="AB553" s="4"/>
      <c r="AC553" s="412"/>
      <c r="AD553" s="7"/>
      <c r="AE553" s="7"/>
      <c r="AF553" s="8"/>
      <c r="AH553" s="446"/>
      <c r="AI553" s="429"/>
      <c r="AJ553" s="430"/>
      <c r="AK553" s="431"/>
      <c r="AL553" s="432"/>
      <c r="AM553" s="433"/>
      <c r="AN553" s="433"/>
      <c r="AO553" s="433"/>
      <c r="AP553" s="433"/>
      <c r="AQ553" s="433"/>
      <c r="AR553" s="433"/>
      <c r="AS553" s="433"/>
      <c r="AT553" s="433"/>
      <c r="AU553" s="433"/>
      <c r="AV553" s="433"/>
      <c r="AW553" s="433"/>
      <c r="AX553" s="433"/>
      <c r="AY553" s="433"/>
      <c r="AZ553" s="433"/>
      <c r="BA553" s="433"/>
      <c r="BB553" s="433"/>
      <c r="BC553" s="433"/>
      <c r="BD553" s="430"/>
      <c r="BE553" s="434"/>
      <c r="BG553" s="11"/>
      <c r="BI553" s="500"/>
    </row>
    <row r="554" spans="1:61" s="9" customFormat="1" ht="15" customHeight="1" x14ac:dyDescent="0.25">
      <c r="A554" s="2"/>
      <c r="B554" s="2"/>
      <c r="C554" s="2"/>
      <c r="D554" s="2"/>
      <c r="E554" s="2"/>
      <c r="F554" s="3"/>
      <c r="G554" s="397"/>
      <c r="H554" s="4"/>
      <c r="I554" s="5"/>
      <c r="J554" s="4"/>
      <c r="K554" s="4"/>
      <c r="L554" s="5"/>
      <c r="M554" s="6"/>
      <c r="N554" s="4"/>
      <c r="O554" s="5"/>
      <c r="P554" s="4"/>
      <c r="Q554" s="4"/>
      <c r="R554" s="5"/>
      <c r="S554" s="4"/>
      <c r="T554" s="4"/>
      <c r="U554" s="5"/>
      <c r="V554" s="4"/>
      <c r="W554" s="4"/>
      <c r="X554" s="5"/>
      <c r="Y554" s="4"/>
      <c r="Z554" s="4"/>
      <c r="AA554" s="4"/>
      <c r="AB554" s="4"/>
      <c r="AC554" s="412"/>
      <c r="AD554" s="7"/>
      <c r="AE554" s="7"/>
      <c r="AF554" s="8"/>
      <c r="AH554" s="446"/>
      <c r="AI554" s="429"/>
      <c r="AJ554" s="430"/>
      <c r="AK554" s="431"/>
      <c r="AL554" s="432"/>
      <c r="AM554" s="433"/>
      <c r="AN554" s="433"/>
      <c r="AO554" s="433"/>
      <c r="AP554" s="433"/>
      <c r="AQ554" s="433"/>
      <c r="AR554" s="433"/>
      <c r="AS554" s="433"/>
      <c r="AT554" s="433"/>
      <c r="AU554" s="433"/>
      <c r="AV554" s="433"/>
      <c r="AW554" s="433"/>
      <c r="AX554" s="433"/>
      <c r="AY554" s="433"/>
      <c r="AZ554" s="433"/>
      <c r="BA554" s="433"/>
      <c r="BB554" s="433"/>
      <c r="BC554" s="433"/>
      <c r="BD554" s="430"/>
      <c r="BE554" s="434"/>
      <c r="BG554" s="11"/>
      <c r="BI554" s="500"/>
    </row>
    <row r="555" spans="1:61" s="9" customFormat="1" ht="15" customHeight="1" x14ac:dyDescent="0.25">
      <c r="A555" s="2"/>
      <c r="B555" s="2"/>
      <c r="C555" s="2"/>
      <c r="D555" s="2"/>
      <c r="E555" s="2"/>
      <c r="F555" s="3"/>
      <c r="G555" s="397"/>
      <c r="H555" s="4"/>
      <c r="I555" s="5"/>
      <c r="J555" s="4"/>
      <c r="K555" s="4"/>
      <c r="L555" s="5"/>
      <c r="M555" s="6"/>
      <c r="N555" s="4"/>
      <c r="O555" s="5"/>
      <c r="P555" s="4"/>
      <c r="Q555" s="4"/>
      <c r="R555" s="5"/>
      <c r="S555" s="4"/>
      <c r="T555" s="4"/>
      <c r="U555" s="5"/>
      <c r="V555" s="4"/>
      <c r="W555" s="4"/>
      <c r="X555" s="5"/>
      <c r="Y555" s="4"/>
      <c r="Z555" s="4"/>
      <c r="AA555" s="4"/>
      <c r="AB555" s="4"/>
      <c r="AC555" s="412"/>
      <c r="AD555" s="7"/>
      <c r="AE555" s="7"/>
      <c r="AF555" s="8"/>
      <c r="AH555" s="446"/>
      <c r="AI555" s="429"/>
      <c r="AJ555" s="430"/>
      <c r="AK555" s="431"/>
      <c r="AL555" s="432"/>
      <c r="AM555" s="433"/>
      <c r="AN555" s="433"/>
      <c r="AO555" s="433"/>
      <c r="AP555" s="433"/>
      <c r="AQ555" s="433"/>
      <c r="AR555" s="433"/>
      <c r="AS555" s="433"/>
      <c r="AT555" s="433"/>
      <c r="AU555" s="433"/>
      <c r="AV555" s="433"/>
      <c r="AW555" s="433"/>
      <c r="AX555" s="433"/>
      <c r="AY555" s="433"/>
      <c r="AZ555" s="433"/>
      <c r="BA555" s="433"/>
      <c r="BB555" s="433"/>
      <c r="BC555" s="433"/>
      <c r="BD555" s="430"/>
      <c r="BE555" s="434"/>
      <c r="BG555" s="11"/>
      <c r="BI555" s="500"/>
    </row>
    <row r="556" spans="1:61" s="9" customFormat="1" ht="15" customHeight="1" x14ac:dyDescent="0.25">
      <c r="A556" s="2"/>
      <c r="B556" s="2"/>
      <c r="C556" s="2"/>
      <c r="D556" s="2"/>
      <c r="E556" s="2"/>
      <c r="F556" s="3"/>
      <c r="G556" s="397"/>
      <c r="H556" s="4"/>
      <c r="I556" s="5"/>
      <c r="J556" s="4"/>
      <c r="K556" s="4"/>
      <c r="L556" s="5"/>
      <c r="M556" s="6"/>
      <c r="N556" s="4"/>
      <c r="O556" s="5"/>
      <c r="P556" s="4"/>
      <c r="Q556" s="4"/>
      <c r="R556" s="5"/>
      <c r="S556" s="4"/>
      <c r="T556" s="4"/>
      <c r="U556" s="5"/>
      <c r="V556" s="4"/>
      <c r="W556" s="4"/>
      <c r="X556" s="5"/>
      <c r="Y556" s="4"/>
      <c r="Z556" s="4"/>
      <c r="AA556" s="4"/>
      <c r="AB556" s="4"/>
      <c r="AC556" s="412"/>
      <c r="AD556" s="7"/>
      <c r="AE556" s="7"/>
      <c r="AF556" s="8"/>
      <c r="AH556" s="446"/>
      <c r="AI556" s="429"/>
      <c r="AJ556" s="430"/>
      <c r="AK556" s="431"/>
      <c r="AL556" s="432"/>
      <c r="AM556" s="433"/>
      <c r="AN556" s="433"/>
      <c r="AO556" s="433"/>
      <c r="AP556" s="433"/>
      <c r="AQ556" s="433"/>
      <c r="AR556" s="433"/>
      <c r="AS556" s="433"/>
      <c r="AT556" s="433"/>
      <c r="AU556" s="433"/>
      <c r="AV556" s="433"/>
      <c r="AW556" s="433"/>
      <c r="AX556" s="433"/>
      <c r="AY556" s="433"/>
      <c r="AZ556" s="433"/>
      <c r="BA556" s="433"/>
      <c r="BB556" s="433"/>
      <c r="BC556" s="433"/>
      <c r="BD556" s="430"/>
      <c r="BE556" s="434"/>
      <c r="BG556" s="11"/>
      <c r="BI556" s="500"/>
    </row>
    <row r="557" spans="1:61" s="9" customFormat="1" ht="15" customHeight="1" x14ac:dyDescent="0.25">
      <c r="A557" s="2"/>
      <c r="B557" s="2"/>
      <c r="C557" s="2"/>
      <c r="D557" s="2"/>
      <c r="E557" s="2"/>
      <c r="F557" s="3"/>
      <c r="G557" s="397"/>
      <c r="H557" s="4"/>
      <c r="I557" s="5"/>
      <c r="J557" s="4"/>
      <c r="K557" s="4"/>
      <c r="L557" s="5"/>
      <c r="M557" s="6"/>
      <c r="N557" s="4"/>
      <c r="O557" s="5"/>
      <c r="P557" s="4"/>
      <c r="Q557" s="4"/>
      <c r="R557" s="5"/>
      <c r="S557" s="4"/>
      <c r="T557" s="4"/>
      <c r="U557" s="5"/>
      <c r="V557" s="4"/>
      <c r="W557" s="4"/>
      <c r="X557" s="5"/>
      <c r="Y557" s="4"/>
      <c r="Z557" s="4"/>
      <c r="AA557" s="4"/>
      <c r="AB557" s="4"/>
      <c r="AC557" s="412"/>
      <c r="AD557" s="7"/>
      <c r="AE557" s="7"/>
      <c r="AF557" s="8"/>
      <c r="AH557" s="446"/>
      <c r="AI557" s="429"/>
      <c r="AJ557" s="430"/>
      <c r="AK557" s="431"/>
      <c r="AL557" s="432"/>
      <c r="AM557" s="433"/>
      <c r="AN557" s="433"/>
      <c r="AO557" s="433"/>
      <c r="AP557" s="433"/>
      <c r="AQ557" s="433"/>
      <c r="AR557" s="433"/>
      <c r="AS557" s="433"/>
      <c r="AT557" s="433"/>
      <c r="AU557" s="433"/>
      <c r="AV557" s="433"/>
      <c r="AW557" s="433"/>
      <c r="AX557" s="433"/>
      <c r="AY557" s="433"/>
      <c r="AZ557" s="433"/>
      <c r="BA557" s="433"/>
      <c r="BB557" s="433"/>
      <c r="BC557" s="433"/>
      <c r="BD557" s="430"/>
      <c r="BE557" s="434"/>
      <c r="BG557" s="11"/>
      <c r="BI557" s="500"/>
    </row>
    <row r="558" spans="1:61" s="9" customFormat="1" ht="15" customHeight="1" x14ac:dyDescent="0.25">
      <c r="A558" s="2"/>
      <c r="B558" s="2"/>
      <c r="C558" s="2"/>
      <c r="D558" s="2"/>
      <c r="E558" s="2"/>
      <c r="F558" s="3"/>
      <c r="G558" s="397"/>
      <c r="H558" s="4"/>
      <c r="I558" s="5"/>
      <c r="J558" s="4"/>
      <c r="K558" s="4"/>
      <c r="L558" s="5"/>
      <c r="M558" s="6"/>
      <c r="N558" s="4"/>
      <c r="O558" s="5"/>
      <c r="P558" s="4"/>
      <c r="Q558" s="4"/>
      <c r="R558" s="5"/>
      <c r="S558" s="4"/>
      <c r="T558" s="4"/>
      <c r="U558" s="5"/>
      <c r="V558" s="4"/>
      <c r="W558" s="4"/>
      <c r="X558" s="5"/>
      <c r="Y558" s="4"/>
      <c r="Z558" s="4"/>
      <c r="AA558" s="4"/>
      <c r="AB558" s="4"/>
      <c r="AC558" s="412"/>
      <c r="AD558" s="7"/>
      <c r="AE558" s="7"/>
      <c r="AF558" s="8"/>
      <c r="AH558" s="446"/>
      <c r="AI558" s="429"/>
      <c r="AJ558" s="430"/>
      <c r="AK558" s="431"/>
      <c r="AL558" s="432"/>
      <c r="AM558" s="433"/>
      <c r="AN558" s="433"/>
      <c r="AO558" s="433"/>
      <c r="AP558" s="433"/>
      <c r="AQ558" s="433"/>
      <c r="AR558" s="433"/>
      <c r="AS558" s="433"/>
      <c r="AT558" s="433"/>
      <c r="AU558" s="433"/>
      <c r="AV558" s="433"/>
      <c r="AW558" s="433"/>
      <c r="AX558" s="433"/>
      <c r="AY558" s="433"/>
      <c r="AZ558" s="433"/>
      <c r="BA558" s="433"/>
      <c r="BB558" s="433"/>
      <c r="BC558" s="433"/>
      <c r="BD558" s="430"/>
      <c r="BE558" s="434"/>
      <c r="BG558" s="11"/>
      <c r="BI558" s="500"/>
    </row>
    <row r="559" spans="1:61" s="9" customFormat="1" ht="15" customHeight="1" x14ac:dyDescent="0.25">
      <c r="A559" s="2"/>
      <c r="B559" s="2"/>
      <c r="C559" s="2"/>
      <c r="D559" s="2"/>
      <c r="E559" s="2"/>
      <c r="F559" s="3"/>
      <c r="G559" s="397"/>
      <c r="H559" s="4"/>
      <c r="I559" s="5"/>
      <c r="J559" s="4"/>
      <c r="K559" s="4"/>
      <c r="L559" s="5"/>
      <c r="M559" s="6"/>
      <c r="N559" s="4"/>
      <c r="O559" s="5"/>
      <c r="P559" s="4"/>
      <c r="Q559" s="4"/>
      <c r="R559" s="5"/>
      <c r="S559" s="4"/>
      <c r="T559" s="4"/>
      <c r="U559" s="5"/>
      <c r="V559" s="4"/>
      <c r="W559" s="4"/>
      <c r="X559" s="5"/>
      <c r="Y559" s="4"/>
      <c r="Z559" s="4"/>
      <c r="AA559" s="4"/>
      <c r="AB559" s="4"/>
      <c r="AC559" s="412"/>
      <c r="AD559" s="7"/>
      <c r="AE559" s="7"/>
      <c r="AF559" s="8"/>
      <c r="AH559" s="446"/>
      <c r="AI559" s="429"/>
      <c r="AJ559" s="430"/>
      <c r="AK559" s="431"/>
      <c r="AL559" s="432"/>
      <c r="AM559" s="433"/>
      <c r="AN559" s="433"/>
      <c r="AO559" s="433"/>
      <c r="AP559" s="433"/>
      <c r="AQ559" s="433"/>
      <c r="AR559" s="433"/>
      <c r="AS559" s="433"/>
      <c r="AT559" s="433"/>
      <c r="AU559" s="433"/>
      <c r="AV559" s="433"/>
      <c r="AW559" s="433"/>
      <c r="AX559" s="433"/>
      <c r="AY559" s="433"/>
      <c r="AZ559" s="433"/>
      <c r="BA559" s="433"/>
      <c r="BB559" s="433"/>
      <c r="BC559" s="433"/>
      <c r="BD559" s="430"/>
      <c r="BE559" s="434"/>
      <c r="BG559" s="11"/>
      <c r="BI559" s="500"/>
    </row>
    <row r="560" spans="1:61" s="9" customFormat="1" ht="15" customHeight="1" x14ac:dyDescent="0.25">
      <c r="A560" s="2"/>
      <c r="B560" s="2"/>
      <c r="C560" s="2"/>
      <c r="D560" s="2"/>
      <c r="E560" s="2"/>
      <c r="F560" s="3"/>
      <c r="G560" s="397"/>
      <c r="H560" s="4"/>
      <c r="I560" s="5"/>
      <c r="J560" s="4"/>
      <c r="K560" s="4"/>
      <c r="L560" s="5"/>
      <c r="M560" s="6"/>
      <c r="N560" s="4"/>
      <c r="O560" s="5"/>
      <c r="P560" s="4"/>
      <c r="Q560" s="4"/>
      <c r="R560" s="5"/>
      <c r="S560" s="4"/>
      <c r="T560" s="4"/>
      <c r="U560" s="5"/>
      <c r="V560" s="4"/>
      <c r="W560" s="4"/>
      <c r="X560" s="5"/>
      <c r="Y560" s="4"/>
      <c r="Z560" s="4"/>
      <c r="AA560" s="4"/>
      <c r="AB560" s="4"/>
      <c r="AC560" s="412"/>
      <c r="AD560" s="7"/>
      <c r="AE560" s="7"/>
      <c r="AF560" s="8"/>
      <c r="AH560" s="446"/>
      <c r="AI560" s="429"/>
      <c r="AJ560" s="430"/>
      <c r="AK560" s="431"/>
      <c r="AL560" s="432"/>
      <c r="AM560" s="433"/>
      <c r="AN560" s="433"/>
      <c r="AO560" s="433"/>
      <c r="AP560" s="433"/>
      <c r="AQ560" s="433"/>
      <c r="AR560" s="433"/>
      <c r="AS560" s="433"/>
      <c r="AT560" s="433"/>
      <c r="AU560" s="433"/>
      <c r="AV560" s="433"/>
      <c r="AW560" s="433"/>
      <c r="AX560" s="433"/>
      <c r="AY560" s="433"/>
      <c r="AZ560" s="433"/>
      <c r="BA560" s="433"/>
      <c r="BB560" s="433"/>
      <c r="BC560" s="433"/>
      <c r="BD560" s="430"/>
      <c r="BE560" s="434"/>
      <c r="BG560" s="11"/>
      <c r="BI560" s="500"/>
    </row>
    <row r="561" spans="1:61" s="9" customFormat="1" ht="15" customHeight="1" x14ac:dyDescent="0.25">
      <c r="A561" s="2"/>
      <c r="B561" s="2"/>
      <c r="C561" s="2"/>
      <c r="D561" s="2"/>
      <c r="E561" s="2"/>
      <c r="F561" s="3"/>
      <c r="G561" s="397"/>
      <c r="H561" s="4"/>
      <c r="I561" s="5"/>
      <c r="J561" s="4"/>
      <c r="K561" s="4"/>
      <c r="L561" s="5"/>
      <c r="M561" s="6"/>
      <c r="N561" s="4"/>
      <c r="O561" s="5"/>
      <c r="P561" s="4"/>
      <c r="Q561" s="4"/>
      <c r="R561" s="5"/>
      <c r="S561" s="4"/>
      <c r="T561" s="4"/>
      <c r="U561" s="5"/>
      <c r="V561" s="4"/>
      <c r="W561" s="4"/>
      <c r="X561" s="5"/>
      <c r="Y561" s="4"/>
      <c r="Z561" s="4"/>
      <c r="AA561" s="4"/>
      <c r="AB561" s="4"/>
      <c r="AC561" s="412"/>
      <c r="AD561" s="7"/>
      <c r="AE561" s="7"/>
      <c r="AF561" s="8"/>
      <c r="AH561" s="446"/>
      <c r="AI561" s="429"/>
      <c r="AJ561" s="430"/>
      <c r="AK561" s="431"/>
      <c r="AL561" s="432"/>
      <c r="AM561" s="433"/>
      <c r="AN561" s="433"/>
      <c r="AO561" s="433"/>
      <c r="AP561" s="433"/>
      <c r="AQ561" s="433"/>
      <c r="AR561" s="433"/>
      <c r="AS561" s="433"/>
      <c r="AT561" s="433"/>
      <c r="AU561" s="433"/>
      <c r="AV561" s="433"/>
      <c r="AW561" s="433"/>
      <c r="AX561" s="433"/>
      <c r="AY561" s="433"/>
      <c r="AZ561" s="433"/>
      <c r="BA561" s="433"/>
      <c r="BB561" s="433"/>
      <c r="BC561" s="433"/>
      <c r="BD561" s="430"/>
      <c r="BE561" s="434"/>
      <c r="BG561" s="11"/>
      <c r="BI561" s="500"/>
    </row>
    <row r="562" spans="1:61" s="9" customFormat="1" ht="15" customHeight="1" x14ac:dyDescent="0.25">
      <c r="A562" s="2"/>
      <c r="B562" s="2"/>
      <c r="C562" s="2"/>
      <c r="D562" s="2"/>
      <c r="E562" s="2"/>
      <c r="F562" s="3"/>
      <c r="G562" s="397"/>
      <c r="H562" s="4"/>
      <c r="I562" s="5"/>
      <c r="J562" s="4"/>
      <c r="K562" s="4"/>
      <c r="L562" s="5"/>
      <c r="M562" s="6"/>
      <c r="N562" s="4"/>
      <c r="O562" s="5"/>
      <c r="P562" s="4"/>
      <c r="Q562" s="4"/>
      <c r="R562" s="5"/>
      <c r="S562" s="4"/>
      <c r="T562" s="4"/>
      <c r="U562" s="5"/>
      <c r="V562" s="4"/>
      <c r="W562" s="4"/>
      <c r="X562" s="5"/>
      <c r="Y562" s="4"/>
      <c r="Z562" s="4"/>
      <c r="AA562" s="4"/>
      <c r="AB562" s="4"/>
      <c r="AC562" s="412"/>
      <c r="AD562" s="7"/>
      <c r="AE562" s="7"/>
      <c r="AF562" s="8"/>
      <c r="AH562" s="446"/>
      <c r="AI562" s="429"/>
      <c r="AJ562" s="430"/>
      <c r="AK562" s="431"/>
      <c r="AL562" s="432"/>
      <c r="AM562" s="433"/>
      <c r="AN562" s="433"/>
      <c r="AO562" s="433"/>
      <c r="AP562" s="433"/>
      <c r="AQ562" s="433"/>
      <c r="AR562" s="433"/>
      <c r="AS562" s="433"/>
      <c r="AT562" s="433"/>
      <c r="AU562" s="433"/>
      <c r="AV562" s="433"/>
      <c r="AW562" s="433"/>
      <c r="AX562" s="433"/>
      <c r="AY562" s="433"/>
      <c r="AZ562" s="433"/>
      <c r="BA562" s="433"/>
      <c r="BB562" s="433"/>
      <c r="BC562" s="433"/>
      <c r="BD562" s="430"/>
      <c r="BE562" s="434"/>
      <c r="BG562" s="11"/>
      <c r="BI562" s="500"/>
    </row>
    <row r="563" spans="1:61" s="9" customFormat="1" ht="15" customHeight="1" x14ac:dyDescent="0.25">
      <c r="A563" s="2"/>
      <c r="B563" s="2"/>
      <c r="C563" s="2"/>
      <c r="D563" s="2"/>
      <c r="E563" s="2"/>
      <c r="F563" s="3"/>
      <c r="G563" s="397"/>
      <c r="H563" s="4"/>
      <c r="I563" s="5"/>
      <c r="J563" s="4"/>
      <c r="K563" s="4"/>
      <c r="L563" s="5"/>
      <c r="M563" s="6"/>
      <c r="N563" s="4"/>
      <c r="O563" s="5"/>
      <c r="P563" s="4"/>
      <c r="Q563" s="4"/>
      <c r="R563" s="5"/>
      <c r="S563" s="4"/>
      <c r="T563" s="4"/>
      <c r="U563" s="5"/>
      <c r="V563" s="4"/>
      <c r="W563" s="4"/>
      <c r="X563" s="5"/>
      <c r="Y563" s="4"/>
      <c r="Z563" s="4"/>
      <c r="AA563" s="4"/>
      <c r="AB563" s="4"/>
      <c r="AC563" s="412"/>
      <c r="AD563" s="7"/>
      <c r="AE563" s="7"/>
      <c r="AF563" s="8"/>
      <c r="AH563" s="446"/>
      <c r="AI563" s="429"/>
      <c r="AJ563" s="430"/>
      <c r="AK563" s="431"/>
      <c r="AL563" s="432"/>
      <c r="AM563" s="433"/>
      <c r="AN563" s="433"/>
      <c r="AO563" s="433"/>
      <c r="AP563" s="433"/>
      <c r="AQ563" s="433"/>
      <c r="AR563" s="433"/>
      <c r="AS563" s="433"/>
      <c r="AT563" s="433"/>
      <c r="AU563" s="433"/>
      <c r="AV563" s="433"/>
      <c r="AW563" s="433"/>
      <c r="AX563" s="433"/>
      <c r="AY563" s="433"/>
      <c r="AZ563" s="433"/>
      <c r="BA563" s="433"/>
      <c r="BB563" s="433"/>
      <c r="BC563" s="433"/>
      <c r="BD563" s="430"/>
      <c r="BE563" s="434"/>
      <c r="BG563" s="11"/>
      <c r="BI563" s="500"/>
    </row>
    <row r="564" spans="1:61" s="9" customFormat="1" ht="15" customHeight="1" x14ac:dyDescent="0.25">
      <c r="A564" s="2"/>
      <c r="B564" s="2"/>
      <c r="C564" s="2"/>
      <c r="D564" s="2"/>
      <c r="E564" s="2"/>
      <c r="F564" s="3"/>
      <c r="G564" s="397"/>
      <c r="H564" s="4"/>
      <c r="I564" s="5"/>
      <c r="J564" s="4"/>
      <c r="K564" s="4"/>
      <c r="L564" s="5"/>
      <c r="M564" s="6"/>
      <c r="N564" s="4"/>
      <c r="O564" s="5"/>
      <c r="P564" s="4"/>
      <c r="Q564" s="4"/>
      <c r="R564" s="5"/>
      <c r="S564" s="4"/>
      <c r="T564" s="4"/>
      <c r="U564" s="5"/>
      <c r="V564" s="4"/>
      <c r="W564" s="4"/>
      <c r="X564" s="5"/>
      <c r="Y564" s="4"/>
      <c r="Z564" s="4"/>
      <c r="AA564" s="4"/>
      <c r="AB564" s="4"/>
      <c r="AC564" s="412"/>
      <c r="AD564" s="7"/>
      <c r="AE564" s="7"/>
      <c r="AF564" s="8"/>
      <c r="AH564" s="446"/>
      <c r="AI564" s="429"/>
      <c r="AJ564" s="430"/>
      <c r="AK564" s="431"/>
      <c r="AL564" s="432"/>
      <c r="AM564" s="433"/>
      <c r="AN564" s="433"/>
      <c r="AO564" s="433"/>
      <c r="AP564" s="433"/>
      <c r="AQ564" s="433"/>
      <c r="AR564" s="433"/>
      <c r="AS564" s="433"/>
      <c r="AT564" s="433"/>
      <c r="AU564" s="433"/>
      <c r="AV564" s="433"/>
      <c r="AW564" s="433"/>
      <c r="AX564" s="433"/>
      <c r="AY564" s="433"/>
      <c r="AZ564" s="433"/>
      <c r="BA564" s="433"/>
      <c r="BB564" s="433"/>
      <c r="BC564" s="433"/>
      <c r="BD564" s="430"/>
      <c r="BE564" s="434"/>
      <c r="BG564" s="11"/>
      <c r="BI564" s="500"/>
    </row>
    <row r="565" spans="1:61" s="9" customFormat="1" ht="15" customHeight="1" x14ac:dyDescent="0.25">
      <c r="A565" s="2"/>
      <c r="B565" s="2"/>
      <c r="C565" s="2"/>
      <c r="D565" s="2"/>
      <c r="E565" s="2"/>
      <c r="F565" s="3"/>
      <c r="G565" s="397"/>
      <c r="H565" s="4"/>
      <c r="I565" s="5"/>
      <c r="J565" s="4"/>
      <c r="K565" s="4"/>
      <c r="L565" s="5"/>
      <c r="M565" s="6"/>
      <c r="N565" s="4"/>
      <c r="O565" s="5"/>
      <c r="P565" s="4"/>
      <c r="Q565" s="4"/>
      <c r="R565" s="5"/>
      <c r="S565" s="4"/>
      <c r="T565" s="4"/>
      <c r="U565" s="5"/>
      <c r="V565" s="4"/>
      <c r="W565" s="4"/>
      <c r="X565" s="5"/>
      <c r="Y565" s="4"/>
      <c r="Z565" s="4"/>
      <c r="AA565" s="4"/>
      <c r="AB565" s="4"/>
      <c r="AC565" s="412"/>
      <c r="AD565" s="7"/>
      <c r="AE565" s="7"/>
      <c r="AF565" s="8"/>
      <c r="AH565" s="446"/>
      <c r="AI565" s="429"/>
      <c r="AJ565" s="430"/>
      <c r="AK565" s="431"/>
      <c r="AL565" s="432"/>
      <c r="AM565" s="433"/>
      <c r="AN565" s="433"/>
      <c r="AO565" s="433"/>
      <c r="AP565" s="433"/>
      <c r="AQ565" s="433"/>
      <c r="AR565" s="433"/>
      <c r="AS565" s="433"/>
      <c r="AT565" s="433"/>
      <c r="AU565" s="433"/>
      <c r="AV565" s="433"/>
      <c r="AW565" s="433"/>
      <c r="AX565" s="433"/>
      <c r="AY565" s="433"/>
      <c r="AZ565" s="433"/>
      <c r="BA565" s="433"/>
      <c r="BB565" s="433"/>
      <c r="BC565" s="433"/>
      <c r="BD565" s="430"/>
      <c r="BE565" s="434"/>
      <c r="BG565" s="11"/>
      <c r="BI565" s="500"/>
    </row>
    <row r="566" spans="1:61" s="9" customFormat="1" ht="15" customHeight="1" x14ac:dyDescent="0.25">
      <c r="A566" s="2"/>
      <c r="B566" s="2"/>
      <c r="C566" s="2"/>
      <c r="D566" s="2"/>
      <c r="E566" s="2"/>
      <c r="F566" s="3"/>
      <c r="G566" s="397"/>
      <c r="H566" s="4"/>
      <c r="I566" s="5"/>
      <c r="J566" s="4"/>
      <c r="K566" s="4"/>
      <c r="L566" s="5"/>
      <c r="M566" s="6"/>
      <c r="N566" s="4"/>
      <c r="O566" s="5"/>
      <c r="P566" s="4"/>
      <c r="Q566" s="4"/>
      <c r="R566" s="5"/>
      <c r="S566" s="4"/>
      <c r="T566" s="4"/>
      <c r="U566" s="5"/>
      <c r="V566" s="4"/>
      <c r="W566" s="4"/>
      <c r="X566" s="5"/>
      <c r="Y566" s="4"/>
      <c r="Z566" s="4"/>
      <c r="AA566" s="4"/>
      <c r="AB566" s="4"/>
      <c r="AC566" s="412"/>
      <c r="AD566" s="7"/>
      <c r="AE566" s="7"/>
      <c r="AF566" s="8"/>
      <c r="AH566" s="446"/>
      <c r="AI566" s="429"/>
      <c r="AJ566" s="430"/>
      <c r="AK566" s="431"/>
      <c r="AL566" s="432"/>
      <c r="AM566" s="433"/>
      <c r="AN566" s="433"/>
      <c r="AO566" s="433"/>
      <c r="AP566" s="433"/>
      <c r="AQ566" s="433"/>
      <c r="AR566" s="433"/>
      <c r="AS566" s="433"/>
      <c r="AT566" s="433"/>
      <c r="AU566" s="433"/>
      <c r="AV566" s="433"/>
      <c r="AW566" s="433"/>
      <c r="AX566" s="433"/>
      <c r="AY566" s="433"/>
      <c r="AZ566" s="433"/>
      <c r="BA566" s="433"/>
      <c r="BB566" s="433"/>
      <c r="BC566" s="433"/>
      <c r="BD566" s="430"/>
      <c r="BE566" s="434"/>
      <c r="BG566" s="11"/>
      <c r="BI566" s="500"/>
    </row>
    <row r="567" spans="1:61" s="9" customFormat="1" ht="15" customHeight="1" x14ac:dyDescent="0.25">
      <c r="A567" s="2"/>
      <c r="B567" s="2"/>
      <c r="C567" s="2"/>
      <c r="D567" s="2"/>
      <c r="E567" s="2"/>
      <c r="F567" s="3"/>
      <c r="G567" s="397"/>
      <c r="H567" s="4"/>
      <c r="I567" s="5"/>
      <c r="J567" s="4"/>
      <c r="K567" s="4"/>
      <c r="L567" s="5"/>
      <c r="M567" s="6"/>
      <c r="N567" s="4"/>
      <c r="O567" s="5"/>
      <c r="P567" s="4"/>
      <c r="Q567" s="4"/>
      <c r="R567" s="5"/>
      <c r="S567" s="4"/>
      <c r="T567" s="4"/>
      <c r="U567" s="5"/>
      <c r="V567" s="4"/>
      <c r="W567" s="4"/>
      <c r="X567" s="5"/>
      <c r="Y567" s="4"/>
      <c r="Z567" s="4"/>
      <c r="AA567" s="4"/>
      <c r="AB567" s="4"/>
      <c r="AC567" s="412"/>
      <c r="AD567" s="7"/>
      <c r="AE567" s="7"/>
      <c r="AF567" s="8"/>
      <c r="AH567" s="446"/>
      <c r="AI567" s="429"/>
      <c r="AJ567" s="430"/>
      <c r="AK567" s="431"/>
      <c r="AL567" s="432"/>
      <c r="AM567" s="433"/>
      <c r="AN567" s="433"/>
      <c r="AO567" s="433"/>
      <c r="AP567" s="433"/>
      <c r="AQ567" s="433"/>
      <c r="AR567" s="433"/>
      <c r="AS567" s="433"/>
      <c r="AT567" s="433"/>
      <c r="AU567" s="433"/>
      <c r="AV567" s="433"/>
      <c r="AW567" s="433"/>
      <c r="AX567" s="433"/>
      <c r="AY567" s="433"/>
      <c r="AZ567" s="433"/>
      <c r="BA567" s="433"/>
      <c r="BB567" s="433"/>
      <c r="BC567" s="433"/>
      <c r="BD567" s="430"/>
      <c r="BE567" s="434"/>
      <c r="BG567" s="11"/>
      <c r="BI567" s="500"/>
    </row>
    <row r="568" spans="1:61" s="9" customFormat="1" ht="15" customHeight="1" x14ac:dyDescent="0.25">
      <c r="A568" s="2"/>
      <c r="B568" s="2"/>
      <c r="C568" s="2"/>
      <c r="D568" s="2"/>
      <c r="E568" s="2"/>
      <c r="F568" s="3"/>
      <c r="G568" s="397"/>
      <c r="H568" s="4"/>
      <c r="I568" s="5"/>
      <c r="J568" s="4"/>
      <c r="K568" s="4"/>
      <c r="L568" s="5"/>
      <c r="M568" s="6"/>
      <c r="N568" s="4"/>
      <c r="O568" s="5"/>
      <c r="P568" s="4"/>
      <c r="Q568" s="4"/>
      <c r="R568" s="5"/>
      <c r="S568" s="4"/>
      <c r="T568" s="4"/>
      <c r="U568" s="5"/>
      <c r="V568" s="4"/>
      <c r="W568" s="4"/>
      <c r="X568" s="5"/>
      <c r="Y568" s="4"/>
      <c r="Z568" s="4"/>
      <c r="AA568" s="4"/>
      <c r="AB568" s="4"/>
      <c r="AC568" s="412"/>
      <c r="AD568" s="7"/>
      <c r="AE568" s="7"/>
      <c r="AF568" s="8"/>
      <c r="AH568" s="446"/>
      <c r="AI568" s="429"/>
      <c r="AJ568" s="430"/>
      <c r="AK568" s="431"/>
      <c r="AL568" s="432"/>
      <c r="AM568" s="433"/>
      <c r="AN568" s="433"/>
      <c r="AO568" s="433"/>
      <c r="AP568" s="433"/>
      <c r="AQ568" s="433"/>
      <c r="AR568" s="433"/>
      <c r="AS568" s="433"/>
      <c r="AT568" s="433"/>
      <c r="AU568" s="433"/>
      <c r="AV568" s="433"/>
      <c r="AW568" s="433"/>
      <c r="AX568" s="433"/>
      <c r="AY568" s="433"/>
      <c r="AZ568" s="433"/>
      <c r="BA568" s="433"/>
      <c r="BB568" s="433"/>
      <c r="BC568" s="433"/>
      <c r="BD568" s="430"/>
      <c r="BE568" s="434"/>
      <c r="BG568" s="11"/>
      <c r="BI568" s="500"/>
    </row>
    <row r="569" spans="1:61" s="9" customFormat="1" ht="15" customHeight="1" x14ac:dyDescent="0.25">
      <c r="A569" s="2"/>
      <c r="B569" s="2"/>
      <c r="C569" s="2"/>
      <c r="D569" s="2"/>
      <c r="E569" s="2"/>
      <c r="F569" s="3"/>
      <c r="G569" s="397"/>
      <c r="H569" s="4"/>
      <c r="I569" s="5"/>
      <c r="J569" s="4"/>
      <c r="K569" s="4"/>
      <c r="L569" s="5"/>
      <c r="M569" s="6"/>
      <c r="N569" s="4"/>
      <c r="O569" s="5"/>
      <c r="P569" s="4"/>
      <c r="Q569" s="4"/>
      <c r="R569" s="5"/>
      <c r="S569" s="4"/>
      <c r="T569" s="4"/>
      <c r="U569" s="5"/>
      <c r="V569" s="4"/>
      <c r="W569" s="4"/>
      <c r="X569" s="5"/>
      <c r="Y569" s="4"/>
      <c r="Z569" s="4"/>
      <c r="AA569" s="4"/>
      <c r="AB569" s="4"/>
      <c r="AC569" s="412"/>
      <c r="AD569" s="7"/>
      <c r="AE569" s="7"/>
      <c r="AF569" s="8"/>
      <c r="AH569" s="446"/>
      <c r="AI569" s="429"/>
      <c r="AJ569" s="430"/>
      <c r="AK569" s="431"/>
      <c r="AL569" s="432"/>
      <c r="AM569" s="433"/>
      <c r="AN569" s="433"/>
      <c r="AO569" s="433"/>
      <c r="AP569" s="433"/>
      <c r="AQ569" s="433"/>
      <c r="AR569" s="433"/>
      <c r="AS569" s="433"/>
      <c r="AT569" s="433"/>
      <c r="AU569" s="433"/>
      <c r="AV569" s="433"/>
      <c r="AW569" s="433"/>
      <c r="AX569" s="433"/>
      <c r="AY569" s="433"/>
      <c r="AZ569" s="433"/>
      <c r="BA569" s="433"/>
      <c r="BB569" s="433"/>
      <c r="BC569" s="433"/>
      <c r="BD569" s="430"/>
      <c r="BE569" s="434"/>
      <c r="BG569" s="11"/>
      <c r="BI569" s="500"/>
    </row>
    <row r="570" spans="1:61" s="9" customFormat="1" ht="15" customHeight="1" x14ac:dyDescent="0.25">
      <c r="A570" s="2"/>
      <c r="B570" s="2"/>
      <c r="C570" s="2"/>
      <c r="D570" s="2"/>
      <c r="E570" s="2"/>
      <c r="F570" s="3"/>
      <c r="G570" s="397"/>
      <c r="H570" s="4"/>
      <c r="I570" s="5"/>
      <c r="J570" s="4"/>
      <c r="K570" s="4"/>
      <c r="L570" s="5"/>
      <c r="M570" s="6"/>
      <c r="N570" s="4"/>
      <c r="O570" s="5"/>
      <c r="P570" s="4"/>
      <c r="Q570" s="4"/>
      <c r="R570" s="5"/>
      <c r="S570" s="4"/>
      <c r="T570" s="4"/>
      <c r="U570" s="5"/>
      <c r="V570" s="4"/>
      <c r="W570" s="4"/>
      <c r="X570" s="5"/>
      <c r="Y570" s="4"/>
      <c r="Z570" s="4"/>
      <c r="AA570" s="4"/>
      <c r="AB570" s="4"/>
      <c r="AC570" s="412"/>
      <c r="AD570" s="7"/>
      <c r="AE570" s="7"/>
      <c r="AF570" s="8"/>
      <c r="AH570" s="446"/>
      <c r="AI570" s="429"/>
      <c r="AJ570" s="430"/>
      <c r="AK570" s="431"/>
      <c r="AL570" s="432"/>
      <c r="AM570" s="433"/>
      <c r="AN570" s="433"/>
      <c r="AO570" s="433"/>
      <c r="AP570" s="433"/>
      <c r="AQ570" s="433"/>
      <c r="AR570" s="433"/>
      <c r="AS570" s="433"/>
      <c r="AT570" s="433"/>
      <c r="AU570" s="433"/>
      <c r="AV570" s="433"/>
      <c r="AW570" s="433"/>
      <c r="AX570" s="433"/>
      <c r="AY570" s="433"/>
      <c r="AZ570" s="433"/>
      <c r="BA570" s="433"/>
      <c r="BB570" s="433"/>
      <c r="BC570" s="433"/>
      <c r="BD570" s="430"/>
      <c r="BE570" s="434"/>
      <c r="BG570" s="11"/>
      <c r="BI570" s="500"/>
    </row>
    <row r="571" spans="1:61" s="9" customFormat="1" ht="15" customHeight="1" x14ac:dyDescent="0.25">
      <c r="A571" s="2"/>
      <c r="B571" s="2"/>
      <c r="C571" s="2"/>
      <c r="D571" s="2"/>
      <c r="E571" s="2"/>
      <c r="F571" s="3"/>
      <c r="G571" s="397"/>
      <c r="H571" s="4"/>
      <c r="I571" s="5"/>
      <c r="J571" s="4"/>
      <c r="K571" s="4"/>
      <c r="L571" s="5"/>
      <c r="M571" s="6"/>
      <c r="N571" s="4"/>
      <c r="O571" s="5"/>
      <c r="P571" s="4"/>
      <c r="Q571" s="4"/>
      <c r="R571" s="5"/>
      <c r="S571" s="4"/>
      <c r="T571" s="4"/>
      <c r="U571" s="5"/>
      <c r="V571" s="4"/>
      <c r="W571" s="4"/>
      <c r="X571" s="5"/>
      <c r="Y571" s="4"/>
      <c r="Z571" s="4"/>
      <c r="AA571" s="4"/>
      <c r="AB571" s="4"/>
      <c r="AC571" s="412"/>
      <c r="AD571" s="7"/>
      <c r="AE571" s="7"/>
      <c r="AF571" s="8"/>
      <c r="AH571" s="446"/>
      <c r="AI571" s="429"/>
      <c r="AJ571" s="430"/>
      <c r="AK571" s="431"/>
      <c r="AL571" s="432"/>
      <c r="AM571" s="433"/>
      <c r="AN571" s="433"/>
      <c r="AO571" s="433"/>
      <c r="AP571" s="433"/>
      <c r="AQ571" s="433"/>
      <c r="AR571" s="433"/>
      <c r="AS571" s="433"/>
      <c r="AT571" s="433"/>
      <c r="AU571" s="433"/>
      <c r="AV571" s="433"/>
      <c r="AW571" s="433"/>
      <c r="AX571" s="433"/>
      <c r="AY571" s="433"/>
      <c r="AZ571" s="433"/>
      <c r="BA571" s="433"/>
      <c r="BB571" s="433"/>
      <c r="BC571" s="433"/>
      <c r="BD571" s="430"/>
      <c r="BE571" s="434"/>
      <c r="BG571" s="11"/>
      <c r="BI571" s="500"/>
    </row>
    <row r="572" spans="1:61" s="9" customFormat="1" ht="15" customHeight="1" x14ac:dyDescent="0.25">
      <c r="A572" s="2"/>
      <c r="B572" s="2"/>
      <c r="C572" s="2"/>
      <c r="D572" s="2"/>
      <c r="E572" s="2"/>
      <c r="F572" s="3"/>
      <c r="G572" s="397"/>
      <c r="H572" s="4"/>
      <c r="I572" s="5"/>
      <c r="J572" s="4"/>
      <c r="K572" s="4"/>
      <c r="L572" s="5"/>
      <c r="M572" s="6"/>
      <c r="N572" s="4"/>
      <c r="O572" s="5"/>
      <c r="P572" s="4"/>
      <c r="Q572" s="4"/>
      <c r="R572" s="5"/>
      <c r="S572" s="4"/>
      <c r="T572" s="4"/>
      <c r="U572" s="5"/>
      <c r="V572" s="4"/>
      <c r="W572" s="4"/>
      <c r="X572" s="5"/>
      <c r="Y572" s="4"/>
      <c r="Z572" s="4"/>
      <c r="AA572" s="4"/>
      <c r="AB572" s="4"/>
      <c r="AC572" s="412"/>
      <c r="AD572" s="7"/>
      <c r="AE572" s="7"/>
      <c r="AF572" s="8"/>
      <c r="AH572" s="446"/>
      <c r="AI572" s="429"/>
      <c r="AJ572" s="430"/>
      <c r="AK572" s="431"/>
      <c r="AL572" s="432"/>
      <c r="AM572" s="433"/>
      <c r="AN572" s="433"/>
      <c r="AO572" s="433"/>
      <c r="AP572" s="433"/>
      <c r="AQ572" s="433"/>
      <c r="AR572" s="433"/>
      <c r="AS572" s="433"/>
      <c r="AT572" s="433"/>
      <c r="AU572" s="433"/>
      <c r="AV572" s="433"/>
      <c r="AW572" s="433"/>
      <c r="AX572" s="433"/>
      <c r="AY572" s="433"/>
      <c r="AZ572" s="433"/>
      <c r="BA572" s="433"/>
      <c r="BB572" s="433"/>
      <c r="BC572" s="433"/>
      <c r="BD572" s="430"/>
      <c r="BE572" s="434"/>
      <c r="BG572" s="11"/>
      <c r="BI572" s="500"/>
    </row>
    <row r="573" spans="1:61" s="9" customFormat="1" ht="15" customHeight="1" x14ac:dyDescent="0.25">
      <c r="A573" s="2"/>
      <c r="B573" s="2"/>
      <c r="C573" s="2"/>
      <c r="D573" s="2"/>
      <c r="E573" s="2"/>
      <c r="F573" s="3"/>
      <c r="G573" s="397"/>
      <c r="H573" s="4"/>
      <c r="I573" s="5"/>
      <c r="J573" s="4"/>
      <c r="K573" s="4"/>
      <c r="L573" s="5"/>
      <c r="M573" s="6"/>
      <c r="N573" s="4"/>
      <c r="O573" s="5"/>
      <c r="P573" s="4"/>
      <c r="Q573" s="4"/>
      <c r="R573" s="5"/>
      <c r="S573" s="4"/>
      <c r="T573" s="4"/>
      <c r="U573" s="5"/>
      <c r="V573" s="4"/>
      <c r="W573" s="4"/>
      <c r="X573" s="5"/>
      <c r="Y573" s="4"/>
      <c r="Z573" s="4"/>
      <c r="AA573" s="4"/>
      <c r="AB573" s="4"/>
      <c r="AC573" s="412"/>
      <c r="AD573" s="7"/>
      <c r="AE573" s="7"/>
      <c r="AF573" s="8"/>
      <c r="AH573" s="446"/>
      <c r="AI573" s="429"/>
      <c r="AJ573" s="430"/>
      <c r="AK573" s="431"/>
      <c r="AL573" s="432"/>
      <c r="AM573" s="433"/>
      <c r="AN573" s="433"/>
      <c r="AO573" s="433"/>
      <c r="AP573" s="433"/>
      <c r="AQ573" s="433"/>
      <c r="AR573" s="433"/>
      <c r="AS573" s="433"/>
      <c r="AT573" s="433"/>
      <c r="AU573" s="433"/>
      <c r="AV573" s="433"/>
      <c r="AW573" s="433"/>
      <c r="AX573" s="433"/>
      <c r="AY573" s="433"/>
      <c r="AZ573" s="433"/>
      <c r="BA573" s="433"/>
      <c r="BB573" s="433"/>
      <c r="BC573" s="433"/>
      <c r="BD573" s="430"/>
      <c r="BE573" s="434"/>
      <c r="BG573" s="11"/>
      <c r="BI573" s="500"/>
    </row>
    <row r="574" spans="1:61" s="9" customFormat="1" ht="15" customHeight="1" x14ac:dyDescent="0.25">
      <c r="A574" s="2"/>
      <c r="B574" s="2"/>
      <c r="C574" s="2"/>
      <c r="D574" s="2"/>
      <c r="E574" s="2"/>
      <c r="F574" s="3"/>
      <c r="G574" s="397"/>
      <c r="H574" s="4"/>
      <c r="I574" s="5"/>
      <c r="J574" s="4"/>
      <c r="K574" s="4"/>
      <c r="L574" s="5"/>
      <c r="M574" s="6"/>
      <c r="N574" s="4"/>
      <c r="O574" s="5"/>
      <c r="P574" s="4"/>
      <c r="Q574" s="4"/>
      <c r="R574" s="5"/>
      <c r="S574" s="4"/>
      <c r="T574" s="4"/>
      <c r="U574" s="5"/>
      <c r="V574" s="4"/>
      <c r="W574" s="4"/>
      <c r="X574" s="5"/>
      <c r="Y574" s="4"/>
      <c r="Z574" s="4"/>
      <c r="AA574" s="4"/>
      <c r="AB574" s="4"/>
      <c r="AC574" s="412"/>
      <c r="AD574" s="7"/>
      <c r="AE574" s="7"/>
      <c r="AF574" s="8"/>
      <c r="AH574" s="446"/>
      <c r="AI574" s="429"/>
      <c r="AJ574" s="430"/>
      <c r="AK574" s="431"/>
      <c r="AL574" s="432"/>
      <c r="AM574" s="433"/>
      <c r="AN574" s="433"/>
      <c r="AO574" s="433"/>
      <c r="AP574" s="433"/>
      <c r="AQ574" s="433"/>
      <c r="AR574" s="433"/>
      <c r="AS574" s="433"/>
      <c r="AT574" s="433"/>
      <c r="AU574" s="433"/>
      <c r="AV574" s="433"/>
      <c r="AW574" s="433"/>
      <c r="AX574" s="433"/>
      <c r="AY574" s="433"/>
      <c r="AZ574" s="433"/>
      <c r="BA574" s="433"/>
      <c r="BB574" s="433"/>
      <c r="BC574" s="433"/>
      <c r="BD574" s="430"/>
      <c r="BE574" s="434"/>
      <c r="BG574" s="11"/>
      <c r="BI574" s="500"/>
    </row>
    <row r="575" spans="1:61" s="9" customFormat="1" ht="15" customHeight="1" x14ac:dyDescent="0.25">
      <c r="A575" s="2"/>
      <c r="B575" s="2"/>
      <c r="C575" s="2"/>
      <c r="D575" s="2"/>
      <c r="E575" s="2"/>
      <c r="F575" s="3"/>
      <c r="G575" s="397"/>
      <c r="H575" s="4"/>
      <c r="I575" s="5"/>
      <c r="J575" s="4"/>
      <c r="K575" s="4"/>
      <c r="L575" s="5"/>
      <c r="M575" s="6"/>
      <c r="N575" s="4"/>
      <c r="O575" s="5"/>
      <c r="P575" s="4"/>
      <c r="Q575" s="4"/>
      <c r="R575" s="5"/>
      <c r="S575" s="4"/>
      <c r="T575" s="4"/>
      <c r="U575" s="5"/>
      <c r="V575" s="4"/>
      <c r="W575" s="4"/>
      <c r="X575" s="5"/>
      <c r="Y575" s="4"/>
      <c r="Z575" s="4"/>
      <c r="AA575" s="4"/>
      <c r="AB575" s="4"/>
      <c r="AC575" s="412"/>
      <c r="AD575" s="7"/>
      <c r="AE575" s="7"/>
      <c r="AF575" s="8"/>
      <c r="AH575" s="446"/>
      <c r="AI575" s="429"/>
      <c r="AJ575" s="430"/>
      <c r="AK575" s="431"/>
      <c r="AL575" s="432"/>
      <c r="AM575" s="433"/>
      <c r="AN575" s="433"/>
      <c r="AO575" s="433"/>
      <c r="AP575" s="433"/>
      <c r="AQ575" s="433"/>
      <c r="AR575" s="433"/>
      <c r="AS575" s="433"/>
      <c r="AT575" s="433"/>
      <c r="AU575" s="433"/>
      <c r="AV575" s="433"/>
      <c r="AW575" s="433"/>
      <c r="AX575" s="433"/>
      <c r="AY575" s="433"/>
      <c r="AZ575" s="433"/>
      <c r="BA575" s="433"/>
      <c r="BB575" s="433"/>
      <c r="BC575" s="433"/>
      <c r="BD575" s="430"/>
      <c r="BE575" s="434"/>
      <c r="BG575" s="11"/>
      <c r="BI575" s="500"/>
    </row>
    <row r="576" spans="1:61" s="9" customFormat="1" ht="15" customHeight="1" x14ac:dyDescent="0.25">
      <c r="A576" s="2"/>
      <c r="B576" s="2"/>
      <c r="C576" s="2"/>
      <c r="D576" s="2"/>
      <c r="E576" s="2"/>
      <c r="F576" s="3"/>
      <c r="G576" s="397"/>
      <c r="H576" s="4"/>
      <c r="I576" s="5"/>
      <c r="J576" s="4"/>
      <c r="K576" s="4"/>
      <c r="L576" s="5"/>
      <c r="M576" s="6"/>
      <c r="N576" s="4"/>
      <c r="O576" s="5"/>
      <c r="P576" s="4"/>
      <c r="Q576" s="4"/>
      <c r="R576" s="5"/>
      <c r="S576" s="4"/>
      <c r="T576" s="4"/>
      <c r="U576" s="5"/>
      <c r="V576" s="4"/>
      <c r="W576" s="4"/>
      <c r="X576" s="5"/>
      <c r="Y576" s="4"/>
      <c r="Z576" s="4"/>
      <c r="AA576" s="4"/>
      <c r="AB576" s="4"/>
      <c r="AC576" s="412"/>
      <c r="AD576" s="7"/>
      <c r="AE576" s="7"/>
      <c r="AF576" s="8"/>
      <c r="AH576" s="446"/>
      <c r="AI576" s="429"/>
      <c r="AJ576" s="430"/>
      <c r="AK576" s="431"/>
      <c r="AL576" s="432"/>
      <c r="AM576" s="433"/>
      <c r="AN576" s="433"/>
      <c r="AO576" s="433"/>
      <c r="AP576" s="433"/>
      <c r="AQ576" s="433"/>
      <c r="AR576" s="433"/>
      <c r="AS576" s="433"/>
      <c r="AT576" s="433"/>
      <c r="AU576" s="433"/>
      <c r="AV576" s="433"/>
      <c r="AW576" s="433"/>
      <c r="AX576" s="433"/>
      <c r="AY576" s="433"/>
      <c r="AZ576" s="433"/>
      <c r="BA576" s="433"/>
      <c r="BB576" s="433"/>
      <c r="BC576" s="433"/>
      <c r="BD576" s="430"/>
      <c r="BE576" s="434"/>
      <c r="BG576" s="11"/>
      <c r="BI576" s="500"/>
    </row>
    <row r="577" spans="1:61" s="9" customFormat="1" ht="15" customHeight="1" x14ac:dyDescent="0.25">
      <c r="A577" s="2"/>
      <c r="B577" s="2"/>
      <c r="C577" s="2"/>
      <c r="D577" s="2"/>
      <c r="E577" s="2"/>
      <c r="F577" s="3"/>
      <c r="G577" s="397"/>
      <c r="H577" s="4"/>
      <c r="I577" s="5"/>
      <c r="J577" s="4"/>
      <c r="K577" s="4"/>
      <c r="L577" s="5"/>
      <c r="M577" s="6"/>
      <c r="N577" s="4"/>
      <c r="O577" s="5"/>
      <c r="P577" s="4"/>
      <c r="Q577" s="4"/>
      <c r="R577" s="5"/>
      <c r="S577" s="4"/>
      <c r="T577" s="4"/>
      <c r="U577" s="5"/>
      <c r="V577" s="4"/>
      <c r="W577" s="4"/>
      <c r="X577" s="5"/>
      <c r="Y577" s="4"/>
      <c r="Z577" s="4"/>
      <c r="AA577" s="4"/>
      <c r="AB577" s="4"/>
      <c r="AC577" s="412"/>
      <c r="AD577" s="7"/>
      <c r="AE577" s="7"/>
      <c r="AF577" s="8"/>
      <c r="AH577" s="446"/>
      <c r="AI577" s="429"/>
      <c r="AJ577" s="430"/>
      <c r="AK577" s="431"/>
      <c r="AL577" s="432"/>
      <c r="AM577" s="433"/>
      <c r="AN577" s="433"/>
      <c r="AO577" s="433"/>
      <c r="AP577" s="433"/>
      <c r="AQ577" s="433"/>
      <c r="AR577" s="433"/>
      <c r="AS577" s="433"/>
      <c r="AT577" s="433"/>
      <c r="AU577" s="433"/>
      <c r="AV577" s="433"/>
      <c r="AW577" s="433"/>
      <c r="AX577" s="433"/>
      <c r="AY577" s="433"/>
      <c r="AZ577" s="433"/>
      <c r="BA577" s="433"/>
      <c r="BB577" s="433"/>
      <c r="BC577" s="433"/>
      <c r="BD577" s="430"/>
      <c r="BE577" s="434"/>
      <c r="BG577" s="11"/>
      <c r="BI577" s="500"/>
    </row>
    <row r="578" spans="1:61" s="9" customFormat="1" ht="15" customHeight="1" x14ac:dyDescent="0.25">
      <c r="A578" s="2"/>
      <c r="B578" s="2"/>
      <c r="C578" s="2"/>
      <c r="D578" s="2"/>
      <c r="E578" s="2"/>
      <c r="F578" s="3"/>
      <c r="G578" s="397"/>
      <c r="H578" s="4"/>
      <c r="I578" s="5"/>
      <c r="J578" s="4"/>
      <c r="K578" s="4"/>
      <c r="L578" s="5"/>
      <c r="M578" s="6"/>
      <c r="N578" s="4"/>
      <c r="O578" s="5"/>
      <c r="P578" s="4"/>
      <c r="Q578" s="4"/>
      <c r="R578" s="5"/>
      <c r="S578" s="4"/>
      <c r="T578" s="4"/>
      <c r="U578" s="5"/>
      <c r="V578" s="4"/>
      <c r="W578" s="4"/>
      <c r="X578" s="5"/>
      <c r="Y578" s="4"/>
      <c r="Z578" s="4"/>
      <c r="AA578" s="4"/>
      <c r="AB578" s="4"/>
      <c r="AC578" s="412"/>
      <c r="AD578" s="7"/>
      <c r="AE578" s="7"/>
      <c r="AF578" s="8"/>
      <c r="AH578" s="446"/>
      <c r="AI578" s="429"/>
      <c r="AJ578" s="430"/>
      <c r="AK578" s="431"/>
      <c r="AL578" s="432"/>
      <c r="AM578" s="433"/>
      <c r="AN578" s="433"/>
      <c r="AO578" s="433"/>
      <c r="AP578" s="433"/>
      <c r="AQ578" s="433"/>
      <c r="AR578" s="433"/>
      <c r="AS578" s="433"/>
      <c r="AT578" s="433"/>
      <c r="AU578" s="433"/>
      <c r="AV578" s="433"/>
      <c r="AW578" s="433"/>
      <c r="AX578" s="433"/>
      <c r="AY578" s="433"/>
      <c r="AZ578" s="433"/>
      <c r="BA578" s="433"/>
      <c r="BB578" s="433"/>
      <c r="BC578" s="433"/>
      <c r="BD578" s="430"/>
      <c r="BE578" s="434"/>
      <c r="BG578" s="11"/>
      <c r="BI578" s="500"/>
    </row>
    <row r="579" spans="1:61" s="9" customFormat="1" ht="15" customHeight="1" x14ac:dyDescent="0.25">
      <c r="A579" s="2"/>
      <c r="B579" s="2"/>
      <c r="C579" s="2"/>
      <c r="D579" s="2"/>
      <c r="E579" s="2"/>
      <c r="F579" s="3"/>
      <c r="G579" s="397"/>
      <c r="H579" s="4"/>
      <c r="I579" s="5"/>
      <c r="J579" s="4"/>
      <c r="K579" s="4"/>
      <c r="L579" s="5"/>
      <c r="M579" s="6"/>
      <c r="N579" s="4"/>
      <c r="O579" s="5"/>
      <c r="P579" s="4"/>
      <c r="Q579" s="4"/>
      <c r="R579" s="5"/>
      <c r="S579" s="4"/>
      <c r="T579" s="4"/>
      <c r="U579" s="5"/>
      <c r="V579" s="4"/>
      <c r="W579" s="4"/>
      <c r="X579" s="5"/>
      <c r="Y579" s="4"/>
      <c r="Z579" s="4"/>
      <c r="AA579" s="4"/>
      <c r="AB579" s="4"/>
      <c r="AC579" s="412"/>
      <c r="AD579" s="7"/>
      <c r="AE579" s="7"/>
      <c r="AF579" s="8"/>
      <c r="AH579" s="446"/>
      <c r="AI579" s="429"/>
      <c r="AJ579" s="430"/>
      <c r="AK579" s="431"/>
      <c r="AL579" s="432"/>
      <c r="AM579" s="433"/>
      <c r="AN579" s="433"/>
      <c r="AO579" s="433"/>
      <c r="AP579" s="433"/>
      <c r="AQ579" s="433"/>
      <c r="AR579" s="433"/>
      <c r="AS579" s="433"/>
      <c r="AT579" s="433"/>
      <c r="AU579" s="433"/>
      <c r="AV579" s="433"/>
      <c r="AW579" s="433"/>
      <c r="AX579" s="433"/>
      <c r="AY579" s="433"/>
      <c r="AZ579" s="433"/>
      <c r="BA579" s="433"/>
      <c r="BB579" s="433"/>
      <c r="BC579" s="433"/>
      <c r="BD579" s="430"/>
      <c r="BE579" s="434"/>
      <c r="BG579" s="11"/>
      <c r="BI579" s="500"/>
    </row>
    <row r="580" spans="1:61" s="9" customFormat="1" ht="15" customHeight="1" x14ac:dyDescent="0.25">
      <c r="A580" s="2"/>
      <c r="B580" s="2"/>
      <c r="C580" s="2"/>
      <c r="D580" s="2"/>
      <c r="E580" s="2"/>
      <c r="F580" s="3"/>
      <c r="G580" s="397"/>
      <c r="H580" s="4"/>
      <c r="I580" s="5"/>
      <c r="J580" s="4"/>
      <c r="K580" s="4"/>
      <c r="L580" s="5"/>
      <c r="M580" s="6"/>
      <c r="N580" s="4"/>
      <c r="O580" s="5"/>
      <c r="P580" s="4"/>
      <c r="Q580" s="4"/>
      <c r="R580" s="5"/>
      <c r="S580" s="4"/>
      <c r="T580" s="4"/>
      <c r="U580" s="5"/>
      <c r="V580" s="4"/>
      <c r="W580" s="4"/>
      <c r="X580" s="5"/>
      <c r="Y580" s="4"/>
      <c r="Z580" s="4"/>
      <c r="AA580" s="4"/>
      <c r="AB580" s="4"/>
      <c r="AC580" s="412"/>
      <c r="AD580" s="7"/>
      <c r="AE580" s="7"/>
      <c r="AF580" s="8"/>
      <c r="AH580" s="446"/>
      <c r="AI580" s="429"/>
      <c r="AJ580" s="430"/>
      <c r="AK580" s="431"/>
      <c r="AL580" s="432"/>
      <c r="AM580" s="433"/>
      <c r="AN580" s="433"/>
      <c r="AO580" s="433"/>
      <c r="AP580" s="433"/>
      <c r="AQ580" s="433"/>
      <c r="AR580" s="433"/>
      <c r="AS580" s="433"/>
      <c r="AT580" s="433"/>
      <c r="AU580" s="433"/>
      <c r="AV580" s="433"/>
      <c r="AW580" s="433"/>
      <c r="AX580" s="433"/>
      <c r="AY580" s="433"/>
      <c r="AZ580" s="433"/>
      <c r="BA580" s="433"/>
      <c r="BB580" s="433"/>
      <c r="BC580" s="433"/>
      <c r="BD580" s="430"/>
      <c r="BE580" s="434"/>
      <c r="BG580" s="11"/>
      <c r="BI580" s="500"/>
    </row>
    <row r="581" spans="1:61" s="9" customFormat="1" ht="15" customHeight="1" x14ac:dyDescent="0.25">
      <c r="A581" s="2"/>
      <c r="B581" s="2"/>
      <c r="C581" s="2"/>
      <c r="D581" s="2"/>
      <c r="E581" s="2"/>
      <c r="F581" s="3"/>
      <c r="G581" s="397"/>
      <c r="H581" s="4"/>
      <c r="I581" s="5"/>
      <c r="J581" s="4"/>
      <c r="K581" s="4"/>
      <c r="L581" s="5"/>
      <c r="M581" s="6"/>
      <c r="N581" s="4"/>
      <c r="O581" s="5"/>
      <c r="P581" s="4"/>
      <c r="Q581" s="4"/>
      <c r="R581" s="5"/>
      <c r="S581" s="4"/>
      <c r="T581" s="4"/>
      <c r="U581" s="5"/>
      <c r="V581" s="4"/>
      <c r="W581" s="4"/>
      <c r="X581" s="5"/>
      <c r="Y581" s="4"/>
      <c r="Z581" s="4"/>
      <c r="AA581" s="4"/>
      <c r="AB581" s="4"/>
      <c r="AC581" s="412"/>
      <c r="AD581" s="7"/>
      <c r="AE581" s="7"/>
      <c r="AF581" s="8"/>
      <c r="AH581" s="446"/>
      <c r="AI581" s="429"/>
      <c r="AJ581" s="430"/>
      <c r="AK581" s="431"/>
      <c r="AL581" s="432"/>
      <c r="AM581" s="433"/>
      <c r="AN581" s="433"/>
      <c r="AO581" s="433"/>
      <c r="AP581" s="433"/>
      <c r="AQ581" s="433"/>
      <c r="AR581" s="433"/>
      <c r="AS581" s="433"/>
      <c r="AT581" s="433"/>
      <c r="AU581" s="433"/>
      <c r="AV581" s="433"/>
      <c r="AW581" s="433"/>
      <c r="AX581" s="433"/>
      <c r="AY581" s="433"/>
      <c r="AZ581" s="433"/>
      <c r="BA581" s="433"/>
      <c r="BB581" s="433"/>
      <c r="BC581" s="433"/>
      <c r="BD581" s="430"/>
      <c r="BE581" s="434"/>
      <c r="BG581" s="11"/>
      <c r="BI581" s="500"/>
    </row>
    <row r="582" spans="1:61" s="9" customFormat="1" ht="15" customHeight="1" x14ac:dyDescent="0.25">
      <c r="A582" s="2"/>
      <c r="B582" s="2"/>
      <c r="C582" s="2"/>
      <c r="D582" s="2"/>
      <c r="E582" s="2"/>
      <c r="F582" s="3"/>
      <c r="G582" s="397"/>
      <c r="H582" s="4"/>
      <c r="I582" s="5"/>
      <c r="J582" s="4"/>
      <c r="K582" s="4"/>
      <c r="L582" s="5"/>
      <c r="M582" s="6"/>
      <c r="N582" s="4"/>
      <c r="O582" s="5"/>
      <c r="P582" s="4"/>
      <c r="Q582" s="4"/>
      <c r="R582" s="5"/>
      <c r="S582" s="4"/>
      <c r="T582" s="4"/>
      <c r="U582" s="5"/>
      <c r="V582" s="4"/>
      <c r="W582" s="4"/>
      <c r="X582" s="5"/>
      <c r="Y582" s="4"/>
      <c r="Z582" s="4"/>
      <c r="AA582" s="4"/>
      <c r="AB582" s="4"/>
      <c r="AC582" s="412"/>
      <c r="AD582" s="7"/>
      <c r="AE582" s="7"/>
      <c r="AF582" s="8"/>
      <c r="AH582" s="446"/>
      <c r="AI582" s="429"/>
      <c r="AJ582" s="430"/>
      <c r="AK582" s="431"/>
      <c r="AL582" s="432"/>
      <c r="AM582" s="433"/>
      <c r="AN582" s="433"/>
      <c r="AO582" s="433"/>
      <c r="AP582" s="433"/>
      <c r="AQ582" s="433"/>
      <c r="AR582" s="433"/>
      <c r="AS582" s="433"/>
      <c r="AT582" s="433"/>
      <c r="AU582" s="433"/>
      <c r="AV582" s="433"/>
      <c r="AW582" s="433"/>
      <c r="AX582" s="433"/>
      <c r="AY582" s="433"/>
      <c r="AZ582" s="433"/>
      <c r="BA582" s="433"/>
      <c r="BB582" s="433"/>
      <c r="BC582" s="433"/>
      <c r="BD582" s="430"/>
      <c r="BE582" s="434"/>
      <c r="BG582" s="11"/>
      <c r="BI582" s="500"/>
    </row>
    <row r="583" spans="1:61" s="9" customFormat="1" ht="15" customHeight="1" x14ac:dyDescent="0.25">
      <c r="A583" s="2"/>
      <c r="B583" s="2"/>
      <c r="C583" s="2"/>
      <c r="D583" s="2"/>
      <c r="E583" s="2"/>
      <c r="F583" s="3"/>
      <c r="G583" s="397"/>
      <c r="H583" s="4"/>
      <c r="I583" s="5"/>
      <c r="J583" s="4"/>
      <c r="K583" s="4"/>
      <c r="L583" s="5"/>
      <c r="M583" s="6"/>
      <c r="N583" s="4"/>
      <c r="O583" s="5"/>
      <c r="P583" s="4"/>
      <c r="Q583" s="4"/>
      <c r="R583" s="5"/>
      <c r="S583" s="4"/>
      <c r="T583" s="4"/>
      <c r="U583" s="5"/>
      <c r="V583" s="4"/>
      <c r="W583" s="4"/>
      <c r="X583" s="5"/>
      <c r="Y583" s="4"/>
      <c r="Z583" s="4"/>
      <c r="AA583" s="4"/>
      <c r="AB583" s="4"/>
      <c r="AC583" s="412"/>
      <c r="AD583" s="7"/>
      <c r="AE583" s="7"/>
      <c r="AF583" s="8"/>
      <c r="AH583" s="446"/>
      <c r="AI583" s="429"/>
      <c r="AJ583" s="430"/>
      <c r="AK583" s="431"/>
      <c r="AL583" s="432"/>
      <c r="AM583" s="433"/>
      <c r="AN583" s="433"/>
      <c r="AO583" s="433"/>
      <c r="AP583" s="433"/>
      <c r="AQ583" s="433"/>
      <c r="AR583" s="433"/>
      <c r="AS583" s="433"/>
      <c r="AT583" s="433"/>
      <c r="AU583" s="433"/>
      <c r="AV583" s="433"/>
      <c r="AW583" s="433"/>
      <c r="AX583" s="433"/>
      <c r="AY583" s="433"/>
      <c r="AZ583" s="433"/>
      <c r="BA583" s="433"/>
      <c r="BB583" s="433"/>
      <c r="BC583" s="433"/>
      <c r="BD583" s="430"/>
      <c r="BE583" s="434"/>
      <c r="BG583" s="11"/>
      <c r="BI583" s="500"/>
    </row>
    <row r="584" spans="1:61" s="9" customFormat="1" ht="15" customHeight="1" x14ac:dyDescent="0.25">
      <c r="A584" s="2"/>
      <c r="B584" s="2"/>
      <c r="C584" s="2"/>
      <c r="D584" s="2"/>
      <c r="E584" s="2"/>
      <c r="F584" s="3"/>
      <c r="G584" s="397"/>
      <c r="H584" s="4"/>
      <c r="I584" s="5"/>
      <c r="J584" s="4"/>
      <c r="K584" s="4"/>
      <c r="L584" s="5"/>
      <c r="M584" s="6"/>
      <c r="N584" s="4"/>
      <c r="O584" s="5"/>
      <c r="P584" s="4"/>
      <c r="Q584" s="4"/>
      <c r="R584" s="5"/>
      <c r="S584" s="4"/>
      <c r="T584" s="4"/>
      <c r="U584" s="5"/>
      <c r="V584" s="4"/>
      <c r="W584" s="4"/>
      <c r="X584" s="5"/>
      <c r="Y584" s="4"/>
      <c r="Z584" s="4"/>
      <c r="AA584" s="4"/>
      <c r="AB584" s="4"/>
      <c r="AC584" s="412"/>
      <c r="AD584" s="7"/>
      <c r="AE584" s="7"/>
      <c r="AF584" s="8"/>
      <c r="AH584" s="446"/>
      <c r="AI584" s="429"/>
      <c r="AJ584" s="430"/>
      <c r="AK584" s="431"/>
      <c r="AL584" s="432"/>
      <c r="AM584" s="433"/>
      <c r="AN584" s="433"/>
      <c r="AO584" s="433"/>
      <c r="AP584" s="433"/>
      <c r="AQ584" s="433"/>
      <c r="AR584" s="433"/>
      <c r="AS584" s="433"/>
      <c r="AT584" s="433"/>
      <c r="AU584" s="433"/>
      <c r="AV584" s="433"/>
      <c r="AW584" s="433"/>
      <c r="AX584" s="433"/>
      <c r="AY584" s="433"/>
      <c r="AZ584" s="433"/>
      <c r="BA584" s="433"/>
      <c r="BB584" s="433"/>
      <c r="BC584" s="433"/>
      <c r="BD584" s="430"/>
      <c r="BE584" s="434"/>
      <c r="BG584" s="11"/>
      <c r="BI584" s="500"/>
    </row>
    <row r="585" spans="1:61" s="9" customFormat="1" ht="15" customHeight="1" x14ac:dyDescent="0.25">
      <c r="A585" s="2"/>
      <c r="B585" s="2"/>
      <c r="C585" s="2"/>
      <c r="D585" s="2"/>
      <c r="E585" s="2"/>
      <c r="F585" s="3"/>
      <c r="G585" s="397"/>
      <c r="H585" s="4"/>
      <c r="I585" s="5"/>
      <c r="J585" s="4"/>
      <c r="K585" s="4"/>
      <c r="L585" s="5"/>
      <c r="M585" s="6"/>
      <c r="N585" s="4"/>
      <c r="O585" s="5"/>
      <c r="P585" s="4"/>
      <c r="Q585" s="4"/>
      <c r="R585" s="5"/>
      <c r="S585" s="4"/>
      <c r="T585" s="4"/>
      <c r="U585" s="5"/>
      <c r="V585" s="4"/>
      <c r="W585" s="4"/>
      <c r="X585" s="5"/>
      <c r="Y585" s="4"/>
      <c r="Z585" s="4"/>
      <c r="AA585" s="4"/>
      <c r="AB585" s="4"/>
      <c r="AC585" s="412"/>
      <c r="AD585" s="7"/>
      <c r="AE585" s="7"/>
      <c r="AF585" s="8"/>
      <c r="AH585" s="446"/>
      <c r="AI585" s="429"/>
      <c r="AJ585" s="430"/>
      <c r="AK585" s="431"/>
      <c r="AL585" s="432"/>
      <c r="AM585" s="433"/>
      <c r="AN585" s="433"/>
      <c r="AO585" s="433"/>
      <c r="AP585" s="433"/>
      <c r="AQ585" s="433"/>
      <c r="AR585" s="433"/>
      <c r="AS585" s="433"/>
      <c r="AT585" s="433"/>
      <c r="AU585" s="433"/>
      <c r="AV585" s="433"/>
      <c r="AW585" s="433"/>
      <c r="AX585" s="433"/>
      <c r="AY585" s="433"/>
      <c r="AZ585" s="433"/>
      <c r="BA585" s="433"/>
      <c r="BB585" s="433"/>
      <c r="BC585" s="433"/>
      <c r="BD585" s="430"/>
      <c r="BE585" s="434"/>
      <c r="BG585" s="11"/>
      <c r="BI585" s="500"/>
    </row>
    <row r="586" spans="1:61" s="9" customFormat="1" ht="15" customHeight="1" x14ac:dyDescent="0.25">
      <c r="A586" s="2"/>
      <c r="B586" s="2"/>
      <c r="C586" s="2"/>
      <c r="D586" s="2"/>
      <c r="E586" s="2"/>
      <c r="F586" s="3"/>
      <c r="G586" s="397"/>
      <c r="H586" s="4"/>
      <c r="I586" s="5"/>
      <c r="J586" s="4"/>
      <c r="K586" s="4"/>
      <c r="L586" s="5"/>
      <c r="M586" s="6"/>
      <c r="N586" s="4"/>
      <c r="O586" s="5"/>
      <c r="P586" s="4"/>
      <c r="Q586" s="4"/>
      <c r="R586" s="5"/>
      <c r="S586" s="4"/>
      <c r="T586" s="4"/>
      <c r="U586" s="5"/>
      <c r="V586" s="4"/>
      <c r="W586" s="4"/>
      <c r="X586" s="5"/>
      <c r="Y586" s="4"/>
      <c r="Z586" s="4"/>
      <c r="AA586" s="4"/>
      <c r="AB586" s="4"/>
      <c r="AC586" s="412"/>
      <c r="AD586" s="7"/>
      <c r="AE586" s="7"/>
      <c r="AF586" s="8"/>
      <c r="AH586" s="446"/>
      <c r="AI586" s="429"/>
      <c r="AJ586" s="430"/>
      <c r="AK586" s="431"/>
      <c r="AL586" s="432"/>
      <c r="AM586" s="433"/>
      <c r="AN586" s="433"/>
      <c r="AO586" s="433"/>
      <c r="AP586" s="433"/>
      <c r="AQ586" s="433"/>
      <c r="AR586" s="433"/>
      <c r="AS586" s="433"/>
      <c r="AT586" s="433"/>
      <c r="AU586" s="433"/>
      <c r="AV586" s="433"/>
      <c r="AW586" s="433"/>
      <c r="AX586" s="433"/>
      <c r="AY586" s="433"/>
      <c r="AZ586" s="433"/>
      <c r="BA586" s="433"/>
      <c r="BB586" s="433"/>
      <c r="BC586" s="433"/>
      <c r="BD586" s="430"/>
      <c r="BE586" s="434"/>
      <c r="BG586" s="11"/>
      <c r="BI586" s="500"/>
    </row>
    <row r="587" spans="1:61" s="9" customFormat="1" ht="15" customHeight="1" x14ac:dyDescent="0.25">
      <c r="A587" s="2"/>
      <c r="B587" s="2"/>
      <c r="C587" s="2"/>
      <c r="D587" s="2"/>
      <c r="E587" s="2"/>
      <c r="F587" s="3"/>
      <c r="G587" s="397"/>
      <c r="H587" s="4"/>
      <c r="I587" s="5"/>
      <c r="J587" s="4"/>
      <c r="K587" s="4"/>
      <c r="L587" s="5"/>
      <c r="M587" s="6"/>
      <c r="N587" s="4"/>
      <c r="O587" s="5"/>
      <c r="P587" s="4"/>
      <c r="Q587" s="4"/>
      <c r="R587" s="5"/>
      <c r="S587" s="4"/>
      <c r="T587" s="4"/>
      <c r="U587" s="5"/>
      <c r="V587" s="4"/>
      <c r="W587" s="4"/>
      <c r="X587" s="5"/>
      <c r="Y587" s="4"/>
      <c r="Z587" s="4"/>
      <c r="AA587" s="4"/>
      <c r="AB587" s="4"/>
      <c r="AC587" s="412"/>
      <c r="AD587" s="7"/>
      <c r="AE587" s="7"/>
      <c r="AF587" s="8"/>
      <c r="AH587" s="446"/>
      <c r="AI587" s="429"/>
      <c r="AJ587" s="430"/>
      <c r="AK587" s="431"/>
      <c r="AL587" s="432"/>
      <c r="AM587" s="433"/>
      <c r="AN587" s="433"/>
      <c r="AO587" s="433"/>
      <c r="AP587" s="433"/>
      <c r="AQ587" s="433"/>
      <c r="AR587" s="433"/>
      <c r="AS587" s="433"/>
      <c r="AT587" s="433"/>
      <c r="AU587" s="433"/>
      <c r="AV587" s="433"/>
      <c r="AW587" s="433"/>
      <c r="AX587" s="433"/>
      <c r="AY587" s="433"/>
      <c r="AZ587" s="433"/>
      <c r="BA587" s="433"/>
      <c r="BB587" s="433"/>
      <c r="BC587" s="433"/>
      <c r="BD587" s="430"/>
      <c r="BE587" s="434"/>
      <c r="BG587" s="11"/>
      <c r="BI587" s="500"/>
    </row>
  </sheetData>
  <mergeCells count="67">
    <mergeCell ref="E131:F131"/>
    <mergeCell ref="E132:F132"/>
    <mergeCell ref="G133:J133"/>
    <mergeCell ref="L133:P133"/>
    <mergeCell ref="G134:I134"/>
    <mergeCell ref="L134:P134"/>
    <mergeCell ref="E128:F128"/>
    <mergeCell ref="T128:V128"/>
    <mergeCell ref="E129:F129"/>
    <mergeCell ref="S129:T129"/>
    <mergeCell ref="E130:F130"/>
    <mergeCell ref="E123:F123"/>
    <mergeCell ref="E124:F124"/>
    <mergeCell ref="E125:F125"/>
    <mergeCell ref="E126:F126"/>
    <mergeCell ref="E127:F127"/>
    <mergeCell ref="B119:D119"/>
    <mergeCell ref="O119:P119"/>
    <mergeCell ref="E121:R121"/>
    <mergeCell ref="T121:W121"/>
    <mergeCell ref="E122:F122"/>
    <mergeCell ref="G122:J122"/>
    <mergeCell ref="K122:O122"/>
    <mergeCell ref="P122:R122"/>
    <mergeCell ref="O116:P116"/>
    <mergeCell ref="O108:P108"/>
    <mergeCell ref="O109:P109"/>
    <mergeCell ref="O110:P110"/>
    <mergeCell ref="O111:P111"/>
    <mergeCell ref="O113:P113"/>
    <mergeCell ref="O103:P103"/>
    <mergeCell ref="O104:P104"/>
    <mergeCell ref="O105:P105"/>
    <mergeCell ref="O114:P114"/>
    <mergeCell ref="O115:P115"/>
    <mergeCell ref="H7:J7"/>
    <mergeCell ref="K7:M7"/>
    <mergeCell ref="N7:P7"/>
    <mergeCell ref="O99:P99"/>
    <mergeCell ref="O100:P100"/>
    <mergeCell ref="N94:P94"/>
    <mergeCell ref="O96:P98"/>
    <mergeCell ref="D94:L94"/>
    <mergeCell ref="B96:D96"/>
    <mergeCell ref="E96:E98"/>
    <mergeCell ref="F96:L96"/>
    <mergeCell ref="M96:M98"/>
    <mergeCell ref="N96:N98"/>
    <mergeCell ref="B97:B98"/>
    <mergeCell ref="C97:C98"/>
    <mergeCell ref="D97:D98"/>
    <mergeCell ref="Q7:S7"/>
    <mergeCell ref="T7:V7"/>
    <mergeCell ref="A1:AE1"/>
    <mergeCell ref="A2:AE2"/>
    <mergeCell ref="A3:AE3"/>
    <mergeCell ref="H4:AB4"/>
    <mergeCell ref="H6:J6"/>
    <mergeCell ref="K6:M6"/>
    <mergeCell ref="N6:P6"/>
    <mergeCell ref="Q6:S6"/>
    <mergeCell ref="T6:V6"/>
    <mergeCell ref="W6:Y6"/>
    <mergeCell ref="Z6:AB6"/>
    <mergeCell ref="W7:Y7"/>
    <mergeCell ref="Z7:AB7"/>
    <mergeCell ref="F6:G7"/>
  </mergeCells>
  <phoneticPr fontId="75" type="noConversion"/>
  <conditionalFormatting sqref="H39:H40">
    <cfRule type="expression" dxfId="304" priority="51">
      <formula>$H$6=OR("Thứ 2","Thứ 4","Thứ 6","CN")</formula>
    </cfRule>
  </conditionalFormatting>
  <conditionalFormatting sqref="H46">
    <cfRule type="expression" dxfId="303" priority="50">
      <formula>$H$6=OR("Thứ 2","Thứ 4","Thứ 6","CN")</formula>
    </cfRule>
  </conditionalFormatting>
  <conditionalFormatting sqref="H10:J18">
    <cfRule type="expression" dxfId="302" priority="74">
      <formula>$H$6=OR("Thứ 2","Thứ 4","Thứ 6","CN")</formula>
    </cfRule>
  </conditionalFormatting>
  <conditionalFormatting sqref="H48:T52">
    <cfRule type="expression" dxfId="301" priority="15">
      <formula>$H$6=OR("Thứ 2","Thứ 4","Thứ 6","CN")</formula>
    </cfRule>
  </conditionalFormatting>
  <conditionalFormatting sqref="H54:T55">
    <cfRule type="expression" dxfId="300" priority="6">
      <formula>$H$6=OR("Thứ 2","Thứ 4","Thứ 6","CN")</formula>
    </cfRule>
  </conditionalFormatting>
  <conditionalFormatting sqref="H53:U53">
    <cfRule type="expression" dxfId="299" priority="13">
      <formula>$H$6=OR("Thứ 2","Thứ 4","Thứ 6","CN")</formula>
    </cfRule>
  </conditionalFormatting>
  <conditionalFormatting sqref="H19:V19">
    <cfRule type="expression" dxfId="298" priority="72">
      <formula>$H$6=OR("Thứ 2","Thứ 4","Thứ 6","CN")</formula>
    </cfRule>
  </conditionalFormatting>
  <conditionalFormatting sqref="H44:V45">
    <cfRule type="expression" dxfId="297" priority="75">
      <formula>$H$6=OR("Thứ 2","Thứ 4","Thứ 6","CN")</formula>
    </cfRule>
  </conditionalFormatting>
  <conditionalFormatting sqref="H2:AC2 M16:V16 Z16:AB16 M17:AB17 N18:AB18 H20:J27 N21:AB22 Q23:AB23 K23:M25 N24:P25 T24:AB25 M26:V26 J28 H29:J38 H56:AB57 H85:AB86">
    <cfRule type="expression" dxfId="296" priority="285">
      <formula>$H$6=OR("Thứ 2","Thứ 4","Thứ 6","CN")</formula>
    </cfRule>
  </conditionalFormatting>
  <conditionalFormatting sqref="J40:N40 H47:N47">
    <cfRule type="expression" dxfId="295" priority="45">
      <formula>$H$6=OR("Thứ 2","Thứ 4","Thứ 6","CN")</formula>
    </cfRule>
  </conditionalFormatting>
  <conditionalFormatting sqref="J39:U39">
    <cfRule type="expression" dxfId="294" priority="31">
      <formula>$H$6=OR("Thứ 2","Thứ 4","Thứ 6","CN")</formula>
    </cfRule>
  </conditionalFormatting>
  <conditionalFormatting sqref="J46:AB46">
    <cfRule type="expression" dxfId="293" priority="28">
      <formula>$H$6=OR("Thứ 2","Thứ 4","Thứ 6","CN")</formula>
    </cfRule>
  </conditionalFormatting>
  <conditionalFormatting sqref="K26:K28">
    <cfRule type="expression" dxfId="292" priority="170">
      <formula>$H$6=OR("Thứ 2","Thứ 4","Thứ 6","CN")</formula>
    </cfRule>
  </conditionalFormatting>
  <conditionalFormatting sqref="K37:K38">
    <cfRule type="expression" dxfId="291" priority="47">
      <formula>$H$6=OR("Thứ 2","Thứ 4","Thứ 6","CN")</formula>
    </cfRule>
  </conditionalFormatting>
  <conditionalFormatting sqref="K41">
    <cfRule type="expression" dxfId="290" priority="147">
      <formula>$H$6=OR("Thứ 2","Thứ 4","Thứ 6","CN")</formula>
    </cfRule>
  </conditionalFormatting>
  <conditionalFormatting sqref="K16:L17">
    <cfRule type="expression" dxfId="289" priority="19">
      <formula>$H$6=OR("Thứ 2","Thứ 4","Thứ 6","CN")</formula>
    </cfRule>
  </conditionalFormatting>
  <conditionalFormatting sqref="K31:M36">
    <cfRule type="expression" dxfId="288" priority="190">
      <formula>$H$6=OR("Thứ 2","Thứ 4","Thứ 6","CN")</formula>
    </cfRule>
  </conditionalFormatting>
  <conditionalFormatting sqref="K42:N42">
    <cfRule type="expression" dxfId="287" priority="142">
      <formula>$H$6=OR("Thứ 2","Thứ 4","Thứ 6","CN")</formula>
    </cfRule>
  </conditionalFormatting>
  <conditionalFormatting sqref="K30:P30">
    <cfRule type="expression" dxfId="286" priority="80">
      <formula>$H$6=OR("Thứ 2","Thứ 4","Thứ 6","CN")</formula>
    </cfRule>
  </conditionalFormatting>
  <conditionalFormatting sqref="K43:P43">
    <cfRule type="expression" dxfId="285" priority="273">
      <formula>$H$6=OR("Thứ 2","Thứ 4","Thứ 6","CN")</formula>
    </cfRule>
  </conditionalFormatting>
  <conditionalFormatting sqref="K20:V20">
    <cfRule type="expression" dxfId="284" priority="215">
      <formula>$H$6=OR("Thứ 2","Thứ 4","Thứ 6","CN")</formula>
    </cfRule>
  </conditionalFormatting>
  <conditionalFormatting sqref="K10:AB15">
    <cfRule type="expression" dxfId="283" priority="73">
      <formula>$H$6=OR("Thứ 2","Thứ 4","Thứ 6","CN")</formula>
    </cfRule>
  </conditionalFormatting>
  <conditionalFormatting sqref="L37">
    <cfRule type="expression" dxfId="282" priority="20">
      <formula>$H$6=OR("Thứ 2","Thứ 4","Thứ 6","CN")</formula>
    </cfRule>
  </conditionalFormatting>
  <conditionalFormatting sqref="L27:M27 Q27:W27">
    <cfRule type="expression" dxfId="281" priority="121">
      <formula>$H$6=OR("Thứ 2","Thứ 4","Thứ 6","CN")</formula>
    </cfRule>
  </conditionalFormatting>
  <conditionalFormatting sqref="M41:P41">
    <cfRule type="expression" dxfId="280" priority="87">
      <formula>$H$6=OR("Thứ 2","Thứ 4","Thứ 6","CN")</formula>
    </cfRule>
  </conditionalFormatting>
  <conditionalFormatting sqref="M37:U38">
    <cfRule type="expression" dxfId="279" priority="30">
      <formula>$H$6=OR("Thứ 2","Thứ 4","Thứ 6","CN")</formula>
    </cfRule>
  </conditionalFormatting>
  <conditionalFormatting sqref="N27:N28">
    <cfRule type="expression" dxfId="278" priority="52">
      <formula>$H$6=OR("Thứ 2","Thứ 4","Thứ 6","CN")</formula>
    </cfRule>
  </conditionalFormatting>
  <conditionalFormatting sqref="N31:S34">
    <cfRule type="expression" dxfId="277" priority="3">
      <formula>$H$6=OR("Thứ 2","Thứ 4","Thứ 6","CN")</formula>
    </cfRule>
  </conditionalFormatting>
  <conditionalFormatting sqref="N36:U36">
    <cfRule type="expression" dxfId="276" priority="56">
      <formula>$H$6=OR("Thứ 2","Thứ 4","Thứ 6","CN")</formula>
    </cfRule>
  </conditionalFormatting>
  <conditionalFormatting sqref="N35:AB35">
    <cfRule type="expression" dxfId="275" priority="59">
      <formula>$H$6=OR("Thứ 2","Thứ 4","Thứ 6","CN")</formula>
    </cfRule>
  </conditionalFormatting>
  <conditionalFormatting sqref="P27:P28">
    <cfRule type="expression" dxfId="274" priority="68">
      <formula>$H$6=OR("Thứ 2","Thứ 4","Thứ 6","CN")</formula>
    </cfRule>
  </conditionalFormatting>
  <conditionalFormatting sqref="P42">
    <cfRule type="expression" dxfId="273" priority="86">
      <formula>$H$6=OR("Thứ 2","Thứ 4","Thứ 6","CN")</formula>
    </cfRule>
  </conditionalFormatting>
  <conditionalFormatting sqref="P40:AB40">
    <cfRule type="expression" dxfId="272" priority="32">
      <formula>$H$6=OR("Thứ 2","Thứ 4","Thứ 6","CN")</formula>
    </cfRule>
  </conditionalFormatting>
  <conditionalFormatting sqref="P47:AB47">
    <cfRule type="expression" dxfId="271" priority="26">
      <formula>$H$6=OR("Thứ 2","Thứ 4","Thứ 6","CN")</formula>
    </cfRule>
  </conditionalFormatting>
  <conditionalFormatting sqref="Q41:Q43">
    <cfRule type="expression" dxfId="270" priority="43">
      <formula>$H$6=OR("Thứ 2","Thứ 4","Thứ 6","CN")</formula>
    </cfRule>
  </conditionalFormatting>
  <conditionalFormatting sqref="Q29:S29">
    <cfRule type="expression" dxfId="269" priority="65">
      <formula>$H$6=OR("Thứ 2","Thứ 4","Thứ 6","CN")</formula>
    </cfRule>
  </conditionalFormatting>
  <conditionalFormatting sqref="R42:S42 W42:AB42">
    <cfRule type="expression" dxfId="268" priority="174">
      <formula>$H$6=OR("Thứ 2","Thứ 4","Thứ 6","CN")</formula>
    </cfRule>
  </conditionalFormatting>
  <conditionalFormatting sqref="S43">
    <cfRule type="expression" dxfId="267" priority="85">
      <formula>$H$6=OR("Thứ 2","Thứ 4","Thứ 6","CN")</formula>
    </cfRule>
  </conditionalFormatting>
  <conditionalFormatting sqref="S41:AB41">
    <cfRule type="expression" dxfId="266" priority="33">
      <formula>$H$6=OR("Thứ 2","Thứ 4","Thứ 6","CN")</formula>
    </cfRule>
  </conditionalFormatting>
  <conditionalFormatting sqref="T30:T34">
    <cfRule type="expression" dxfId="265" priority="7">
      <formula>$H$6=OR("Thứ 2","Thứ 4","Thứ 6","CN")</formula>
    </cfRule>
  </conditionalFormatting>
  <conditionalFormatting sqref="T42:T43">
    <cfRule type="expression" dxfId="264" priority="38">
      <formula>$H$6=OR("Thứ 2","Thứ 4","Thứ 6","CN")</formula>
    </cfRule>
  </conditionalFormatting>
  <conditionalFormatting sqref="T30:AB30">
    <cfRule type="expression" dxfId="263" priority="63">
      <formula>$H$6=OR("Thứ 2","Thứ 4","Thứ 6","CN")</formula>
    </cfRule>
  </conditionalFormatting>
  <conditionalFormatting sqref="U43">
    <cfRule type="expression" dxfId="262" priority="1">
      <formula>$H$6=OR("Thứ 2","Thứ 4","Thứ 6","CN")</formula>
    </cfRule>
  </conditionalFormatting>
  <conditionalFormatting sqref="U55:AB55">
    <cfRule type="expression" dxfId="261" priority="5">
      <formula>$H$6=OR("Thứ 2","Thứ 4","Thứ 6","CN")</formula>
    </cfRule>
  </conditionalFormatting>
  <conditionalFormatting sqref="V31 U32:V34 V42:V43 V48:AB54">
    <cfRule type="expression" dxfId="260" priority="62">
      <formula>$H$6=OR("Thứ 2","Thứ 4","Thứ 6","CN")</formula>
    </cfRule>
  </conditionalFormatting>
  <conditionalFormatting sqref="W43:W45">
    <cfRule type="expression" dxfId="259" priority="36">
      <formula>$H$6=OR("Thứ 2","Thứ 4","Thứ 6","CN")</formula>
    </cfRule>
  </conditionalFormatting>
  <conditionalFormatting sqref="W19:AB20">
    <cfRule type="expression" dxfId="258" priority="219">
      <formula>$H$6=OR("Thứ 2","Thứ 4","Thứ 6","CN")</formula>
    </cfRule>
  </conditionalFormatting>
  <conditionalFormatting sqref="W31:AB34">
    <cfRule type="expression" dxfId="257" priority="113">
      <formula>$H$6=OR("Thứ 2","Thứ 4","Thứ 6","CN")</formula>
    </cfRule>
  </conditionalFormatting>
  <conditionalFormatting sqref="X43:X44">
    <cfRule type="expression" dxfId="256" priority="24">
      <formula>$H$6=OR("Thứ 2","Thứ 4","Thứ 6","CN")</formula>
    </cfRule>
  </conditionalFormatting>
  <conditionalFormatting sqref="Y27:Z27">
    <cfRule type="expression" dxfId="255" priority="78">
      <formula>$H$6=OR("Thứ 2","Thứ 4","Thứ 6","CN")</formula>
    </cfRule>
  </conditionalFormatting>
  <conditionalFormatting sqref="Y43:AB45">
    <cfRule type="expression" dxfId="254" priority="23">
      <formula>$H$6=OR("Thứ 2","Thứ 4","Thứ 6","CN")</formula>
    </cfRule>
  </conditionalFormatting>
  <conditionalFormatting sqref="AB27">
    <cfRule type="expression" dxfId="253" priority="79">
      <formula>$H$6=OR("Thứ 2","Thứ 4","Thứ 6","CN")</formula>
    </cfRule>
  </conditionalFormatting>
  <pageMargins left="0" right="0" top="0.35433070866141736" bottom="0.35433070866141736" header="0.31496062992125984" footer="0.31496062992125984"/>
  <pageSetup paperSize="9" scale="5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2FE981-746D-41AE-9EF8-86C8C8C90476}">
  <sheetPr filterMode="1">
    <tabColor rgb="FF1804AC"/>
  </sheetPr>
  <dimension ref="A1:BO587"/>
  <sheetViews>
    <sheetView zoomScale="73" zoomScaleNormal="73" workbookViewId="0">
      <selection activeCell="A8" sqref="A8:XFD8"/>
    </sheetView>
  </sheetViews>
  <sheetFormatPr defaultColWidth="12.625" defaultRowHeight="15" customHeight="1" x14ac:dyDescent="0.25"/>
  <cols>
    <col min="1" max="1" width="4.75" style="674" customWidth="1"/>
    <col min="2" max="2" width="6.875" style="674" customWidth="1"/>
    <col min="3" max="3" width="5.75" style="674" customWidth="1"/>
    <col min="4" max="4" width="12" style="674" customWidth="1"/>
    <col min="5" max="5" width="21" style="674" customWidth="1"/>
    <col min="6" max="6" width="6.75" style="49" customWidth="1"/>
    <col min="7" max="7" width="6.625" style="390" customWidth="1"/>
    <col min="8" max="8" width="9.625" style="4" customWidth="1"/>
    <col min="9" max="9" width="8.25" style="5" customWidth="1"/>
    <col min="10" max="10" width="8.875" style="4" customWidth="1"/>
    <col min="11" max="11" width="7.625" style="4" customWidth="1"/>
    <col min="12" max="12" width="7.625" style="5" customWidth="1"/>
    <col min="13" max="13" width="7.625" style="6" customWidth="1"/>
    <col min="14" max="14" width="7.625" style="4" customWidth="1"/>
    <col min="15" max="15" width="8.875" style="5" customWidth="1"/>
    <col min="16" max="16" width="7.625" style="4" customWidth="1"/>
    <col min="17" max="17" width="7.375" style="4" customWidth="1"/>
    <col min="18" max="18" width="8.375" style="5" customWidth="1"/>
    <col min="19" max="19" width="7.625" style="4" customWidth="1"/>
    <col min="20" max="20" width="9" style="4" customWidth="1"/>
    <col min="21" max="21" width="8.625" style="5" customWidth="1"/>
    <col min="22" max="22" width="7.625" style="4" customWidth="1"/>
    <col min="23" max="23" width="8.125" style="4" customWidth="1"/>
    <col min="24" max="24" width="7.25" style="5" customWidth="1"/>
    <col min="25" max="25" width="8.125" style="4" customWidth="1"/>
    <col min="26" max="26" width="6.75" style="4" customWidth="1"/>
    <col min="27" max="27" width="8.125" style="4" customWidth="1"/>
    <col min="28" max="28" width="8" style="4" customWidth="1"/>
    <col min="29" max="29" width="16.375" style="410" customWidth="1"/>
    <col min="30" max="31" width="12.125" style="7" hidden="1" customWidth="1"/>
    <col min="32" max="32" width="9.875" style="8" hidden="1" customWidth="1"/>
    <col min="33" max="33" width="20.25" style="9" customWidth="1"/>
    <col min="34" max="34" width="6.75" style="446" customWidth="1"/>
    <col min="35" max="35" width="5.5" style="429" customWidth="1"/>
    <col min="36" max="36" width="7.25" style="430" customWidth="1"/>
    <col min="37" max="37" width="5.375" style="431" hidden="1" customWidth="1"/>
    <col min="38" max="38" width="5.375" style="432" hidden="1" customWidth="1"/>
    <col min="39" max="49" width="5.375" style="433" hidden="1" customWidth="1"/>
    <col min="50" max="50" width="6.375" style="433" hidden="1" customWidth="1"/>
    <col min="51" max="51" width="8.625" style="433" hidden="1" customWidth="1"/>
    <col min="52" max="54" width="7" style="433" hidden="1" customWidth="1"/>
    <col min="55" max="55" width="7.75" style="433" customWidth="1"/>
    <col min="56" max="56" width="7.875" style="430" customWidth="1"/>
    <col min="57" max="57" width="9.5" style="434" customWidth="1"/>
    <col min="58" max="58" width="22.5" style="47" customWidth="1"/>
    <col min="59" max="59" width="6.125" style="415" customWidth="1"/>
    <col min="60" max="60" width="12.375" style="47" customWidth="1"/>
    <col min="61" max="61" width="7.75" style="497" customWidth="1"/>
    <col min="62" max="62" width="16" style="47" customWidth="1"/>
    <col min="63" max="63" width="8.5" style="47" customWidth="1"/>
    <col min="64" max="64" width="37.125" style="47" customWidth="1"/>
    <col min="65" max="65" width="24.25" style="47" customWidth="1"/>
    <col min="66" max="16384" width="12.625" style="47"/>
  </cols>
  <sheetData>
    <row r="1" spans="1:65" ht="30" customHeight="1" x14ac:dyDescent="0.3">
      <c r="A1" s="774" t="s">
        <v>2</v>
      </c>
      <c r="B1" s="775"/>
      <c r="C1" s="775"/>
      <c r="D1" s="775"/>
      <c r="E1" s="775"/>
      <c r="F1" s="776"/>
      <c r="G1" s="777"/>
      <c r="H1" s="776"/>
      <c r="I1" s="776"/>
      <c r="J1" s="776"/>
      <c r="K1" s="776"/>
      <c r="L1" s="777"/>
      <c r="M1" s="776"/>
      <c r="N1" s="776"/>
      <c r="O1" s="776"/>
      <c r="P1" s="776"/>
      <c r="Q1" s="776"/>
      <c r="R1" s="776"/>
      <c r="S1" s="776"/>
      <c r="T1" s="776"/>
      <c r="U1" s="776"/>
      <c r="V1" s="776"/>
      <c r="W1" s="776"/>
      <c r="X1" s="776"/>
      <c r="Y1" s="776"/>
      <c r="Z1" s="776"/>
      <c r="AA1" s="776"/>
      <c r="AB1" s="775"/>
      <c r="AC1" s="775"/>
      <c r="AD1" s="775"/>
      <c r="AE1" s="775"/>
      <c r="AF1" s="12"/>
      <c r="AG1" s="13"/>
      <c r="AH1" s="53"/>
    </row>
    <row r="2" spans="1:65" ht="26.25" customHeight="1" x14ac:dyDescent="0.3">
      <c r="A2" s="778" t="s">
        <v>9187</v>
      </c>
      <c r="B2" s="775"/>
      <c r="C2" s="775"/>
      <c r="D2" s="775"/>
      <c r="E2" s="775"/>
      <c r="F2" s="776"/>
      <c r="G2" s="777"/>
      <c r="H2" s="776"/>
      <c r="I2" s="776"/>
      <c r="J2" s="776"/>
      <c r="K2" s="776"/>
      <c r="L2" s="777"/>
      <c r="M2" s="776"/>
      <c r="N2" s="776"/>
      <c r="O2" s="776"/>
      <c r="P2" s="776"/>
      <c r="Q2" s="776"/>
      <c r="R2" s="776"/>
      <c r="S2" s="776"/>
      <c r="T2" s="776"/>
      <c r="U2" s="776"/>
      <c r="V2" s="776"/>
      <c r="W2" s="776"/>
      <c r="X2" s="776"/>
      <c r="Y2" s="776"/>
      <c r="Z2" s="776"/>
      <c r="AA2" s="776"/>
      <c r="AB2" s="775"/>
      <c r="AC2" s="775"/>
      <c r="AD2" s="775"/>
      <c r="AE2" s="775"/>
      <c r="AF2" s="12"/>
      <c r="AG2" s="13"/>
      <c r="AH2" s="53"/>
    </row>
    <row r="3" spans="1:65" ht="26.25" customHeight="1" x14ac:dyDescent="0.25">
      <c r="A3" s="779" t="s">
        <v>3</v>
      </c>
      <c r="B3" s="775"/>
      <c r="C3" s="775"/>
      <c r="D3" s="775"/>
      <c r="E3" s="775"/>
      <c r="F3" s="776"/>
      <c r="G3" s="777"/>
      <c r="H3" s="776"/>
      <c r="I3" s="776"/>
      <c r="J3" s="776"/>
      <c r="K3" s="776"/>
      <c r="L3" s="777"/>
      <c r="M3" s="776"/>
      <c r="N3" s="776"/>
      <c r="O3" s="776"/>
      <c r="P3" s="776"/>
      <c r="Q3" s="776"/>
      <c r="R3" s="776"/>
      <c r="S3" s="776"/>
      <c r="T3" s="776"/>
      <c r="U3" s="776"/>
      <c r="V3" s="776"/>
      <c r="W3" s="776"/>
      <c r="X3" s="776"/>
      <c r="Y3" s="776"/>
      <c r="Z3" s="776"/>
      <c r="AA3" s="776"/>
      <c r="AB3" s="775"/>
      <c r="AC3" s="775"/>
      <c r="AD3" s="775"/>
      <c r="AE3" s="775"/>
      <c r="AF3" s="12"/>
      <c r="AG3" s="13"/>
      <c r="AH3" s="53"/>
    </row>
    <row r="4" spans="1:65" ht="23.25" customHeight="1" x14ac:dyDescent="0.25">
      <c r="A4" s="50"/>
      <c r="B4" s="50"/>
      <c r="C4" s="50"/>
      <c r="D4" s="50"/>
      <c r="E4" s="50"/>
      <c r="H4" s="780" t="s">
        <v>4</v>
      </c>
      <c r="I4" s="781"/>
      <c r="J4" s="781"/>
      <c r="K4" s="781"/>
      <c r="L4" s="782"/>
      <c r="M4" s="781"/>
      <c r="N4" s="781"/>
      <c r="O4" s="781"/>
      <c r="P4" s="781"/>
      <c r="Q4" s="781"/>
      <c r="R4" s="781"/>
      <c r="S4" s="781"/>
      <c r="T4" s="781"/>
      <c r="U4" s="781"/>
      <c r="V4" s="781"/>
      <c r="W4" s="781"/>
      <c r="X4" s="781"/>
      <c r="Y4" s="781"/>
      <c r="Z4" s="781"/>
      <c r="AA4" s="781"/>
      <c r="AB4" s="781"/>
      <c r="AD4" s="15"/>
      <c r="AE4" s="15"/>
      <c r="AF4" s="16"/>
      <c r="AG4" s="17"/>
      <c r="AH4" s="53"/>
    </row>
    <row r="5" spans="1:65" ht="14.25" customHeight="1" x14ac:dyDescent="0.25">
      <c r="A5" s="51"/>
      <c r="B5" s="51"/>
      <c r="C5" s="51"/>
      <c r="D5" s="51"/>
      <c r="E5" s="51"/>
      <c r="F5" s="52"/>
      <c r="G5" s="391"/>
      <c r="H5" s="675"/>
      <c r="I5" s="677"/>
      <c r="J5" s="676"/>
      <c r="K5" s="19"/>
      <c r="L5" s="20"/>
      <c r="M5" s="627"/>
      <c r="N5" s="19"/>
      <c r="O5" s="20"/>
      <c r="P5" s="19"/>
      <c r="Q5" s="19"/>
      <c r="R5" s="20"/>
      <c r="S5" s="19"/>
      <c r="T5" s="19"/>
      <c r="U5" s="20"/>
      <c r="V5" s="19"/>
      <c r="W5" s="19"/>
      <c r="X5" s="20"/>
      <c r="Y5" s="19"/>
      <c r="Z5" s="19"/>
      <c r="AA5" s="19"/>
      <c r="AB5" s="19"/>
      <c r="AC5" s="411"/>
      <c r="AD5" s="21"/>
      <c r="AE5" s="21"/>
      <c r="AF5" s="22"/>
      <c r="AG5" s="17"/>
      <c r="AH5" s="53"/>
    </row>
    <row r="6" spans="1:65" s="1" customFormat="1" ht="22.5" customHeight="1" x14ac:dyDescent="0.2">
      <c r="A6" s="23"/>
      <c r="B6" s="24"/>
      <c r="C6" s="24"/>
      <c r="D6" s="24"/>
      <c r="E6" s="25"/>
      <c r="F6" s="790" t="s">
        <v>5</v>
      </c>
      <c r="G6" s="791"/>
      <c r="H6" s="783" t="s">
        <v>6</v>
      </c>
      <c r="I6" s="784"/>
      <c r="J6" s="784"/>
      <c r="K6" s="785" t="s">
        <v>7</v>
      </c>
      <c r="L6" s="786"/>
      <c r="M6" s="787"/>
      <c r="N6" s="788" t="s">
        <v>8</v>
      </c>
      <c r="O6" s="786"/>
      <c r="P6" s="787"/>
      <c r="Q6" s="789" t="s">
        <v>9</v>
      </c>
      <c r="R6" s="786"/>
      <c r="S6" s="787"/>
      <c r="T6" s="788" t="s">
        <v>10</v>
      </c>
      <c r="U6" s="786"/>
      <c r="V6" s="787"/>
      <c r="W6" s="789" t="s">
        <v>11</v>
      </c>
      <c r="X6" s="786"/>
      <c r="Y6" s="787"/>
      <c r="Z6" s="788" t="s">
        <v>12</v>
      </c>
      <c r="AA6" s="786"/>
      <c r="AB6" s="787"/>
      <c r="AC6" s="468"/>
      <c r="AD6" s="24"/>
      <c r="AE6" s="24"/>
      <c r="AF6" s="26"/>
      <c r="AG6" s="27"/>
      <c r="AH6" s="28"/>
      <c r="AI6" s="29"/>
      <c r="AJ6" s="435"/>
      <c r="AK6" s="58"/>
      <c r="AL6" s="59"/>
      <c r="AM6" s="29"/>
      <c r="AN6" s="29"/>
      <c r="AO6" s="29"/>
      <c r="AP6" s="29"/>
      <c r="AQ6" s="29"/>
      <c r="AR6" s="29"/>
      <c r="AS6" s="29"/>
      <c r="AT6" s="29"/>
      <c r="AU6" s="29"/>
      <c r="AV6" s="29"/>
      <c r="AW6" s="29"/>
      <c r="AX6" s="29"/>
      <c r="AY6" s="29"/>
      <c r="AZ6" s="29"/>
      <c r="BA6" s="29"/>
      <c r="BB6" s="29"/>
      <c r="BC6" s="542"/>
      <c r="BD6" s="543"/>
      <c r="BE6" s="30"/>
      <c r="BG6" s="30"/>
      <c r="BI6" s="241"/>
    </row>
    <row r="7" spans="1:65" s="1" customFormat="1" ht="33" customHeight="1" x14ac:dyDescent="0.2">
      <c r="A7" s="31"/>
      <c r="B7" s="32"/>
      <c r="C7" s="32"/>
      <c r="D7" s="32"/>
      <c r="E7" s="33"/>
      <c r="F7" s="792"/>
      <c r="G7" s="793"/>
      <c r="H7" s="771">
        <v>46279</v>
      </c>
      <c r="I7" s="772"/>
      <c r="J7" s="773"/>
      <c r="K7" s="771">
        <v>46280</v>
      </c>
      <c r="L7" s="772"/>
      <c r="M7" s="773"/>
      <c r="N7" s="771">
        <v>46281</v>
      </c>
      <c r="O7" s="772"/>
      <c r="P7" s="773"/>
      <c r="Q7" s="771">
        <v>46282</v>
      </c>
      <c r="R7" s="772"/>
      <c r="S7" s="773"/>
      <c r="T7" s="771">
        <v>46283</v>
      </c>
      <c r="U7" s="772"/>
      <c r="V7" s="773"/>
      <c r="W7" s="771">
        <v>46284</v>
      </c>
      <c r="X7" s="772"/>
      <c r="Y7" s="773"/>
      <c r="Z7" s="771">
        <v>46285</v>
      </c>
      <c r="AA7" s="772"/>
      <c r="AB7" s="773"/>
      <c r="AC7" s="469"/>
      <c r="AD7" s="32"/>
      <c r="AE7" s="32"/>
      <c r="AF7" s="34"/>
      <c r="AG7" s="35"/>
      <c r="AH7" s="28"/>
      <c r="AI7" s="29"/>
      <c r="AJ7" s="435"/>
      <c r="AK7" s="58"/>
      <c r="AL7" s="59"/>
      <c r="AM7" s="29"/>
      <c r="AN7" s="29"/>
      <c r="AO7" s="29"/>
      <c r="AP7" s="29"/>
      <c r="AQ7" s="29"/>
      <c r="AR7" s="29"/>
      <c r="AS7" s="29"/>
      <c r="AT7" s="29"/>
      <c r="AU7" s="29"/>
      <c r="AV7" s="29"/>
      <c r="AW7" s="29"/>
      <c r="AX7" s="29"/>
      <c r="AY7" s="29"/>
      <c r="AZ7" s="29"/>
      <c r="BA7" s="29"/>
      <c r="BB7" s="29"/>
      <c r="BC7" s="542"/>
      <c r="BD7" s="543"/>
      <c r="BE7" s="30"/>
      <c r="BG7" s="30"/>
      <c r="BI7" s="241"/>
    </row>
    <row r="8" spans="1:65" s="537" customFormat="1" ht="45" customHeight="1" x14ac:dyDescent="0.2">
      <c r="A8" s="519" t="s">
        <v>13</v>
      </c>
      <c r="B8" s="519" t="s">
        <v>14</v>
      </c>
      <c r="C8" s="519" t="s">
        <v>15</v>
      </c>
      <c r="D8" s="519" t="s">
        <v>16</v>
      </c>
      <c r="E8" s="519" t="s">
        <v>17</v>
      </c>
      <c r="F8" s="520" t="s">
        <v>18</v>
      </c>
      <c r="G8" s="521" t="s">
        <v>19</v>
      </c>
      <c r="H8" s="522" t="s">
        <v>20</v>
      </c>
      <c r="I8" s="522" t="s">
        <v>21</v>
      </c>
      <c r="J8" s="522" t="s">
        <v>22</v>
      </c>
      <c r="K8" s="523" t="s">
        <v>20</v>
      </c>
      <c r="L8" s="523" t="s">
        <v>21</v>
      </c>
      <c r="M8" s="524" t="s">
        <v>22</v>
      </c>
      <c r="N8" s="525" t="s">
        <v>20</v>
      </c>
      <c r="O8" s="525" t="s">
        <v>21</v>
      </c>
      <c r="P8" s="525" t="s">
        <v>22</v>
      </c>
      <c r="Q8" s="523" t="s">
        <v>20</v>
      </c>
      <c r="R8" s="523" t="s">
        <v>21</v>
      </c>
      <c r="S8" s="523" t="s">
        <v>22</v>
      </c>
      <c r="T8" s="525" t="s">
        <v>20</v>
      </c>
      <c r="U8" s="525" t="s">
        <v>21</v>
      </c>
      <c r="V8" s="525" t="s">
        <v>22</v>
      </c>
      <c r="W8" s="523" t="s">
        <v>20</v>
      </c>
      <c r="X8" s="523" t="s">
        <v>21</v>
      </c>
      <c r="Y8" s="523" t="s">
        <v>22</v>
      </c>
      <c r="Z8" s="525" t="s">
        <v>20</v>
      </c>
      <c r="AA8" s="525" t="s">
        <v>21</v>
      </c>
      <c r="AB8" s="525" t="s">
        <v>22</v>
      </c>
      <c r="AC8" s="526" t="s">
        <v>23</v>
      </c>
      <c r="AD8" s="527" t="s">
        <v>24</v>
      </c>
      <c r="AE8" s="527" t="s">
        <v>25</v>
      </c>
      <c r="AF8" s="528" t="s">
        <v>26</v>
      </c>
      <c r="AG8" s="529" t="s">
        <v>27</v>
      </c>
      <c r="AH8" s="530"/>
      <c r="AI8" s="531"/>
      <c r="AJ8" s="532"/>
      <c r="AK8" s="533"/>
      <c r="AL8" s="534"/>
      <c r="AM8" s="535"/>
      <c r="AN8" s="535"/>
      <c r="AO8" s="535"/>
      <c r="AP8" s="535"/>
      <c r="AQ8" s="535"/>
      <c r="AR8" s="535"/>
      <c r="AS8" s="535"/>
      <c r="AT8" s="535"/>
      <c r="AU8" s="535"/>
      <c r="AV8" s="535"/>
      <c r="AW8" s="535"/>
      <c r="AX8" s="535"/>
      <c r="AY8" s="535"/>
      <c r="AZ8" s="535"/>
      <c r="BA8" s="535"/>
      <c r="BB8" s="535"/>
      <c r="BC8" s="535"/>
      <c r="BD8" s="532"/>
      <c r="BE8" s="536"/>
      <c r="BI8" s="538"/>
    </row>
    <row r="9" spans="1:65" s="407" customFormat="1" ht="50.25" hidden="1" customHeight="1" x14ac:dyDescent="0.2">
      <c r="A9" s="400"/>
      <c r="B9" s="400"/>
      <c r="C9" s="400"/>
      <c r="D9" s="401" t="s">
        <v>28</v>
      </c>
      <c r="E9" s="400"/>
      <c r="F9" s="402"/>
      <c r="G9" s="403"/>
      <c r="H9" s="628" t="s">
        <v>29</v>
      </c>
      <c r="I9" s="628" t="s">
        <v>30</v>
      </c>
      <c r="J9" s="629" t="s">
        <v>31</v>
      </c>
      <c r="K9" s="628" t="s">
        <v>29</v>
      </c>
      <c r="L9" s="628"/>
      <c r="M9" s="630"/>
      <c r="N9" s="628" t="s">
        <v>29</v>
      </c>
      <c r="O9" s="628"/>
      <c r="P9" s="628"/>
      <c r="Q9" s="628" t="s">
        <v>29</v>
      </c>
      <c r="R9" s="628"/>
      <c r="S9" s="628"/>
      <c r="T9" s="628" t="s">
        <v>29</v>
      </c>
      <c r="U9" s="628"/>
      <c r="V9" s="628"/>
      <c r="W9" s="628" t="s">
        <v>29</v>
      </c>
      <c r="X9" s="628"/>
      <c r="Y9" s="628"/>
      <c r="Z9" s="628" t="s">
        <v>29</v>
      </c>
      <c r="AA9" s="628"/>
      <c r="AB9" s="628"/>
      <c r="AC9" s="513"/>
      <c r="AD9" s="404" t="s">
        <v>32</v>
      </c>
      <c r="AE9" s="404" t="s">
        <v>32</v>
      </c>
      <c r="AF9" s="405" t="s">
        <v>33</v>
      </c>
      <c r="AG9" s="406" t="s">
        <v>34</v>
      </c>
      <c r="AH9" s="438" t="s">
        <v>35</v>
      </c>
      <c r="AI9" s="439" t="s">
        <v>1</v>
      </c>
      <c r="AJ9" s="438" t="s">
        <v>36</v>
      </c>
      <c r="AK9" s="440" t="s">
        <v>37</v>
      </c>
      <c r="AL9" s="440" t="s">
        <v>38</v>
      </c>
      <c r="AM9" s="440" t="s">
        <v>39</v>
      </c>
      <c r="AN9" s="440" t="s">
        <v>40</v>
      </c>
      <c r="AO9" s="440" t="s">
        <v>41</v>
      </c>
      <c r="AP9" s="440" t="s">
        <v>42</v>
      </c>
      <c r="AQ9" s="440" t="s">
        <v>43</v>
      </c>
      <c r="AR9" s="440" t="s">
        <v>44</v>
      </c>
      <c r="AS9" s="440" t="s">
        <v>45</v>
      </c>
      <c r="AT9" s="440" t="s">
        <v>46</v>
      </c>
      <c r="AU9" s="440" t="s">
        <v>47</v>
      </c>
      <c r="AV9" s="440" t="s">
        <v>48</v>
      </c>
      <c r="AW9" s="440" t="s">
        <v>49</v>
      </c>
      <c r="AX9" s="440" t="s">
        <v>50</v>
      </c>
      <c r="AY9" s="440" t="s">
        <v>51</v>
      </c>
      <c r="AZ9" s="440" t="s">
        <v>52</v>
      </c>
      <c r="BA9" s="440" t="s">
        <v>53</v>
      </c>
      <c r="BB9" s="440"/>
      <c r="BC9" s="233" t="s">
        <v>54</v>
      </c>
      <c r="BD9" s="54" t="s">
        <v>55</v>
      </c>
      <c r="BE9" s="438" t="s">
        <v>513</v>
      </c>
      <c r="BF9" s="416"/>
      <c r="BG9" s="416"/>
      <c r="BH9" s="416"/>
      <c r="BI9" s="498"/>
      <c r="BJ9" s="416"/>
      <c r="BK9" s="416"/>
      <c r="BL9" s="416"/>
      <c r="BM9" s="416"/>
    </row>
    <row r="10" spans="1:65" s="9" customFormat="1" ht="44.25" hidden="1" customHeight="1" x14ac:dyDescent="0.25">
      <c r="A10" s="36">
        <v>1</v>
      </c>
      <c r="B10" s="37" t="s">
        <v>61</v>
      </c>
      <c r="C10" s="38">
        <v>18</v>
      </c>
      <c r="D10" s="678" t="s">
        <v>270</v>
      </c>
      <c r="E10" s="679" t="s">
        <v>69</v>
      </c>
      <c r="F10" s="41">
        <v>1</v>
      </c>
      <c r="G10" s="392">
        <v>18</v>
      </c>
      <c r="H10" s="44" t="s">
        <v>70</v>
      </c>
      <c r="I10" s="44" t="s">
        <v>76</v>
      </c>
      <c r="J10" s="220" t="s">
        <v>9183</v>
      </c>
      <c r="K10" s="44"/>
      <c r="L10" s="60"/>
      <c r="M10" s="46"/>
      <c r="N10" s="44"/>
      <c r="O10" s="44"/>
      <c r="P10" s="220"/>
      <c r="Q10" s="44"/>
      <c r="R10" s="46"/>
      <c r="S10" s="46"/>
      <c r="T10" s="44"/>
      <c r="U10" s="60"/>
      <c r="V10" s="60"/>
      <c r="W10" s="44"/>
      <c r="X10" s="60"/>
      <c r="Y10" s="60"/>
      <c r="Z10" s="61"/>
      <c r="AA10" s="61"/>
      <c r="AB10" s="61"/>
      <c r="AC10" s="408" t="s">
        <v>72</v>
      </c>
      <c r="AD10" s="55"/>
      <c r="AE10" s="55" t="s">
        <v>32</v>
      </c>
      <c r="AF10" s="42"/>
      <c r="AG10" s="40" t="s">
        <v>73</v>
      </c>
      <c r="AH10" s="54">
        <v>1</v>
      </c>
      <c r="AI10" s="441">
        <v>2</v>
      </c>
      <c r="AJ10" s="54">
        <f t="shared" ref="AJ10:AJ55" si="0">AI10*5</f>
        <v>10</v>
      </c>
      <c r="AK10" s="438">
        <f>AH10</f>
        <v>1</v>
      </c>
      <c r="AL10" s="442"/>
      <c r="AM10" s="233"/>
      <c r="AN10" s="233"/>
      <c r="AO10" s="233"/>
      <c r="AP10" s="233"/>
      <c r="AQ10" s="233"/>
      <c r="AR10" s="233"/>
      <c r="AS10" s="233"/>
      <c r="AT10" s="233"/>
      <c r="AU10" s="233"/>
      <c r="AV10" s="233"/>
      <c r="AW10" s="233"/>
      <c r="AX10" s="233"/>
      <c r="AY10" s="443"/>
      <c r="AZ10" s="443"/>
      <c r="BA10" s="54"/>
      <c r="BB10" s="443"/>
      <c r="BC10" s="233">
        <f>SUM(AK10:BA10)</f>
        <v>1</v>
      </c>
      <c r="BD10" s="54">
        <f t="shared" ref="BD10:BD55" si="1">AJ10-BC10</f>
        <v>9</v>
      </c>
      <c r="BE10" s="444">
        <v>18</v>
      </c>
      <c r="BF10" s="409" t="s">
        <v>69</v>
      </c>
      <c r="BG10" s="417" t="s">
        <v>66</v>
      </c>
      <c r="BH10" s="417" t="s">
        <v>270</v>
      </c>
      <c r="BI10" s="539">
        <v>22</v>
      </c>
      <c r="BJ10" s="409" t="s">
        <v>271</v>
      </c>
      <c r="BK10" s="409" t="s">
        <v>67</v>
      </c>
      <c r="BL10" s="409" t="s">
        <v>272</v>
      </c>
      <c r="BM10" s="409" t="s">
        <v>72</v>
      </c>
    </row>
    <row r="11" spans="1:65" s="9" customFormat="1" ht="44.25" hidden="1" customHeight="1" x14ac:dyDescent="0.25">
      <c r="A11" s="36">
        <v>2</v>
      </c>
      <c r="B11" s="37" t="s">
        <v>61</v>
      </c>
      <c r="C11" s="38">
        <v>18</v>
      </c>
      <c r="D11" s="678" t="s">
        <v>273</v>
      </c>
      <c r="E11" s="679" t="s">
        <v>69</v>
      </c>
      <c r="F11" s="41">
        <v>2</v>
      </c>
      <c r="G11" s="392">
        <v>21</v>
      </c>
      <c r="H11" s="62"/>
      <c r="I11" s="44"/>
      <c r="J11" s="46"/>
      <c r="K11" s="44"/>
      <c r="L11" s="60"/>
      <c r="M11" s="46"/>
      <c r="N11" s="44" t="s">
        <v>70</v>
      </c>
      <c r="O11" s="662" t="s">
        <v>101</v>
      </c>
      <c r="P11" s="220" t="s">
        <v>9183</v>
      </c>
      <c r="Q11" s="44"/>
      <c r="R11" s="46"/>
      <c r="S11" s="46"/>
      <c r="T11" s="44"/>
      <c r="U11" s="60"/>
      <c r="V11" s="60"/>
      <c r="W11" s="44"/>
      <c r="X11" s="60"/>
      <c r="Y11" s="60"/>
      <c r="Z11" s="61"/>
      <c r="AA11" s="61"/>
      <c r="AB11" s="61"/>
      <c r="AC11" s="408" t="s">
        <v>92</v>
      </c>
      <c r="AD11" s="55"/>
      <c r="AE11" s="55" t="s">
        <v>32</v>
      </c>
      <c r="AF11" s="42"/>
      <c r="AG11" s="660" t="s">
        <v>9182</v>
      </c>
      <c r="AH11" s="54">
        <v>1</v>
      </c>
      <c r="AI11" s="441">
        <v>2</v>
      </c>
      <c r="AJ11" s="54">
        <f t="shared" si="0"/>
        <v>10</v>
      </c>
      <c r="AK11" s="438">
        <f t="shared" ref="AK11:AK48" si="2">AH11</f>
        <v>1</v>
      </c>
      <c r="AL11" s="442"/>
      <c r="AM11" s="233"/>
      <c r="AN11" s="233"/>
      <c r="AO11" s="233"/>
      <c r="AP11" s="233"/>
      <c r="AQ11" s="233"/>
      <c r="AR11" s="233"/>
      <c r="AS11" s="233"/>
      <c r="AT11" s="233"/>
      <c r="AU11" s="233"/>
      <c r="AV11" s="233"/>
      <c r="AW11" s="233"/>
      <c r="AX11" s="233"/>
      <c r="AY11" s="443"/>
      <c r="AZ11" s="443"/>
      <c r="BA11" s="54"/>
      <c r="BB11" s="443"/>
      <c r="BC11" s="233">
        <f t="shared" ref="BC11:BC55" si="3">SUM(AK11:BA11)</f>
        <v>1</v>
      </c>
      <c r="BD11" s="54">
        <f t="shared" si="1"/>
        <v>9</v>
      </c>
      <c r="BE11" s="444">
        <v>18</v>
      </c>
      <c r="BF11" s="409" t="s">
        <v>69</v>
      </c>
      <c r="BG11" s="417" t="s">
        <v>66</v>
      </c>
      <c r="BH11" s="417" t="s">
        <v>273</v>
      </c>
      <c r="BI11" s="539">
        <v>22</v>
      </c>
      <c r="BJ11" s="409" t="s">
        <v>274</v>
      </c>
      <c r="BK11" s="409" t="s">
        <v>67</v>
      </c>
      <c r="BL11" s="409" t="s">
        <v>275</v>
      </c>
      <c r="BM11" s="409" t="s">
        <v>92</v>
      </c>
    </row>
    <row r="12" spans="1:65" s="9" customFormat="1" ht="44.25" hidden="1" customHeight="1" x14ac:dyDescent="0.25">
      <c r="A12" s="36">
        <v>3</v>
      </c>
      <c r="B12" s="37" t="s">
        <v>61</v>
      </c>
      <c r="C12" s="38">
        <v>18</v>
      </c>
      <c r="D12" s="678" t="s">
        <v>276</v>
      </c>
      <c r="E12" s="679" t="s">
        <v>69</v>
      </c>
      <c r="F12" s="41">
        <v>3</v>
      </c>
      <c r="G12" s="392">
        <v>21</v>
      </c>
      <c r="H12" s="62"/>
      <c r="I12" s="44"/>
      <c r="J12" s="44"/>
      <c r="K12" s="44"/>
      <c r="L12" s="60"/>
      <c r="M12" s="46"/>
      <c r="N12" s="44" t="s">
        <v>70</v>
      </c>
      <c r="O12" s="44" t="s">
        <v>71</v>
      </c>
      <c r="P12" s="220" t="s">
        <v>9183</v>
      </c>
      <c r="Q12" s="44"/>
      <c r="R12" s="44"/>
      <c r="S12" s="46"/>
      <c r="T12" s="44"/>
      <c r="U12" s="44"/>
      <c r="V12" s="46"/>
      <c r="W12" s="44"/>
      <c r="X12" s="60"/>
      <c r="Y12" s="60"/>
      <c r="Z12" s="61"/>
      <c r="AA12" s="61"/>
      <c r="AB12" s="61"/>
      <c r="AC12" s="408" t="s">
        <v>72</v>
      </c>
      <c r="AD12" s="55"/>
      <c r="AE12" s="55" t="s">
        <v>32</v>
      </c>
      <c r="AF12" s="42"/>
      <c r="AG12" s="40" t="s">
        <v>73</v>
      </c>
      <c r="AH12" s="54">
        <v>1</v>
      </c>
      <c r="AI12" s="441">
        <v>2</v>
      </c>
      <c r="AJ12" s="54">
        <f t="shared" si="0"/>
        <v>10</v>
      </c>
      <c r="AK12" s="438">
        <f t="shared" si="2"/>
        <v>1</v>
      </c>
      <c r="AL12" s="442"/>
      <c r="AM12" s="233"/>
      <c r="AN12" s="233"/>
      <c r="AO12" s="233"/>
      <c r="AP12" s="233"/>
      <c r="AQ12" s="233"/>
      <c r="AR12" s="233"/>
      <c r="AS12" s="233"/>
      <c r="AT12" s="233"/>
      <c r="AU12" s="233"/>
      <c r="AV12" s="233"/>
      <c r="AW12" s="233"/>
      <c r="AX12" s="233"/>
      <c r="AY12" s="443"/>
      <c r="AZ12" s="443"/>
      <c r="BA12" s="54"/>
      <c r="BB12" s="443"/>
      <c r="BC12" s="233">
        <f t="shared" si="3"/>
        <v>1</v>
      </c>
      <c r="BD12" s="54">
        <f t="shared" si="1"/>
        <v>9</v>
      </c>
      <c r="BE12" s="444">
        <v>18</v>
      </c>
      <c r="BF12" s="409" t="s">
        <v>69</v>
      </c>
      <c r="BG12" s="417" t="s">
        <v>66</v>
      </c>
      <c r="BH12" s="417" t="s">
        <v>276</v>
      </c>
      <c r="BI12" s="539">
        <v>22</v>
      </c>
      <c r="BJ12" s="409" t="s">
        <v>274</v>
      </c>
      <c r="BK12" s="409" t="s">
        <v>67</v>
      </c>
      <c r="BL12" s="409" t="s">
        <v>277</v>
      </c>
      <c r="BM12" s="409" t="s">
        <v>72</v>
      </c>
    </row>
    <row r="13" spans="1:65" s="9" customFormat="1" ht="44.25" hidden="1" customHeight="1" x14ac:dyDescent="0.25">
      <c r="A13" s="36">
        <v>4</v>
      </c>
      <c r="B13" s="37" t="s">
        <v>61</v>
      </c>
      <c r="C13" s="38">
        <v>18</v>
      </c>
      <c r="D13" s="678" t="s">
        <v>278</v>
      </c>
      <c r="E13" s="679" t="s">
        <v>69</v>
      </c>
      <c r="F13" s="41">
        <v>4</v>
      </c>
      <c r="G13" s="392">
        <v>21</v>
      </c>
      <c r="H13" s="62"/>
      <c r="I13" s="44"/>
      <c r="J13" s="44"/>
      <c r="K13" s="44"/>
      <c r="L13" s="44"/>
      <c r="M13" s="46"/>
      <c r="N13" s="44" t="s">
        <v>64</v>
      </c>
      <c r="O13" s="44" t="s">
        <v>71</v>
      </c>
      <c r="P13" s="220" t="s">
        <v>9183</v>
      </c>
      <c r="Q13" s="44"/>
      <c r="R13" s="46"/>
      <c r="S13" s="46"/>
      <c r="T13" s="44"/>
      <c r="U13" s="44"/>
      <c r="V13" s="220"/>
      <c r="W13" s="44"/>
      <c r="X13" s="60"/>
      <c r="Y13" s="60"/>
      <c r="Z13" s="61"/>
      <c r="AA13" s="61"/>
      <c r="AB13" s="61"/>
      <c r="AC13" s="408" t="s">
        <v>72</v>
      </c>
      <c r="AD13" s="55"/>
      <c r="AE13" s="55" t="s">
        <v>32</v>
      </c>
      <c r="AF13" s="42"/>
      <c r="AG13" s="40" t="s">
        <v>73</v>
      </c>
      <c r="AH13" s="54">
        <v>1</v>
      </c>
      <c r="AI13" s="441">
        <v>2</v>
      </c>
      <c r="AJ13" s="54">
        <f t="shared" si="0"/>
        <v>10</v>
      </c>
      <c r="AK13" s="438">
        <f t="shared" si="2"/>
        <v>1</v>
      </c>
      <c r="AL13" s="442"/>
      <c r="AM13" s="233"/>
      <c r="AN13" s="233"/>
      <c r="AO13" s="233"/>
      <c r="AP13" s="233"/>
      <c r="AQ13" s="233"/>
      <c r="AR13" s="233"/>
      <c r="AS13" s="233"/>
      <c r="AT13" s="233"/>
      <c r="AU13" s="233"/>
      <c r="AV13" s="233"/>
      <c r="AW13" s="233"/>
      <c r="AX13" s="233"/>
      <c r="AY13" s="443"/>
      <c r="AZ13" s="443"/>
      <c r="BA13" s="54"/>
      <c r="BB13" s="443"/>
      <c r="BC13" s="233">
        <f t="shared" si="3"/>
        <v>1</v>
      </c>
      <c r="BD13" s="54">
        <f t="shared" si="1"/>
        <v>9</v>
      </c>
      <c r="BE13" s="444">
        <v>18</v>
      </c>
      <c r="BF13" s="409" t="s">
        <v>69</v>
      </c>
      <c r="BG13" s="417" t="s">
        <v>66</v>
      </c>
      <c r="BH13" s="417" t="s">
        <v>278</v>
      </c>
      <c r="BI13" s="539">
        <v>22</v>
      </c>
      <c r="BJ13" s="409" t="s">
        <v>274</v>
      </c>
      <c r="BK13" s="409" t="s">
        <v>67</v>
      </c>
      <c r="BL13" s="409" t="s">
        <v>279</v>
      </c>
      <c r="BM13" s="409" t="s">
        <v>72</v>
      </c>
    </row>
    <row r="14" spans="1:65" s="9" customFormat="1" ht="44.25" hidden="1" customHeight="1" x14ac:dyDescent="0.25">
      <c r="A14" s="36">
        <v>5</v>
      </c>
      <c r="B14" s="37" t="s">
        <v>61</v>
      </c>
      <c r="C14" s="38">
        <v>18</v>
      </c>
      <c r="D14" s="678" t="s">
        <v>280</v>
      </c>
      <c r="E14" s="679" t="s">
        <v>69</v>
      </c>
      <c r="F14" s="41">
        <v>5</v>
      </c>
      <c r="G14" s="392">
        <v>22</v>
      </c>
      <c r="H14" s="62"/>
      <c r="I14" s="44"/>
      <c r="J14" s="44"/>
      <c r="K14" s="44"/>
      <c r="L14" s="44"/>
      <c r="M14" s="46"/>
      <c r="N14" s="44"/>
      <c r="O14" s="44"/>
      <c r="P14" s="44"/>
      <c r="Q14" s="44"/>
      <c r="R14" s="44"/>
      <c r="S14" s="46"/>
      <c r="T14" s="44"/>
      <c r="U14" s="60"/>
      <c r="V14" s="60"/>
      <c r="W14" s="44" t="s">
        <v>70</v>
      </c>
      <c r="X14" s="44" t="s">
        <v>71</v>
      </c>
      <c r="Y14" s="220" t="s">
        <v>31</v>
      </c>
      <c r="Z14" s="61"/>
      <c r="AA14" s="61"/>
      <c r="AB14" s="61"/>
      <c r="AC14" s="408" t="s">
        <v>78</v>
      </c>
      <c r="AD14" s="55"/>
      <c r="AE14" s="55" t="s">
        <v>32</v>
      </c>
      <c r="AF14" s="42"/>
      <c r="AG14" s="40" t="s">
        <v>73</v>
      </c>
      <c r="AH14" s="54">
        <v>1</v>
      </c>
      <c r="AI14" s="441">
        <v>2</v>
      </c>
      <c r="AJ14" s="54">
        <f t="shared" si="0"/>
        <v>10</v>
      </c>
      <c r="AK14" s="438">
        <f t="shared" si="2"/>
        <v>1</v>
      </c>
      <c r="AL14" s="442"/>
      <c r="AM14" s="233"/>
      <c r="AN14" s="233"/>
      <c r="AO14" s="233"/>
      <c r="AP14" s="233"/>
      <c r="AQ14" s="233"/>
      <c r="AR14" s="233"/>
      <c r="AS14" s="233"/>
      <c r="AT14" s="233"/>
      <c r="AU14" s="233"/>
      <c r="AV14" s="233"/>
      <c r="AW14" s="233"/>
      <c r="AX14" s="233"/>
      <c r="AY14" s="443"/>
      <c r="AZ14" s="443"/>
      <c r="BA14" s="54"/>
      <c r="BB14" s="443"/>
      <c r="BC14" s="233">
        <f t="shared" si="3"/>
        <v>1</v>
      </c>
      <c r="BD14" s="54">
        <f t="shared" si="1"/>
        <v>9</v>
      </c>
      <c r="BE14" s="444">
        <v>18</v>
      </c>
      <c r="BF14" s="409" t="s">
        <v>69</v>
      </c>
      <c r="BG14" s="417" t="s">
        <v>66</v>
      </c>
      <c r="BH14" s="417" t="s">
        <v>280</v>
      </c>
      <c r="BI14" s="539">
        <v>22</v>
      </c>
      <c r="BJ14" s="409" t="s">
        <v>281</v>
      </c>
      <c r="BK14" s="409" t="s">
        <v>67</v>
      </c>
      <c r="BL14" s="409" t="s">
        <v>282</v>
      </c>
      <c r="BM14" s="409" t="s">
        <v>78</v>
      </c>
    </row>
    <row r="15" spans="1:65" s="9" customFormat="1" ht="44.25" hidden="1" customHeight="1" x14ac:dyDescent="0.25">
      <c r="A15" s="36">
        <v>6</v>
      </c>
      <c r="B15" s="37" t="s">
        <v>61</v>
      </c>
      <c r="C15" s="38">
        <v>18</v>
      </c>
      <c r="D15" s="678" t="s">
        <v>283</v>
      </c>
      <c r="E15" s="679" t="s">
        <v>69</v>
      </c>
      <c r="F15" s="41">
        <v>6</v>
      </c>
      <c r="G15" s="392">
        <v>20</v>
      </c>
      <c r="H15" s="62"/>
      <c r="I15" s="44"/>
      <c r="J15" s="44"/>
      <c r="K15" s="44"/>
      <c r="L15" s="60"/>
      <c r="M15" s="46"/>
      <c r="N15" s="44"/>
      <c r="O15" s="44"/>
      <c r="P15" s="46"/>
      <c r="Q15" s="44"/>
      <c r="R15" s="46"/>
      <c r="S15" s="46"/>
      <c r="T15" s="44"/>
      <c r="U15" s="44"/>
      <c r="V15" s="46"/>
      <c r="W15" s="45" t="s">
        <v>64</v>
      </c>
      <c r="X15" s="45" t="s">
        <v>71</v>
      </c>
      <c r="Y15" s="220" t="s">
        <v>31</v>
      </c>
      <c r="Z15" s="61"/>
      <c r="AA15" s="61"/>
      <c r="AB15" s="61"/>
      <c r="AC15" s="541" t="s">
        <v>9170</v>
      </c>
      <c r="AD15" s="55"/>
      <c r="AE15" s="55" t="s">
        <v>32</v>
      </c>
      <c r="AF15" s="42"/>
      <c r="AG15" s="40" t="s">
        <v>73</v>
      </c>
      <c r="AH15" s="54">
        <v>1</v>
      </c>
      <c r="AI15" s="441">
        <v>2</v>
      </c>
      <c r="AJ15" s="54">
        <f t="shared" si="0"/>
        <v>10</v>
      </c>
      <c r="AK15" s="438">
        <f t="shared" si="2"/>
        <v>1</v>
      </c>
      <c r="AL15" s="442"/>
      <c r="AM15" s="233"/>
      <c r="AN15" s="233"/>
      <c r="AO15" s="233"/>
      <c r="AP15" s="233"/>
      <c r="AQ15" s="233"/>
      <c r="AR15" s="233"/>
      <c r="AS15" s="233"/>
      <c r="AT15" s="233"/>
      <c r="AU15" s="233"/>
      <c r="AV15" s="233"/>
      <c r="AW15" s="233"/>
      <c r="AX15" s="233"/>
      <c r="AY15" s="443"/>
      <c r="AZ15" s="443"/>
      <c r="BA15" s="54"/>
      <c r="BB15" s="443"/>
      <c r="BC15" s="233">
        <f t="shared" si="3"/>
        <v>1</v>
      </c>
      <c r="BD15" s="54">
        <f t="shared" si="1"/>
        <v>9</v>
      </c>
      <c r="BE15" s="444">
        <v>18</v>
      </c>
      <c r="BF15" s="409" t="s">
        <v>69</v>
      </c>
      <c r="BG15" s="417" t="s">
        <v>66</v>
      </c>
      <c r="BH15" s="417" t="s">
        <v>283</v>
      </c>
      <c r="BI15" s="539">
        <v>22</v>
      </c>
      <c r="BJ15" s="409" t="s">
        <v>281</v>
      </c>
      <c r="BK15" s="409" t="s">
        <v>67</v>
      </c>
      <c r="BL15" s="409" t="s">
        <v>284</v>
      </c>
      <c r="BM15" s="409" t="s">
        <v>78</v>
      </c>
    </row>
    <row r="16" spans="1:65" s="10" customFormat="1" ht="44.25" customHeight="1" x14ac:dyDescent="0.25">
      <c r="A16" s="36">
        <v>7</v>
      </c>
      <c r="B16" s="37" t="s">
        <v>61</v>
      </c>
      <c r="C16" s="38">
        <v>18</v>
      </c>
      <c r="D16" s="678" t="s">
        <v>307</v>
      </c>
      <c r="E16" s="679" t="s">
        <v>81</v>
      </c>
      <c r="F16" s="41">
        <v>1</v>
      </c>
      <c r="G16" s="393">
        <v>20</v>
      </c>
      <c r="H16" s="62"/>
      <c r="I16" s="44"/>
      <c r="J16" s="44"/>
      <c r="K16" s="44" t="s">
        <v>70</v>
      </c>
      <c r="L16" s="685" t="s">
        <v>106</v>
      </c>
      <c r="M16" s="220" t="s">
        <v>9183</v>
      </c>
      <c r="N16" s="44"/>
      <c r="O16" s="44"/>
      <c r="P16" s="44"/>
      <c r="Q16" s="44"/>
      <c r="R16" s="46"/>
      <c r="S16" s="46"/>
      <c r="T16" s="44"/>
      <c r="U16" s="44"/>
      <c r="V16" s="60"/>
      <c r="W16" s="221"/>
      <c r="X16" s="221"/>
      <c r="Y16" s="221"/>
      <c r="Z16" s="61"/>
      <c r="AA16" s="61"/>
      <c r="AB16" s="61"/>
      <c r="AC16" s="408" t="s">
        <v>83</v>
      </c>
      <c r="AD16" s="55"/>
      <c r="AE16" s="55" t="s">
        <v>32</v>
      </c>
      <c r="AF16" s="42"/>
      <c r="AG16" s="40" t="s">
        <v>73</v>
      </c>
      <c r="AH16" s="54">
        <v>1</v>
      </c>
      <c r="AI16" s="441">
        <v>2</v>
      </c>
      <c r="AJ16" s="54">
        <f t="shared" si="0"/>
        <v>10</v>
      </c>
      <c r="AK16" s="438">
        <f t="shared" si="2"/>
        <v>1</v>
      </c>
      <c r="AL16" s="442"/>
      <c r="AM16" s="233"/>
      <c r="AN16" s="233"/>
      <c r="AO16" s="233"/>
      <c r="AP16" s="233"/>
      <c r="AQ16" s="233"/>
      <c r="AR16" s="233"/>
      <c r="AS16" s="233"/>
      <c r="AT16" s="233"/>
      <c r="AU16" s="233"/>
      <c r="AV16" s="233"/>
      <c r="AW16" s="233"/>
      <c r="AX16" s="233"/>
      <c r="AY16" s="443"/>
      <c r="AZ16" s="443"/>
      <c r="BA16" s="54"/>
      <c r="BB16" s="443"/>
      <c r="BC16" s="233">
        <f t="shared" si="3"/>
        <v>1</v>
      </c>
      <c r="BD16" s="54">
        <f t="shared" si="1"/>
        <v>9</v>
      </c>
      <c r="BE16" s="444">
        <v>18</v>
      </c>
      <c r="BF16" s="409" t="s">
        <v>81</v>
      </c>
      <c r="BG16" s="417" t="s">
        <v>66</v>
      </c>
      <c r="BH16" s="417" t="s">
        <v>307</v>
      </c>
      <c r="BI16" s="539">
        <v>24</v>
      </c>
      <c r="BJ16" s="409" t="s">
        <v>308</v>
      </c>
      <c r="BK16" s="409" t="s">
        <v>67</v>
      </c>
      <c r="BL16" s="409" t="s">
        <v>309</v>
      </c>
      <c r="BM16" s="409" t="s">
        <v>83</v>
      </c>
    </row>
    <row r="17" spans="1:67" s="10" customFormat="1" ht="44.25" hidden="1" customHeight="1" x14ac:dyDescent="0.25">
      <c r="A17" s="36">
        <v>8</v>
      </c>
      <c r="B17" s="37" t="s">
        <v>61</v>
      </c>
      <c r="C17" s="38">
        <v>18</v>
      </c>
      <c r="D17" s="678" t="s">
        <v>310</v>
      </c>
      <c r="E17" s="679" t="s">
        <v>81</v>
      </c>
      <c r="F17" s="39">
        <v>2</v>
      </c>
      <c r="G17" s="394">
        <v>17</v>
      </c>
      <c r="H17" s="44"/>
      <c r="I17" s="44"/>
      <c r="J17" s="44"/>
      <c r="K17" s="44" t="s">
        <v>64</v>
      </c>
      <c r="L17" s="44" t="s">
        <v>76</v>
      </c>
      <c r="M17" s="220" t="s">
        <v>31</v>
      </c>
      <c r="N17" s="44"/>
      <c r="O17" s="44"/>
      <c r="P17" s="46"/>
      <c r="Q17" s="44"/>
      <c r="R17" s="46"/>
      <c r="S17" s="46"/>
      <c r="T17" s="44"/>
      <c r="U17" s="44"/>
      <c r="V17" s="60"/>
      <c r="W17" s="44"/>
      <c r="X17" s="60"/>
      <c r="Y17" s="60"/>
      <c r="Z17" s="61"/>
      <c r="AA17" s="61"/>
      <c r="AB17" s="61"/>
      <c r="AC17" s="408" t="s">
        <v>63</v>
      </c>
      <c r="AD17" s="55"/>
      <c r="AE17" s="55" t="s">
        <v>32</v>
      </c>
      <c r="AF17" s="42"/>
      <c r="AG17" s="40" t="s">
        <v>73</v>
      </c>
      <c r="AH17" s="54">
        <v>1</v>
      </c>
      <c r="AI17" s="441">
        <v>2</v>
      </c>
      <c r="AJ17" s="54">
        <f t="shared" si="0"/>
        <v>10</v>
      </c>
      <c r="AK17" s="438">
        <f t="shared" si="2"/>
        <v>1</v>
      </c>
      <c r="AL17" s="442"/>
      <c r="AM17" s="233"/>
      <c r="AN17" s="233"/>
      <c r="AO17" s="233"/>
      <c r="AP17" s="233"/>
      <c r="AQ17" s="233"/>
      <c r="AR17" s="233"/>
      <c r="AS17" s="233"/>
      <c r="AT17" s="233"/>
      <c r="AU17" s="233"/>
      <c r="AV17" s="233"/>
      <c r="AW17" s="233"/>
      <c r="AX17" s="233"/>
      <c r="AY17" s="443"/>
      <c r="AZ17" s="443"/>
      <c r="BA17" s="54"/>
      <c r="BB17" s="443"/>
      <c r="BC17" s="233">
        <f t="shared" si="3"/>
        <v>1</v>
      </c>
      <c r="BD17" s="54">
        <f t="shared" si="1"/>
        <v>9</v>
      </c>
      <c r="BE17" s="444">
        <v>18</v>
      </c>
      <c r="BF17" s="409" t="s">
        <v>81</v>
      </c>
      <c r="BG17" s="417" t="s">
        <v>66</v>
      </c>
      <c r="BH17" s="417" t="s">
        <v>310</v>
      </c>
      <c r="BI17" s="539">
        <v>24</v>
      </c>
      <c r="BJ17" s="409" t="s">
        <v>308</v>
      </c>
      <c r="BK17" s="409" t="s">
        <v>67</v>
      </c>
      <c r="BL17" s="409" t="s">
        <v>311</v>
      </c>
      <c r="BM17" s="409" t="s">
        <v>63</v>
      </c>
    </row>
    <row r="18" spans="1:67" s="9" customFormat="1" ht="44.25" customHeight="1" x14ac:dyDescent="0.25">
      <c r="A18" s="36">
        <v>9</v>
      </c>
      <c r="B18" s="37" t="s">
        <v>61</v>
      </c>
      <c r="C18" s="38">
        <v>18</v>
      </c>
      <c r="D18" s="678" t="s">
        <v>321</v>
      </c>
      <c r="E18" s="679" t="s">
        <v>84</v>
      </c>
      <c r="F18" s="39">
        <v>1</v>
      </c>
      <c r="G18" s="395">
        <v>21</v>
      </c>
      <c r="H18" s="44" t="s">
        <v>64</v>
      </c>
      <c r="I18" s="44" t="s">
        <v>71</v>
      </c>
      <c r="J18" s="220" t="s">
        <v>9183</v>
      </c>
      <c r="K18" s="221"/>
      <c r="L18" s="221"/>
      <c r="M18" s="221"/>
      <c r="N18" s="44"/>
      <c r="O18" s="44"/>
      <c r="P18" s="44"/>
      <c r="Q18" s="44"/>
      <c r="R18" s="46"/>
      <c r="S18" s="46"/>
      <c r="T18" s="44"/>
      <c r="U18" s="60"/>
      <c r="V18" s="60"/>
      <c r="W18" s="44"/>
      <c r="X18" s="60"/>
      <c r="Y18" s="60"/>
      <c r="Z18" s="61"/>
      <c r="AA18" s="61"/>
      <c r="AB18" s="61"/>
      <c r="AC18" s="408" t="s">
        <v>83</v>
      </c>
      <c r="AD18" s="55"/>
      <c r="AE18" s="55" t="s">
        <v>32</v>
      </c>
      <c r="AF18" s="42"/>
      <c r="AG18" s="40" t="s">
        <v>73</v>
      </c>
      <c r="AH18" s="54">
        <v>1</v>
      </c>
      <c r="AI18" s="441">
        <v>2</v>
      </c>
      <c r="AJ18" s="54">
        <f t="shared" si="0"/>
        <v>10</v>
      </c>
      <c r="AK18" s="438">
        <f t="shared" si="2"/>
        <v>1</v>
      </c>
      <c r="AL18" s="442"/>
      <c r="AM18" s="233"/>
      <c r="AN18" s="233"/>
      <c r="AO18" s="233"/>
      <c r="AP18" s="233"/>
      <c r="AQ18" s="233"/>
      <c r="AR18" s="233"/>
      <c r="AS18" s="233"/>
      <c r="AT18" s="233"/>
      <c r="AU18" s="233"/>
      <c r="AV18" s="233"/>
      <c r="AW18" s="233"/>
      <c r="AX18" s="233"/>
      <c r="AY18" s="443"/>
      <c r="AZ18" s="443"/>
      <c r="BA18" s="54"/>
      <c r="BB18" s="443"/>
      <c r="BC18" s="233">
        <f t="shared" si="3"/>
        <v>1</v>
      </c>
      <c r="BD18" s="54">
        <f t="shared" si="1"/>
        <v>9</v>
      </c>
      <c r="BE18" s="444">
        <v>18</v>
      </c>
      <c r="BF18" s="409" t="s">
        <v>84</v>
      </c>
      <c r="BG18" s="417" t="s">
        <v>66</v>
      </c>
      <c r="BH18" s="417" t="s">
        <v>321</v>
      </c>
      <c r="BI18" s="539">
        <v>23</v>
      </c>
      <c r="BJ18" s="409" t="s">
        <v>322</v>
      </c>
      <c r="BK18" s="409" t="s">
        <v>67</v>
      </c>
      <c r="BL18" s="409" t="s">
        <v>323</v>
      </c>
      <c r="BM18" s="409" t="s">
        <v>83</v>
      </c>
    </row>
    <row r="19" spans="1:67" s="9" customFormat="1" ht="44.25" hidden="1" customHeight="1" x14ac:dyDescent="0.25">
      <c r="A19" s="36">
        <v>10</v>
      </c>
      <c r="B19" s="37" t="s">
        <v>61</v>
      </c>
      <c r="C19" s="38">
        <v>18</v>
      </c>
      <c r="D19" s="678" t="s">
        <v>324</v>
      </c>
      <c r="E19" s="679" t="s">
        <v>84</v>
      </c>
      <c r="F19" s="41">
        <v>2</v>
      </c>
      <c r="G19" s="395">
        <v>21</v>
      </c>
      <c r="H19" s="44"/>
      <c r="I19" s="44"/>
      <c r="J19" s="220"/>
      <c r="K19" s="44" t="s">
        <v>70</v>
      </c>
      <c r="L19" s="44" t="s">
        <v>76</v>
      </c>
      <c r="M19" s="220" t="s">
        <v>31</v>
      </c>
      <c r="N19" s="44"/>
      <c r="O19" s="44"/>
      <c r="P19" s="44"/>
      <c r="Q19" s="44"/>
      <c r="R19" s="46"/>
      <c r="S19" s="46"/>
      <c r="T19" s="44"/>
      <c r="U19" s="60"/>
      <c r="V19" s="60"/>
      <c r="W19" s="44"/>
      <c r="X19" s="44"/>
      <c r="Y19" s="46"/>
      <c r="Z19" s="61"/>
      <c r="AA19" s="61"/>
      <c r="AB19" s="61"/>
      <c r="AC19" s="408" t="s">
        <v>82</v>
      </c>
      <c r="AD19" s="55"/>
      <c r="AE19" s="55" t="s">
        <v>32</v>
      </c>
      <c r="AF19" s="42"/>
      <c r="AG19" s="660" t="s">
        <v>73</v>
      </c>
      <c r="AH19" s="54">
        <v>1</v>
      </c>
      <c r="AI19" s="441">
        <v>2</v>
      </c>
      <c r="AJ19" s="54">
        <f t="shared" si="0"/>
        <v>10</v>
      </c>
      <c r="AK19" s="438">
        <f t="shared" si="2"/>
        <v>1</v>
      </c>
      <c r="AL19" s="442"/>
      <c r="AM19" s="233"/>
      <c r="AN19" s="233"/>
      <c r="AO19" s="233"/>
      <c r="AP19" s="233"/>
      <c r="AQ19" s="233"/>
      <c r="AR19" s="233"/>
      <c r="AS19" s="233"/>
      <c r="AT19" s="233"/>
      <c r="AU19" s="233"/>
      <c r="AV19" s="233"/>
      <c r="AW19" s="233"/>
      <c r="AX19" s="233"/>
      <c r="AY19" s="443"/>
      <c r="AZ19" s="443"/>
      <c r="BA19" s="54"/>
      <c r="BB19" s="443"/>
      <c r="BC19" s="233">
        <f t="shared" si="3"/>
        <v>1</v>
      </c>
      <c r="BD19" s="54">
        <f t="shared" si="1"/>
        <v>9</v>
      </c>
      <c r="BE19" s="444">
        <v>18</v>
      </c>
      <c r="BF19" s="409" t="s">
        <v>84</v>
      </c>
      <c r="BG19" s="417" t="s">
        <v>66</v>
      </c>
      <c r="BH19" s="417" t="s">
        <v>324</v>
      </c>
      <c r="BI19" s="539">
        <v>23</v>
      </c>
      <c r="BJ19" s="409" t="s">
        <v>325</v>
      </c>
      <c r="BK19" s="409" t="s">
        <v>67</v>
      </c>
      <c r="BL19" s="409" t="s">
        <v>326</v>
      </c>
      <c r="BM19" s="409" t="s">
        <v>82</v>
      </c>
    </row>
    <row r="20" spans="1:67" s="9" customFormat="1" ht="44.25" hidden="1" customHeight="1" x14ac:dyDescent="0.25">
      <c r="A20" s="36">
        <v>11</v>
      </c>
      <c r="B20" s="37" t="s">
        <v>61</v>
      </c>
      <c r="C20" s="38">
        <v>18</v>
      </c>
      <c r="D20" s="678" t="s">
        <v>327</v>
      </c>
      <c r="E20" s="679" t="s">
        <v>84</v>
      </c>
      <c r="F20" s="41">
        <v>3</v>
      </c>
      <c r="G20" s="395">
        <v>20</v>
      </c>
      <c r="H20" s="62"/>
      <c r="I20" s="44"/>
      <c r="J20" s="44"/>
      <c r="K20" s="44" t="s">
        <v>64</v>
      </c>
      <c r="L20" s="45" t="s">
        <v>71</v>
      </c>
      <c r="M20" s="220" t="s">
        <v>31</v>
      </c>
      <c r="N20" s="44"/>
      <c r="O20" s="44"/>
      <c r="P20" s="44"/>
      <c r="Q20" s="44"/>
      <c r="R20" s="46"/>
      <c r="S20" s="46"/>
      <c r="T20" s="44"/>
      <c r="U20" s="46"/>
      <c r="V20" s="60"/>
      <c r="W20" s="44"/>
      <c r="X20" s="46"/>
      <c r="Y20" s="46"/>
      <c r="Z20" s="44"/>
      <c r="AA20" s="46"/>
      <c r="AB20" s="46"/>
      <c r="AC20" s="408" t="s">
        <v>86</v>
      </c>
      <c r="AD20" s="55"/>
      <c r="AE20" s="55" t="s">
        <v>32</v>
      </c>
      <c r="AF20" s="42"/>
      <c r="AG20" s="40" t="s">
        <v>73</v>
      </c>
      <c r="AH20" s="54">
        <v>1</v>
      </c>
      <c r="AI20" s="441">
        <v>2</v>
      </c>
      <c r="AJ20" s="54">
        <f t="shared" si="0"/>
        <v>10</v>
      </c>
      <c r="AK20" s="438">
        <f t="shared" si="2"/>
        <v>1</v>
      </c>
      <c r="AL20" s="442"/>
      <c r="AM20" s="233"/>
      <c r="AN20" s="233"/>
      <c r="AO20" s="233"/>
      <c r="AP20" s="233"/>
      <c r="AQ20" s="233"/>
      <c r="AR20" s="233"/>
      <c r="AS20" s="233"/>
      <c r="AT20" s="233"/>
      <c r="AU20" s="233"/>
      <c r="AV20" s="233"/>
      <c r="AW20" s="233"/>
      <c r="AX20" s="233"/>
      <c r="AY20" s="443"/>
      <c r="AZ20" s="443"/>
      <c r="BA20" s="54"/>
      <c r="BB20" s="443"/>
      <c r="BC20" s="233">
        <f t="shared" si="3"/>
        <v>1</v>
      </c>
      <c r="BD20" s="54">
        <f t="shared" si="1"/>
        <v>9</v>
      </c>
      <c r="BE20" s="444">
        <v>18</v>
      </c>
      <c r="BF20" s="409" t="s">
        <v>84</v>
      </c>
      <c r="BG20" s="417" t="s">
        <v>66</v>
      </c>
      <c r="BH20" s="417" t="s">
        <v>327</v>
      </c>
      <c r="BI20" s="539">
        <v>23</v>
      </c>
      <c r="BJ20" s="409" t="s">
        <v>325</v>
      </c>
      <c r="BK20" s="409" t="s">
        <v>67</v>
      </c>
      <c r="BL20" s="409" t="s">
        <v>328</v>
      </c>
      <c r="BM20" s="409" t="s">
        <v>86</v>
      </c>
    </row>
    <row r="21" spans="1:67" s="9" customFormat="1" ht="44.25" hidden="1" customHeight="1" x14ac:dyDescent="0.25">
      <c r="A21" s="36">
        <v>12</v>
      </c>
      <c r="B21" s="37" t="s">
        <v>61</v>
      </c>
      <c r="C21" s="38">
        <v>18</v>
      </c>
      <c r="D21" s="678" t="s">
        <v>329</v>
      </c>
      <c r="E21" s="679" t="s">
        <v>84</v>
      </c>
      <c r="F21" s="41">
        <v>4</v>
      </c>
      <c r="G21" s="395">
        <v>20</v>
      </c>
      <c r="H21" s="62"/>
      <c r="I21" s="44"/>
      <c r="J21" s="44"/>
      <c r="K21" s="221"/>
      <c r="L21" s="221"/>
      <c r="M21" s="221"/>
      <c r="N21" s="44" t="s">
        <v>64</v>
      </c>
      <c r="O21" s="44" t="s">
        <v>76</v>
      </c>
      <c r="P21" s="220" t="s">
        <v>31</v>
      </c>
      <c r="Q21" s="44"/>
      <c r="R21" s="46"/>
      <c r="S21" s="46"/>
      <c r="T21" s="44"/>
      <c r="U21" s="60"/>
      <c r="V21" s="60"/>
      <c r="W21" s="44"/>
      <c r="X21" s="60"/>
      <c r="Y21" s="60"/>
      <c r="Z21" s="61"/>
      <c r="AA21" s="61"/>
      <c r="AB21" s="61"/>
      <c r="AC21" s="408" t="s">
        <v>86</v>
      </c>
      <c r="AD21" s="55"/>
      <c r="AE21" s="55" t="s">
        <v>32</v>
      </c>
      <c r="AF21" s="42"/>
      <c r="AG21" s="40" t="s">
        <v>73</v>
      </c>
      <c r="AH21" s="54">
        <v>1</v>
      </c>
      <c r="AI21" s="441">
        <v>2</v>
      </c>
      <c r="AJ21" s="54">
        <f t="shared" si="0"/>
        <v>10</v>
      </c>
      <c r="AK21" s="438">
        <f t="shared" si="2"/>
        <v>1</v>
      </c>
      <c r="AL21" s="442"/>
      <c r="AM21" s="233"/>
      <c r="AN21" s="233"/>
      <c r="AO21" s="233"/>
      <c r="AP21" s="233"/>
      <c r="AQ21" s="233"/>
      <c r="AR21" s="233"/>
      <c r="AS21" s="233"/>
      <c r="AT21" s="233"/>
      <c r="AU21" s="233"/>
      <c r="AV21" s="233"/>
      <c r="AW21" s="233"/>
      <c r="AX21" s="233"/>
      <c r="AY21" s="443"/>
      <c r="AZ21" s="443"/>
      <c r="BA21" s="54"/>
      <c r="BB21" s="443"/>
      <c r="BC21" s="233">
        <f t="shared" si="3"/>
        <v>1</v>
      </c>
      <c r="BD21" s="54">
        <f t="shared" si="1"/>
        <v>9</v>
      </c>
      <c r="BE21" s="444">
        <v>18</v>
      </c>
      <c r="BF21" s="409" t="s">
        <v>84</v>
      </c>
      <c r="BG21" s="417" t="s">
        <v>66</v>
      </c>
      <c r="BH21" s="417" t="s">
        <v>329</v>
      </c>
      <c r="BI21" s="539">
        <v>23</v>
      </c>
      <c r="BJ21" s="409" t="s">
        <v>330</v>
      </c>
      <c r="BK21" s="409" t="s">
        <v>67</v>
      </c>
      <c r="BL21" s="409" t="s">
        <v>331</v>
      </c>
      <c r="BM21" s="409" t="s">
        <v>86</v>
      </c>
    </row>
    <row r="22" spans="1:67" s="9" customFormat="1" ht="44.25" hidden="1" customHeight="1" x14ac:dyDescent="0.25">
      <c r="A22" s="36">
        <v>13</v>
      </c>
      <c r="B22" s="37" t="s">
        <v>61</v>
      </c>
      <c r="C22" s="38">
        <v>18</v>
      </c>
      <c r="D22" s="678" t="s">
        <v>332</v>
      </c>
      <c r="E22" s="679" t="s">
        <v>84</v>
      </c>
      <c r="F22" s="41">
        <v>5</v>
      </c>
      <c r="G22" s="395">
        <v>20</v>
      </c>
      <c r="H22" s="62"/>
      <c r="I22" s="44"/>
      <c r="J22" s="44"/>
      <c r="K22" s="221"/>
      <c r="L22" s="221"/>
      <c r="M22" s="221"/>
      <c r="N22" s="44"/>
      <c r="O22" s="44"/>
      <c r="P22" s="44"/>
      <c r="Q22" s="225" t="s">
        <v>70</v>
      </c>
      <c r="R22" s="225" t="s">
        <v>71</v>
      </c>
      <c r="S22" s="220" t="s">
        <v>9183</v>
      </c>
      <c r="T22" s="44"/>
      <c r="U22" s="60"/>
      <c r="V22" s="60"/>
      <c r="W22" s="44"/>
      <c r="X22" s="60"/>
      <c r="Y22" s="60"/>
      <c r="Z22" s="61"/>
      <c r="AA22" s="61"/>
      <c r="AB22" s="61"/>
      <c r="AC22" s="408" t="s">
        <v>86</v>
      </c>
      <c r="AD22" s="55"/>
      <c r="AE22" s="55" t="s">
        <v>32</v>
      </c>
      <c r="AF22" s="42"/>
      <c r="AG22" s="40" t="s">
        <v>73</v>
      </c>
      <c r="AH22" s="54">
        <v>1</v>
      </c>
      <c r="AI22" s="441">
        <v>2</v>
      </c>
      <c r="AJ22" s="54">
        <f t="shared" si="0"/>
        <v>10</v>
      </c>
      <c r="AK22" s="438">
        <f t="shared" si="2"/>
        <v>1</v>
      </c>
      <c r="AL22" s="442"/>
      <c r="AM22" s="233"/>
      <c r="AN22" s="233"/>
      <c r="AO22" s="233"/>
      <c r="AP22" s="233"/>
      <c r="AQ22" s="233"/>
      <c r="AR22" s="233"/>
      <c r="AS22" s="233"/>
      <c r="AT22" s="233"/>
      <c r="AU22" s="233"/>
      <c r="AV22" s="233"/>
      <c r="AW22" s="233"/>
      <c r="AX22" s="233"/>
      <c r="AY22" s="443"/>
      <c r="AZ22" s="443"/>
      <c r="BA22" s="54"/>
      <c r="BB22" s="443"/>
      <c r="BC22" s="233">
        <f t="shared" si="3"/>
        <v>1</v>
      </c>
      <c r="BD22" s="54">
        <f t="shared" si="1"/>
        <v>9</v>
      </c>
      <c r="BE22" s="444">
        <v>18</v>
      </c>
      <c r="BF22" s="409" t="s">
        <v>84</v>
      </c>
      <c r="BG22" s="417" t="s">
        <v>66</v>
      </c>
      <c r="BH22" s="417" t="s">
        <v>332</v>
      </c>
      <c r="BI22" s="539">
        <v>23</v>
      </c>
      <c r="BJ22" s="409" t="s">
        <v>333</v>
      </c>
      <c r="BK22" s="409" t="s">
        <v>67</v>
      </c>
      <c r="BL22" s="409" t="s">
        <v>334</v>
      </c>
      <c r="BM22" s="409" t="s">
        <v>86</v>
      </c>
    </row>
    <row r="23" spans="1:67" s="9" customFormat="1" ht="44.25" hidden="1" customHeight="1" x14ac:dyDescent="0.25">
      <c r="A23" s="36">
        <v>14</v>
      </c>
      <c r="B23" s="37" t="s">
        <v>61</v>
      </c>
      <c r="C23" s="38">
        <v>18</v>
      </c>
      <c r="D23" s="678" t="s">
        <v>335</v>
      </c>
      <c r="E23" s="679" t="s">
        <v>84</v>
      </c>
      <c r="F23" s="41">
        <v>6</v>
      </c>
      <c r="G23" s="395">
        <v>20</v>
      </c>
      <c r="H23" s="62"/>
      <c r="I23" s="44"/>
      <c r="J23" s="44"/>
      <c r="K23" s="44"/>
      <c r="L23" s="60"/>
      <c r="M23" s="46"/>
      <c r="N23" s="221"/>
      <c r="O23" s="221"/>
      <c r="P23" s="221"/>
      <c r="Q23" s="45" t="s">
        <v>64</v>
      </c>
      <c r="R23" s="45" t="s">
        <v>71</v>
      </c>
      <c r="S23" s="220" t="s">
        <v>9183</v>
      </c>
      <c r="T23" s="44"/>
      <c r="U23" s="60"/>
      <c r="V23" s="60"/>
      <c r="W23" s="44"/>
      <c r="X23" s="60"/>
      <c r="Y23" s="60"/>
      <c r="Z23" s="44"/>
      <c r="AA23" s="44"/>
      <c r="AB23" s="46"/>
      <c r="AC23" s="408" t="s">
        <v>86</v>
      </c>
      <c r="AD23" s="55"/>
      <c r="AE23" s="55" t="s">
        <v>32</v>
      </c>
      <c r="AF23" s="42"/>
      <c r="AG23" s="40" t="s">
        <v>73</v>
      </c>
      <c r="AH23" s="54">
        <v>1</v>
      </c>
      <c r="AI23" s="441">
        <v>2</v>
      </c>
      <c r="AJ23" s="54">
        <f t="shared" si="0"/>
        <v>10</v>
      </c>
      <c r="AK23" s="438">
        <f t="shared" si="2"/>
        <v>1</v>
      </c>
      <c r="AL23" s="442"/>
      <c r="AM23" s="233"/>
      <c r="AN23" s="233"/>
      <c r="AO23" s="233"/>
      <c r="AP23" s="233"/>
      <c r="AQ23" s="233"/>
      <c r="AR23" s="233"/>
      <c r="AS23" s="233"/>
      <c r="AT23" s="233"/>
      <c r="AU23" s="233"/>
      <c r="AV23" s="233"/>
      <c r="AW23" s="233"/>
      <c r="AX23" s="233"/>
      <c r="AY23" s="443"/>
      <c r="AZ23" s="443"/>
      <c r="BA23" s="54"/>
      <c r="BB23" s="443"/>
      <c r="BC23" s="233">
        <f t="shared" si="3"/>
        <v>1</v>
      </c>
      <c r="BD23" s="54">
        <f t="shared" si="1"/>
        <v>9</v>
      </c>
      <c r="BE23" s="444">
        <v>18</v>
      </c>
      <c r="BF23" s="409" t="s">
        <v>84</v>
      </c>
      <c r="BG23" s="417" t="s">
        <v>66</v>
      </c>
      <c r="BH23" s="417" t="s">
        <v>335</v>
      </c>
      <c r="BI23" s="539">
        <v>23</v>
      </c>
      <c r="BJ23" s="409" t="s">
        <v>333</v>
      </c>
      <c r="BK23" s="409" t="s">
        <v>67</v>
      </c>
      <c r="BL23" s="409" t="s">
        <v>336</v>
      </c>
      <c r="BM23" s="409" t="s">
        <v>86</v>
      </c>
    </row>
    <row r="24" spans="1:67" s="9" customFormat="1" ht="44.25" hidden="1" customHeight="1" thickBot="1" x14ac:dyDescent="0.3">
      <c r="A24" s="36">
        <v>15</v>
      </c>
      <c r="B24" s="37" t="s">
        <v>61</v>
      </c>
      <c r="C24" s="38">
        <v>18</v>
      </c>
      <c r="D24" s="678" t="s">
        <v>341</v>
      </c>
      <c r="E24" s="679" t="s">
        <v>90</v>
      </c>
      <c r="F24" s="41">
        <v>1</v>
      </c>
      <c r="G24" s="395">
        <v>21</v>
      </c>
      <c r="H24" s="44" t="s">
        <v>70</v>
      </c>
      <c r="I24" s="46" t="s">
        <v>79</v>
      </c>
      <c r="J24" s="220" t="s">
        <v>9183</v>
      </c>
      <c r="K24" s="44"/>
      <c r="L24" s="44"/>
      <c r="M24" s="46"/>
      <c r="N24" s="44"/>
      <c r="O24" s="44"/>
      <c r="P24" s="44"/>
      <c r="Q24" s="221"/>
      <c r="R24" s="221"/>
      <c r="S24" s="221"/>
      <c r="T24" s="44"/>
      <c r="U24" s="60"/>
      <c r="V24" s="60"/>
      <c r="W24" s="44"/>
      <c r="X24" s="60"/>
      <c r="Y24" s="60"/>
      <c r="Z24" s="61"/>
      <c r="AA24" s="61"/>
      <c r="AB24" s="61"/>
      <c r="AC24" s="408" t="s">
        <v>91</v>
      </c>
      <c r="AD24" s="55"/>
      <c r="AE24" s="55" t="s">
        <v>32</v>
      </c>
      <c r="AF24" s="42"/>
      <c r="AG24" s="40" t="s">
        <v>73</v>
      </c>
      <c r="AH24" s="54">
        <v>1</v>
      </c>
      <c r="AI24" s="441">
        <v>2</v>
      </c>
      <c r="AJ24" s="54">
        <f t="shared" si="0"/>
        <v>10</v>
      </c>
      <c r="AK24" s="438">
        <f t="shared" si="2"/>
        <v>1</v>
      </c>
      <c r="AL24" s="442"/>
      <c r="AM24" s="233"/>
      <c r="AN24" s="233"/>
      <c r="AO24" s="233"/>
      <c r="AP24" s="233"/>
      <c r="AQ24" s="233"/>
      <c r="AR24" s="233"/>
      <c r="AS24" s="233"/>
      <c r="AT24" s="233"/>
      <c r="AU24" s="233"/>
      <c r="AV24" s="233"/>
      <c r="AW24" s="233"/>
      <c r="AX24" s="233"/>
      <c r="AY24" s="443"/>
      <c r="AZ24" s="443"/>
      <c r="BA24" s="54"/>
      <c r="BB24" s="443"/>
      <c r="BC24" s="233">
        <f t="shared" si="3"/>
        <v>1</v>
      </c>
      <c r="BD24" s="54">
        <f t="shared" si="1"/>
        <v>9</v>
      </c>
      <c r="BE24" s="444">
        <v>18</v>
      </c>
      <c r="BF24" s="409" t="s">
        <v>90</v>
      </c>
      <c r="BG24" s="417" t="s">
        <v>66</v>
      </c>
      <c r="BH24" s="417" t="s">
        <v>341</v>
      </c>
      <c r="BI24" s="539">
        <v>22</v>
      </c>
      <c r="BJ24" s="409" t="s">
        <v>271</v>
      </c>
      <c r="BK24" s="409" t="s">
        <v>67</v>
      </c>
      <c r="BL24" s="409" t="s">
        <v>342</v>
      </c>
      <c r="BM24" s="409" t="s">
        <v>91</v>
      </c>
    </row>
    <row r="25" spans="1:67" s="9" customFormat="1" ht="44.25" hidden="1" customHeight="1" thickBot="1" x14ac:dyDescent="0.3">
      <c r="A25" s="36">
        <v>16</v>
      </c>
      <c r="B25" s="682" t="s">
        <v>61</v>
      </c>
      <c r="C25" s="683">
        <v>18</v>
      </c>
      <c r="D25" s="684" t="s">
        <v>343</v>
      </c>
      <c r="E25" s="681" t="s">
        <v>90</v>
      </c>
      <c r="F25" s="41">
        <v>2</v>
      </c>
      <c r="G25" s="395">
        <v>20</v>
      </c>
      <c r="H25" s="44">
        <v>0</v>
      </c>
      <c r="I25" s="46"/>
      <c r="J25" s="220"/>
      <c r="K25" s="702" t="s">
        <v>70</v>
      </c>
      <c r="L25" s="703" t="s">
        <v>71</v>
      </c>
      <c r="M25" s="220" t="s">
        <v>9183</v>
      </c>
      <c r="N25" s="661"/>
      <c r="O25" s="662"/>
      <c r="P25" s="220"/>
      <c r="Q25" s="221"/>
      <c r="R25" s="221"/>
      <c r="S25" s="221"/>
      <c r="T25" s="44"/>
      <c r="U25" s="60"/>
      <c r="V25" s="60"/>
      <c r="W25" s="44"/>
      <c r="X25" s="60"/>
      <c r="Y25" s="60"/>
      <c r="Z25" s="61"/>
      <c r="AA25" s="61"/>
      <c r="AB25" s="61"/>
      <c r="AC25" s="408" t="s">
        <v>86</v>
      </c>
      <c r="AD25" s="55"/>
      <c r="AE25" s="55" t="s">
        <v>32</v>
      </c>
      <c r="AF25" s="42"/>
      <c r="AG25" s="660" t="s">
        <v>9185</v>
      </c>
      <c r="AH25" s="54">
        <v>1</v>
      </c>
      <c r="AI25" s="441">
        <v>2</v>
      </c>
      <c r="AJ25" s="54">
        <f t="shared" si="0"/>
        <v>10</v>
      </c>
      <c r="AK25" s="438">
        <f t="shared" si="2"/>
        <v>1</v>
      </c>
      <c r="AL25" s="442"/>
      <c r="AM25" s="233"/>
      <c r="AN25" s="233"/>
      <c r="AO25" s="233"/>
      <c r="AP25" s="233"/>
      <c r="AQ25" s="233"/>
      <c r="AR25" s="233"/>
      <c r="AS25" s="233"/>
      <c r="AT25" s="233"/>
      <c r="AU25" s="233"/>
      <c r="AV25" s="233"/>
      <c r="AW25" s="233"/>
      <c r="AX25" s="233"/>
      <c r="AY25" s="443"/>
      <c r="AZ25" s="443"/>
      <c r="BA25" s="54"/>
      <c r="BB25" s="443"/>
      <c r="BC25" s="233">
        <f t="shared" si="3"/>
        <v>1</v>
      </c>
      <c r="BD25" s="54">
        <f t="shared" si="1"/>
        <v>9</v>
      </c>
      <c r="BE25" s="444">
        <v>18</v>
      </c>
      <c r="BF25" s="409" t="s">
        <v>90</v>
      </c>
      <c r="BG25" s="417" t="s">
        <v>66</v>
      </c>
      <c r="BH25" s="417" t="s">
        <v>343</v>
      </c>
      <c r="BI25" s="539">
        <v>22</v>
      </c>
      <c r="BJ25" s="409" t="s">
        <v>271</v>
      </c>
      <c r="BK25" s="409" t="s">
        <v>67</v>
      </c>
      <c r="BL25" s="409" t="s">
        <v>344</v>
      </c>
      <c r="BM25" s="409" t="s">
        <v>86</v>
      </c>
    </row>
    <row r="26" spans="1:67" s="9" customFormat="1" ht="44.25" hidden="1" customHeight="1" x14ac:dyDescent="0.25">
      <c r="A26" s="36">
        <v>17</v>
      </c>
      <c r="B26" s="37" t="s">
        <v>61</v>
      </c>
      <c r="C26" s="38">
        <v>18</v>
      </c>
      <c r="D26" s="678" t="s">
        <v>345</v>
      </c>
      <c r="E26" s="679" t="s">
        <v>90</v>
      </c>
      <c r="F26" s="41">
        <v>3</v>
      </c>
      <c r="G26" s="395">
        <v>17</v>
      </c>
      <c r="H26" s="62"/>
      <c r="I26" s="44"/>
      <c r="J26" s="44"/>
      <c r="K26" s="44" t="s">
        <v>64</v>
      </c>
      <c r="L26" s="44" t="s">
        <v>79</v>
      </c>
      <c r="M26" s="220" t="s">
        <v>31</v>
      </c>
      <c r="N26" s="44"/>
      <c r="O26" s="44"/>
      <c r="P26" s="46"/>
      <c r="Q26" s="44"/>
      <c r="R26" s="46"/>
      <c r="S26" s="46"/>
      <c r="T26" s="44"/>
      <c r="U26" s="60"/>
      <c r="V26" s="60"/>
      <c r="W26" s="221"/>
      <c r="X26" s="221"/>
      <c r="Y26" s="221"/>
      <c r="Z26" s="61"/>
      <c r="AA26" s="61"/>
      <c r="AB26" s="61"/>
      <c r="AC26" s="408" t="s">
        <v>92</v>
      </c>
      <c r="AD26" s="55"/>
      <c r="AE26" s="55" t="s">
        <v>32</v>
      </c>
      <c r="AF26" s="42"/>
      <c r="AG26" s="40" t="s">
        <v>73</v>
      </c>
      <c r="AH26" s="54">
        <v>1</v>
      </c>
      <c r="AI26" s="441">
        <v>2</v>
      </c>
      <c r="AJ26" s="54">
        <f t="shared" si="0"/>
        <v>10</v>
      </c>
      <c r="AK26" s="438">
        <f t="shared" si="2"/>
        <v>1</v>
      </c>
      <c r="AL26" s="442"/>
      <c r="AM26" s="233"/>
      <c r="AN26" s="233"/>
      <c r="AO26" s="233"/>
      <c r="AP26" s="233"/>
      <c r="AQ26" s="233"/>
      <c r="AR26" s="233"/>
      <c r="AS26" s="233"/>
      <c r="AT26" s="233"/>
      <c r="AU26" s="233"/>
      <c r="AV26" s="233"/>
      <c r="AW26" s="233"/>
      <c r="AX26" s="233"/>
      <c r="AY26" s="443"/>
      <c r="AZ26" s="443"/>
      <c r="BA26" s="54"/>
      <c r="BB26" s="443"/>
      <c r="BC26" s="233">
        <f t="shared" si="3"/>
        <v>1</v>
      </c>
      <c r="BD26" s="54">
        <f t="shared" si="1"/>
        <v>9</v>
      </c>
      <c r="BE26" s="444">
        <v>18</v>
      </c>
      <c r="BF26" s="409" t="s">
        <v>90</v>
      </c>
      <c r="BG26" s="417" t="s">
        <v>66</v>
      </c>
      <c r="BH26" s="417" t="s">
        <v>345</v>
      </c>
      <c r="BI26" s="539">
        <v>22</v>
      </c>
      <c r="BJ26" s="409" t="s">
        <v>308</v>
      </c>
      <c r="BK26" s="409" t="s">
        <v>67</v>
      </c>
      <c r="BL26" s="409" t="s">
        <v>346</v>
      </c>
      <c r="BM26" s="409" t="s">
        <v>92</v>
      </c>
    </row>
    <row r="27" spans="1:67" s="9" customFormat="1" ht="42" hidden="1" customHeight="1" x14ac:dyDescent="0.25">
      <c r="A27" s="36">
        <v>18</v>
      </c>
      <c r="B27" s="227" t="s">
        <v>61</v>
      </c>
      <c r="C27" s="38">
        <v>18</v>
      </c>
      <c r="D27" s="678" t="s">
        <v>347</v>
      </c>
      <c r="E27" s="679" t="s">
        <v>90</v>
      </c>
      <c r="F27" s="39">
        <v>4</v>
      </c>
      <c r="G27" s="395">
        <v>19</v>
      </c>
      <c r="H27" s="44"/>
      <c r="I27" s="44"/>
      <c r="J27" s="44"/>
      <c r="K27" s="44"/>
      <c r="L27" s="44"/>
      <c r="M27" s="46"/>
      <c r="N27" s="44" t="s">
        <v>70</v>
      </c>
      <c r="O27" s="44" t="s">
        <v>79</v>
      </c>
      <c r="P27" s="220" t="s">
        <v>31</v>
      </c>
      <c r="Q27" s="44"/>
      <c r="R27" s="46"/>
      <c r="S27" s="46"/>
      <c r="T27" s="44"/>
      <c r="U27" s="60"/>
      <c r="V27" s="60"/>
      <c r="W27" s="44"/>
      <c r="X27" s="44"/>
      <c r="Y27" s="46"/>
      <c r="Z27" s="44"/>
      <c r="AA27" s="44"/>
      <c r="AB27" s="46"/>
      <c r="AC27" s="408" t="s">
        <v>91</v>
      </c>
      <c r="AD27" s="55"/>
      <c r="AE27" s="55" t="s">
        <v>32</v>
      </c>
      <c r="AF27" s="42"/>
      <c r="AG27" s="40" t="s">
        <v>73</v>
      </c>
      <c r="AH27" s="54">
        <v>1</v>
      </c>
      <c r="AI27" s="441">
        <v>2</v>
      </c>
      <c r="AJ27" s="54">
        <f>AI27*5</f>
        <v>10</v>
      </c>
      <c r="AK27" s="438">
        <f t="shared" si="2"/>
        <v>1</v>
      </c>
      <c r="AL27" s="442"/>
      <c r="AM27" s="233"/>
      <c r="AN27" s="233"/>
      <c r="AO27" s="233"/>
      <c r="AP27" s="233"/>
      <c r="AQ27" s="233"/>
      <c r="AR27" s="233"/>
      <c r="AS27" s="233"/>
      <c r="AT27" s="233"/>
      <c r="AU27" s="233"/>
      <c r="AV27" s="233"/>
      <c r="AW27" s="233"/>
      <c r="AX27" s="233"/>
      <c r="AY27" s="443"/>
      <c r="AZ27" s="443"/>
      <c r="BA27" s="54"/>
      <c r="BB27" s="443"/>
      <c r="BC27" s="233">
        <f t="shared" si="3"/>
        <v>1</v>
      </c>
      <c r="BD27" s="54">
        <f t="shared" si="1"/>
        <v>9</v>
      </c>
      <c r="BE27" s="444">
        <v>18</v>
      </c>
      <c r="BF27" s="409" t="s">
        <v>90</v>
      </c>
      <c r="BG27" s="417" t="s">
        <v>66</v>
      </c>
      <c r="BH27" s="417" t="s">
        <v>347</v>
      </c>
      <c r="BI27" s="539">
        <v>22</v>
      </c>
      <c r="BJ27" s="409" t="s">
        <v>274</v>
      </c>
      <c r="BK27" s="409" t="s">
        <v>67</v>
      </c>
      <c r="BL27" s="409" t="s">
        <v>348</v>
      </c>
      <c r="BM27" s="409" t="s">
        <v>91</v>
      </c>
    </row>
    <row r="28" spans="1:67" s="9" customFormat="1" ht="42" hidden="1" customHeight="1" x14ac:dyDescent="0.25">
      <c r="A28" s="36">
        <v>19</v>
      </c>
      <c r="B28" s="37" t="s">
        <v>61</v>
      </c>
      <c r="C28" s="38">
        <v>18</v>
      </c>
      <c r="D28" s="678" t="s">
        <v>349</v>
      </c>
      <c r="E28" s="679" t="s">
        <v>90</v>
      </c>
      <c r="F28" s="41">
        <v>5</v>
      </c>
      <c r="G28" s="395">
        <v>20</v>
      </c>
      <c r="H28" s="222"/>
      <c r="I28" s="221"/>
      <c r="J28" s="44"/>
      <c r="K28" s="44"/>
      <c r="L28" s="60"/>
      <c r="M28" s="46"/>
      <c r="N28" s="44" t="s">
        <v>64</v>
      </c>
      <c r="O28" s="44" t="s">
        <v>79</v>
      </c>
      <c r="P28" s="220" t="s">
        <v>31</v>
      </c>
      <c r="Q28" s="44"/>
      <c r="R28" s="46"/>
      <c r="S28" s="46"/>
      <c r="T28" s="44"/>
      <c r="U28" s="44"/>
      <c r="V28" s="46"/>
      <c r="W28" s="44"/>
      <c r="X28" s="60"/>
      <c r="Y28" s="60"/>
      <c r="Z28" s="61"/>
      <c r="AA28" s="61"/>
      <c r="AB28" s="61"/>
      <c r="AC28" s="408" t="s">
        <v>78</v>
      </c>
      <c r="AD28" s="55"/>
      <c r="AE28" s="55" t="s">
        <v>32</v>
      </c>
      <c r="AF28" s="42"/>
      <c r="AG28" s="40" t="s">
        <v>73</v>
      </c>
      <c r="AH28" s="54">
        <v>1</v>
      </c>
      <c r="AI28" s="441">
        <v>2</v>
      </c>
      <c r="AJ28" s="54">
        <f t="shared" si="0"/>
        <v>10</v>
      </c>
      <c r="AK28" s="438">
        <f t="shared" si="2"/>
        <v>1</v>
      </c>
      <c r="AL28" s="442"/>
      <c r="AM28" s="233"/>
      <c r="AN28" s="233"/>
      <c r="AO28" s="233"/>
      <c r="AP28" s="233"/>
      <c r="AQ28" s="233"/>
      <c r="AR28" s="233"/>
      <c r="AS28" s="233"/>
      <c r="AT28" s="233"/>
      <c r="AU28" s="233"/>
      <c r="AV28" s="233"/>
      <c r="AW28" s="233"/>
      <c r="AX28" s="233"/>
      <c r="AY28" s="443"/>
      <c r="AZ28" s="443"/>
      <c r="BA28" s="54"/>
      <c r="BB28" s="443"/>
      <c r="BC28" s="233">
        <f t="shared" si="3"/>
        <v>1</v>
      </c>
      <c r="BD28" s="54">
        <f t="shared" si="1"/>
        <v>9</v>
      </c>
      <c r="BE28" s="444">
        <v>18</v>
      </c>
      <c r="BF28" s="409" t="s">
        <v>90</v>
      </c>
      <c r="BG28" s="417" t="s">
        <v>66</v>
      </c>
      <c r="BH28" s="417" t="s">
        <v>349</v>
      </c>
      <c r="BI28" s="539">
        <v>22</v>
      </c>
      <c r="BJ28" s="409" t="s">
        <v>274</v>
      </c>
      <c r="BK28" s="409" t="s">
        <v>67</v>
      </c>
      <c r="BL28" s="409" t="s">
        <v>350</v>
      </c>
      <c r="BM28" s="409" t="s">
        <v>78</v>
      </c>
    </row>
    <row r="29" spans="1:67" s="56" customFormat="1" ht="50.25" hidden="1" customHeight="1" x14ac:dyDescent="0.25">
      <c r="A29" s="36">
        <v>20</v>
      </c>
      <c r="B29" s="37" t="s">
        <v>61</v>
      </c>
      <c r="C29" s="38">
        <v>18</v>
      </c>
      <c r="D29" s="678" t="s">
        <v>351</v>
      </c>
      <c r="E29" s="679" t="s">
        <v>90</v>
      </c>
      <c r="F29" s="41">
        <v>6</v>
      </c>
      <c r="G29" s="395">
        <v>21</v>
      </c>
      <c r="H29" s="62"/>
      <c r="I29" s="44"/>
      <c r="J29" s="46"/>
      <c r="K29" s="44"/>
      <c r="L29" s="60"/>
      <c r="M29" s="46"/>
      <c r="N29" s="44"/>
      <c r="O29" s="44"/>
      <c r="P29" s="44"/>
      <c r="Q29" s="44" t="s">
        <v>64</v>
      </c>
      <c r="R29" s="226" t="s">
        <v>76</v>
      </c>
      <c r="S29" s="220" t="s">
        <v>9183</v>
      </c>
      <c r="T29" s="44"/>
      <c r="U29" s="60"/>
      <c r="V29" s="60"/>
      <c r="W29" s="44"/>
      <c r="X29" s="60"/>
      <c r="Y29" s="60"/>
      <c r="Z29" s="61"/>
      <c r="AA29" s="61"/>
      <c r="AB29" s="61"/>
      <c r="AC29" s="408" t="s">
        <v>72</v>
      </c>
      <c r="AD29" s="55"/>
      <c r="AE29" s="55" t="s">
        <v>32</v>
      </c>
      <c r="AF29" s="42"/>
      <c r="AG29" s="40" t="s">
        <v>73</v>
      </c>
      <c r="AH29" s="54">
        <v>1</v>
      </c>
      <c r="AI29" s="441">
        <v>2</v>
      </c>
      <c r="AJ29" s="54">
        <f t="shared" si="0"/>
        <v>10</v>
      </c>
      <c r="AK29" s="438">
        <f t="shared" si="2"/>
        <v>1</v>
      </c>
      <c r="AL29" s="442"/>
      <c r="AM29" s="233"/>
      <c r="AN29" s="233"/>
      <c r="AO29" s="233"/>
      <c r="AP29" s="233"/>
      <c r="AQ29" s="233"/>
      <c r="AR29" s="233"/>
      <c r="AS29" s="233"/>
      <c r="AT29" s="233"/>
      <c r="AU29" s="233"/>
      <c r="AV29" s="233"/>
      <c r="AW29" s="233"/>
      <c r="AX29" s="233"/>
      <c r="AY29" s="443"/>
      <c r="AZ29" s="443"/>
      <c r="BA29" s="54"/>
      <c r="BB29" s="443"/>
      <c r="BC29" s="233">
        <f t="shared" si="3"/>
        <v>1</v>
      </c>
      <c r="BD29" s="54">
        <f t="shared" si="1"/>
        <v>9</v>
      </c>
      <c r="BE29" s="444">
        <v>18</v>
      </c>
      <c r="BF29" s="409" t="s">
        <v>90</v>
      </c>
      <c r="BG29" s="417" t="s">
        <v>66</v>
      </c>
      <c r="BH29" s="417" t="s">
        <v>351</v>
      </c>
      <c r="BI29" s="539">
        <v>22</v>
      </c>
      <c r="BJ29" s="409" t="s">
        <v>305</v>
      </c>
      <c r="BK29" s="409" t="s">
        <v>67</v>
      </c>
      <c r="BL29" s="409" t="s">
        <v>352</v>
      </c>
      <c r="BM29" s="409" t="s">
        <v>72</v>
      </c>
    </row>
    <row r="30" spans="1:67" s="9" customFormat="1" ht="42" hidden="1" customHeight="1" x14ac:dyDescent="0.25">
      <c r="A30" s="36">
        <v>21</v>
      </c>
      <c r="B30" s="37" t="s">
        <v>61</v>
      </c>
      <c r="C30" s="38">
        <v>18</v>
      </c>
      <c r="D30" s="678" t="s">
        <v>353</v>
      </c>
      <c r="E30" s="679" t="s">
        <v>90</v>
      </c>
      <c r="F30" s="41">
        <v>7</v>
      </c>
      <c r="G30" s="395">
        <v>21</v>
      </c>
      <c r="H30" s="62"/>
      <c r="I30" s="44"/>
      <c r="J30" s="44"/>
      <c r="K30" s="44"/>
      <c r="L30" s="44"/>
      <c r="M30" s="220"/>
      <c r="N30" s="44"/>
      <c r="O30" s="44"/>
      <c r="P30" s="46"/>
      <c r="Q30" s="221"/>
      <c r="R30" s="221"/>
      <c r="S30" s="221"/>
      <c r="T30" s="225" t="s">
        <v>70</v>
      </c>
      <c r="U30" s="46" t="s">
        <v>76</v>
      </c>
      <c r="V30" s="220" t="s">
        <v>9183</v>
      </c>
      <c r="W30" s="44"/>
      <c r="X30" s="60"/>
      <c r="Y30" s="60"/>
      <c r="Z30" s="61"/>
      <c r="AA30" s="61"/>
      <c r="AB30" s="61"/>
      <c r="AC30" s="408" t="s">
        <v>92</v>
      </c>
      <c r="AD30" s="55"/>
      <c r="AE30" s="55" t="s">
        <v>32</v>
      </c>
      <c r="AF30" s="42"/>
      <c r="AG30" s="40" t="s">
        <v>73</v>
      </c>
      <c r="AH30" s="54">
        <v>1</v>
      </c>
      <c r="AI30" s="441">
        <v>2</v>
      </c>
      <c r="AJ30" s="54">
        <f t="shared" si="0"/>
        <v>10</v>
      </c>
      <c r="AK30" s="438">
        <f t="shared" si="2"/>
        <v>1</v>
      </c>
      <c r="AL30" s="442"/>
      <c r="AM30" s="233"/>
      <c r="AN30" s="233"/>
      <c r="AO30" s="233"/>
      <c r="AP30" s="233"/>
      <c r="AQ30" s="233"/>
      <c r="AR30" s="233"/>
      <c r="AS30" s="233"/>
      <c r="AT30" s="233"/>
      <c r="AU30" s="233"/>
      <c r="AV30" s="233"/>
      <c r="AW30" s="233"/>
      <c r="AX30" s="233"/>
      <c r="AY30" s="443"/>
      <c r="AZ30" s="443"/>
      <c r="BA30" s="54"/>
      <c r="BB30" s="443"/>
      <c r="BC30" s="233">
        <f t="shared" si="3"/>
        <v>1</v>
      </c>
      <c r="BD30" s="54">
        <f t="shared" si="1"/>
        <v>9</v>
      </c>
      <c r="BE30" s="444">
        <v>18</v>
      </c>
      <c r="BF30" s="409" t="s">
        <v>90</v>
      </c>
      <c r="BG30" s="417" t="s">
        <v>66</v>
      </c>
      <c r="BH30" s="417" t="s">
        <v>353</v>
      </c>
      <c r="BI30" s="539">
        <v>22</v>
      </c>
      <c r="BJ30" s="409" t="s">
        <v>251</v>
      </c>
      <c r="BK30" s="409" t="s">
        <v>67</v>
      </c>
      <c r="BL30" s="409" t="s">
        <v>354</v>
      </c>
      <c r="BM30" s="409" t="s">
        <v>92</v>
      </c>
    </row>
    <row r="31" spans="1:67" s="9" customFormat="1" ht="42" hidden="1" customHeight="1" x14ac:dyDescent="0.25">
      <c r="A31" s="36">
        <v>22</v>
      </c>
      <c r="B31" s="37" t="s">
        <v>61</v>
      </c>
      <c r="C31" s="38">
        <v>18</v>
      </c>
      <c r="D31" s="678" t="s">
        <v>355</v>
      </c>
      <c r="E31" s="679" t="s">
        <v>90</v>
      </c>
      <c r="F31" s="41">
        <v>8</v>
      </c>
      <c r="G31" s="395">
        <v>20</v>
      </c>
      <c r="H31" s="62"/>
      <c r="I31" s="44"/>
      <c r="J31" s="44"/>
      <c r="K31" s="44"/>
      <c r="L31" s="60"/>
      <c r="M31" s="46"/>
      <c r="N31" s="44"/>
      <c r="O31" s="44"/>
      <c r="P31" s="44"/>
      <c r="Q31" s="44"/>
      <c r="R31" s="46"/>
      <c r="S31" s="46"/>
      <c r="T31" s="44" t="s">
        <v>64</v>
      </c>
      <c r="U31" s="223" t="s">
        <v>71</v>
      </c>
      <c r="V31" s="220" t="s">
        <v>9183</v>
      </c>
      <c r="W31" s="44"/>
      <c r="X31" s="60"/>
      <c r="Y31" s="60"/>
      <c r="Z31" s="61"/>
      <c r="AA31" s="61"/>
      <c r="AB31" s="61"/>
      <c r="AC31" s="408" t="s">
        <v>91</v>
      </c>
      <c r="AD31" s="55"/>
      <c r="AE31" s="55" t="s">
        <v>32</v>
      </c>
      <c r="AF31" s="42"/>
      <c r="AG31" s="40" t="s">
        <v>73</v>
      </c>
      <c r="AH31" s="54">
        <v>1</v>
      </c>
      <c r="AI31" s="441">
        <v>2</v>
      </c>
      <c r="AJ31" s="54">
        <f t="shared" si="0"/>
        <v>10</v>
      </c>
      <c r="AK31" s="438">
        <f t="shared" si="2"/>
        <v>1</v>
      </c>
      <c r="AL31" s="442"/>
      <c r="AM31" s="233"/>
      <c r="AN31" s="233"/>
      <c r="AO31" s="233"/>
      <c r="AP31" s="233"/>
      <c r="AQ31" s="233"/>
      <c r="AR31" s="233"/>
      <c r="AS31" s="233"/>
      <c r="AT31" s="233"/>
      <c r="AU31" s="233"/>
      <c r="AV31" s="233"/>
      <c r="AW31" s="233"/>
      <c r="AX31" s="233"/>
      <c r="AY31" s="443"/>
      <c r="AZ31" s="443"/>
      <c r="BA31" s="54"/>
      <c r="BB31" s="443"/>
      <c r="BC31" s="233">
        <f t="shared" si="3"/>
        <v>1</v>
      </c>
      <c r="BD31" s="54">
        <f t="shared" si="1"/>
        <v>9</v>
      </c>
      <c r="BE31" s="444">
        <v>18</v>
      </c>
      <c r="BF31" s="409" t="s">
        <v>90</v>
      </c>
      <c r="BG31" s="417" t="s">
        <v>66</v>
      </c>
      <c r="BH31" s="417" t="s">
        <v>355</v>
      </c>
      <c r="BI31" s="539">
        <v>22</v>
      </c>
      <c r="BJ31" s="409" t="s">
        <v>251</v>
      </c>
      <c r="BK31" s="409" t="s">
        <v>67</v>
      </c>
      <c r="BL31" s="409" t="s">
        <v>356</v>
      </c>
      <c r="BM31" s="409" t="s">
        <v>91</v>
      </c>
    </row>
    <row r="32" spans="1:67" s="606" customFormat="1" ht="42" hidden="1" customHeight="1" x14ac:dyDescent="0.25">
      <c r="A32" s="598">
        <v>23</v>
      </c>
      <c r="B32" s="599" t="s">
        <v>61</v>
      </c>
      <c r="C32" s="600">
        <v>18</v>
      </c>
      <c r="D32" s="237" t="s">
        <v>266</v>
      </c>
      <c r="E32" s="238" t="s">
        <v>62</v>
      </c>
      <c r="F32" s="619">
        <v>1</v>
      </c>
      <c r="G32" s="620">
        <v>35</v>
      </c>
      <c r="H32" s="621"/>
      <c r="I32" s="240"/>
      <c r="J32" s="240"/>
      <c r="K32" s="240"/>
      <c r="L32" s="509"/>
      <c r="M32" s="510"/>
      <c r="N32" s="240"/>
      <c r="O32" s="240"/>
      <c r="P32" s="240"/>
      <c r="Q32" s="240"/>
      <c r="R32" s="510"/>
      <c r="S32" s="510"/>
      <c r="T32" s="622" t="s">
        <v>70</v>
      </c>
      <c r="U32" s="510" t="s">
        <v>9167</v>
      </c>
      <c r="V32" s="220" t="s">
        <v>9183</v>
      </c>
      <c r="W32" s="608"/>
      <c r="X32" s="509"/>
      <c r="Y32" s="509"/>
      <c r="Z32" s="623"/>
      <c r="AA32" s="623"/>
      <c r="AB32" s="623"/>
      <c r="AC32" s="617" t="s">
        <v>108</v>
      </c>
      <c r="AD32" s="599"/>
      <c r="AE32" s="599"/>
      <c r="AF32" s="618"/>
      <c r="AG32" s="604" t="s">
        <v>68</v>
      </c>
      <c r="AH32" s="438">
        <v>1</v>
      </c>
      <c r="AI32" s="441">
        <v>2</v>
      </c>
      <c r="AJ32" s="438">
        <f t="shared" si="0"/>
        <v>10</v>
      </c>
      <c r="AK32" s="438">
        <f t="shared" si="2"/>
        <v>1</v>
      </c>
      <c r="AL32" s="440"/>
      <c r="AM32" s="438"/>
      <c r="AN32" s="438"/>
      <c r="AO32" s="438"/>
      <c r="AP32" s="438"/>
      <c r="AQ32" s="438"/>
      <c r="AR32" s="438"/>
      <c r="AS32" s="438"/>
      <c r="AT32" s="438"/>
      <c r="AU32" s="438"/>
      <c r="AV32" s="438"/>
      <c r="AW32" s="438"/>
      <c r="AX32" s="438"/>
      <c r="AY32" s="438"/>
      <c r="AZ32" s="438"/>
      <c r="BA32" s="438"/>
      <c r="BB32" s="438"/>
      <c r="BC32" s="438">
        <f t="shared" si="3"/>
        <v>1</v>
      </c>
      <c r="BD32" s="438">
        <f t="shared" si="1"/>
        <v>9</v>
      </c>
      <c r="BE32" s="605">
        <v>18</v>
      </c>
      <c r="BF32" s="617" t="s">
        <v>62</v>
      </c>
      <c r="BG32" s="237" t="s">
        <v>66</v>
      </c>
      <c r="BH32" s="237" t="s">
        <v>266</v>
      </c>
      <c r="BI32" s="238">
        <v>21</v>
      </c>
      <c r="BJ32" s="238" t="s">
        <v>251</v>
      </c>
      <c r="BK32" s="238" t="s">
        <v>67</v>
      </c>
      <c r="BL32" s="238" t="s">
        <v>267</v>
      </c>
      <c r="BM32" s="238" t="s">
        <v>108</v>
      </c>
      <c r="BN32" s="624"/>
      <c r="BO32" s="625"/>
    </row>
    <row r="33" spans="1:65" s="606" customFormat="1" ht="42" hidden="1" customHeight="1" x14ac:dyDescent="0.25">
      <c r="A33" s="598">
        <v>24</v>
      </c>
      <c r="B33" s="599" t="s">
        <v>61</v>
      </c>
      <c r="C33" s="600">
        <v>18</v>
      </c>
      <c r="D33" s="237" t="s">
        <v>337</v>
      </c>
      <c r="E33" s="617" t="s">
        <v>87</v>
      </c>
      <c r="F33" s="619">
        <v>1</v>
      </c>
      <c r="G33" s="620">
        <v>19</v>
      </c>
      <c r="H33" s="621"/>
      <c r="I33" s="240"/>
      <c r="J33" s="240"/>
      <c r="K33" s="240"/>
      <c r="L33" s="509"/>
      <c r="M33" s="510"/>
      <c r="N33" s="240"/>
      <c r="O33" s="240"/>
      <c r="P33" s="240"/>
      <c r="Q33" s="240" t="s">
        <v>70</v>
      </c>
      <c r="R33" s="510" t="s">
        <v>9168</v>
      </c>
      <c r="S33" s="510"/>
      <c r="T33" s="622"/>
      <c r="U33" s="510"/>
      <c r="V33" s="511"/>
      <c r="W33" s="608"/>
      <c r="X33" s="509"/>
      <c r="Y33" s="509"/>
      <c r="Z33" s="623"/>
      <c r="AA33" s="623"/>
      <c r="AB33" s="623"/>
      <c r="AC33" s="617" t="s">
        <v>94</v>
      </c>
      <c r="AD33" s="599"/>
      <c r="AE33" s="599"/>
      <c r="AF33" s="618"/>
      <c r="AG33" s="604" t="s">
        <v>68</v>
      </c>
      <c r="AH33" s="438">
        <v>1</v>
      </c>
      <c r="AI33" s="441">
        <v>2</v>
      </c>
      <c r="AJ33" s="438">
        <f t="shared" si="0"/>
        <v>10</v>
      </c>
      <c r="AK33" s="438">
        <f t="shared" si="2"/>
        <v>1</v>
      </c>
      <c r="AL33" s="440"/>
      <c r="AM33" s="438"/>
      <c r="AN33" s="438"/>
      <c r="AO33" s="438"/>
      <c r="AP33" s="438"/>
      <c r="AQ33" s="438"/>
      <c r="AR33" s="438"/>
      <c r="AS33" s="438"/>
      <c r="AT33" s="438"/>
      <c r="AU33" s="438"/>
      <c r="AV33" s="438"/>
      <c r="AW33" s="438"/>
      <c r="AX33" s="438"/>
      <c r="AY33" s="438"/>
      <c r="AZ33" s="438"/>
      <c r="BA33" s="438"/>
      <c r="BB33" s="438"/>
      <c r="BC33" s="438">
        <v>1</v>
      </c>
      <c r="BD33" s="438"/>
      <c r="BE33" s="605">
        <v>18</v>
      </c>
      <c r="BF33" s="617" t="s">
        <v>87</v>
      </c>
      <c r="BG33" s="237" t="s">
        <v>89</v>
      </c>
      <c r="BH33" s="237" t="s">
        <v>337</v>
      </c>
      <c r="BI33" s="238">
        <v>22</v>
      </c>
      <c r="BJ33" s="238" t="s">
        <v>254</v>
      </c>
      <c r="BK33" s="238" t="s">
        <v>67</v>
      </c>
      <c r="BL33" s="238" t="s">
        <v>338</v>
      </c>
      <c r="BM33" s="238" t="s">
        <v>94</v>
      </c>
    </row>
    <row r="34" spans="1:65" s="606" customFormat="1" ht="42" hidden="1" customHeight="1" x14ac:dyDescent="0.25">
      <c r="A34" s="598">
        <v>25</v>
      </c>
      <c r="B34" s="599" t="s">
        <v>61</v>
      </c>
      <c r="C34" s="600">
        <v>18</v>
      </c>
      <c r="D34" s="237" t="s">
        <v>339</v>
      </c>
      <c r="E34" s="617" t="s">
        <v>87</v>
      </c>
      <c r="F34" s="619">
        <v>2</v>
      </c>
      <c r="G34" s="620">
        <v>18</v>
      </c>
      <c r="H34" s="621"/>
      <c r="I34" s="240"/>
      <c r="J34" s="240"/>
      <c r="K34" s="240"/>
      <c r="L34" s="509"/>
      <c r="M34" s="510"/>
      <c r="N34" s="240"/>
      <c r="O34" s="240"/>
      <c r="P34" s="240"/>
      <c r="Q34" s="240" t="s">
        <v>64</v>
      </c>
      <c r="R34" s="510" t="s">
        <v>9168</v>
      </c>
      <c r="S34" s="510"/>
      <c r="T34" s="622"/>
      <c r="U34" s="510"/>
      <c r="V34" s="511"/>
      <c r="W34" s="608"/>
      <c r="X34" s="509"/>
      <c r="Y34" s="509"/>
      <c r="Z34" s="623"/>
      <c r="AA34" s="623"/>
      <c r="AB34" s="623"/>
      <c r="AC34" s="617" t="s">
        <v>97</v>
      </c>
      <c r="AD34" s="599"/>
      <c r="AE34" s="599"/>
      <c r="AF34" s="618"/>
      <c r="AG34" s="604" t="s">
        <v>68</v>
      </c>
      <c r="AH34" s="438">
        <v>1</v>
      </c>
      <c r="AI34" s="441">
        <v>2</v>
      </c>
      <c r="AJ34" s="438">
        <f t="shared" si="0"/>
        <v>10</v>
      </c>
      <c r="AK34" s="438">
        <f t="shared" si="2"/>
        <v>1</v>
      </c>
      <c r="AL34" s="440"/>
      <c r="AM34" s="438"/>
      <c r="AN34" s="438"/>
      <c r="AO34" s="438"/>
      <c r="AP34" s="438"/>
      <c r="AQ34" s="438"/>
      <c r="AR34" s="438"/>
      <c r="AS34" s="438"/>
      <c r="AT34" s="438"/>
      <c r="AU34" s="438"/>
      <c r="AV34" s="438"/>
      <c r="AW34" s="438"/>
      <c r="AX34" s="438"/>
      <c r="AY34" s="438"/>
      <c r="AZ34" s="438"/>
      <c r="BA34" s="438"/>
      <c r="BB34" s="438"/>
      <c r="BC34" s="438">
        <v>1</v>
      </c>
      <c r="BD34" s="438"/>
      <c r="BE34" s="605">
        <v>18</v>
      </c>
      <c r="BF34" s="617" t="s">
        <v>87</v>
      </c>
      <c r="BG34" s="237" t="s">
        <v>89</v>
      </c>
      <c r="BH34" s="237" t="s">
        <v>339</v>
      </c>
      <c r="BI34" s="238">
        <v>22</v>
      </c>
      <c r="BJ34" s="238" t="s">
        <v>254</v>
      </c>
      <c r="BK34" s="238" t="s">
        <v>67</v>
      </c>
      <c r="BL34" s="238" t="s">
        <v>340</v>
      </c>
      <c r="BM34" s="238" t="s">
        <v>97</v>
      </c>
    </row>
    <row r="35" spans="1:65" s="56" customFormat="1" ht="42" hidden="1" customHeight="1" x14ac:dyDescent="0.25">
      <c r="A35" s="36">
        <v>26</v>
      </c>
      <c r="B35" s="37" t="s">
        <v>61</v>
      </c>
      <c r="C35" s="38">
        <v>19</v>
      </c>
      <c r="D35" s="679" t="s">
        <v>410</v>
      </c>
      <c r="E35" s="679" t="s">
        <v>98</v>
      </c>
      <c r="F35" s="43">
        <v>1</v>
      </c>
      <c r="G35" s="395">
        <v>18</v>
      </c>
      <c r="H35" s="62"/>
      <c r="I35" s="44"/>
      <c r="J35" s="46"/>
      <c r="K35" s="44"/>
      <c r="L35" s="60"/>
      <c r="M35" s="46"/>
      <c r="N35" s="44"/>
      <c r="O35" s="44"/>
      <c r="P35" s="44"/>
      <c r="Q35" s="44"/>
      <c r="R35" s="46"/>
      <c r="S35" s="46"/>
      <c r="T35" s="44"/>
      <c r="U35" s="60"/>
      <c r="V35" s="60"/>
      <c r="W35" s="225" t="s">
        <v>70</v>
      </c>
      <c r="X35" s="46" t="s">
        <v>76</v>
      </c>
      <c r="Y35" s="220" t="s">
        <v>9183</v>
      </c>
      <c r="Z35" s="61"/>
      <c r="AA35" s="61"/>
      <c r="AB35" s="61"/>
      <c r="AC35" s="408" t="s">
        <v>110</v>
      </c>
      <c r="AD35" s="55"/>
      <c r="AE35" s="55" t="s">
        <v>32</v>
      </c>
      <c r="AF35" s="42"/>
      <c r="AG35" s="40" t="s">
        <v>73</v>
      </c>
      <c r="AH35" s="54">
        <v>1</v>
      </c>
      <c r="AI35" s="441">
        <v>2</v>
      </c>
      <c r="AJ35" s="54">
        <f t="shared" si="0"/>
        <v>10</v>
      </c>
      <c r="AK35" s="438">
        <f t="shared" si="2"/>
        <v>1</v>
      </c>
      <c r="AL35" s="442"/>
      <c r="AM35" s="233"/>
      <c r="AN35" s="233"/>
      <c r="AO35" s="233"/>
      <c r="AP35" s="233"/>
      <c r="AQ35" s="233"/>
      <c r="AR35" s="233"/>
      <c r="AS35" s="233"/>
      <c r="AT35" s="233"/>
      <c r="AU35" s="233"/>
      <c r="AV35" s="233"/>
      <c r="AW35" s="233"/>
      <c r="AX35" s="233"/>
      <c r="AY35" s="443"/>
      <c r="AZ35" s="443"/>
      <c r="BA35" s="54"/>
      <c r="BB35" s="443"/>
      <c r="BC35" s="233">
        <f t="shared" si="3"/>
        <v>1</v>
      </c>
      <c r="BD35" s="54">
        <f t="shared" si="1"/>
        <v>9</v>
      </c>
      <c r="BE35" s="444">
        <v>19</v>
      </c>
      <c r="BF35" s="409" t="s">
        <v>98</v>
      </c>
      <c r="BG35" s="417" t="s">
        <v>66</v>
      </c>
      <c r="BH35" s="409" t="s">
        <v>410</v>
      </c>
      <c r="BI35" s="499">
        <v>27</v>
      </c>
      <c r="BJ35" s="418" t="s">
        <v>9133</v>
      </c>
      <c r="BK35" s="409" t="s">
        <v>67</v>
      </c>
      <c r="BL35" s="418" t="s">
        <v>9134</v>
      </c>
      <c r="BM35" s="409" t="s">
        <v>110</v>
      </c>
    </row>
    <row r="36" spans="1:65" s="9" customFormat="1" ht="42" hidden="1" customHeight="1" x14ac:dyDescent="0.25">
      <c r="A36" s="36">
        <v>27</v>
      </c>
      <c r="B36" s="37" t="s">
        <v>61</v>
      </c>
      <c r="C36" s="38">
        <v>19</v>
      </c>
      <c r="D36" s="679" t="s">
        <v>411</v>
      </c>
      <c r="E36" s="679" t="s">
        <v>98</v>
      </c>
      <c r="F36" s="43">
        <v>2</v>
      </c>
      <c r="G36" s="395">
        <v>19</v>
      </c>
      <c r="H36" s="62"/>
      <c r="I36" s="44"/>
      <c r="J36" s="44"/>
      <c r="K36" s="44"/>
      <c r="L36" s="60"/>
      <c r="M36" s="46"/>
      <c r="N36" s="44"/>
      <c r="O36" s="44"/>
      <c r="P36" s="46"/>
      <c r="Q36" s="225" t="s">
        <v>70</v>
      </c>
      <c r="R36" s="46" t="s">
        <v>76</v>
      </c>
      <c r="S36" s="220" t="s">
        <v>31</v>
      </c>
      <c r="T36" s="44"/>
      <c r="U36" s="44"/>
      <c r="V36" s="60"/>
      <c r="W36" s="44"/>
      <c r="X36" s="60"/>
      <c r="Y36" s="60"/>
      <c r="Z36" s="61"/>
      <c r="AA36" s="44"/>
      <c r="AB36" s="61"/>
      <c r="AC36" s="408" t="s">
        <v>63</v>
      </c>
      <c r="AD36" s="55"/>
      <c r="AE36" s="55" t="s">
        <v>32</v>
      </c>
      <c r="AF36" s="42"/>
      <c r="AG36" s="40" t="s">
        <v>73</v>
      </c>
      <c r="AH36" s="54">
        <v>1</v>
      </c>
      <c r="AI36" s="441">
        <v>2</v>
      </c>
      <c r="AJ36" s="54">
        <f t="shared" si="0"/>
        <v>10</v>
      </c>
      <c r="AK36" s="438">
        <f t="shared" si="2"/>
        <v>1</v>
      </c>
      <c r="AL36" s="442"/>
      <c r="AM36" s="233"/>
      <c r="AN36" s="233"/>
      <c r="AO36" s="233"/>
      <c r="AP36" s="233"/>
      <c r="AQ36" s="233"/>
      <c r="AR36" s="233"/>
      <c r="AS36" s="233"/>
      <c r="AT36" s="233"/>
      <c r="AU36" s="233"/>
      <c r="AV36" s="233"/>
      <c r="AW36" s="233"/>
      <c r="AX36" s="233"/>
      <c r="AY36" s="443"/>
      <c r="AZ36" s="443"/>
      <c r="BA36" s="54"/>
      <c r="BB36" s="443"/>
      <c r="BC36" s="233">
        <f t="shared" si="3"/>
        <v>1</v>
      </c>
      <c r="BD36" s="54">
        <f t="shared" si="1"/>
        <v>9</v>
      </c>
      <c r="BE36" s="444">
        <v>19</v>
      </c>
      <c r="BF36" s="409" t="s">
        <v>98</v>
      </c>
      <c r="BG36" s="417" t="s">
        <v>66</v>
      </c>
      <c r="BH36" s="409" t="s">
        <v>411</v>
      </c>
      <c r="BI36" s="499">
        <v>27</v>
      </c>
      <c r="BJ36" s="418" t="s">
        <v>9135</v>
      </c>
      <c r="BK36" s="409" t="s">
        <v>67</v>
      </c>
      <c r="BL36" s="418" t="s">
        <v>9136</v>
      </c>
      <c r="BM36" s="409" t="s">
        <v>63</v>
      </c>
    </row>
    <row r="37" spans="1:65" s="9" customFormat="1" ht="42" hidden="1" customHeight="1" x14ac:dyDescent="0.25">
      <c r="A37" s="36">
        <v>28</v>
      </c>
      <c r="B37" s="37" t="s">
        <v>61</v>
      </c>
      <c r="C37" s="38">
        <v>19</v>
      </c>
      <c r="D37" s="679" t="s">
        <v>412</v>
      </c>
      <c r="E37" s="679" t="s">
        <v>98</v>
      </c>
      <c r="F37" s="43">
        <v>3</v>
      </c>
      <c r="G37" s="395">
        <v>18</v>
      </c>
      <c r="H37" s="62"/>
      <c r="I37" s="44"/>
      <c r="J37" s="44"/>
      <c r="K37" s="661" t="s">
        <v>70</v>
      </c>
      <c r="L37" s="662" t="s">
        <v>99</v>
      </c>
      <c r="M37" s="663" t="s">
        <v>9183</v>
      </c>
      <c r="N37" s="44"/>
      <c r="O37" s="44"/>
      <c r="P37" s="44"/>
      <c r="Q37" s="44"/>
      <c r="R37" s="46"/>
      <c r="S37" s="46"/>
      <c r="T37" s="44"/>
      <c r="U37" s="44"/>
      <c r="V37" s="46"/>
      <c r="W37" s="44"/>
      <c r="X37" s="60"/>
      <c r="Y37" s="60"/>
      <c r="Z37" s="44"/>
      <c r="AA37" s="44"/>
      <c r="AB37" s="46"/>
      <c r="AC37" s="408" t="s">
        <v>63</v>
      </c>
      <c r="AD37" s="55"/>
      <c r="AE37" s="55" t="s">
        <v>32</v>
      </c>
      <c r="AF37" s="42"/>
      <c r="AG37" s="40" t="s">
        <v>73</v>
      </c>
      <c r="AH37" s="54">
        <v>1</v>
      </c>
      <c r="AI37" s="441">
        <v>2</v>
      </c>
      <c r="AJ37" s="54">
        <f t="shared" si="0"/>
        <v>10</v>
      </c>
      <c r="AK37" s="438">
        <f t="shared" si="2"/>
        <v>1</v>
      </c>
      <c r="AL37" s="442"/>
      <c r="AM37" s="233"/>
      <c r="AN37" s="233"/>
      <c r="AO37" s="233"/>
      <c r="AP37" s="233"/>
      <c r="AQ37" s="233"/>
      <c r="AR37" s="233"/>
      <c r="AS37" s="233"/>
      <c r="AT37" s="233"/>
      <c r="AU37" s="233"/>
      <c r="AV37" s="233"/>
      <c r="AW37" s="233"/>
      <c r="AX37" s="233"/>
      <c r="AY37" s="443"/>
      <c r="AZ37" s="443"/>
      <c r="BA37" s="54"/>
      <c r="BB37" s="443"/>
      <c r="BC37" s="233">
        <f t="shared" si="3"/>
        <v>1</v>
      </c>
      <c r="BD37" s="54">
        <f t="shared" si="1"/>
        <v>9</v>
      </c>
      <c r="BE37" s="444">
        <v>19</v>
      </c>
      <c r="BF37" s="409" t="s">
        <v>98</v>
      </c>
      <c r="BG37" s="417" t="s">
        <v>66</v>
      </c>
      <c r="BH37" s="409" t="s">
        <v>412</v>
      </c>
      <c r="BI37" s="499">
        <v>25</v>
      </c>
      <c r="BJ37" s="418" t="s">
        <v>9137</v>
      </c>
      <c r="BK37" s="409" t="s">
        <v>67</v>
      </c>
      <c r="BL37" s="418" t="s">
        <v>9138</v>
      </c>
      <c r="BM37" s="409" t="s">
        <v>63</v>
      </c>
    </row>
    <row r="38" spans="1:65" s="9" customFormat="1" ht="42" hidden="1" customHeight="1" x14ac:dyDescent="0.25">
      <c r="A38" s="36">
        <v>29</v>
      </c>
      <c r="B38" s="37" t="s">
        <v>61</v>
      </c>
      <c r="C38" s="38">
        <v>19</v>
      </c>
      <c r="D38" s="679" t="s">
        <v>413</v>
      </c>
      <c r="E38" s="679" t="s">
        <v>100</v>
      </c>
      <c r="F38" s="43">
        <v>1</v>
      </c>
      <c r="G38" s="395">
        <v>18</v>
      </c>
      <c r="H38" s="62"/>
      <c r="I38" s="44"/>
      <c r="J38" s="44"/>
      <c r="K38" s="225" t="s">
        <v>70</v>
      </c>
      <c r="L38" s="44" t="s">
        <v>79</v>
      </c>
      <c r="M38" s="220" t="s">
        <v>9184</v>
      </c>
      <c r="N38" s="44"/>
      <c r="O38" s="44"/>
      <c r="P38" s="44"/>
      <c r="Q38" s="44"/>
      <c r="R38" s="46"/>
      <c r="S38" s="46"/>
      <c r="T38" s="44"/>
      <c r="U38" s="44"/>
      <c r="V38" s="60"/>
      <c r="W38" s="44"/>
      <c r="X38" s="60"/>
      <c r="Y38" s="60"/>
      <c r="Z38" s="61"/>
      <c r="AA38" s="61"/>
      <c r="AB38" s="61"/>
      <c r="AC38" s="408" t="s">
        <v>72</v>
      </c>
      <c r="AD38" s="55"/>
      <c r="AE38" s="55" t="s">
        <v>32</v>
      </c>
      <c r="AF38" s="42"/>
      <c r="AG38" s="40" t="s">
        <v>73</v>
      </c>
      <c r="AH38" s="54">
        <v>1</v>
      </c>
      <c r="AI38" s="445">
        <v>3</v>
      </c>
      <c r="AJ38" s="54">
        <f t="shared" si="0"/>
        <v>15</v>
      </c>
      <c r="AK38" s="438">
        <f t="shared" si="2"/>
        <v>1</v>
      </c>
      <c r="AL38" s="442"/>
      <c r="AM38" s="233"/>
      <c r="AN38" s="233"/>
      <c r="AO38" s="233"/>
      <c r="AP38" s="233"/>
      <c r="AQ38" s="233"/>
      <c r="AR38" s="233"/>
      <c r="AS38" s="233"/>
      <c r="AT38" s="233"/>
      <c r="AU38" s="233"/>
      <c r="AV38" s="233"/>
      <c r="AW38" s="233"/>
      <c r="AX38" s="233"/>
      <c r="AY38" s="443"/>
      <c r="AZ38" s="443"/>
      <c r="BA38" s="54"/>
      <c r="BB38" s="443"/>
      <c r="BC38" s="233">
        <f t="shared" si="3"/>
        <v>1</v>
      </c>
      <c r="BD38" s="54">
        <f t="shared" si="1"/>
        <v>14</v>
      </c>
      <c r="BE38" s="444">
        <v>19</v>
      </c>
      <c r="BF38" s="409" t="s">
        <v>100</v>
      </c>
      <c r="BG38" s="417" t="s">
        <v>89</v>
      </c>
      <c r="BH38" s="409" t="s">
        <v>413</v>
      </c>
      <c r="BI38" s="499">
        <v>22</v>
      </c>
      <c r="BJ38" s="418" t="s">
        <v>9139</v>
      </c>
      <c r="BK38" s="409" t="s">
        <v>67</v>
      </c>
      <c r="BL38" s="418" t="s">
        <v>9140</v>
      </c>
      <c r="BM38" s="409" t="s">
        <v>72</v>
      </c>
    </row>
    <row r="39" spans="1:65" s="9" customFormat="1" ht="42" hidden="1" customHeight="1" x14ac:dyDescent="0.25">
      <c r="A39" s="36">
        <v>30</v>
      </c>
      <c r="B39" s="37" t="s">
        <v>61</v>
      </c>
      <c r="C39" s="38">
        <v>19</v>
      </c>
      <c r="D39" s="679" t="s">
        <v>414</v>
      </c>
      <c r="E39" s="679" t="s">
        <v>100</v>
      </c>
      <c r="F39" s="43">
        <v>2</v>
      </c>
      <c r="G39" s="395">
        <v>22</v>
      </c>
      <c r="H39" s="44" t="s">
        <v>70</v>
      </c>
      <c r="I39" s="223" t="s">
        <v>99</v>
      </c>
      <c r="J39" s="220" t="s">
        <v>9184</v>
      </c>
      <c r="K39" s="44"/>
      <c r="L39" s="60"/>
      <c r="M39" s="46"/>
      <c r="N39" s="44"/>
      <c r="O39" s="44"/>
      <c r="P39" s="44"/>
      <c r="Q39" s="44"/>
      <c r="R39" s="46"/>
      <c r="S39" s="46"/>
      <c r="T39" s="44"/>
      <c r="U39" s="44"/>
      <c r="V39" s="60"/>
      <c r="W39" s="44"/>
      <c r="X39" s="60"/>
      <c r="Y39" s="60"/>
      <c r="Z39" s="61"/>
      <c r="AA39" s="61"/>
      <c r="AB39" s="61"/>
      <c r="AC39" s="408" t="s">
        <v>77</v>
      </c>
      <c r="AD39" s="55"/>
      <c r="AE39" s="55" t="s">
        <v>32</v>
      </c>
      <c r="AF39" s="42"/>
      <c r="AG39" s="40" t="s">
        <v>73</v>
      </c>
      <c r="AH39" s="54">
        <v>1</v>
      </c>
      <c r="AI39" s="445">
        <v>3</v>
      </c>
      <c r="AJ39" s="54">
        <f t="shared" si="0"/>
        <v>15</v>
      </c>
      <c r="AK39" s="438">
        <f t="shared" si="2"/>
        <v>1</v>
      </c>
      <c r="AL39" s="442"/>
      <c r="AM39" s="233"/>
      <c r="AN39" s="233"/>
      <c r="AO39" s="233"/>
      <c r="AP39" s="233"/>
      <c r="AQ39" s="233"/>
      <c r="AR39" s="233"/>
      <c r="AS39" s="233"/>
      <c r="AT39" s="233"/>
      <c r="AU39" s="233"/>
      <c r="AV39" s="233"/>
      <c r="AW39" s="233"/>
      <c r="AX39" s="233"/>
      <c r="AY39" s="443"/>
      <c r="AZ39" s="443"/>
      <c r="BA39" s="54"/>
      <c r="BB39" s="443"/>
      <c r="BC39" s="233">
        <f t="shared" si="3"/>
        <v>1</v>
      </c>
      <c r="BD39" s="54">
        <f t="shared" si="1"/>
        <v>14</v>
      </c>
      <c r="BE39" s="444">
        <v>19</v>
      </c>
      <c r="BF39" s="409" t="s">
        <v>100</v>
      </c>
      <c r="BG39" s="417" t="s">
        <v>89</v>
      </c>
      <c r="BH39" s="409" t="s">
        <v>414</v>
      </c>
      <c r="BI39" s="499">
        <v>22</v>
      </c>
      <c r="BJ39" s="418" t="s">
        <v>9141</v>
      </c>
      <c r="BK39" s="409" t="s">
        <v>67</v>
      </c>
      <c r="BL39" s="418" t="s">
        <v>9142</v>
      </c>
      <c r="BM39" s="409" t="s">
        <v>77</v>
      </c>
    </row>
    <row r="40" spans="1:65" s="9" customFormat="1" ht="52.5" hidden="1" customHeight="1" x14ac:dyDescent="0.25">
      <c r="A40" s="36">
        <v>31</v>
      </c>
      <c r="B40" s="37" t="s">
        <v>61</v>
      </c>
      <c r="C40" s="38">
        <v>19</v>
      </c>
      <c r="D40" s="679" t="s">
        <v>415</v>
      </c>
      <c r="E40" s="679" t="s">
        <v>100</v>
      </c>
      <c r="F40" s="43">
        <v>3</v>
      </c>
      <c r="G40" s="395">
        <v>22</v>
      </c>
      <c r="H40" s="62"/>
      <c r="I40" s="44"/>
      <c r="J40" s="46"/>
      <c r="K40" s="44"/>
      <c r="L40" s="44"/>
      <c r="M40" s="46"/>
      <c r="N40" s="44" t="s">
        <v>70</v>
      </c>
      <c r="O40" s="223" t="s">
        <v>99</v>
      </c>
      <c r="P40" s="220" t="s">
        <v>9184</v>
      </c>
      <c r="Q40" s="44"/>
      <c r="R40" s="46"/>
      <c r="S40" s="46"/>
      <c r="T40" s="44"/>
      <c r="U40" s="44"/>
      <c r="V40" s="60"/>
      <c r="W40" s="44"/>
      <c r="X40" s="46"/>
      <c r="Y40" s="46"/>
      <c r="Z40" s="61"/>
      <c r="AA40" s="61"/>
      <c r="AB40" s="61"/>
      <c r="AC40" s="408" t="s">
        <v>77</v>
      </c>
      <c r="AD40" s="55"/>
      <c r="AE40" s="55" t="s">
        <v>32</v>
      </c>
      <c r="AF40" s="42"/>
      <c r="AG40" s="40" t="s">
        <v>73</v>
      </c>
      <c r="AH40" s="54">
        <v>1</v>
      </c>
      <c r="AI40" s="445">
        <v>3</v>
      </c>
      <c r="AJ40" s="54">
        <f t="shared" si="0"/>
        <v>15</v>
      </c>
      <c r="AK40" s="438">
        <f t="shared" si="2"/>
        <v>1</v>
      </c>
      <c r="AL40" s="442"/>
      <c r="AM40" s="233"/>
      <c r="AN40" s="233"/>
      <c r="AO40" s="233"/>
      <c r="AP40" s="233"/>
      <c r="AQ40" s="233"/>
      <c r="AR40" s="233"/>
      <c r="AS40" s="233"/>
      <c r="AT40" s="233"/>
      <c r="AU40" s="233"/>
      <c r="AV40" s="233"/>
      <c r="AW40" s="233"/>
      <c r="AX40" s="233"/>
      <c r="AY40" s="443"/>
      <c r="AZ40" s="443"/>
      <c r="BA40" s="54"/>
      <c r="BB40" s="443"/>
      <c r="BC40" s="233">
        <f t="shared" si="3"/>
        <v>1</v>
      </c>
      <c r="BD40" s="54">
        <f t="shared" si="1"/>
        <v>14</v>
      </c>
      <c r="BE40" s="444">
        <v>19</v>
      </c>
      <c r="BF40" s="409" t="s">
        <v>100</v>
      </c>
      <c r="BG40" s="417" t="s">
        <v>89</v>
      </c>
      <c r="BH40" s="409" t="s">
        <v>415</v>
      </c>
      <c r="BI40" s="499">
        <v>22</v>
      </c>
      <c r="BJ40" s="418" t="s">
        <v>9143</v>
      </c>
      <c r="BK40" s="409" t="s">
        <v>67</v>
      </c>
      <c r="BL40" s="418" t="s">
        <v>9144</v>
      </c>
      <c r="BM40" s="409" t="s">
        <v>77</v>
      </c>
    </row>
    <row r="41" spans="1:65" s="9" customFormat="1" ht="52.5" hidden="1" customHeight="1" x14ac:dyDescent="0.25">
      <c r="A41" s="36">
        <v>32</v>
      </c>
      <c r="B41" s="37" t="s">
        <v>61</v>
      </c>
      <c r="C41" s="38">
        <v>19</v>
      </c>
      <c r="D41" s="679" t="s">
        <v>416</v>
      </c>
      <c r="E41" s="679" t="s">
        <v>100</v>
      </c>
      <c r="F41" s="43">
        <v>4</v>
      </c>
      <c r="G41" s="395">
        <v>23</v>
      </c>
      <c r="H41" s="62"/>
      <c r="I41" s="44"/>
      <c r="J41" s="44"/>
      <c r="K41" s="44"/>
      <c r="L41" s="44"/>
      <c r="M41" s="46"/>
      <c r="N41" s="44"/>
      <c r="O41" s="44"/>
      <c r="P41" s="44"/>
      <c r="Q41" s="225" t="s">
        <v>70</v>
      </c>
      <c r="R41" s="44" t="s">
        <v>79</v>
      </c>
      <c r="S41" s="220" t="s">
        <v>9184</v>
      </c>
      <c r="T41" s="44"/>
      <c r="U41" s="60"/>
      <c r="V41" s="60"/>
      <c r="W41" s="44"/>
      <c r="X41" s="60"/>
      <c r="Y41" s="60"/>
      <c r="Z41" s="61"/>
      <c r="AA41" s="61"/>
      <c r="AB41" s="61"/>
      <c r="AC41" s="408" t="s">
        <v>91</v>
      </c>
      <c r="AD41" s="55"/>
      <c r="AE41" s="55" t="s">
        <v>32</v>
      </c>
      <c r="AF41" s="42"/>
      <c r="AG41" s="40" t="s">
        <v>73</v>
      </c>
      <c r="AH41" s="54">
        <v>1</v>
      </c>
      <c r="AI41" s="445">
        <v>3</v>
      </c>
      <c r="AJ41" s="54">
        <f t="shared" si="0"/>
        <v>15</v>
      </c>
      <c r="AK41" s="438">
        <f t="shared" si="2"/>
        <v>1</v>
      </c>
      <c r="AL41" s="442"/>
      <c r="AM41" s="233"/>
      <c r="AN41" s="233"/>
      <c r="AO41" s="233"/>
      <c r="AP41" s="233"/>
      <c r="AQ41" s="233"/>
      <c r="AR41" s="233"/>
      <c r="AS41" s="233"/>
      <c r="AT41" s="233"/>
      <c r="AU41" s="233"/>
      <c r="AV41" s="233"/>
      <c r="AW41" s="233"/>
      <c r="AX41" s="233"/>
      <c r="AY41" s="443"/>
      <c r="AZ41" s="443"/>
      <c r="BA41" s="54"/>
      <c r="BB41" s="443"/>
      <c r="BC41" s="233">
        <f t="shared" si="3"/>
        <v>1</v>
      </c>
      <c r="BD41" s="54">
        <f t="shared" si="1"/>
        <v>14</v>
      </c>
      <c r="BE41" s="444">
        <v>19</v>
      </c>
      <c r="BF41" s="409" t="s">
        <v>100</v>
      </c>
      <c r="BG41" s="417" t="s">
        <v>89</v>
      </c>
      <c r="BH41" s="409" t="s">
        <v>416</v>
      </c>
      <c r="BI41" s="499">
        <v>22</v>
      </c>
      <c r="BJ41" s="418" t="s">
        <v>9145</v>
      </c>
      <c r="BK41" s="409" t="s">
        <v>67</v>
      </c>
      <c r="BL41" s="418" t="s">
        <v>9146</v>
      </c>
      <c r="BM41" s="409" t="s">
        <v>91</v>
      </c>
    </row>
    <row r="42" spans="1:65" s="9" customFormat="1" ht="52.5" hidden="1" customHeight="1" x14ac:dyDescent="0.25">
      <c r="A42" s="36">
        <v>33</v>
      </c>
      <c r="B42" s="37" t="s">
        <v>61</v>
      </c>
      <c r="C42" s="38">
        <v>19</v>
      </c>
      <c r="D42" s="679" t="s">
        <v>417</v>
      </c>
      <c r="E42" s="679" t="s">
        <v>100</v>
      </c>
      <c r="F42" s="43">
        <v>5</v>
      </c>
      <c r="G42" s="395">
        <v>22</v>
      </c>
      <c r="H42" s="62"/>
      <c r="I42" s="44"/>
      <c r="J42" s="44"/>
      <c r="K42" s="44"/>
      <c r="L42" s="60"/>
      <c r="M42" s="46"/>
      <c r="N42" s="44"/>
      <c r="O42" s="44"/>
      <c r="P42" s="46"/>
      <c r="Q42" s="44"/>
      <c r="R42" s="44"/>
      <c r="S42" s="46"/>
      <c r="T42" s="225" t="s">
        <v>70</v>
      </c>
      <c r="U42" s="223" t="s">
        <v>71</v>
      </c>
      <c r="V42" s="220" t="s">
        <v>9184</v>
      </c>
      <c r="W42" s="44"/>
      <c r="X42" s="60"/>
      <c r="Y42" s="60"/>
      <c r="Z42" s="61"/>
      <c r="AA42" s="61"/>
      <c r="AB42" s="61"/>
      <c r="AC42" s="408" t="s">
        <v>86</v>
      </c>
      <c r="AD42" s="55"/>
      <c r="AE42" s="55" t="s">
        <v>32</v>
      </c>
      <c r="AF42" s="42"/>
      <c r="AG42" s="40" t="s">
        <v>73</v>
      </c>
      <c r="AH42" s="54">
        <v>1</v>
      </c>
      <c r="AI42" s="445">
        <v>3</v>
      </c>
      <c r="AJ42" s="54">
        <f t="shared" si="0"/>
        <v>15</v>
      </c>
      <c r="AK42" s="438">
        <f t="shared" si="2"/>
        <v>1</v>
      </c>
      <c r="AL42" s="442"/>
      <c r="AM42" s="233"/>
      <c r="AN42" s="233"/>
      <c r="AO42" s="233"/>
      <c r="AP42" s="233"/>
      <c r="AQ42" s="233"/>
      <c r="AR42" s="233"/>
      <c r="AS42" s="233"/>
      <c r="AT42" s="233"/>
      <c r="AU42" s="233"/>
      <c r="AV42" s="233"/>
      <c r="AW42" s="233"/>
      <c r="AX42" s="233"/>
      <c r="AY42" s="443"/>
      <c r="AZ42" s="443"/>
      <c r="BA42" s="54"/>
      <c r="BB42" s="443"/>
      <c r="BC42" s="233">
        <f t="shared" si="3"/>
        <v>1</v>
      </c>
      <c r="BD42" s="54">
        <f t="shared" si="1"/>
        <v>14</v>
      </c>
      <c r="BE42" s="444">
        <v>19</v>
      </c>
      <c r="BF42" s="409" t="s">
        <v>100</v>
      </c>
      <c r="BG42" s="417" t="s">
        <v>89</v>
      </c>
      <c r="BH42" s="409" t="s">
        <v>417</v>
      </c>
      <c r="BI42" s="499">
        <v>22</v>
      </c>
      <c r="BJ42" s="418" t="s">
        <v>9147</v>
      </c>
      <c r="BK42" s="409" t="s">
        <v>67</v>
      </c>
      <c r="BL42" s="418" t="s">
        <v>9148</v>
      </c>
      <c r="BM42" s="409" t="s">
        <v>86</v>
      </c>
    </row>
    <row r="43" spans="1:65" s="9" customFormat="1" ht="52.5" hidden="1" customHeight="1" x14ac:dyDescent="0.25">
      <c r="A43" s="36">
        <v>34</v>
      </c>
      <c r="B43" s="37" t="s">
        <v>61</v>
      </c>
      <c r="C43" s="38">
        <v>19</v>
      </c>
      <c r="D43" s="679" t="s">
        <v>418</v>
      </c>
      <c r="E43" s="679" t="s">
        <v>100</v>
      </c>
      <c r="F43" s="43">
        <v>6</v>
      </c>
      <c r="G43" s="395">
        <v>22</v>
      </c>
      <c r="H43" s="62"/>
      <c r="I43" s="44"/>
      <c r="J43" s="44"/>
      <c r="K43" s="44"/>
      <c r="L43" s="60"/>
      <c r="M43" s="46"/>
      <c r="N43" s="44"/>
      <c r="O43" s="44"/>
      <c r="P43" s="44"/>
      <c r="Q43" s="44"/>
      <c r="R43" s="44"/>
      <c r="S43" s="46"/>
      <c r="T43" s="44" t="s">
        <v>64</v>
      </c>
      <c r="U43" s="46" t="s">
        <v>76</v>
      </c>
      <c r="V43" s="220" t="s">
        <v>9184</v>
      </c>
      <c r="W43" s="44"/>
      <c r="X43" s="46"/>
      <c r="Y43" s="46"/>
      <c r="Z43" s="61"/>
      <c r="AA43" s="61"/>
      <c r="AB43" s="61"/>
      <c r="AC43" s="408" t="s">
        <v>92</v>
      </c>
      <c r="AD43" s="55"/>
      <c r="AE43" s="55" t="s">
        <v>32</v>
      </c>
      <c r="AF43" s="42"/>
      <c r="AG43" s="40" t="s">
        <v>73</v>
      </c>
      <c r="AH43" s="54">
        <v>1</v>
      </c>
      <c r="AI43" s="445">
        <v>3</v>
      </c>
      <c r="AJ43" s="54">
        <f t="shared" si="0"/>
        <v>15</v>
      </c>
      <c r="AK43" s="438">
        <f t="shared" si="2"/>
        <v>1</v>
      </c>
      <c r="AL43" s="442"/>
      <c r="AM43" s="233"/>
      <c r="AN43" s="233"/>
      <c r="AO43" s="233"/>
      <c r="AP43" s="233"/>
      <c r="AQ43" s="233"/>
      <c r="AR43" s="233"/>
      <c r="AS43" s="233"/>
      <c r="AT43" s="233"/>
      <c r="AU43" s="233"/>
      <c r="AV43" s="233"/>
      <c r="AW43" s="233"/>
      <c r="AX43" s="233"/>
      <c r="AY43" s="443"/>
      <c r="AZ43" s="443"/>
      <c r="BA43" s="54"/>
      <c r="BB43" s="443"/>
      <c r="BC43" s="233">
        <f t="shared" si="3"/>
        <v>1</v>
      </c>
      <c r="BD43" s="54">
        <f t="shared" si="1"/>
        <v>14</v>
      </c>
      <c r="BE43" s="444">
        <v>19</v>
      </c>
      <c r="BF43" s="409" t="s">
        <v>100</v>
      </c>
      <c r="BG43" s="417" t="s">
        <v>89</v>
      </c>
      <c r="BH43" s="409" t="s">
        <v>418</v>
      </c>
      <c r="BI43" s="499">
        <v>22</v>
      </c>
      <c r="BJ43" s="418" t="s">
        <v>9147</v>
      </c>
      <c r="BK43" s="409" t="s">
        <v>67</v>
      </c>
      <c r="BL43" s="418" t="s">
        <v>9149</v>
      </c>
      <c r="BM43" s="409" t="s">
        <v>92</v>
      </c>
    </row>
    <row r="44" spans="1:65" s="9" customFormat="1" ht="52.5" hidden="1" customHeight="1" x14ac:dyDescent="0.25">
      <c r="A44" s="36">
        <v>35</v>
      </c>
      <c r="B44" s="37" t="s">
        <v>61</v>
      </c>
      <c r="C44" s="38">
        <v>19</v>
      </c>
      <c r="D44" s="679" t="s">
        <v>419</v>
      </c>
      <c r="E44" s="679" t="s">
        <v>100</v>
      </c>
      <c r="F44" s="43">
        <v>7</v>
      </c>
      <c r="G44" s="395">
        <v>22</v>
      </c>
      <c r="H44" s="62"/>
      <c r="I44" s="46"/>
      <c r="J44" s="44"/>
      <c r="K44" s="44"/>
      <c r="L44" s="46"/>
      <c r="M44" s="46"/>
      <c r="N44" s="44"/>
      <c r="O44" s="44"/>
      <c r="P44" s="44"/>
      <c r="Q44" s="44"/>
      <c r="R44" s="46"/>
      <c r="S44" s="46"/>
      <c r="T44" s="44"/>
      <c r="U44" s="46"/>
      <c r="V44" s="46"/>
      <c r="W44" s="44" t="s">
        <v>64</v>
      </c>
      <c r="X44" s="46" t="s">
        <v>76</v>
      </c>
      <c r="Y44" s="220" t="s">
        <v>9184</v>
      </c>
      <c r="Z44" s="61"/>
      <c r="AA44" s="61"/>
      <c r="AB44" s="61"/>
      <c r="AC44" s="408" t="s">
        <v>77</v>
      </c>
      <c r="AD44" s="55"/>
      <c r="AE44" s="55" t="s">
        <v>32</v>
      </c>
      <c r="AF44" s="42"/>
      <c r="AG44" s="40" t="s">
        <v>73</v>
      </c>
      <c r="AH44" s="54">
        <v>1</v>
      </c>
      <c r="AI44" s="445">
        <v>3</v>
      </c>
      <c r="AJ44" s="54">
        <f t="shared" si="0"/>
        <v>15</v>
      </c>
      <c r="AK44" s="438">
        <f t="shared" si="2"/>
        <v>1</v>
      </c>
      <c r="AL44" s="442"/>
      <c r="AM44" s="233"/>
      <c r="AN44" s="233"/>
      <c r="AO44" s="233"/>
      <c r="AP44" s="233"/>
      <c r="AQ44" s="233"/>
      <c r="AR44" s="233"/>
      <c r="AS44" s="233"/>
      <c r="AT44" s="233"/>
      <c r="AU44" s="233"/>
      <c r="AV44" s="233"/>
      <c r="AW44" s="233"/>
      <c r="AX44" s="233"/>
      <c r="AY44" s="443"/>
      <c r="AZ44" s="443"/>
      <c r="BA44" s="54"/>
      <c r="BB44" s="443"/>
      <c r="BC44" s="233">
        <f t="shared" si="3"/>
        <v>1</v>
      </c>
      <c r="BD44" s="54">
        <f t="shared" si="1"/>
        <v>14</v>
      </c>
      <c r="BE44" s="444">
        <v>19</v>
      </c>
      <c r="BF44" s="409" t="s">
        <v>100</v>
      </c>
      <c r="BG44" s="417" t="s">
        <v>89</v>
      </c>
      <c r="BH44" s="409" t="s">
        <v>419</v>
      </c>
      <c r="BI44" s="499">
        <v>22</v>
      </c>
      <c r="BJ44" s="418" t="s">
        <v>9150</v>
      </c>
      <c r="BK44" s="409" t="s">
        <v>67</v>
      </c>
      <c r="BL44" s="418" t="s">
        <v>9151</v>
      </c>
      <c r="BM44" s="409" t="s">
        <v>77</v>
      </c>
    </row>
    <row r="45" spans="1:65" s="9" customFormat="1" ht="52.5" hidden="1" customHeight="1" x14ac:dyDescent="0.25">
      <c r="A45" s="36">
        <v>36</v>
      </c>
      <c r="B45" s="37" t="s">
        <v>61</v>
      </c>
      <c r="C45" s="38">
        <v>19</v>
      </c>
      <c r="D45" s="679" t="s">
        <v>420</v>
      </c>
      <c r="E45" s="679" t="s">
        <v>100</v>
      </c>
      <c r="F45" s="43">
        <v>8</v>
      </c>
      <c r="G45" s="395">
        <v>22</v>
      </c>
      <c r="H45" s="62"/>
      <c r="I45" s="44"/>
      <c r="J45" s="46"/>
      <c r="K45" s="44"/>
      <c r="L45" s="44"/>
      <c r="M45" s="46"/>
      <c r="N45" s="44"/>
      <c r="O45" s="44"/>
      <c r="P45" s="44"/>
      <c r="Q45" s="44"/>
      <c r="R45" s="46"/>
      <c r="S45" s="46"/>
      <c r="T45" s="44"/>
      <c r="U45" s="60"/>
      <c r="V45" s="60"/>
      <c r="W45" s="44" t="s">
        <v>64</v>
      </c>
      <c r="X45" s="44" t="s">
        <v>79</v>
      </c>
      <c r="Y45" s="220" t="s">
        <v>9184</v>
      </c>
      <c r="Z45" s="61"/>
      <c r="AA45" s="61"/>
      <c r="AB45" s="61"/>
      <c r="AC45" s="408" t="s">
        <v>91</v>
      </c>
      <c r="AD45" s="55"/>
      <c r="AE45" s="55" t="s">
        <v>32</v>
      </c>
      <c r="AF45" s="42"/>
      <c r="AG45" s="40" t="s">
        <v>73</v>
      </c>
      <c r="AH45" s="54">
        <v>1</v>
      </c>
      <c r="AI45" s="445">
        <v>3</v>
      </c>
      <c r="AJ45" s="54">
        <f t="shared" si="0"/>
        <v>15</v>
      </c>
      <c r="AK45" s="438">
        <f t="shared" si="2"/>
        <v>1</v>
      </c>
      <c r="AL45" s="442"/>
      <c r="AM45" s="233"/>
      <c r="AN45" s="233"/>
      <c r="AO45" s="233"/>
      <c r="AP45" s="233"/>
      <c r="AQ45" s="233"/>
      <c r="AR45" s="233"/>
      <c r="AS45" s="233"/>
      <c r="AT45" s="233"/>
      <c r="AU45" s="233"/>
      <c r="AV45" s="233"/>
      <c r="AW45" s="233"/>
      <c r="AX45" s="233"/>
      <c r="AY45" s="443"/>
      <c r="AZ45" s="443"/>
      <c r="BA45" s="54"/>
      <c r="BB45" s="443"/>
      <c r="BC45" s="233">
        <f t="shared" si="3"/>
        <v>1</v>
      </c>
      <c r="BD45" s="54">
        <f t="shared" si="1"/>
        <v>14</v>
      </c>
      <c r="BE45" s="444">
        <v>19</v>
      </c>
      <c r="BF45" s="409" t="s">
        <v>100</v>
      </c>
      <c r="BG45" s="417" t="s">
        <v>89</v>
      </c>
      <c r="BH45" s="409" t="s">
        <v>420</v>
      </c>
      <c r="BI45" s="499">
        <v>22</v>
      </c>
      <c r="BJ45" s="418" t="s">
        <v>9150</v>
      </c>
      <c r="BK45" s="409" t="s">
        <v>67</v>
      </c>
      <c r="BL45" s="418" t="s">
        <v>9152</v>
      </c>
      <c r="BM45" s="409" t="s">
        <v>91</v>
      </c>
    </row>
    <row r="46" spans="1:65" s="56" customFormat="1" ht="52.5" hidden="1" customHeight="1" x14ac:dyDescent="0.25">
      <c r="A46" s="36">
        <v>37</v>
      </c>
      <c r="B46" s="37" t="s">
        <v>61</v>
      </c>
      <c r="C46" s="38">
        <v>19</v>
      </c>
      <c r="D46" s="679" t="s">
        <v>425</v>
      </c>
      <c r="E46" s="679" t="s">
        <v>102</v>
      </c>
      <c r="F46" s="204">
        <v>1</v>
      </c>
      <c r="G46" s="395">
        <v>16</v>
      </c>
      <c r="H46" s="44" t="s">
        <v>70</v>
      </c>
      <c r="I46" s="223" t="s">
        <v>101</v>
      </c>
      <c r="J46" s="220" t="s">
        <v>9183</v>
      </c>
      <c r="K46" s="44"/>
      <c r="L46" s="44"/>
      <c r="M46" s="46"/>
      <c r="N46" s="44"/>
      <c r="O46" s="44"/>
      <c r="P46" s="44"/>
      <c r="Q46" s="44"/>
      <c r="R46" s="44"/>
      <c r="S46" s="46"/>
      <c r="T46" s="44"/>
      <c r="U46" s="60"/>
      <c r="V46" s="60"/>
      <c r="W46" s="44"/>
      <c r="X46" s="44"/>
      <c r="Y46" s="46"/>
      <c r="Z46" s="61"/>
      <c r="AA46" s="61"/>
      <c r="AB46" s="61"/>
      <c r="AC46" s="514" t="s">
        <v>9180</v>
      </c>
      <c r="AD46" s="55"/>
      <c r="AE46" s="55" t="s">
        <v>32</v>
      </c>
      <c r="AF46" s="42"/>
      <c r="AG46" s="40" t="s">
        <v>73</v>
      </c>
      <c r="AH46" s="54">
        <v>1</v>
      </c>
      <c r="AI46" s="445">
        <v>2</v>
      </c>
      <c r="AJ46" s="54">
        <f t="shared" si="0"/>
        <v>10</v>
      </c>
      <c r="AK46" s="438">
        <f t="shared" si="2"/>
        <v>1</v>
      </c>
      <c r="AL46" s="442"/>
      <c r="AM46" s="233"/>
      <c r="AN46" s="233"/>
      <c r="AO46" s="233"/>
      <c r="AP46" s="233"/>
      <c r="AQ46" s="233"/>
      <c r="AR46" s="233"/>
      <c r="AS46" s="233"/>
      <c r="AT46" s="233"/>
      <c r="AU46" s="233"/>
      <c r="AV46" s="233"/>
      <c r="AW46" s="233"/>
      <c r="AX46" s="233"/>
      <c r="AY46" s="443"/>
      <c r="AZ46" s="443"/>
      <c r="BA46" s="54"/>
      <c r="BB46" s="443"/>
      <c r="BC46" s="233">
        <f t="shared" si="3"/>
        <v>1</v>
      </c>
      <c r="BD46" s="54">
        <f t="shared" si="1"/>
        <v>9</v>
      </c>
      <c r="BE46" s="444">
        <v>19</v>
      </c>
      <c r="BF46" s="409" t="s">
        <v>102</v>
      </c>
      <c r="BG46" s="417" t="s">
        <v>66</v>
      </c>
      <c r="BH46" s="409" t="s">
        <v>425</v>
      </c>
      <c r="BI46" s="499">
        <v>25</v>
      </c>
      <c r="BJ46" s="418" t="s">
        <v>9153</v>
      </c>
      <c r="BK46" s="409" t="s">
        <v>67</v>
      </c>
      <c r="BL46" s="418" t="s">
        <v>9154</v>
      </c>
      <c r="BM46" s="409" t="s">
        <v>103</v>
      </c>
    </row>
    <row r="47" spans="1:65" s="56" customFormat="1" ht="52.5" hidden="1" customHeight="1" x14ac:dyDescent="0.25">
      <c r="A47" s="36">
        <v>38</v>
      </c>
      <c r="B47" s="37" t="s">
        <v>61</v>
      </c>
      <c r="C47" s="38">
        <v>19</v>
      </c>
      <c r="D47" s="681" t="s">
        <v>426</v>
      </c>
      <c r="E47" s="681" t="s">
        <v>102</v>
      </c>
      <c r="F47" s="44">
        <v>2</v>
      </c>
      <c r="G47" s="395">
        <v>19</v>
      </c>
      <c r="H47" s="62"/>
      <c r="I47" s="44"/>
      <c r="J47" s="46"/>
      <c r="K47" s="44"/>
      <c r="L47" s="60"/>
      <c r="M47" s="46"/>
      <c r="N47" s="662" t="s">
        <v>70</v>
      </c>
      <c r="O47" s="680" t="s">
        <v>106</v>
      </c>
      <c r="P47" s="220" t="s">
        <v>9183</v>
      </c>
      <c r="Q47" s="44"/>
      <c r="R47" s="44"/>
      <c r="S47" s="46"/>
      <c r="T47" s="44"/>
      <c r="U47" s="60"/>
      <c r="V47" s="60"/>
      <c r="W47" s="44"/>
      <c r="X47" s="60"/>
      <c r="Y47" s="60"/>
      <c r="Z47" s="61"/>
      <c r="AA47" s="61"/>
      <c r="AB47" s="61"/>
      <c r="AC47" s="514" t="s">
        <v>9180</v>
      </c>
      <c r="AD47" s="55"/>
      <c r="AE47" s="55" t="s">
        <v>32</v>
      </c>
      <c r="AF47" s="42"/>
      <c r="AG47" s="660" t="s">
        <v>9182</v>
      </c>
      <c r="AH47" s="54">
        <v>1</v>
      </c>
      <c r="AI47" s="445">
        <v>2</v>
      </c>
      <c r="AJ47" s="54">
        <f t="shared" si="0"/>
        <v>10</v>
      </c>
      <c r="AK47" s="438">
        <f t="shared" si="2"/>
        <v>1</v>
      </c>
      <c r="AL47" s="442"/>
      <c r="AM47" s="233"/>
      <c r="AN47" s="233"/>
      <c r="AO47" s="233"/>
      <c r="AP47" s="233"/>
      <c r="AQ47" s="233"/>
      <c r="AR47" s="233"/>
      <c r="AS47" s="233"/>
      <c r="AT47" s="233"/>
      <c r="AU47" s="233"/>
      <c r="AV47" s="233"/>
      <c r="AW47" s="233"/>
      <c r="AX47" s="233"/>
      <c r="AY47" s="443"/>
      <c r="AZ47" s="443"/>
      <c r="BA47" s="54"/>
      <c r="BB47" s="443"/>
      <c r="BC47" s="233">
        <f t="shared" si="3"/>
        <v>1</v>
      </c>
      <c r="BD47" s="54">
        <f t="shared" si="1"/>
        <v>9</v>
      </c>
      <c r="BE47" s="444">
        <v>19</v>
      </c>
      <c r="BF47" s="409" t="s">
        <v>102</v>
      </c>
      <c r="BG47" s="417" t="s">
        <v>66</v>
      </c>
      <c r="BH47" s="409" t="s">
        <v>426</v>
      </c>
      <c r="BI47" s="499">
        <v>25</v>
      </c>
      <c r="BJ47" s="418" t="s">
        <v>9155</v>
      </c>
      <c r="BK47" s="409" t="s">
        <v>67</v>
      </c>
      <c r="BL47" s="418" t="s">
        <v>9156</v>
      </c>
      <c r="BM47" s="409" t="s">
        <v>103</v>
      </c>
    </row>
    <row r="48" spans="1:65" s="56" customFormat="1" ht="52.5" hidden="1" customHeight="1" x14ac:dyDescent="0.25">
      <c r="A48" s="36">
        <v>39</v>
      </c>
      <c r="B48" s="488" t="s">
        <v>61</v>
      </c>
      <c r="C48" s="482">
        <v>19</v>
      </c>
      <c r="D48" s="483" t="s">
        <v>427</v>
      </c>
      <c r="E48" s="483" t="s">
        <v>102</v>
      </c>
      <c r="F48" s="45">
        <v>3</v>
      </c>
      <c r="G48" s="489">
        <v>19</v>
      </c>
      <c r="H48" s="484"/>
      <c r="I48" s="45"/>
      <c r="J48" s="226"/>
      <c r="K48" s="45"/>
      <c r="L48" s="485"/>
      <c r="M48" s="226"/>
      <c r="N48" s="45"/>
      <c r="O48" s="45"/>
      <c r="P48" s="226"/>
      <c r="Q48" s="45"/>
      <c r="R48" s="226"/>
      <c r="S48" s="226"/>
      <c r="T48" s="486" t="s">
        <v>70</v>
      </c>
      <c r="U48" s="487" t="s">
        <v>101</v>
      </c>
      <c r="V48" s="220" t="s">
        <v>9183</v>
      </c>
      <c r="W48" s="45"/>
      <c r="X48" s="485"/>
      <c r="Y48" s="485"/>
      <c r="Z48" s="45"/>
      <c r="AA48" s="45"/>
      <c r="AB48" s="226"/>
      <c r="AC48" s="514" t="s">
        <v>9180</v>
      </c>
      <c r="AD48" s="508"/>
      <c r="AE48" s="508" t="s">
        <v>32</v>
      </c>
      <c r="AF48" s="490"/>
      <c r="AG48" s="491" t="s">
        <v>73</v>
      </c>
      <c r="AH48" s="492">
        <v>1</v>
      </c>
      <c r="AI48" s="493">
        <v>2</v>
      </c>
      <c r="AJ48" s="492">
        <f t="shared" si="0"/>
        <v>10</v>
      </c>
      <c r="AK48" s="494">
        <f t="shared" si="2"/>
        <v>1</v>
      </c>
      <c r="AL48" s="495"/>
      <c r="AM48" s="231"/>
      <c r="AN48" s="231"/>
      <c r="AO48" s="231"/>
      <c r="AP48" s="231"/>
      <c r="AQ48" s="231"/>
      <c r="AR48" s="231"/>
      <c r="AS48" s="231"/>
      <c r="AT48" s="231"/>
      <c r="AU48" s="231"/>
      <c r="AV48" s="231"/>
      <c r="AW48" s="231"/>
      <c r="AX48" s="231"/>
      <c r="AY48" s="496"/>
      <c r="AZ48" s="496"/>
      <c r="BA48" s="492"/>
      <c r="BB48" s="496"/>
      <c r="BC48" s="233">
        <f t="shared" si="3"/>
        <v>1</v>
      </c>
      <c r="BD48" s="54">
        <f t="shared" si="1"/>
        <v>9</v>
      </c>
      <c r="BE48" s="444">
        <v>19</v>
      </c>
      <c r="BF48" s="409" t="s">
        <v>102</v>
      </c>
      <c r="BG48" s="417" t="s">
        <v>66</v>
      </c>
      <c r="BH48" s="409" t="s">
        <v>427</v>
      </c>
      <c r="BI48" s="499">
        <v>25</v>
      </c>
      <c r="BJ48" s="418" t="s">
        <v>9157</v>
      </c>
      <c r="BK48" s="409" t="s">
        <v>67</v>
      </c>
      <c r="BL48" s="418" t="s">
        <v>9158</v>
      </c>
      <c r="BM48" s="409" t="s">
        <v>103</v>
      </c>
    </row>
    <row r="49" spans="1:66" s="606" customFormat="1" ht="52.5" hidden="1" customHeight="1" x14ac:dyDescent="0.25">
      <c r="A49" s="598">
        <v>40</v>
      </c>
      <c r="B49" s="599" t="s">
        <v>61</v>
      </c>
      <c r="C49" s="600">
        <v>19</v>
      </c>
      <c r="D49" s="238" t="s">
        <v>403</v>
      </c>
      <c r="E49" s="238" t="s">
        <v>93</v>
      </c>
      <c r="F49" s="240">
        <v>1</v>
      </c>
      <c r="G49" s="601">
        <v>26</v>
      </c>
      <c r="H49" s="240" t="s">
        <v>9166</v>
      </c>
      <c r="I49" s="240" t="s">
        <v>9168</v>
      </c>
      <c r="J49" s="510"/>
      <c r="K49" s="240"/>
      <c r="L49" s="509"/>
      <c r="M49" s="510"/>
      <c r="N49" s="240"/>
      <c r="O49" s="240"/>
      <c r="P49" s="510"/>
      <c r="Q49" s="240"/>
      <c r="R49" s="510"/>
      <c r="S49" s="510"/>
      <c r="T49" s="240"/>
      <c r="U49" s="602"/>
      <c r="V49" s="511"/>
      <c r="W49" s="240"/>
      <c r="X49" s="509"/>
      <c r="Y49" s="509"/>
      <c r="Z49" s="240"/>
      <c r="AA49" s="240"/>
      <c r="AB49" s="510"/>
      <c r="AC49" s="409" t="s">
        <v>94</v>
      </c>
      <c r="AD49" s="232"/>
      <c r="AE49" s="603" t="s">
        <v>32</v>
      </c>
      <c r="AF49" s="604"/>
      <c r="AG49" s="604" t="s">
        <v>68</v>
      </c>
      <c r="AH49" s="438">
        <v>1</v>
      </c>
      <c r="AI49" s="445">
        <v>4</v>
      </c>
      <c r="AJ49" s="438">
        <f t="shared" si="0"/>
        <v>20</v>
      </c>
      <c r="AK49" s="494">
        <v>1</v>
      </c>
      <c r="AL49" s="440"/>
      <c r="AM49" s="438"/>
      <c r="AN49" s="438"/>
      <c r="AO49" s="438"/>
      <c r="AP49" s="438"/>
      <c r="AQ49" s="438"/>
      <c r="AR49" s="438"/>
      <c r="AS49" s="438"/>
      <c r="AT49" s="438"/>
      <c r="AU49" s="438"/>
      <c r="AV49" s="438"/>
      <c r="AW49" s="438"/>
      <c r="AX49" s="438"/>
      <c r="AY49" s="438"/>
      <c r="AZ49" s="438"/>
      <c r="BA49" s="438"/>
      <c r="BB49" s="438"/>
      <c r="BC49" s="438">
        <f t="shared" si="3"/>
        <v>1</v>
      </c>
      <c r="BD49" s="438">
        <f t="shared" si="1"/>
        <v>19</v>
      </c>
      <c r="BE49" s="605">
        <v>19</v>
      </c>
      <c r="BF49" s="238" t="s">
        <v>93</v>
      </c>
      <c r="BG49" s="237" t="s">
        <v>95</v>
      </c>
      <c r="BH49" s="238" t="s">
        <v>403</v>
      </c>
      <c r="BI49" s="243">
        <v>27</v>
      </c>
      <c r="BJ49" s="239" t="s">
        <v>495</v>
      </c>
      <c r="BK49" s="238" t="s">
        <v>67</v>
      </c>
      <c r="BL49" s="239" t="s">
        <v>9159</v>
      </c>
      <c r="BM49" s="238" t="s">
        <v>94</v>
      </c>
    </row>
    <row r="50" spans="1:66" s="606" customFormat="1" ht="52.5" hidden="1" customHeight="1" x14ac:dyDescent="0.25">
      <c r="A50" s="598">
        <v>41</v>
      </c>
      <c r="B50" s="603" t="s">
        <v>61</v>
      </c>
      <c r="C50" s="607">
        <v>19</v>
      </c>
      <c r="D50" s="238" t="s">
        <v>404</v>
      </c>
      <c r="E50" s="238" t="s">
        <v>93</v>
      </c>
      <c r="F50" s="240">
        <v>2</v>
      </c>
      <c r="G50" s="601">
        <v>27</v>
      </c>
      <c r="H50" s="240"/>
      <c r="I50" s="240"/>
      <c r="J50" s="608"/>
      <c r="K50" s="608" t="s">
        <v>70</v>
      </c>
      <c r="L50" s="240" t="s">
        <v>9168</v>
      </c>
      <c r="M50" s="510"/>
      <c r="N50" s="240"/>
      <c r="O50" s="240"/>
      <c r="P50" s="510"/>
      <c r="Q50" s="240"/>
      <c r="R50" s="510"/>
      <c r="S50" s="510"/>
      <c r="T50" s="240"/>
      <c r="U50" s="602"/>
      <c r="V50" s="511"/>
      <c r="W50" s="240"/>
      <c r="X50" s="509"/>
      <c r="Y50" s="509"/>
      <c r="Z50" s="240"/>
      <c r="AA50" s="240"/>
      <c r="AB50" s="510"/>
      <c r="AC50" s="409" t="s">
        <v>96</v>
      </c>
      <c r="AD50" s="232"/>
      <c r="AE50" s="603" t="s">
        <v>32</v>
      </c>
      <c r="AF50" s="604"/>
      <c r="AG50" s="604" t="s">
        <v>68</v>
      </c>
      <c r="AH50" s="438">
        <v>1</v>
      </c>
      <c r="AI50" s="445">
        <v>4</v>
      </c>
      <c r="AJ50" s="438">
        <f t="shared" si="0"/>
        <v>20</v>
      </c>
      <c r="AK50" s="494">
        <v>1</v>
      </c>
      <c r="AL50" s="440"/>
      <c r="AM50" s="438"/>
      <c r="AN50" s="438"/>
      <c r="AO50" s="438"/>
      <c r="AP50" s="438"/>
      <c r="AQ50" s="438"/>
      <c r="AR50" s="438"/>
      <c r="AS50" s="438"/>
      <c r="AT50" s="438"/>
      <c r="AU50" s="438"/>
      <c r="AV50" s="438"/>
      <c r="AW50" s="438"/>
      <c r="AX50" s="438"/>
      <c r="AY50" s="438"/>
      <c r="AZ50" s="438"/>
      <c r="BA50" s="438"/>
      <c r="BB50" s="438"/>
      <c r="BC50" s="438">
        <f t="shared" si="3"/>
        <v>1</v>
      </c>
      <c r="BD50" s="438">
        <f t="shared" si="1"/>
        <v>19</v>
      </c>
      <c r="BE50" s="605">
        <v>19</v>
      </c>
      <c r="BF50" s="238" t="s">
        <v>93</v>
      </c>
      <c r="BG50" s="237" t="s">
        <v>95</v>
      </c>
      <c r="BH50" s="238" t="s">
        <v>404</v>
      </c>
      <c r="BI50" s="243">
        <v>27</v>
      </c>
      <c r="BJ50" s="239" t="s">
        <v>493</v>
      </c>
      <c r="BK50" s="238" t="s">
        <v>67</v>
      </c>
      <c r="BL50" s="239" t="s">
        <v>9160</v>
      </c>
      <c r="BM50" s="238" t="s">
        <v>96</v>
      </c>
    </row>
    <row r="51" spans="1:66" s="606" customFormat="1" ht="52.5" hidden="1" customHeight="1" x14ac:dyDescent="0.25">
      <c r="A51" s="598">
        <v>42</v>
      </c>
      <c r="B51" s="599" t="s">
        <v>61</v>
      </c>
      <c r="C51" s="600">
        <v>19</v>
      </c>
      <c r="D51" s="238" t="s">
        <v>405</v>
      </c>
      <c r="E51" s="238" t="s">
        <v>93</v>
      </c>
      <c r="F51" s="240">
        <v>3</v>
      </c>
      <c r="G51" s="601">
        <v>27</v>
      </c>
      <c r="H51" s="240"/>
      <c r="I51" s="240"/>
      <c r="J51" s="510"/>
      <c r="K51" s="240"/>
      <c r="L51" s="509"/>
      <c r="M51" s="510"/>
      <c r="N51" s="240" t="s">
        <v>9166</v>
      </c>
      <c r="O51" s="240" t="s">
        <v>9168</v>
      </c>
      <c r="P51" s="510"/>
      <c r="Q51" s="240"/>
      <c r="R51" s="510"/>
      <c r="S51" s="510"/>
      <c r="T51" s="240"/>
      <c r="U51" s="602"/>
      <c r="V51" s="511"/>
      <c r="W51" s="240"/>
      <c r="X51" s="509"/>
      <c r="Y51" s="509"/>
      <c r="Z51" s="240"/>
      <c r="AA51" s="240"/>
      <c r="AB51" s="510"/>
      <c r="AC51" s="409" t="s">
        <v>97</v>
      </c>
      <c r="AD51" s="232"/>
      <c r="AE51" s="603" t="s">
        <v>32</v>
      </c>
      <c r="AF51" s="604"/>
      <c r="AG51" s="604" t="s">
        <v>68</v>
      </c>
      <c r="AH51" s="438">
        <v>1</v>
      </c>
      <c r="AI51" s="445">
        <v>4</v>
      </c>
      <c r="AJ51" s="438">
        <f t="shared" si="0"/>
        <v>20</v>
      </c>
      <c r="AK51" s="494">
        <v>1</v>
      </c>
      <c r="AL51" s="440"/>
      <c r="AM51" s="438"/>
      <c r="AN51" s="438"/>
      <c r="AO51" s="438"/>
      <c r="AP51" s="438"/>
      <c r="AQ51" s="438"/>
      <c r="AR51" s="438"/>
      <c r="AS51" s="438"/>
      <c r="AT51" s="438"/>
      <c r="AU51" s="438"/>
      <c r="AV51" s="438"/>
      <c r="AW51" s="438"/>
      <c r="AX51" s="438"/>
      <c r="AY51" s="438"/>
      <c r="AZ51" s="438"/>
      <c r="BA51" s="438"/>
      <c r="BB51" s="438"/>
      <c r="BC51" s="438">
        <f t="shared" si="3"/>
        <v>1</v>
      </c>
      <c r="BD51" s="438">
        <f t="shared" si="1"/>
        <v>19</v>
      </c>
      <c r="BE51" s="605">
        <v>19</v>
      </c>
      <c r="BF51" s="238" t="s">
        <v>93</v>
      </c>
      <c r="BG51" s="237" t="s">
        <v>95</v>
      </c>
      <c r="BH51" s="238" t="s">
        <v>405</v>
      </c>
      <c r="BI51" s="243">
        <v>27</v>
      </c>
      <c r="BJ51" s="239" t="s">
        <v>497</v>
      </c>
      <c r="BK51" s="238" t="s">
        <v>67</v>
      </c>
      <c r="BL51" s="239" t="s">
        <v>9161</v>
      </c>
      <c r="BM51" s="238" t="s">
        <v>97</v>
      </c>
    </row>
    <row r="52" spans="1:66" s="606" customFormat="1" ht="52.5" hidden="1" customHeight="1" x14ac:dyDescent="0.25">
      <c r="A52" s="598">
        <v>43</v>
      </c>
      <c r="B52" s="603" t="s">
        <v>61</v>
      </c>
      <c r="C52" s="607">
        <v>19</v>
      </c>
      <c r="D52" s="238" t="s">
        <v>406</v>
      </c>
      <c r="E52" s="238" t="s">
        <v>93</v>
      </c>
      <c r="F52" s="240">
        <v>4</v>
      </c>
      <c r="G52" s="601">
        <v>27</v>
      </c>
      <c r="H52" s="240"/>
      <c r="I52" s="240"/>
      <c r="J52" s="510"/>
      <c r="K52" s="240"/>
      <c r="L52" s="509"/>
      <c r="M52" s="510"/>
      <c r="N52" s="240"/>
      <c r="O52" s="240"/>
      <c r="P52" s="510"/>
      <c r="Q52" s="240" t="s">
        <v>9166</v>
      </c>
      <c r="R52" s="240" t="s">
        <v>9169</v>
      </c>
      <c r="S52" s="510"/>
      <c r="T52" s="240"/>
      <c r="U52" s="602"/>
      <c r="V52" s="511"/>
      <c r="W52" s="240"/>
      <c r="X52" s="509"/>
      <c r="Y52" s="509"/>
      <c r="Z52" s="240"/>
      <c r="AA52" s="240"/>
      <c r="AB52" s="510"/>
      <c r="AC52" s="409" t="s">
        <v>85</v>
      </c>
      <c r="AD52" s="232"/>
      <c r="AE52" s="603" t="s">
        <v>32</v>
      </c>
      <c r="AF52" s="604"/>
      <c r="AG52" s="604" t="s">
        <v>68</v>
      </c>
      <c r="AH52" s="438">
        <v>1</v>
      </c>
      <c r="AI52" s="445">
        <v>4</v>
      </c>
      <c r="AJ52" s="438">
        <f t="shared" si="0"/>
        <v>20</v>
      </c>
      <c r="AK52" s="494">
        <v>1</v>
      </c>
      <c r="AL52" s="440"/>
      <c r="AM52" s="438"/>
      <c r="AN52" s="438"/>
      <c r="AO52" s="438"/>
      <c r="AP52" s="438"/>
      <c r="AQ52" s="438"/>
      <c r="AR52" s="438"/>
      <c r="AS52" s="438"/>
      <c r="AT52" s="438"/>
      <c r="AU52" s="438"/>
      <c r="AV52" s="438"/>
      <c r="AW52" s="438"/>
      <c r="AX52" s="438"/>
      <c r="AY52" s="438"/>
      <c r="AZ52" s="438"/>
      <c r="BA52" s="438"/>
      <c r="BB52" s="438"/>
      <c r="BC52" s="438">
        <f t="shared" si="3"/>
        <v>1</v>
      </c>
      <c r="BD52" s="438">
        <f t="shared" si="1"/>
        <v>19</v>
      </c>
      <c r="BE52" s="605">
        <v>19</v>
      </c>
      <c r="BF52" s="238" t="s">
        <v>93</v>
      </c>
      <c r="BG52" s="237" t="s">
        <v>95</v>
      </c>
      <c r="BH52" s="238" t="s">
        <v>406</v>
      </c>
      <c r="BI52" s="243">
        <v>27</v>
      </c>
      <c r="BJ52" s="239" t="s">
        <v>499</v>
      </c>
      <c r="BK52" s="238" t="s">
        <v>67</v>
      </c>
      <c r="BL52" s="239" t="s">
        <v>9162</v>
      </c>
      <c r="BM52" s="238" t="s">
        <v>85</v>
      </c>
    </row>
    <row r="53" spans="1:66" s="606" customFormat="1" ht="52.5" hidden="1" customHeight="1" x14ac:dyDescent="0.25">
      <c r="A53" s="598">
        <v>44</v>
      </c>
      <c r="B53" s="599" t="s">
        <v>61</v>
      </c>
      <c r="C53" s="600">
        <v>19</v>
      </c>
      <c r="D53" s="238" t="s">
        <v>407</v>
      </c>
      <c r="E53" s="238" t="s">
        <v>93</v>
      </c>
      <c r="F53" s="240">
        <v>5</v>
      </c>
      <c r="G53" s="601">
        <v>22</v>
      </c>
      <c r="H53" s="240" t="s">
        <v>9166</v>
      </c>
      <c r="I53" s="240" t="s">
        <v>9169</v>
      </c>
      <c r="J53" s="510"/>
      <c r="K53" s="240"/>
      <c r="L53" s="509"/>
      <c r="M53" s="510"/>
      <c r="N53" s="240"/>
      <c r="O53" s="240"/>
      <c r="P53" s="510"/>
      <c r="Q53" s="240"/>
      <c r="R53" s="510"/>
      <c r="S53" s="510"/>
      <c r="T53" s="240"/>
      <c r="U53" s="240"/>
      <c r="V53" s="511"/>
      <c r="W53" s="240"/>
      <c r="X53" s="509"/>
      <c r="Y53" s="509"/>
      <c r="Z53" s="240"/>
      <c r="AA53" s="240"/>
      <c r="AB53" s="510"/>
      <c r="AC53" s="409" t="s">
        <v>96</v>
      </c>
      <c r="AD53" s="232"/>
      <c r="AE53" s="603" t="s">
        <v>32</v>
      </c>
      <c r="AF53" s="604"/>
      <c r="AG53" s="604" t="s">
        <v>68</v>
      </c>
      <c r="AH53" s="438">
        <v>1</v>
      </c>
      <c r="AI53" s="445">
        <v>4</v>
      </c>
      <c r="AJ53" s="438">
        <f t="shared" si="0"/>
        <v>20</v>
      </c>
      <c r="AK53" s="494">
        <v>1</v>
      </c>
      <c r="AL53" s="440"/>
      <c r="AM53" s="438"/>
      <c r="AN53" s="438"/>
      <c r="AO53" s="438"/>
      <c r="AP53" s="438"/>
      <c r="AQ53" s="438"/>
      <c r="AR53" s="438"/>
      <c r="AS53" s="438"/>
      <c r="AT53" s="438"/>
      <c r="AU53" s="438"/>
      <c r="AV53" s="438"/>
      <c r="AW53" s="438"/>
      <c r="AX53" s="438"/>
      <c r="AY53" s="438"/>
      <c r="AZ53" s="438"/>
      <c r="BA53" s="438"/>
      <c r="BB53" s="438"/>
      <c r="BC53" s="438">
        <f t="shared" si="3"/>
        <v>1</v>
      </c>
      <c r="BD53" s="438">
        <f t="shared" si="1"/>
        <v>19</v>
      </c>
      <c r="BE53" s="605">
        <v>19</v>
      </c>
      <c r="BF53" s="238" t="s">
        <v>93</v>
      </c>
      <c r="BG53" s="237" t="s">
        <v>95</v>
      </c>
      <c r="BH53" s="238" t="s">
        <v>407</v>
      </c>
      <c r="BI53" s="243">
        <v>22</v>
      </c>
      <c r="BJ53" s="239" t="s">
        <v>495</v>
      </c>
      <c r="BK53" s="238" t="s">
        <v>67</v>
      </c>
      <c r="BL53" s="239" t="s">
        <v>9163</v>
      </c>
      <c r="BM53" s="238" t="s">
        <v>96</v>
      </c>
    </row>
    <row r="54" spans="1:66" s="606" customFormat="1" ht="52.5" hidden="1" customHeight="1" x14ac:dyDescent="0.25">
      <c r="A54" s="598">
        <v>45</v>
      </c>
      <c r="B54" s="603" t="s">
        <v>61</v>
      </c>
      <c r="C54" s="607">
        <v>19</v>
      </c>
      <c r="D54" s="238" t="s">
        <v>408</v>
      </c>
      <c r="E54" s="238" t="s">
        <v>93</v>
      </c>
      <c r="F54" s="240">
        <v>6</v>
      </c>
      <c r="G54" s="601">
        <v>22</v>
      </c>
      <c r="H54" s="240"/>
      <c r="I54" s="240"/>
      <c r="J54" s="510"/>
      <c r="K54" s="240" t="s">
        <v>9166</v>
      </c>
      <c r="L54" s="240" t="s">
        <v>9168</v>
      </c>
      <c r="M54" s="510"/>
      <c r="N54" s="240"/>
      <c r="O54" s="240"/>
      <c r="P54" s="510"/>
      <c r="Q54" s="240"/>
      <c r="R54" s="510"/>
      <c r="S54" s="510"/>
      <c r="T54" s="240"/>
      <c r="U54" s="602"/>
      <c r="V54" s="511"/>
      <c r="W54" s="240"/>
      <c r="X54" s="509"/>
      <c r="Y54" s="509"/>
      <c r="Z54" s="240"/>
      <c r="AA54" s="240"/>
      <c r="AB54" s="510"/>
      <c r="AC54" s="409" t="s">
        <v>96</v>
      </c>
      <c r="AD54" s="232"/>
      <c r="AE54" s="603" t="s">
        <v>32</v>
      </c>
      <c r="AF54" s="604"/>
      <c r="AG54" s="604" t="s">
        <v>68</v>
      </c>
      <c r="AH54" s="438">
        <v>1</v>
      </c>
      <c r="AI54" s="445">
        <v>4</v>
      </c>
      <c r="AJ54" s="438">
        <f t="shared" si="0"/>
        <v>20</v>
      </c>
      <c r="AK54" s="494">
        <v>1</v>
      </c>
      <c r="AL54" s="440"/>
      <c r="AM54" s="438"/>
      <c r="AN54" s="438"/>
      <c r="AO54" s="438"/>
      <c r="AP54" s="438"/>
      <c r="AQ54" s="438"/>
      <c r="AR54" s="438"/>
      <c r="AS54" s="438"/>
      <c r="AT54" s="438"/>
      <c r="AU54" s="438"/>
      <c r="AV54" s="438"/>
      <c r="AW54" s="438"/>
      <c r="AX54" s="438"/>
      <c r="AY54" s="438"/>
      <c r="AZ54" s="438"/>
      <c r="BA54" s="438"/>
      <c r="BB54" s="438"/>
      <c r="BC54" s="438">
        <f t="shared" si="3"/>
        <v>1</v>
      </c>
      <c r="BD54" s="438">
        <f t="shared" si="1"/>
        <v>19</v>
      </c>
      <c r="BE54" s="605">
        <v>19</v>
      </c>
      <c r="BF54" s="238" t="s">
        <v>93</v>
      </c>
      <c r="BG54" s="237" t="s">
        <v>95</v>
      </c>
      <c r="BH54" s="238" t="s">
        <v>408</v>
      </c>
      <c r="BI54" s="243">
        <v>22</v>
      </c>
      <c r="BJ54" s="239" t="s">
        <v>493</v>
      </c>
      <c r="BK54" s="238" t="s">
        <v>67</v>
      </c>
      <c r="BL54" s="239" t="s">
        <v>9164</v>
      </c>
      <c r="BM54" s="238" t="s">
        <v>96</v>
      </c>
    </row>
    <row r="55" spans="1:66" s="606" customFormat="1" ht="57" hidden="1" customHeight="1" x14ac:dyDescent="0.25">
      <c r="A55" s="598">
        <v>46</v>
      </c>
      <c r="B55" s="599" t="s">
        <v>61</v>
      </c>
      <c r="C55" s="600">
        <v>19</v>
      </c>
      <c r="D55" s="238" t="s">
        <v>409</v>
      </c>
      <c r="E55" s="238" t="s">
        <v>93</v>
      </c>
      <c r="F55" s="438">
        <v>7</v>
      </c>
      <c r="G55" s="601">
        <v>21</v>
      </c>
      <c r="H55" s="609"/>
      <c r="I55" s="610"/>
      <c r="J55" s="609"/>
      <c r="K55" s="611"/>
      <c r="L55" s="240"/>
      <c r="M55" s="512"/>
      <c r="N55" s="609"/>
      <c r="O55" s="610"/>
      <c r="P55" s="609"/>
      <c r="Q55" s="438"/>
      <c r="R55" s="240"/>
      <c r="S55" s="438"/>
      <c r="T55" s="608" t="s">
        <v>70</v>
      </c>
      <c r="U55" s="240" t="s">
        <v>9168</v>
      </c>
      <c r="V55" s="512"/>
      <c r="W55" s="438"/>
      <c r="X55" s="240"/>
      <c r="Y55" s="438"/>
      <c r="Z55" s="438"/>
      <c r="AA55" s="240"/>
      <c r="AB55" s="512"/>
      <c r="AC55" s="409" t="s">
        <v>85</v>
      </c>
      <c r="AD55" s="232"/>
      <c r="AE55" s="603" t="s">
        <v>32</v>
      </c>
      <c r="AF55" s="237"/>
      <c r="AG55" s="604" t="s">
        <v>68</v>
      </c>
      <c r="AH55" s="237">
        <v>1</v>
      </c>
      <c r="AI55" s="237">
        <v>4</v>
      </c>
      <c r="AJ55" s="612">
        <f t="shared" si="0"/>
        <v>20</v>
      </c>
      <c r="AK55" s="494">
        <v>1</v>
      </c>
      <c r="AL55" s="238"/>
      <c r="AM55" s="238"/>
      <c r="AN55" s="238"/>
      <c r="AO55" s="438"/>
      <c r="AP55" s="438"/>
      <c r="AQ55" s="438"/>
      <c r="AR55" s="438"/>
      <c r="AS55" s="438"/>
      <c r="AT55" s="438"/>
      <c r="AU55" s="438"/>
      <c r="AV55" s="438"/>
      <c r="AW55" s="438"/>
      <c r="AX55" s="438"/>
      <c r="AY55" s="438"/>
      <c r="AZ55" s="438"/>
      <c r="BA55" s="438"/>
      <c r="BB55" s="438"/>
      <c r="BC55" s="438">
        <f t="shared" si="3"/>
        <v>1</v>
      </c>
      <c r="BD55" s="438">
        <f t="shared" si="1"/>
        <v>19</v>
      </c>
      <c r="BE55" s="605">
        <v>19</v>
      </c>
      <c r="BF55" s="238" t="s">
        <v>93</v>
      </c>
      <c r="BG55" s="237" t="s">
        <v>95</v>
      </c>
      <c r="BH55" s="238" t="s">
        <v>409</v>
      </c>
      <c r="BI55" s="243">
        <v>22</v>
      </c>
      <c r="BJ55" s="239" t="s">
        <v>501</v>
      </c>
      <c r="BK55" s="238" t="s">
        <v>67</v>
      </c>
      <c r="BL55" s="239" t="s">
        <v>9165</v>
      </c>
      <c r="BM55" s="238" t="s">
        <v>85</v>
      </c>
    </row>
    <row r="56" spans="1:66" s="606" customFormat="1" ht="37.5" customHeight="1" x14ac:dyDescent="0.25">
      <c r="A56" s="604"/>
      <c r="B56" s="232"/>
      <c r="C56" s="57"/>
      <c r="D56" s="57"/>
      <c r="E56" s="57"/>
      <c r="F56" s="438"/>
      <c r="G56" s="396"/>
      <c r="H56" s="609"/>
      <c r="I56" s="610"/>
      <c r="J56" s="609"/>
      <c r="K56" s="611"/>
      <c r="L56" s="240"/>
      <c r="M56" s="512"/>
      <c r="N56" s="609"/>
      <c r="O56" s="610"/>
      <c r="P56" s="609"/>
      <c r="Q56" s="438"/>
      <c r="R56" s="240"/>
      <c r="S56" s="438"/>
      <c r="T56" s="438"/>
      <c r="U56" s="240"/>
      <c r="V56" s="512"/>
      <c r="W56" s="438"/>
      <c r="X56" s="240"/>
      <c r="Y56" s="438"/>
      <c r="Z56" s="438"/>
      <c r="AA56" s="240"/>
      <c r="AB56" s="512"/>
      <c r="AC56" s="613"/>
      <c r="AD56" s="232"/>
      <c r="AE56" s="232"/>
      <c r="AF56" s="604"/>
      <c r="AG56" s="604"/>
      <c r="AH56" s="438"/>
      <c r="AI56" s="441"/>
      <c r="AJ56" s="438"/>
      <c r="AK56" s="440"/>
      <c r="AL56" s="440"/>
      <c r="AM56" s="438"/>
      <c r="AN56" s="438"/>
      <c r="AO56" s="438"/>
      <c r="AP56" s="438"/>
      <c r="AQ56" s="438"/>
      <c r="AR56" s="438"/>
      <c r="AS56" s="438"/>
      <c r="AT56" s="438"/>
      <c r="AU56" s="438"/>
      <c r="AV56" s="438"/>
      <c r="AW56" s="438"/>
      <c r="AX56" s="438"/>
      <c r="AY56" s="438"/>
      <c r="AZ56" s="438"/>
      <c r="BA56" s="438"/>
      <c r="BB56" s="438"/>
      <c r="BC56" s="438"/>
      <c r="BD56" s="438"/>
      <c r="BE56" s="605"/>
      <c r="BF56" s="614"/>
      <c r="BG56" s="615"/>
      <c r="BH56" s="614"/>
      <c r="BI56" s="616"/>
      <c r="BJ56" s="614"/>
      <c r="BK56" s="614"/>
      <c r="BL56" s="614"/>
      <c r="BM56" s="614"/>
    </row>
    <row r="57" spans="1:66" s="56" customFormat="1" ht="37.5" customHeight="1" x14ac:dyDescent="0.25">
      <c r="A57" s="63"/>
      <c r="B57" s="549"/>
      <c r="C57" s="550"/>
      <c r="D57" s="550"/>
      <c r="E57" s="550"/>
      <c r="F57" s="471"/>
      <c r="G57" s="551"/>
      <c r="H57" s="552"/>
      <c r="I57" s="553"/>
      <c r="J57" s="552"/>
      <c r="K57" s="554"/>
      <c r="L57" s="555"/>
      <c r="M57" s="556"/>
      <c r="N57" s="552"/>
      <c r="O57" s="553"/>
      <c r="P57" s="552"/>
      <c r="Q57" s="471"/>
      <c r="R57" s="555"/>
      <c r="S57" s="471"/>
      <c r="T57" s="471"/>
      <c r="U57" s="555"/>
      <c r="V57" s="556"/>
      <c r="W57" s="471"/>
      <c r="X57" s="555"/>
      <c r="Y57" s="471"/>
      <c r="Z57" s="471"/>
      <c r="AA57" s="555"/>
      <c r="AB57" s="556"/>
      <c r="AC57" s="557"/>
      <c r="AD57" s="558"/>
      <c r="AE57" s="558"/>
      <c r="AF57" s="63"/>
      <c r="AG57" s="63"/>
      <c r="AH57" s="559"/>
      <c r="AI57" s="560"/>
      <c r="AJ57" s="559"/>
      <c r="AK57" s="561"/>
      <c r="AL57" s="562"/>
      <c r="AM57" s="471"/>
      <c r="AN57" s="471"/>
      <c r="AO57" s="471"/>
      <c r="AP57" s="471"/>
      <c r="AQ57" s="471"/>
      <c r="AR57" s="471"/>
      <c r="AS57" s="471"/>
      <c r="AT57" s="471"/>
      <c r="AU57" s="471"/>
      <c r="AV57" s="471"/>
      <c r="AW57" s="471"/>
      <c r="AX57" s="471"/>
      <c r="AY57" s="563"/>
      <c r="AZ57" s="563"/>
      <c r="BA57" s="559"/>
      <c r="BB57" s="563"/>
      <c r="BC57" s="471"/>
      <c r="BD57" s="559"/>
      <c r="BE57" s="564"/>
      <c r="BG57" s="565"/>
      <c r="BI57" s="566"/>
    </row>
    <row r="58" spans="1:66" s="579" customFormat="1" ht="34.5" customHeight="1" x14ac:dyDescent="0.25">
      <c r="A58" s="2"/>
      <c r="B58" s="2"/>
      <c r="C58" s="567"/>
      <c r="D58" s="2"/>
      <c r="E58" s="597" t="s">
        <v>9179</v>
      </c>
      <c r="F58" s="3"/>
      <c r="G58" s="568"/>
      <c r="H58" s="4"/>
      <c r="I58" s="569" t="s">
        <v>73</v>
      </c>
      <c r="J58" s="570" t="s">
        <v>9172</v>
      </c>
      <c r="K58" s="570" t="s">
        <v>9173</v>
      </c>
      <c r="L58" s="569" t="s">
        <v>9174</v>
      </c>
      <c r="M58" s="569" t="s">
        <v>73</v>
      </c>
      <c r="N58" s="570" t="s">
        <v>9172</v>
      </c>
      <c r="O58" s="570" t="s">
        <v>9173</v>
      </c>
      <c r="P58" s="571" t="s">
        <v>9175</v>
      </c>
      <c r="Q58" s="4"/>
      <c r="R58" s="572"/>
      <c r="S58" s="6"/>
      <c r="T58" s="4"/>
      <c r="U58" s="573"/>
      <c r="V58" s="573"/>
      <c r="W58" s="573"/>
      <c r="X58" s="574"/>
      <c r="Y58" s="4"/>
      <c r="Z58" s="4"/>
      <c r="AA58" s="4"/>
      <c r="AB58" s="575"/>
      <c r="AC58" s="576"/>
      <c r="AD58" s="577"/>
      <c r="AE58" s="578"/>
      <c r="AG58" s="567"/>
      <c r="AH58" s="580"/>
      <c r="AI58" s="581"/>
      <c r="AJ58" s="582"/>
      <c r="AK58" s="582"/>
      <c r="AL58" s="433"/>
      <c r="AM58" s="583"/>
      <c r="AN58" s="583"/>
      <c r="AO58" s="583"/>
      <c r="AP58" s="581"/>
      <c r="AQ58" s="581"/>
      <c r="AR58" s="581"/>
      <c r="AS58" s="583"/>
      <c r="AT58" s="583"/>
      <c r="AU58" s="583"/>
      <c r="AV58" s="583"/>
      <c r="AW58" s="583"/>
      <c r="AX58" s="583"/>
      <c r="AY58" s="583"/>
      <c r="AZ58" s="583"/>
      <c r="BA58" s="583"/>
      <c r="BB58" s="583"/>
      <c r="BC58" s="584"/>
      <c r="BE58" s="585"/>
      <c r="BF58" s="585"/>
      <c r="BG58" s="586"/>
      <c r="BH58" s="585"/>
      <c r="BI58" s="585"/>
      <c r="BJ58" s="585"/>
      <c r="BK58" s="587"/>
      <c r="BL58" s="11"/>
      <c r="BM58" s="11"/>
      <c r="BN58" s="588"/>
    </row>
    <row r="59" spans="1:66" s="579" customFormat="1" ht="34.5" customHeight="1" x14ac:dyDescent="0.25">
      <c r="A59" s="2"/>
      <c r="B59" s="2"/>
      <c r="C59" s="567"/>
      <c r="D59" s="2"/>
      <c r="E59" s="2"/>
      <c r="F59" s="3"/>
      <c r="G59" s="568"/>
      <c r="H59" s="4"/>
      <c r="I59" s="569">
        <v>403</v>
      </c>
      <c r="J59" s="570" t="s">
        <v>104</v>
      </c>
      <c r="K59" s="570">
        <v>22</v>
      </c>
      <c r="L59" s="569" t="s">
        <v>9176</v>
      </c>
      <c r="M59" s="589" t="s">
        <v>1795</v>
      </c>
      <c r="N59" s="590" t="s">
        <v>104</v>
      </c>
      <c r="O59" s="591"/>
      <c r="P59" s="590" t="s">
        <v>111</v>
      </c>
      <c r="Q59" s="4"/>
      <c r="R59" s="572"/>
      <c r="S59" s="6"/>
      <c r="T59" s="4"/>
      <c r="U59" s="5"/>
      <c r="V59" s="4"/>
      <c r="W59" s="4"/>
      <c r="X59" s="574"/>
      <c r="Y59" s="4"/>
      <c r="Z59" s="4"/>
      <c r="AA59" s="4"/>
      <c r="AB59" s="575"/>
      <c r="AC59" s="576"/>
      <c r="AD59" s="592"/>
      <c r="AE59" s="573"/>
      <c r="AG59" s="567"/>
      <c r="AH59" s="580"/>
      <c r="AI59" s="581"/>
      <c r="AJ59" s="582"/>
      <c r="AK59" s="582"/>
      <c r="AL59" s="433"/>
      <c r="AM59" s="583"/>
      <c r="AN59" s="583"/>
      <c r="AO59" s="583"/>
      <c r="AP59" s="581"/>
      <c r="AQ59" s="581"/>
      <c r="AR59" s="581"/>
      <c r="AS59" s="583"/>
      <c r="AT59" s="583"/>
      <c r="AU59" s="583"/>
      <c r="AV59" s="583"/>
      <c r="AW59" s="583"/>
      <c r="AX59" s="583"/>
      <c r="AY59" s="583"/>
      <c r="AZ59" s="583"/>
      <c r="BA59" s="583"/>
      <c r="BB59" s="583"/>
      <c r="BC59" s="584"/>
      <c r="BE59" s="585"/>
      <c r="BF59" s="585"/>
      <c r="BG59" s="586"/>
      <c r="BH59" s="585"/>
      <c r="BI59" s="585"/>
      <c r="BJ59" s="585"/>
      <c r="BK59" s="587"/>
      <c r="BL59" s="11"/>
      <c r="BM59" s="11"/>
      <c r="BN59" s="588"/>
    </row>
    <row r="60" spans="1:66" s="579" customFormat="1" ht="34.5" customHeight="1" x14ac:dyDescent="0.25">
      <c r="A60" s="2"/>
      <c r="B60" s="2"/>
      <c r="C60" s="567"/>
      <c r="D60" s="2"/>
      <c r="E60" s="2"/>
      <c r="F60" s="3"/>
      <c r="G60" s="568"/>
      <c r="H60" s="4"/>
      <c r="I60" s="569">
        <v>404</v>
      </c>
      <c r="J60" s="570" t="s">
        <v>104</v>
      </c>
      <c r="K60" s="570">
        <v>11</v>
      </c>
      <c r="L60" s="569" t="s">
        <v>9176</v>
      </c>
      <c r="M60" s="589" t="s">
        <v>1798</v>
      </c>
      <c r="N60" s="590" t="s">
        <v>104</v>
      </c>
      <c r="O60" s="591"/>
      <c r="P60" s="590" t="s">
        <v>111</v>
      </c>
      <c r="Q60" s="4"/>
      <c r="R60" s="572"/>
      <c r="S60" s="6"/>
      <c r="T60" s="4"/>
      <c r="U60" s="5"/>
      <c r="V60" s="4"/>
      <c r="W60" s="4"/>
      <c r="X60" s="574"/>
      <c r="Y60" s="4"/>
      <c r="Z60" s="4"/>
      <c r="AA60" s="4"/>
      <c r="AB60" s="575"/>
      <c r="AC60" s="576"/>
      <c r="AD60" s="577"/>
      <c r="AE60" s="578"/>
      <c r="AG60" s="567"/>
      <c r="AH60" s="580"/>
      <c r="AI60" s="581"/>
      <c r="AJ60" s="582"/>
      <c r="AK60" s="582"/>
      <c r="AL60" s="433"/>
      <c r="AM60" s="583"/>
      <c r="AN60" s="583"/>
      <c r="AO60" s="583"/>
      <c r="AP60" s="581"/>
      <c r="AQ60" s="581"/>
      <c r="AR60" s="581"/>
      <c r="AS60" s="583"/>
      <c r="AT60" s="583"/>
      <c r="AU60" s="583"/>
      <c r="AV60" s="583"/>
      <c r="AW60" s="583"/>
      <c r="AX60" s="583"/>
      <c r="AY60" s="583"/>
      <c r="AZ60" s="583"/>
      <c r="BA60" s="583"/>
      <c r="BB60" s="583"/>
      <c r="BC60" s="584"/>
      <c r="BE60" s="585"/>
      <c r="BF60" s="585"/>
      <c r="BG60" s="586"/>
      <c r="BH60" s="585"/>
      <c r="BI60" s="585"/>
      <c r="BJ60" s="585"/>
      <c r="BK60" s="587"/>
      <c r="BL60" s="11"/>
      <c r="BM60" s="11"/>
      <c r="BN60" s="588"/>
    </row>
    <row r="61" spans="1:66" s="579" customFormat="1" ht="34.5" customHeight="1" x14ac:dyDescent="0.25">
      <c r="A61" s="2"/>
      <c r="B61" s="2"/>
      <c r="C61" s="567"/>
      <c r="D61" s="2"/>
      <c r="E61" s="2"/>
      <c r="F61" s="3"/>
      <c r="G61" s="568"/>
      <c r="H61" s="4"/>
      <c r="I61" s="569">
        <v>405</v>
      </c>
      <c r="J61" s="570" t="s">
        <v>104</v>
      </c>
      <c r="K61" s="570">
        <v>23</v>
      </c>
      <c r="L61" s="569" t="s">
        <v>9176</v>
      </c>
      <c r="M61" s="589" t="s">
        <v>1801</v>
      </c>
      <c r="N61" s="590" t="s">
        <v>104</v>
      </c>
      <c r="O61" s="591"/>
      <c r="P61" s="590" t="s">
        <v>9177</v>
      </c>
      <c r="Q61" s="4"/>
      <c r="R61" s="572"/>
      <c r="S61" s="6"/>
      <c r="T61" s="4"/>
      <c r="U61" s="5"/>
      <c r="V61" s="4"/>
      <c r="W61" s="4"/>
      <c r="X61" s="574"/>
      <c r="Y61" s="4"/>
      <c r="Z61" s="4"/>
      <c r="AA61" s="4"/>
      <c r="AB61" s="575"/>
      <c r="AC61" s="576"/>
      <c r="AD61" s="577"/>
      <c r="AE61" s="578"/>
      <c r="AG61" s="567"/>
      <c r="AH61" s="580"/>
      <c r="AI61" s="581"/>
      <c r="AJ61" s="582"/>
      <c r="AK61" s="582"/>
      <c r="AL61" s="433"/>
      <c r="AM61" s="583"/>
      <c r="AN61" s="583"/>
      <c r="AO61" s="583"/>
      <c r="AP61" s="581"/>
      <c r="AQ61" s="581"/>
      <c r="AR61" s="581"/>
      <c r="AS61" s="583"/>
      <c r="AT61" s="583"/>
      <c r="AU61" s="583"/>
      <c r="AV61" s="583"/>
      <c r="AW61" s="583"/>
      <c r="AX61" s="583"/>
      <c r="AY61" s="583"/>
      <c r="AZ61" s="583"/>
      <c r="BA61" s="583"/>
      <c r="BB61" s="583"/>
      <c r="BC61" s="584"/>
      <c r="BE61" s="585"/>
      <c r="BF61" s="585"/>
      <c r="BG61" s="586"/>
      <c r="BH61" s="585"/>
      <c r="BI61" s="585"/>
      <c r="BJ61" s="585"/>
      <c r="BK61" s="587"/>
      <c r="BL61" s="11"/>
      <c r="BM61" s="11"/>
      <c r="BN61" s="588"/>
    </row>
    <row r="62" spans="1:66" s="579" customFormat="1" ht="34.5" customHeight="1" x14ac:dyDescent="0.25">
      <c r="A62" s="2"/>
      <c r="B62" s="2"/>
      <c r="C62" s="567"/>
      <c r="D62" s="2"/>
      <c r="E62" s="2"/>
      <c r="F62" s="3"/>
      <c r="G62" s="568"/>
      <c r="H62" s="4"/>
      <c r="I62" s="569">
        <v>406</v>
      </c>
      <c r="J62" s="570" t="s">
        <v>104</v>
      </c>
      <c r="K62" s="570">
        <v>22</v>
      </c>
      <c r="L62" s="569" t="s">
        <v>9176</v>
      </c>
      <c r="M62" s="593"/>
      <c r="N62" s="594"/>
      <c r="O62" s="595"/>
      <c r="P62" s="594"/>
      <c r="Q62" s="4"/>
      <c r="R62" s="572"/>
      <c r="S62" s="6"/>
      <c r="T62" s="4"/>
      <c r="U62" s="5"/>
      <c r="V62" s="4"/>
      <c r="W62" s="4"/>
      <c r="X62" s="574"/>
      <c r="Y62" s="4"/>
      <c r="Z62" s="4"/>
      <c r="AA62" s="4"/>
      <c r="AB62" s="575"/>
      <c r="AC62" s="576"/>
      <c r="AD62" s="577"/>
      <c r="AE62" s="578"/>
      <c r="AG62" s="567"/>
      <c r="AH62" s="580"/>
      <c r="AI62" s="581"/>
      <c r="AJ62" s="582"/>
      <c r="AK62" s="582"/>
      <c r="AL62" s="433"/>
      <c r="AM62" s="583"/>
      <c r="AN62" s="583"/>
      <c r="AO62" s="583"/>
      <c r="AP62" s="581"/>
      <c r="AQ62" s="581"/>
      <c r="AR62" s="581"/>
      <c r="AS62" s="583"/>
      <c r="AT62" s="583"/>
      <c r="AU62" s="583"/>
      <c r="AV62" s="583"/>
      <c r="AW62" s="583"/>
      <c r="AX62" s="583"/>
      <c r="AY62" s="583"/>
      <c r="AZ62" s="583"/>
      <c r="BA62" s="583"/>
      <c r="BB62" s="583"/>
      <c r="BC62" s="584"/>
      <c r="BE62" s="585"/>
      <c r="BF62" s="585"/>
      <c r="BG62" s="586"/>
      <c r="BH62" s="585"/>
      <c r="BI62" s="585"/>
      <c r="BJ62" s="585"/>
      <c r="BK62" s="587"/>
      <c r="BL62" s="11"/>
      <c r="BM62" s="11"/>
      <c r="BN62" s="588"/>
    </row>
    <row r="63" spans="1:66" s="579" customFormat="1" ht="34.5" customHeight="1" x14ac:dyDescent="0.25">
      <c r="A63" s="2"/>
      <c r="B63" s="2"/>
      <c r="C63" s="567"/>
      <c r="D63" s="2"/>
      <c r="E63" s="2"/>
      <c r="F63" s="3"/>
      <c r="G63" s="568"/>
      <c r="H63" s="4"/>
      <c r="I63" s="569">
        <v>412</v>
      </c>
      <c r="J63" s="570" t="s">
        <v>104</v>
      </c>
      <c r="K63" s="570">
        <v>21</v>
      </c>
      <c r="L63" s="569" t="s">
        <v>9176</v>
      </c>
      <c r="M63" s="593"/>
      <c r="N63" s="594"/>
      <c r="O63" s="595"/>
      <c r="P63" s="594"/>
      <c r="Q63" s="4"/>
      <c r="R63" s="572"/>
      <c r="S63" s="6"/>
      <c r="T63" s="4"/>
      <c r="U63" s="5"/>
      <c r="V63" s="4"/>
      <c r="W63" s="4"/>
      <c r="X63" s="574"/>
      <c r="Y63" s="4"/>
      <c r="Z63" s="4"/>
      <c r="AA63" s="4"/>
      <c r="AB63" s="575"/>
      <c r="AC63" s="576"/>
      <c r="AD63" s="577"/>
      <c r="AE63" s="578"/>
      <c r="AG63" s="567"/>
      <c r="AH63" s="580"/>
      <c r="AI63" s="581"/>
      <c r="AJ63" s="582"/>
      <c r="AK63" s="582"/>
      <c r="AL63" s="433"/>
      <c r="AM63" s="583"/>
      <c r="AN63" s="583"/>
      <c r="AO63" s="583"/>
      <c r="AP63" s="581"/>
      <c r="AQ63" s="581"/>
      <c r="AR63" s="581"/>
      <c r="AS63" s="583"/>
      <c r="AT63" s="583"/>
      <c r="AU63" s="583"/>
      <c r="AV63" s="583"/>
      <c r="AW63" s="583"/>
      <c r="AX63" s="583"/>
      <c r="AY63" s="583"/>
      <c r="AZ63" s="583"/>
      <c r="BA63" s="583"/>
      <c r="BB63" s="583"/>
      <c r="BC63" s="584"/>
      <c r="BE63" s="585"/>
      <c r="BF63" s="585"/>
      <c r="BG63" s="586"/>
      <c r="BH63" s="585"/>
      <c r="BI63" s="585"/>
      <c r="BJ63" s="585"/>
      <c r="BK63" s="587"/>
      <c r="BL63" s="11"/>
      <c r="BM63" s="11"/>
      <c r="BN63" s="588"/>
    </row>
    <row r="64" spans="1:66" s="579" customFormat="1" ht="34.5" customHeight="1" x14ac:dyDescent="0.25">
      <c r="A64" s="2"/>
      <c r="B64" s="2"/>
      <c r="C64" s="567"/>
      <c r="D64" s="2"/>
      <c r="E64" s="2"/>
      <c r="F64" s="3"/>
      <c r="G64" s="568"/>
      <c r="H64" s="4"/>
      <c r="I64" s="569" t="s">
        <v>9168</v>
      </c>
      <c r="J64" s="570" t="s">
        <v>105</v>
      </c>
      <c r="K64" s="570">
        <v>28</v>
      </c>
      <c r="L64" s="569" t="s">
        <v>65</v>
      </c>
      <c r="M64" s="654" t="s">
        <v>1395</v>
      </c>
      <c r="N64" s="570" t="s">
        <v>105</v>
      </c>
      <c r="O64" s="591">
        <v>40</v>
      </c>
      <c r="P64" s="594" t="s">
        <v>9178</v>
      </c>
      <c r="Q64" s="4"/>
      <c r="R64" s="572"/>
      <c r="S64" s="6"/>
      <c r="T64" s="4"/>
      <c r="U64" s="5"/>
      <c r="V64" s="4"/>
      <c r="W64" s="4"/>
      <c r="X64" s="574"/>
      <c r="Y64" s="4"/>
      <c r="Z64" s="4"/>
      <c r="AA64" s="4"/>
      <c r="AB64" s="575"/>
      <c r="AC64" s="576"/>
      <c r="AD64" s="577"/>
      <c r="AE64" s="578"/>
      <c r="AG64" s="567"/>
      <c r="AH64" s="580"/>
      <c r="AI64" s="581"/>
      <c r="AJ64" s="582"/>
      <c r="AK64" s="582"/>
      <c r="AL64" s="433"/>
      <c r="AM64" s="583"/>
      <c r="AN64" s="583"/>
      <c r="AO64" s="583"/>
      <c r="AP64" s="581"/>
      <c r="AQ64" s="581"/>
      <c r="AR64" s="581"/>
      <c r="AS64" s="583"/>
      <c r="AT64" s="583"/>
      <c r="AU64" s="583"/>
      <c r="AV64" s="583"/>
      <c r="AW64" s="583"/>
      <c r="AX64" s="583"/>
      <c r="AY64" s="583"/>
      <c r="AZ64" s="583"/>
      <c r="BA64" s="583"/>
      <c r="BB64" s="583"/>
      <c r="BC64" s="584"/>
      <c r="BE64" s="585"/>
      <c r="BF64" s="585"/>
      <c r="BG64" s="586"/>
      <c r="BH64" s="585"/>
      <c r="BI64" s="585"/>
      <c r="BJ64" s="585"/>
      <c r="BK64" s="587"/>
      <c r="BL64" s="11"/>
      <c r="BM64" s="11"/>
      <c r="BN64" s="588"/>
    </row>
    <row r="65" spans="1:66" s="579" customFormat="1" ht="34.5" customHeight="1" x14ac:dyDescent="0.25">
      <c r="A65" s="2"/>
      <c r="B65" s="2"/>
      <c r="C65" s="567"/>
      <c r="D65" s="2"/>
      <c r="E65" s="2"/>
      <c r="F65" s="3"/>
      <c r="G65" s="568"/>
      <c r="H65" s="4"/>
      <c r="I65" s="569" t="s">
        <v>9169</v>
      </c>
      <c r="J65" s="570" t="s">
        <v>105</v>
      </c>
      <c r="K65" s="570">
        <v>28</v>
      </c>
      <c r="L65" s="569" t="s">
        <v>65</v>
      </c>
      <c r="M65" s="593"/>
      <c r="N65" s="594"/>
      <c r="O65" s="595"/>
      <c r="P65" s="594" t="s">
        <v>9178</v>
      </c>
      <c r="Q65" s="4"/>
      <c r="R65" s="572"/>
      <c r="S65" s="6"/>
      <c r="T65" s="4"/>
      <c r="U65" s="5"/>
      <c r="V65" s="4"/>
      <c r="W65" s="4"/>
      <c r="X65" s="574"/>
      <c r="Y65" s="4"/>
      <c r="Z65" s="4"/>
      <c r="AA65" s="4"/>
      <c r="AB65" s="575"/>
      <c r="AC65" s="576"/>
      <c r="AD65" s="577"/>
      <c r="AE65" s="578"/>
      <c r="AG65" s="567"/>
      <c r="AH65" s="580"/>
      <c r="AI65" s="581"/>
      <c r="AJ65" s="582"/>
      <c r="AK65" s="582"/>
      <c r="AL65" s="433"/>
      <c r="AM65" s="583"/>
      <c r="AN65" s="583"/>
      <c r="AO65" s="583"/>
      <c r="AP65" s="581"/>
      <c r="AQ65" s="581"/>
      <c r="AR65" s="581"/>
      <c r="AS65" s="583"/>
      <c r="AT65" s="583"/>
      <c r="AU65" s="583"/>
      <c r="AV65" s="583"/>
      <c r="AW65" s="583"/>
      <c r="AX65" s="583"/>
      <c r="AY65" s="583"/>
      <c r="AZ65" s="583"/>
      <c r="BA65" s="583"/>
      <c r="BB65" s="583"/>
      <c r="BC65" s="584"/>
      <c r="BE65" s="585"/>
      <c r="BF65" s="585"/>
      <c r="BG65" s="586"/>
      <c r="BH65" s="585"/>
      <c r="BI65" s="585"/>
      <c r="BJ65" s="585"/>
      <c r="BK65" s="587"/>
      <c r="BL65" s="11"/>
      <c r="BM65" s="11"/>
      <c r="BN65" s="588"/>
    </row>
    <row r="66" spans="1:66" s="579" customFormat="1" ht="15" customHeight="1" x14ac:dyDescent="0.25">
      <c r="A66" s="2"/>
      <c r="B66" s="2"/>
      <c r="C66" s="567"/>
      <c r="D66" s="2"/>
      <c r="E66" s="2"/>
      <c r="F66" s="3"/>
      <c r="G66" s="568"/>
      <c r="H66" s="4"/>
      <c r="I66" s="572"/>
      <c r="J66" s="4"/>
      <c r="K66" s="596"/>
      <c r="L66" s="572"/>
      <c r="M66" s="6"/>
      <c r="N66" s="4"/>
      <c r="O66" s="572"/>
      <c r="P66" s="4"/>
      <c r="Q66" s="4"/>
      <c r="R66" s="572"/>
      <c r="S66" s="6"/>
      <c r="T66" s="4"/>
      <c r="U66" s="5"/>
      <c r="V66" s="4"/>
      <c r="W66" s="4"/>
      <c r="X66" s="574"/>
      <c r="Y66" s="4"/>
      <c r="Z66" s="4"/>
      <c r="AA66" s="4"/>
      <c r="AB66" s="575"/>
      <c r="AC66" s="576"/>
      <c r="AD66" s="577"/>
      <c r="AE66" s="578"/>
      <c r="AG66" s="567"/>
      <c r="AH66" s="580"/>
      <c r="AI66" s="581"/>
      <c r="AJ66" s="582"/>
      <c r="AK66" s="582"/>
      <c r="AL66" s="433"/>
      <c r="AM66" s="583"/>
      <c r="AN66" s="583"/>
      <c r="AO66" s="583"/>
      <c r="AP66" s="581"/>
      <c r="AQ66" s="581"/>
      <c r="AR66" s="581"/>
      <c r="AS66" s="583"/>
      <c r="AT66" s="583"/>
      <c r="AU66" s="583"/>
      <c r="AV66" s="583"/>
      <c r="AW66" s="583"/>
      <c r="AX66" s="583"/>
      <c r="AY66" s="583"/>
      <c r="AZ66" s="583"/>
      <c r="BA66" s="583"/>
      <c r="BB66" s="583"/>
      <c r="BC66" s="584"/>
      <c r="BE66" s="585"/>
      <c r="BF66" s="585"/>
      <c r="BG66" s="586"/>
      <c r="BH66" s="585"/>
      <c r="BI66" s="585"/>
      <c r="BJ66" s="585"/>
      <c r="BK66" s="587"/>
      <c r="BL66" s="11"/>
      <c r="BM66" s="11"/>
      <c r="BN66" s="588"/>
    </row>
    <row r="67" spans="1:66" s="579" customFormat="1" ht="15" customHeight="1" x14ac:dyDescent="0.25">
      <c r="A67" s="2"/>
      <c r="B67" s="2"/>
      <c r="C67" s="567"/>
      <c r="D67" s="2"/>
      <c r="E67" s="2"/>
      <c r="F67" s="3"/>
      <c r="G67" s="568"/>
      <c r="H67" s="4"/>
      <c r="I67" s="572"/>
      <c r="J67" s="4"/>
      <c r="K67" s="596"/>
      <c r="L67" s="572"/>
      <c r="M67" s="6"/>
      <c r="N67" s="4"/>
      <c r="O67" s="572"/>
      <c r="P67" s="4"/>
      <c r="Q67" s="4"/>
      <c r="R67" s="572"/>
      <c r="S67" s="6"/>
      <c r="T67" s="4"/>
      <c r="U67" s="5"/>
      <c r="V67" s="4"/>
      <c r="W67" s="4"/>
      <c r="X67" s="574"/>
      <c r="Y67" s="4"/>
      <c r="Z67" s="4"/>
      <c r="AA67" s="4"/>
      <c r="AB67" s="575"/>
      <c r="AC67" s="576"/>
      <c r="AD67" s="577"/>
      <c r="AE67" s="578"/>
      <c r="AG67" s="567"/>
      <c r="AH67" s="580"/>
      <c r="AI67" s="581"/>
      <c r="AJ67" s="582"/>
      <c r="AK67" s="582"/>
      <c r="AL67" s="433"/>
      <c r="AM67" s="583"/>
      <c r="AN67" s="583"/>
      <c r="AO67" s="583"/>
      <c r="AP67" s="581"/>
      <c r="AQ67" s="581"/>
      <c r="AR67" s="581"/>
      <c r="AS67" s="583"/>
      <c r="AT67" s="583"/>
      <c r="AU67" s="583"/>
      <c r="AV67" s="583"/>
      <c r="AW67" s="583"/>
      <c r="AX67" s="583"/>
      <c r="AY67" s="583"/>
      <c r="AZ67" s="583"/>
      <c r="BA67" s="583"/>
      <c r="BB67" s="583"/>
      <c r="BC67" s="584"/>
      <c r="BE67" s="585"/>
      <c r="BF67" s="585"/>
      <c r="BG67" s="586"/>
      <c r="BH67" s="585"/>
      <c r="BI67" s="585"/>
      <c r="BJ67" s="585"/>
      <c r="BK67" s="587"/>
      <c r="BL67" s="11"/>
      <c r="BM67" s="11"/>
      <c r="BN67" s="588"/>
    </row>
    <row r="68" spans="1:66" s="579" customFormat="1" ht="15" customHeight="1" x14ac:dyDescent="0.25">
      <c r="A68" s="2"/>
      <c r="B68" s="2"/>
      <c r="C68" s="567"/>
      <c r="D68" s="2"/>
      <c r="E68" s="2"/>
      <c r="F68" s="3"/>
      <c r="G68" s="568"/>
      <c r="H68" s="4"/>
      <c r="I68" s="572"/>
      <c r="J68" s="4"/>
      <c r="K68" s="596"/>
      <c r="L68" s="572"/>
      <c r="M68" s="6"/>
      <c r="N68" s="4"/>
      <c r="O68" s="572"/>
      <c r="P68" s="4"/>
      <c r="Q68" s="4"/>
      <c r="R68" s="572"/>
      <c r="S68" s="6"/>
      <c r="T68" s="4"/>
      <c r="U68" s="5"/>
      <c r="V68" s="4"/>
      <c r="W68" s="4"/>
      <c r="X68" s="574"/>
      <c r="Y68" s="4"/>
      <c r="Z68" s="4"/>
      <c r="AA68" s="4"/>
      <c r="AB68" s="575"/>
      <c r="AC68" s="576"/>
      <c r="AD68" s="577"/>
      <c r="AE68" s="578"/>
      <c r="AG68" s="567"/>
      <c r="AH68" s="580"/>
      <c r="AI68" s="581"/>
      <c r="AJ68" s="582"/>
      <c r="AK68" s="582"/>
      <c r="AL68" s="433"/>
      <c r="AM68" s="583"/>
      <c r="AN68" s="583"/>
      <c r="AO68" s="583"/>
      <c r="AP68" s="581"/>
      <c r="AQ68" s="581"/>
      <c r="AR68" s="581"/>
      <c r="AS68" s="583"/>
      <c r="AT68" s="583"/>
      <c r="AU68" s="583"/>
      <c r="AV68" s="583"/>
      <c r="AW68" s="583"/>
      <c r="AX68" s="583"/>
      <c r="AY68" s="583"/>
      <c r="AZ68" s="583"/>
      <c r="BA68" s="583"/>
      <c r="BB68" s="583"/>
      <c r="BC68" s="584"/>
      <c r="BE68" s="585"/>
      <c r="BF68" s="585"/>
      <c r="BG68" s="586"/>
      <c r="BH68" s="585"/>
      <c r="BI68" s="585"/>
      <c r="BJ68" s="585"/>
      <c r="BK68" s="587"/>
      <c r="BL68" s="11"/>
      <c r="BM68" s="11"/>
      <c r="BN68" s="588"/>
    </row>
    <row r="69" spans="1:66" s="579" customFormat="1" ht="15" customHeight="1" x14ac:dyDescent="0.25">
      <c r="A69" s="2"/>
      <c r="B69" s="2"/>
      <c r="C69" s="567"/>
      <c r="D69" s="2"/>
      <c r="E69" s="2"/>
      <c r="F69" s="3"/>
      <c r="G69" s="568"/>
      <c r="H69" s="4"/>
      <c r="I69" s="572"/>
      <c r="J69" s="4"/>
      <c r="K69" s="596"/>
      <c r="L69" s="572"/>
      <c r="M69" s="6"/>
      <c r="N69" s="4"/>
      <c r="O69" s="572"/>
      <c r="P69" s="4"/>
      <c r="Q69" s="4"/>
      <c r="R69" s="572"/>
      <c r="S69" s="6"/>
      <c r="T69" s="4"/>
      <c r="U69" s="5"/>
      <c r="V69" s="4"/>
      <c r="W69" s="4"/>
      <c r="X69" s="574"/>
      <c r="Y69" s="4"/>
      <c r="Z69" s="4"/>
      <c r="AA69" s="4"/>
      <c r="AB69" s="575"/>
      <c r="AC69" s="576"/>
      <c r="AD69" s="577"/>
      <c r="AE69" s="578"/>
      <c r="AG69" s="567"/>
      <c r="AH69" s="580"/>
      <c r="AI69" s="581"/>
      <c r="AJ69" s="582"/>
      <c r="AK69" s="582"/>
      <c r="AL69" s="433"/>
      <c r="AM69" s="583"/>
      <c r="AN69" s="583"/>
      <c r="AO69" s="583"/>
      <c r="AP69" s="581"/>
      <c r="AQ69" s="581"/>
      <c r="AR69" s="581"/>
      <c r="AS69" s="583"/>
      <c r="AT69" s="583"/>
      <c r="AU69" s="583"/>
      <c r="AV69" s="583"/>
      <c r="AW69" s="583"/>
      <c r="AX69" s="583"/>
      <c r="AY69" s="583"/>
      <c r="AZ69" s="583"/>
      <c r="BA69" s="583"/>
      <c r="BB69" s="583"/>
      <c r="BC69" s="584"/>
      <c r="BE69" s="585"/>
      <c r="BF69" s="585"/>
      <c r="BG69" s="586"/>
      <c r="BH69" s="585"/>
      <c r="BI69" s="585"/>
      <c r="BJ69" s="585"/>
      <c r="BK69" s="587"/>
      <c r="BL69" s="11"/>
      <c r="BM69" s="11"/>
      <c r="BN69" s="588"/>
    </row>
    <row r="70" spans="1:66" s="579" customFormat="1" ht="15" customHeight="1" x14ac:dyDescent="0.25">
      <c r="A70" s="2"/>
      <c r="B70" s="2"/>
      <c r="C70" s="567"/>
      <c r="D70" s="2"/>
      <c r="E70" s="2"/>
      <c r="F70" s="3"/>
      <c r="G70" s="568"/>
      <c r="H70" s="4"/>
      <c r="I70" s="572"/>
      <c r="J70" s="4"/>
      <c r="K70" s="596"/>
      <c r="L70" s="572"/>
      <c r="M70" s="6"/>
      <c r="N70" s="4"/>
      <c r="O70" s="572"/>
      <c r="P70" s="4"/>
      <c r="Q70" s="4"/>
      <c r="R70" s="572"/>
      <c r="S70" s="6"/>
      <c r="T70" s="4"/>
      <c r="U70" s="5"/>
      <c r="V70" s="4"/>
      <c r="W70" s="4"/>
      <c r="X70" s="574"/>
      <c r="Y70" s="4"/>
      <c r="Z70" s="4"/>
      <c r="AA70" s="4"/>
      <c r="AB70" s="575"/>
      <c r="AC70" s="576"/>
      <c r="AD70" s="577"/>
      <c r="AE70" s="578"/>
      <c r="AG70" s="567"/>
      <c r="AH70" s="580"/>
      <c r="AI70" s="581"/>
      <c r="AJ70" s="582"/>
      <c r="AK70" s="582"/>
      <c r="AL70" s="433"/>
      <c r="AM70" s="583"/>
      <c r="AN70" s="583"/>
      <c r="AO70" s="583"/>
      <c r="AP70" s="581"/>
      <c r="AQ70" s="581"/>
      <c r="AR70" s="581"/>
      <c r="AS70" s="583"/>
      <c r="AT70" s="583"/>
      <c r="AU70" s="583"/>
      <c r="AV70" s="583"/>
      <c r="AW70" s="583"/>
      <c r="AX70" s="583"/>
      <c r="AY70" s="583"/>
      <c r="AZ70" s="583"/>
      <c r="BA70" s="583"/>
      <c r="BB70" s="583"/>
      <c r="BC70" s="584"/>
      <c r="BE70" s="585"/>
      <c r="BF70" s="585"/>
      <c r="BG70" s="586"/>
      <c r="BH70" s="585"/>
      <c r="BI70" s="585"/>
      <c r="BJ70" s="585"/>
      <c r="BK70" s="587"/>
      <c r="BL70" s="11"/>
      <c r="BM70" s="11"/>
      <c r="BN70" s="588"/>
    </row>
    <row r="71" spans="1:66" s="579" customFormat="1" ht="15" customHeight="1" x14ac:dyDescent="0.25">
      <c r="A71" s="2"/>
      <c r="B71" s="2"/>
      <c r="C71" s="567"/>
      <c r="D71" s="2"/>
      <c r="E71" s="2"/>
      <c r="F71" s="3"/>
      <c r="G71" s="568"/>
      <c r="H71" s="4"/>
      <c r="I71" s="572"/>
      <c r="J71" s="4"/>
      <c r="K71" s="596"/>
      <c r="L71" s="572"/>
      <c r="M71" s="6"/>
      <c r="N71" s="4"/>
      <c r="O71" s="572"/>
      <c r="P71" s="4"/>
      <c r="Q71" s="4"/>
      <c r="R71" s="572"/>
      <c r="S71" s="6"/>
      <c r="T71" s="4"/>
      <c r="U71" s="5"/>
      <c r="V71" s="4"/>
      <c r="W71" s="4"/>
      <c r="X71" s="574"/>
      <c r="Y71" s="4"/>
      <c r="Z71" s="4"/>
      <c r="AA71" s="4"/>
      <c r="AB71" s="575"/>
      <c r="AC71" s="576"/>
      <c r="AD71" s="577"/>
      <c r="AE71" s="578"/>
      <c r="AG71" s="567"/>
      <c r="AH71" s="580"/>
      <c r="AI71" s="581"/>
      <c r="AJ71" s="582"/>
      <c r="AK71" s="582"/>
      <c r="AL71" s="433"/>
      <c r="AM71" s="583"/>
      <c r="AN71" s="583"/>
      <c r="AO71" s="583"/>
      <c r="AP71" s="581"/>
      <c r="AQ71" s="581"/>
      <c r="AR71" s="581"/>
      <c r="AS71" s="583"/>
      <c r="AT71" s="583"/>
      <c r="AU71" s="583"/>
      <c r="AV71" s="583"/>
      <c r="AW71" s="583"/>
      <c r="AX71" s="583"/>
      <c r="AY71" s="583"/>
      <c r="AZ71" s="583"/>
      <c r="BA71" s="583"/>
      <c r="BB71" s="583"/>
      <c r="BC71" s="584"/>
      <c r="BE71" s="585"/>
      <c r="BF71" s="585"/>
      <c r="BG71" s="586"/>
      <c r="BH71" s="585"/>
      <c r="BI71" s="585"/>
      <c r="BJ71" s="585"/>
      <c r="BK71" s="587"/>
      <c r="BL71" s="11"/>
      <c r="BM71" s="11"/>
      <c r="BN71" s="588"/>
    </row>
    <row r="72" spans="1:66" s="579" customFormat="1" ht="15" customHeight="1" x14ac:dyDescent="0.25">
      <c r="A72" s="2"/>
      <c r="B72" s="2"/>
      <c r="C72" s="567"/>
      <c r="D72" s="2"/>
      <c r="E72" s="2"/>
      <c r="F72" s="3"/>
      <c r="G72" s="568"/>
      <c r="H72" s="4"/>
      <c r="I72" s="572"/>
      <c r="J72" s="4"/>
      <c r="K72" s="596"/>
      <c r="L72" s="572"/>
      <c r="M72" s="6"/>
      <c r="N72" s="4"/>
      <c r="O72" s="572"/>
      <c r="P72" s="4"/>
      <c r="Q72" s="4"/>
      <c r="R72" s="572"/>
      <c r="S72" s="6"/>
      <c r="T72" s="4"/>
      <c r="U72" s="5"/>
      <c r="V72" s="4"/>
      <c r="W72" s="4"/>
      <c r="X72" s="574"/>
      <c r="Y72" s="4"/>
      <c r="Z72" s="4"/>
      <c r="AA72" s="4"/>
      <c r="AB72" s="575"/>
      <c r="AC72" s="576"/>
      <c r="AD72" s="577"/>
      <c r="AE72" s="578"/>
      <c r="AG72" s="567"/>
      <c r="AH72" s="580"/>
      <c r="AI72" s="581"/>
      <c r="AJ72" s="582"/>
      <c r="AK72" s="582"/>
      <c r="AL72" s="433"/>
      <c r="AM72" s="583"/>
      <c r="AN72" s="583"/>
      <c r="AO72" s="583"/>
      <c r="AP72" s="581"/>
      <c r="AQ72" s="581"/>
      <c r="AR72" s="581"/>
      <c r="AS72" s="583"/>
      <c r="AT72" s="583"/>
      <c r="AU72" s="583"/>
      <c r="AV72" s="583"/>
      <c r="AW72" s="583"/>
      <c r="AX72" s="583"/>
      <c r="AY72" s="583"/>
      <c r="AZ72" s="583"/>
      <c r="BA72" s="583"/>
      <c r="BB72" s="583"/>
      <c r="BC72" s="584"/>
      <c r="BE72" s="585"/>
      <c r="BF72" s="585"/>
      <c r="BG72" s="586"/>
      <c r="BH72" s="585"/>
      <c r="BI72" s="585"/>
      <c r="BJ72" s="585"/>
      <c r="BK72" s="587"/>
      <c r="BL72" s="11"/>
      <c r="BM72" s="11"/>
      <c r="BN72" s="588"/>
    </row>
    <row r="73" spans="1:66" s="579" customFormat="1" ht="15" customHeight="1" x14ac:dyDescent="0.25">
      <c r="A73" s="2"/>
      <c r="B73" s="2"/>
      <c r="C73" s="567"/>
      <c r="D73" s="2"/>
      <c r="E73" s="2"/>
      <c r="F73" s="3"/>
      <c r="G73" s="568"/>
      <c r="H73" s="4"/>
      <c r="I73" s="572"/>
      <c r="J73" s="4"/>
      <c r="K73" s="596"/>
      <c r="L73" s="572"/>
      <c r="M73" s="6"/>
      <c r="N73" s="4"/>
      <c r="O73" s="572"/>
      <c r="P73" s="4"/>
      <c r="Q73" s="4"/>
      <c r="R73" s="572"/>
      <c r="S73" s="6"/>
      <c r="T73" s="4"/>
      <c r="U73" s="5"/>
      <c r="V73" s="4"/>
      <c r="W73" s="4"/>
      <c r="X73" s="574"/>
      <c r="Y73" s="4"/>
      <c r="Z73" s="4"/>
      <c r="AA73" s="4"/>
      <c r="AB73" s="575"/>
      <c r="AC73" s="576"/>
      <c r="AD73" s="577"/>
      <c r="AE73" s="578"/>
      <c r="AG73" s="567"/>
      <c r="AH73" s="580"/>
      <c r="AI73" s="581"/>
      <c r="AJ73" s="582"/>
      <c r="AK73" s="582"/>
      <c r="AL73" s="433"/>
      <c r="AM73" s="583"/>
      <c r="AN73" s="583"/>
      <c r="AO73" s="583"/>
      <c r="AP73" s="581"/>
      <c r="AQ73" s="581"/>
      <c r="AR73" s="581"/>
      <c r="AS73" s="583"/>
      <c r="AT73" s="583"/>
      <c r="AU73" s="583"/>
      <c r="AV73" s="583"/>
      <c r="AW73" s="583"/>
      <c r="AX73" s="583"/>
      <c r="AY73" s="583"/>
      <c r="AZ73" s="583"/>
      <c r="BA73" s="583"/>
      <c r="BB73" s="583"/>
      <c r="BC73" s="584"/>
      <c r="BE73" s="585"/>
      <c r="BF73" s="585"/>
      <c r="BG73" s="586"/>
      <c r="BH73" s="585"/>
      <c r="BI73" s="585"/>
      <c r="BJ73" s="585"/>
      <c r="BK73" s="587"/>
      <c r="BL73" s="11"/>
      <c r="BM73" s="11"/>
      <c r="BN73" s="588"/>
    </row>
    <row r="74" spans="1:66" s="579" customFormat="1" ht="15" customHeight="1" x14ac:dyDescent="0.25">
      <c r="A74" s="2"/>
      <c r="B74" s="2"/>
      <c r="C74" s="567"/>
      <c r="D74" s="2"/>
      <c r="E74" s="2"/>
      <c r="F74" s="3"/>
      <c r="G74" s="568"/>
      <c r="H74" s="4"/>
      <c r="I74" s="572"/>
      <c r="J74" s="4"/>
      <c r="K74" s="596"/>
      <c r="L74" s="572"/>
      <c r="M74" s="6"/>
      <c r="N74" s="4"/>
      <c r="O74" s="572"/>
      <c r="P74" s="4"/>
      <c r="Q74" s="4"/>
      <c r="R74" s="572"/>
      <c r="S74" s="6"/>
      <c r="T74" s="4"/>
      <c r="U74" s="5"/>
      <c r="V74" s="4"/>
      <c r="W74" s="4"/>
      <c r="X74" s="574"/>
      <c r="Y74" s="4"/>
      <c r="Z74" s="4"/>
      <c r="AA74" s="4"/>
      <c r="AB74" s="575"/>
      <c r="AC74" s="576"/>
      <c r="AD74" s="577"/>
      <c r="AE74" s="578"/>
      <c r="AG74" s="567"/>
      <c r="AH74" s="580"/>
      <c r="AI74" s="581"/>
      <c r="AJ74" s="582"/>
      <c r="AK74" s="582"/>
      <c r="AL74" s="433"/>
      <c r="AM74" s="583"/>
      <c r="AN74" s="583"/>
      <c r="AO74" s="583"/>
      <c r="AP74" s="581"/>
      <c r="AQ74" s="581"/>
      <c r="AR74" s="581"/>
      <c r="AS74" s="583"/>
      <c r="AT74" s="583"/>
      <c r="AU74" s="583"/>
      <c r="AV74" s="583"/>
      <c r="AW74" s="583"/>
      <c r="AX74" s="583"/>
      <c r="AY74" s="583"/>
      <c r="AZ74" s="583"/>
      <c r="BA74" s="583"/>
      <c r="BB74" s="583"/>
      <c r="BC74" s="584"/>
      <c r="BE74" s="585"/>
      <c r="BF74" s="585"/>
      <c r="BG74" s="586"/>
      <c r="BH74" s="585"/>
      <c r="BI74" s="585"/>
      <c r="BJ74" s="585"/>
      <c r="BK74" s="587"/>
      <c r="BL74" s="11"/>
      <c r="BM74" s="11"/>
      <c r="BN74" s="588"/>
    </row>
    <row r="75" spans="1:66" s="579" customFormat="1" ht="15" customHeight="1" x14ac:dyDescent="0.25">
      <c r="A75" s="2"/>
      <c r="B75" s="2"/>
      <c r="C75" s="567"/>
      <c r="D75" s="2"/>
      <c r="E75" s="2"/>
      <c r="F75" s="3"/>
      <c r="G75" s="568"/>
      <c r="H75" s="4"/>
      <c r="I75" s="572"/>
      <c r="J75" s="4"/>
      <c r="K75" s="596"/>
      <c r="L75" s="572"/>
      <c r="M75" s="6"/>
      <c r="N75" s="4"/>
      <c r="O75" s="572"/>
      <c r="P75" s="4"/>
      <c r="Q75" s="4"/>
      <c r="R75" s="572"/>
      <c r="S75" s="6"/>
      <c r="T75" s="4"/>
      <c r="U75" s="5"/>
      <c r="V75" s="4"/>
      <c r="W75" s="4"/>
      <c r="X75" s="574"/>
      <c r="Y75" s="4"/>
      <c r="Z75" s="4"/>
      <c r="AA75" s="4"/>
      <c r="AB75" s="575"/>
      <c r="AC75" s="576"/>
      <c r="AD75" s="577"/>
      <c r="AE75" s="578"/>
      <c r="AG75" s="567"/>
      <c r="AH75" s="580"/>
      <c r="AI75" s="581"/>
      <c r="AJ75" s="582"/>
      <c r="AK75" s="582"/>
      <c r="AL75" s="433"/>
      <c r="AM75" s="583"/>
      <c r="AN75" s="583"/>
      <c r="AO75" s="583"/>
      <c r="AP75" s="581"/>
      <c r="AQ75" s="581"/>
      <c r="AR75" s="581"/>
      <c r="AS75" s="583"/>
      <c r="AT75" s="583"/>
      <c r="AU75" s="583"/>
      <c r="AV75" s="583"/>
      <c r="AW75" s="583"/>
      <c r="AX75" s="583"/>
      <c r="AY75" s="583"/>
      <c r="AZ75" s="583"/>
      <c r="BA75" s="583"/>
      <c r="BB75" s="583"/>
      <c r="BC75" s="584"/>
      <c r="BE75" s="585"/>
      <c r="BF75" s="585"/>
      <c r="BG75" s="586"/>
      <c r="BH75" s="585"/>
      <c r="BI75" s="585"/>
      <c r="BJ75" s="585"/>
      <c r="BK75" s="587"/>
      <c r="BL75" s="11"/>
      <c r="BM75" s="11"/>
      <c r="BN75" s="588"/>
    </row>
    <row r="76" spans="1:66" s="579" customFormat="1" ht="15" customHeight="1" x14ac:dyDescent="0.25">
      <c r="A76" s="2"/>
      <c r="B76" s="2"/>
      <c r="C76" s="567"/>
      <c r="D76" s="2"/>
      <c r="E76" s="2"/>
      <c r="F76" s="3"/>
      <c r="G76" s="568"/>
      <c r="H76" s="4"/>
      <c r="I76" s="572"/>
      <c r="J76" s="4"/>
      <c r="K76" s="596"/>
      <c r="L76" s="572"/>
      <c r="M76" s="6"/>
      <c r="N76" s="4"/>
      <c r="O76" s="572"/>
      <c r="P76" s="4"/>
      <c r="Q76" s="4"/>
      <c r="R76" s="572"/>
      <c r="S76" s="6"/>
      <c r="T76" s="4"/>
      <c r="U76" s="5"/>
      <c r="V76" s="4"/>
      <c r="W76" s="4"/>
      <c r="X76" s="574"/>
      <c r="Y76" s="4"/>
      <c r="Z76" s="4"/>
      <c r="AA76" s="4"/>
      <c r="AB76" s="575"/>
      <c r="AC76" s="576"/>
      <c r="AD76" s="577"/>
      <c r="AE76" s="578"/>
      <c r="AG76" s="567"/>
      <c r="AH76" s="580"/>
      <c r="AI76" s="581"/>
      <c r="AJ76" s="582"/>
      <c r="AK76" s="582"/>
      <c r="AL76" s="433"/>
      <c r="AM76" s="583"/>
      <c r="AN76" s="583"/>
      <c r="AO76" s="583"/>
      <c r="AP76" s="581"/>
      <c r="AQ76" s="581"/>
      <c r="AR76" s="581"/>
      <c r="AS76" s="583"/>
      <c r="AT76" s="583"/>
      <c r="AU76" s="583"/>
      <c r="AV76" s="583"/>
      <c r="AW76" s="583"/>
      <c r="AX76" s="583"/>
      <c r="AY76" s="583"/>
      <c r="AZ76" s="583"/>
      <c r="BA76" s="583"/>
      <c r="BB76" s="583"/>
      <c r="BC76" s="584"/>
      <c r="BE76" s="585"/>
      <c r="BF76" s="585"/>
      <c r="BG76" s="586"/>
      <c r="BH76" s="585"/>
      <c r="BI76" s="585"/>
      <c r="BJ76" s="585"/>
      <c r="BK76" s="587"/>
      <c r="BL76" s="11"/>
      <c r="BM76" s="11"/>
      <c r="BN76" s="588"/>
    </row>
    <row r="77" spans="1:66" s="579" customFormat="1" ht="15" customHeight="1" x14ac:dyDescent="0.25">
      <c r="A77" s="2"/>
      <c r="B77" s="2"/>
      <c r="C77" s="567"/>
      <c r="D77" s="2"/>
      <c r="E77" s="2"/>
      <c r="F77" s="3"/>
      <c r="G77" s="568"/>
      <c r="H77" s="4"/>
      <c r="I77" s="572"/>
      <c r="J77" s="4"/>
      <c r="K77" s="596"/>
      <c r="L77" s="572"/>
      <c r="M77" s="6"/>
      <c r="N77" s="4"/>
      <c r="O77" s="572"/>
      <c r="P77" s="4"/>
      <c r="Q77" s="4"/>
      <c r="R77" s="572"/>
      <c r="S77" s="6"/>
      <c r="T77" s="4"/>
      <c r="U77" s="5"/>
      <c r="V77" s="4"/>
      <c r="W77" s="4"/>
      <c r="X77" s="574"/>
      <c r="Y77" s="4"/>
      <c r="Z77" s="4"/>
      <c r="AA77" s="4"/>
      <c r="AB77" s="575"/>
      <c r="AC77" s="576"/>
      <c r="AD77" s="577"/>
      <c r="AE77" s="578"/>
      <c r="AG77" s="567"/>
      <c r="AH77" s="580"/>
      <c r="AI77" s="581"/>
      <c r="AJ77" s="582"/>
      <c r="AK77" s="582"/>
      <c r="AL77" s="433"/>
      <c r="AM77" s="583"/>
      <c r="AN77" s="583"/>
      <c r="AO77" s="583"/>
      <c r="AP77" s="581"/>
      <c r="AQ77" s="581"/>
      <c r="AR77" s="581"/>
      <c r="AS77" s="583"/>
      <c r="AT77" s="583"/>
      <c r="AU77" s="583"/>
      <c r="AV77" s="583"/>
      <c r="AW77" s="583"/>
      <c r="AX77" s="583"/>
      <c r="AY77" s="583"/>
      <c r="AZ77" s="583"/>
      <c r="BA77" s="583"/>
      <c r="BB77" s="583"/>
      <c r="BC77" s="584"/>
      <c r="BE77" s="585"/>
      <c r="BF77" s="585"/>
      <c r="BG77" s="586"/>
      <c r="BH77" s="585"/>
      <c r="BI77" s="585"/>
      <c r="BJ77" s="585"/>
      <c r="BK77" s="587"/>
      <c r="BL77" s="11"/>
      <c r="BM77" s="11"/>
      <c r="BN77" s="588"/>
    </row>
    <row r="78" spans="1:66" s="579" customFormat="1" ht="15" customHeight="1" x14ac:dyDescent="0.25">
      <c r="A78" s="2"/>
      <c r="B78" s="2"/>
      <c r="C78" s="567"/>
      <c r="D78" s="2"/>
      <c r="E78" s="2"/>
      <c r="F78" s="3"/>
      <c r="G78" s="568"/>
      <c r="H78" s="4"/>
      <c r="I78" s="572"/>
      <c r="J78" s="4"/>
      <c r="K78" s="596"/>
      <c r="L78" s="572"/>
      <c r="M78" s="6"/>
      <c r="N78" s="4"/>
      <c r="O78" s="572"/>
      <c r="P78" s="4"/>
      <c r="Q78" s="4"/>
      <c r="R78" s="572"/>
      <c r="S78" s="6"/>
      <c r="T78" s="4"/>
      <c r="U78" s="5"/>
      <c r="V78" s="4"/>
      <c r="W78" s="4"/>
      <c r="X78" s="574"/>
      <c r="Y78" s="4"/>
      <c r="Z78" s="4"/>
      <c r="AA78" s="4"/>
      <c r="AB78" s="575"/>
      <c r="AC78" s="576"/>
      <c r="AD78" s="577"/>
      <c r="AE78" s="578"/>
      <c r="AG78" s="567"/>
      <c r="AH78" s="580"/>
      <c r="AI78" s="581"/>
      <c r="AJ78" s="582"/>
      <c r="AK78" s="582"/>
      <c r="AL78" s="433"/>
      <c r="AM78" s="583"/>
      <c r="AN78" s="583"/>
      <c r="AO78" s="583"/>
      <c r="AP78" s="581"/>
      <c r="AQ78" s="581"/>
      <c r="AR78" s="581"/>
      <c r="AS78" s="583"/>
      <c r="AT78" s="583"/>
      <c r="AU78" s="583"/>
      <c r="AV78" s="583"/>
      <c r="AW78" s="583"/>
      <c r="AX78" s="583"/>
      <c r="AY78" s="583"/>
      <c r="AZ78" s="583"/>
      <c r="BA78" s="583"/>
      <c r="BB78" s="583"/>
      <c r="BC78" s="584"/>
      <c r="BE78" s="585"/>
      <c r="BF78" s="585"/>
      <c r="BG78" s="586"/>
      <c r="BH78" s="585"/>
      <c r="BI78" s="585"/>
      <c r="BJ78" s="585"/>
      <c r="BK78" s="587"/>
      <c r="BL78" s="11"/>
      <c r="BM78" s="11"/>
      <c r="BN78" s="588"/>
    </row>
    <row r="79" spans="1:66" s="579" customFormat="1" ht="15" customHeight="1" x14ac:dyDescent="0.25">
      <c r="A79" s="2"/>
      <c r="B79" s="2"/>
      <c r="C79" s="567"/>
      <c r="D79" s="2"/>
      <c r="E79" s="2"/>
      <c r="F79" s="3"/>
      <c r="G79" s="568"/>
      <c r="H79" s="4"/>
      <c r="I79" s="572"/>
      <c r="J79" s="4"/>
      <c r="K79" s="596"/>
      <c r="L79" s="572"/>
      <c r="M79" s="6"/>
      <c r="N79" s="4"/>
      <c r="O79" s="572"/>
      <c r="P79" s="4"/>
      <c r="Q79" s="4"/>
      <c r="R79" s="572"/>
      <c r="S79" s="6"/>
      <c r="T79" s="4"/>
      <c r="U79" s="5"/>
      <c r="V79" s="4"/>
      <c r="W79" s="4"/>
      <c r="X79" s="574"/>
      <c r="Y79" s="4"/>
      <c r="Z79" s="4"/>
      <c r="AA79" s="4"/>
      <c r="AB79" s="575"/>
      <c r="AC79" s="576"/>
      <c r="AD79" s="577"/>
      <c r="AE79" s="578"/>
      <c r="AG79" s="567"/>
      <c r="AH79" s="580"/>
      <c r="AI79" s="581"/>
      <c r="AJ79" s="582"/>
      <c r="AK79" s="582"/>
      <c r="AL79" s="433"/>
      <c r="AM79" s="583"/>
      <c r="AN79" s="583"/>
      <c r="AO79" s="583"/>
      <c r="AP79" s="581"/>
      <c r="AQ79" s="581"/>
      <c r="AR79" s="581"/>
      <c r="AS79" s="583"/>
      <c r="AT79" s="583"/>
      <c r="AU79" s="583"/>
      <c r="AV79" s="583"/>
      <c r="AW79" s="583"/>
      <c r="AX79" s="583"/>
      <c r="AY79" s="583"/>
      <c r="AZ79" s="583"/>
      <c r="BA79" s="583"/>
      <c r="BB79" s="583"/>
      <c r="BC79" s="584"/>
      <c r="BE79" s="585"/>
      <c r="BF79" s="585"/>
      <c r="BG79" s="586"/>
      <c r="BH79" s="585"/>
      <c r="BI79" s="585"/>
      <c r="BJ79" s="585"/>
      <c r="BK79" s="587"/>
      <c r="BL79" s="11"/>
      <c r="BM79" s="11"/>
      <c r="BN79" s="588"/>
    </row>
    <row r="80" spans="1:66" s="579" customFormat="1" ht="15" customHeight="1" x14ac:dyDescent="0.25">
      <c r="A80" s="2"/>
      <c r="B80" s="2"/>
      <c r="C80" s="567"/>
      <c r="D80" s="2"/>
      <c r="E80" s="2"/>
      <c r="F80" s="3"/>
      <c r="G80" s="568"/>
      <c r="H80" s="4"/>
      <c r="I80" s="572"/>
      <c r="J80" s="4"/>
      <c r="K80" s="596"/>
      <c r="L80" s="572"/>
      <c r="M80" s="6"/>
      <c r="N80" s="4"/>
      <c r="O80" s="572"/>
      <c r="P80" s="4"/>
      <c r="Q80" s="4"/>
      <c r="R80" s="572"/>
      <c r="S80" s="6"/>
      <c r="T80" s="4"/>
      <c r="U80" s="5"/>
      <c r="V80" s="4"/>
      <c r="W80" s="4"/>
      <c r="X80" s="574"/>
      <c r="Y80" s="4"/>
      <c r="Z80" s="4"/>
      <c r="AA80" s="4"/>
      <c r="AB80" s="575"/>
      <c r="AC80" s="576"/>
      <c r="AD80" s="577"/>
      <c r="AE80" s="578"/>
      <c r="AG80" s="567"/>
      <c r="AH80" s="580"/>
      <c r="AI80" s="581"/>
      <c r="AJ80" s="582"/>
      <c r="AK80" s="582"/>
      <c r="AL80" s="433"/>
      <c r="AM80" s="583"/>
      <c r="AN80" s="583"/>
      <c r="AO80" s="583"/>
      <c r="AP80" s="581"/>
      <c r="AQ80" s="581"/>
      <c r="AR80" s="581"/>
      <c r="AS80" s="583"/>
      <c r="AT80" s="583"/>
      <c r="AU80" s="583"/>
      <c r="AV80" s="583"/>
      <c r="AW80" s="583"/>
      <c r="AX80" s="583"/>
      <c r="AY80" s="583"/>
      <c r="AZ80" s="583"/>
      <c r="BA80" s="583"/>
      <c r="BB80" s="583"/>
      <c r="BC80" s="584"/>
      <c r="BE80" s="585"/>
      <c r="BF80" s="585"/>
      <c r="BG80" s="586"/>
      <c r="BH80" s="585"/>
      <c r="BI80" s="585"/>
      <c r="BJ80" s="585"/>
      <c r="BK80" s="587"/>
      <c r="BL80" s="11"/>
      <c r="BM80" s="11"/>
      <c r="BN80" s="588"/>
    </row>
    <row r="81" spans="1:66" s="579" customFormat="1" ht="15" customHeight="1" x14ac:dyDescent="0.25">
      <c r="A81" s="2"/>
      <c r="B81" s="2"/>
      <c r="C81" s="567"/>
      <c r="D81" s="2"/>
      <c r="E81" s="2"/>
      <c r="F81" s="3"/>
      <c r="G81" s="568"/>
      <c r="H81" s="4"/>
      <c r="I81" s="572"/>
      <c r="J81" s="4"/>
      <c r="K81" s="596"/>
      <c r="L81" s="572"/>
      <c r="M81" s="6"/>
      <c r="N81" s="4"/>
      <c r="O81" s="572"/>
      <c r="P81" s="4"/>
      <c r="Q81" s="4"/>
      <c r="R81" s="572"/>
      <c r="S81" s="6"/>
      <c r="T81" s="4"/>
      <c r="U81" s="5"/>
      <c r="V81" s="4"/>
      <c r="W81" s="4"/>
      <c r="X81" s="574"/>
      <c r="Y81" s="4"/>
      <c r="Z81" s="4"/>
      <c r="AA81" s="4"/>
      <c r="AB81" s="575"/>
      <c r="AC81" s="576"/>
      <c r="AD81" s="577"/>
      <c r="AE81" s="578"/>
      <c r="AG81" s="567"/>
      <c r="AH81" s="580"/>
      <c r="AI81" s="581"/>
      <c r="AJ81" s="582"/>
      <c r="AK81" s="582"/>
      <c r="AL81" s="433"/>
      <c r="AM81" s="583"/>
      <c r="AN81" s="583"/>
      <c r="AO81" s="583"/>
      <c r="AP81" s="581"/>
      <c r="AQ81" s="581"/>
      <c r="AR81" s="581"/>
      <c r="AS81" s="583"/>
      <c r="AT81" s="583"/>
      <c r="AU81" s="583"/>
      <c r="AV81" s="583"/>
      <c r="AW81" s="583"/>
      <c r="AX81" s="583"/>
      <c r="AY81" s="583"/>
      <c r="AZ81" s="583"/>
      <c r="BA81" s="583"/>
      <c r="BB81" s="583"/>
      <c r="BC81" s="584"/>
      <c r="BE81" s="585"/>
      <c r="BF81" s="585"/>
      <c r="BG81" s="586"/>
      <c r="BH81" s="585"/>
      <c r="BI81" s="585"/>
      <c r="BJ81" s="585"/>
      <c r="BK81" s="587"/>
      <c r="BL81" s="11"/>
      <c r="BM81" s="11"/>
      <c r="BN81" s="588"/>
    </row>
    <row r="82" spans="1:66" s="579" customFormat="1" ht="15" customHeight="1" x14ac:dyDescent="0.25">
      <c r="A82" s="2"/>
      <c r="B82" s="2"/>
      <c r="C82" s="567"/>
      <c r="D82" s="2"/>
      <c r="E82" s="2"/>
      <c r="F82" s="3"/>
      <c r="G82" s="568"/>
      <c r="H82" s="4"/>
      <c r="I82" s="572"/>
      <c r="J82" s="4"/>
      <c r="K82" s="596"/>
      <c r="L82" s="572"/>
      <c r="M82" s="6"/>
      <c r="N82" s="4"/>
      <c r="O82" s="572"/>
      <c r="P82" s="4"/>
      <c r="Q82" s="4"/>
      <c r="R82" s="572"/>
      <c r="S82" s="6"/>
      <c r="T82" s="4"/>
      <c r="U82" s="5"/>
      <c r="V82" s="4"/>
      <c r="W82" s="4"/>
      <c r="X82" s="574"/>
      <c r="Y82" s="4"/>
      <c r="Z82" s="4"/>
      <c r="AA82" s="4"/>
      <c r="AB82" s="575"/>
      <c r="AC82" s="576"/>
      <c r="AD82" s="577"/>
      <c r="AE82" s="578"/>
      <c r="AG82" s="567"/>
      <c r="AH82" s="580"/>
      <c r="AI82" s="581"/>
      <c r="AJ82" s="582"/>
      <c r="AK82" s="582"/>
      <c r="AL82" s="433"/>
      <c r="AM82" s="583"/>
      <c r="AN82" s="583"/>
      <c r="AO82" s="583"/>
      <c r="AP82" s="581"/>
      <c r="AQ82" s="581"/>
      <c r="AR82" s="581"/>
      <c r="AS82" s="583"/>
      <c r="AT82" s="583"/>
      <c r="AU82" s="583"/>
      <c r="AV82" s="583"/>
      <c r="AW82" s="583"/>
      <c r="AX82" s="583"/>
      <c r="AY82" s="583"/>
      <c r="AZ82" s="583"/>
      <c r="BA82" s="583"/>
      <c r="BB82" s="583"/>
      <c r="BC82" s="584"/>
      <c r="BE82" s="585"/>
      <c r="BF82" s="585"/>
      <c r="BG82" s="586"/>
      <c r="BH82" s="585"/>
      <c r="BI82" s="585"/>
      <c r="BJ82" s="585"/>
      <c r="BK82" s="587"/>
      <c r="BL82" s="11"/>
      <c r="BM82" s="11"/>
      <c r="BN82" s="588"/>
    </row>
    <row r="83" spans="1:66" s="579" customFormat="1" ht="15" customHeight="1" x14ac:dyDescent="0.25">
      <c r="A83" s="2"/>
      <c r="B83" s="2"/>
      <c r="C83" s="567"/>
      <c r="D83" s="2"/>
      <c r="E83" s="2"/>
      <c r="F83" s="3"/>
      <c r="G83" s="568"/>
      <c r="H83" s="4"/>
      <c r="I83" s="572"/>
      <c r="J83" s="4"/>
      <c r="K83" s="596"/>
      <c r="L83" s="572"/>
      <c r="M83" s="6"/>
      <c r="N83" s="4"/>
      <c r="O83" s="572"/>
      <c r="P83" s="4"/>
      <c r="Q83" s="4"/>
      <c r="R83" s="572"/>
      <c r="S83" s="6"/>
      <c r="T83" s="4"/>
      <c r="U83" s="5"/>
      <c r="V83" s="4"/>
      <c r="W83" s="4"/>
      <c r="X83" s="574"/>
      <c r="Y83" s="4"/>
      <c r="Z83" s="4"/>
      <c r="AA83" s="4"/>
      <c r="AB83" s="575"/>
      <c r="AC83" s="576"/>
      <c r="AD83" s="577"/>
      <c r="AE83" s="578"/>
      <c r="AG83" s="567"/>
      <c r="AH83" s="580"/>
      <c r="AI83" s="581"/>
      <c r="AJ83" s="582"/>
      <c r="AK83" s="582"/>
      <c r="AL83" s="433"/>
      <c r="AM83" s="583"/>
      <c r="AN83" s="583"/>
      <c r="AO83" s="583"/>
      <c r="AP83" s="581"/>
      <c r="AQ83" s="581"/>
      <c r="AR83" s="581"/>
      <c r="AS83" s="583"/>
      <c r="AT83" s="583"/>
      <c r="AU83" s="583"/>
      <c r="AV83" s="583"/>
      <c r="AW83" s="583"/>
      <c r="AX83" s="583"/>
      <c r="AY83" s="583"/>
      <c r="AZ83" s="583"/>
      <c r="BA83" s="583"/>
      <c r="BB83" s="583"/>
      <c r="BC83" s="584"/>
      <c r="BE83" s="585"/>
      <c r="BF83" s="585"/>
      <c r="BG83" s="586"/>
      <c r="BH83" s="585"/>
      <c r="BI83" s="585"/>
      <c r="BJ83" s="585"/>
      <c r="BK83" s="587"/>
      <c r="BL83" s="11"/>
      <c r="BM83" s="11"/>
      <c r="BN83" s="588"/>
    </row>
    <row r="84" spans="1:66" s="579" customFormat="1" ht="15" customHeight="1" x14ac:dyDescent="0.25">
      <c r="A84" s="2"/>
      <c r="B84" s="2"/>
      <c r="C84" s="567"/>
      <c r="D84" s="2"/>
      <c r="E84" s="2"/>
      <c r="F84" s="3"/>
      <c r="G84" s="568"/>
      <c r="H84" s="4"/>
      <c r="I84" s="572"/>
      <c r="J84" s="4"/>
      <c r="K84" s="596"/>
      <c r="L84" s="572"/>
      <c r="M84" s="6"/>
      <c r="N84" s="4"/>
      <c r="O84" s="572"/>
      <c r="P84" s="4"/>
      <c r="Q84" s="4"/>
      <c r="R84" s="572"/>
      <c r="S84" s="6"/>
      <c r="T84" s="4"/>
      <c r="U84" s="5"/>
      <c r="V84" s="4"/>
      <c r="W84" s="4"/>
      <c r="X84" s="574"/>
      <c r="Y84" s="4"/>
      <c r="Z84" s="4"/>
      <c r="AA84" s="4"/>
      <c r="AB84" s="575"/>
      <c r="AC84" s="576"/>
      <c r="AD84" s="577"/>
      <c r="AE84" s="578"/>
      <c r="AG84" s="567"/>
      <c r="AH84" s="580"/>
      <c r="AI84" s="581"/>
      <c r="AJ84" s="582"/>
      <c r="AK84" s="582"/>
      <c r="AL84" s="433"/>
      <c r="AM84" s="583"/>
      <c r="AN84" s="583"/>
      <c r="AO84" s="583"/>
      <c r="AP84" s="581"/>
      <c r="AQ84" s="581"/>
      <c r="AR84" s="581"/>
      <c r="AS84" s="583"/>
      <c r="AT84" s="583"/>
      <c r="AU84" s="583"/>
      <c r="AV84" s="583"/>
      <c r="AW84" s="583"/>
      <c r="AX84" s="583"/>
      <c r="AY84" s="583"/>
      <c r="AZ84" s="583"/>
      <c r="BA84" s="583"/>
      <c r="BB84" s="583"/>
      <c r="BC84" s="584"/>
      <c r="BE84" s="585"/>
      <c r="BF84" s="585"/>
      <c r="BG84" s="586"/>
      <c r="BH84" s="585"/>
      <c r="BI84" s="585"/>
      <c r="BJ84" s="585"/>
      <c r="BK84" s="587"/>
      <c r="BL84" s="11"/>
      <c r="BM84" s="11"/>
      <c r="BN84" s="588"/>
    </row>
    <row r="85" spans="1:66" s="56" customFormat="1" ht="37.5" customHeight="1" x14ac:dyDescent="0.25">
      <c r="A85" s="63"/>
      <c r="B85" s="549"/>
      <c r="C85" s="550"/>
      <c r="D85" s="550"/>
      <c r="E85" s="550"/>
      <c r="F85" s="471"/>
      <c r="G85" s="551"/>
      <c r="H85" s="552"/>
      <c r="I85" s="553"/>
      <c r="J85" s="552"/>
      <c r="K85" s="554"/>
      <c r="L85" s="555"/>
      <c r="M85" s="556"/>
      <c r="N85" s="552"/>
      <c r="O85" s="553"/>
      <c r="P85" s="552"/>
      <c r="Q85" s="471"/>
      <c r="R85" s="555"/>
      <c r="S85" s="471"/>
      <c r="T85" s="471"/>
      <c r="U85" s="555"/>
      <c r="V85" s="556"/>
      <c r="W85" s="471"/>
      <c r="X85" s="555"/>
      <c r="Y85" s="471"/>
      <c r="Z85" s="471"/>
      <c r="AA85" s="555"/>
      <c r="AB85" s="556"/>
      <c r="AC85" s="557"/>
      <c r="AD85" s="558"/>
      <c r="AE85" s="558"/>
      <c r="AF85" s="63"/>
      <c r="AG85" s="63"/>
      <c r="AH85" s="559"/>
      <c r="AI85" s="560"/>
      <c r="AJ85" s="559"/>
      <c r="AK85" s="561"/>
      <c r="AL85" s="562"/>
      <c r="AM85" s="471"/>
      <c r="AN85" s="471"/>
      <c r="AO85" s="471"/>
      <c r="AP85" s="471"/>
      <c r="AQ85" s="471"/>
      <c r="AR85" s="471"/>
      <c r="AS85" s="471"/>
      <c r="AT85" s="471"/>
      <c r="AU85" s="471"/>
      <c r="AV85" s="471"/>
      <c r="AW85" s="471"/>
      <c r="AX85" s="471"/>
      <c r="AY85" s="563"/>
      <c r="AZ85" s="563"/>
      <c r="BA85" s="559"/>
      <c r="BB85" s="563"/>
      <c r="BC85" s="471"/>
      <c r="BD85" s="559"/>
      <c r="BE85" s="564"/>
      <c r="BG85" s="565"/>
      <c r="BI85" s="566"/>
    </row>
    <row r="86" spans="1:66" s="56" customFormat="1" ht="37.5" customHeight="1" x14ac:dyDescent="0.25">
      <c r="A86" s="63"/>
      <c r="B86" s="549"/>
      <c r="C86" s="550"/>
      <c r="D86" s="550"/>
      <c r="E86" s="550"/>
      <c r="F86" s="471"/>
      <c r="G86" s="551"/>
      <c r="H86" s="552"/>
      <c r="I86" s="553"/>
      <c r="J86" s="552"/>
      <c r="K86" s="554"/>
      <c r="L86" s="555"/>
      <c r="M86" s="556"/>
      <c r="N86" s="552"/>
      <c r="O86" s="553"/>
      <c r="P86" s="552"/>
      <c r="Q86" s="471"/>
      <c r="R86" s="555"/>
      <c r="S86" s="471"/>
      <c r="T86" s="471"/>
      <c r="U86" s="555"/>
      <c r="V86" s="556"/>
      <c r="W86" s="471"/>
      <c r="X86" s="555"/>
      <c r="Y86" s="471"/>
      <c r="Z86" s="471"/>
      <c r="AA86" s="555"/>
      <c r="AB86" s="556"/>
      <c r="AC86" s="557"/>
      <c r="AD86" s="558"/>
      <c r="AE86" s="558"/>
      <c r="AF86" s="63"/>
      <c r="AG86" s="63"/>
      <c r="AH86" s="559"/>
      <c r="AI86" s="560"/>
      <c r="AJ86" s="559"/>
      <c r="AK86" s="561"/>
      <c r="AL86" s="562"/>
      <c r="AM86" s="471"/>
      <c r="AN86" s="471"/>
      <c r="AO86" s="471"/>
      <c r="AP86" s="471"/>
      <c r="AQ86" s="471"/>
      <c r="AR86" s="471"/>
      <c r="AS86" s="471"/>
      <c r="AT86" s="471"/>
      <c r="AU86" s="471"/>
      <c r="AV86" s="471"/>
      <c r="AW86" s="471"/>
      <c r="AX86" s="471"/>
      <c r="AY86" s="563"/>
      <c r="AZ86" s="563"/>
      <c r="BA86" s="559"/>
      <c r="BB86" s="563"/>
      <c r="BC86" s="471"/>
      <c r="BD86" s="559"/>
      <c r="BE86" s="564"/>
      <c r="BG86" s="565"/>
      <c r="BI86" s="566"/>
    </row>
    <row r="87" spans="1:66" s="9" customFormat="1" ht="22.5" customHeight="1" x14ac:dyDescent="0.3">
      <c r="A87" s="63"/>
      <c r="B87" s="2"/>
      <c r="C87" s="2"/>
      <c r="D87" s="64"/>
      <c r="E87" s="2"/>
      <c r="F87" s="3"/>
      <c r="G87" s="397"/>
      <c r="H87" s="4"/>
      <c r="I87" s="5"/>
      <c r="J87" s="4"/>
      <c r="K87" s="4"/>
      <c r="L87" s="5"/>
      <c r="M87" s="6"/>
      <c r="N87" s="4"/>
      <c r="O87" s="5"/>
      <c r="P87" s="4"/>
      <c r="Q87" s="4"/>
      <c r="R87" s="5"/>
      <c r="S87" s="4"/>
      <c r="T87" s="4"/>
      <c r="U87" s="5"/>
      <c r="V87" s="4"/>
      <c r="W87" s="4"/>
      <c r="X87" s="5"/>
      <c r="Y87" s="4"/>
      <c r="Z87" s="4"/>
      <c r="AA87" s="4"/>
      <c r="AB87" s="4"/>
      <c r="AC87" s="412"/>
      <c r="AD87" s="7"/>
      <c r="AE87" s="7"/>
      <c r="AF87" s="8"/>
      <c r="AH87" s="446"/>
      <c r="AI87" s="429"/>
      <c r="AJ87" s="430"/>
      <c r="AK87" s="431"/>
      <c r="AL87" s="432"/>
      <c r="AM87" s="433"/>
      <c r="AN87" s="433"/>
      <c r="AO87" s="433"/>
      <c r="AP87" s="433"/>
      <c r="AQ87" s="433"/>
      <c r="AR87" s="433"/>
      <c r="AS87" s="433"/>
      <c r="AT87" s="433"/>
      <c r="AU87" s="433"/>
      <c r="AV87" s="433"/>
      <c r="AW87" s="433"/>
      <c r="AX87" s="433"/>
      <c r="AY87" s="433"/>
      <c r="AZ87" s="433"/>
      <c r="BA87" s="433"/>
      <c r="BB87" s="433"/>
      <c r="BC87" s="433"/>
      <c r="BD87" s="430"/>
      <c r="BE87" s="434"/>
      <c r="BG87" s="11"/>
      <c r="BI87" s="500"/>
    </row>
    <row r="88" spans="1:66" s="9" customFormat="1" ht="15" customHeight="1" x14ac:dyDescent="0.25">
      <c r="A88" s="2"/>
      <c r="B88" s="2"/>
      <c r="C88" s="2"/>
      <c r="D88" s="2"/>
      <c r="E88" s="2"/>
      <c r="F88" s="3"/>
      <c r="G88" s="397"/>
      <c r="H88" s="4"/>
      <c r="I88" s="5"/>
      <c r="J88" s="4"/>
      <c r="K88" s="4"/>
      <c r="L88" s="5"/>
      <c r="M88" s="6"/>
      <c r="N88" s="4"/>
      <c r="O88" s="5"/>
      <c r="P88" s="4"/>
      <c r="Q88" s="4"/>
      <c r="R88" s="5"/>
      <c r="S88" s="4"/>
      <c r="T88" s="4"/>
      <c r="U88" s="5"/>
      <c r="V88" s="4"/>
      <c r="W88" s="4"/>
      <c r="X88" s="5"/>
      <c r="Y88" s="4"/>
      <c r="Z88" s="4"/>
      <c r="AA88" s="4"/>
      <c r="AB88" s="4"/>
      <c r="AC88" s="412"/>
      <c r="AD88" s="7"/>
      <c r="AE88" s="7"/>
      <c r="AF88" s="8"/>
      <c r="AH88" s="446"/>
      <c r="AI88" s="429"/>
      <c r="AJ88" s="430"/>
      <c r="AK88" s="431"/>
      <c r="AL88" s="432"/>
      <c r="AM88" s="433"/>
      <c r="AN88" s="433"/>
      <c r="AO88" s="433"/>
      <c r="AP88" s="433"/>
      <c r="AQ88" s="433"/>
      <c r="AR88" s="433"/>
      <c r="AS88" s="433"/>
      <c r="AT88" s="433"/>
      <c r="AU88" s="433"/>
      <c r="AV88" s="433"/>
      <c r="AW88" s="433"/>
      <c r="AX88" s="433"/>
      <c r="AY88" s="433"/>
      <c r="AZ88" s="433"/>
      <c r="BA88" s="433"/>
      <c r="BB88" s="433"/>
      <c r="BC88" s="433"/>
      <c r="BD88" s="430"/>
      <c r="BE88" s="434"/>
      <c r="BG88" s="11"/>
      <c r="BI88" s="500"/>
    </row>
    <row r="89" spans="1:66" s="9" customFormat="1" ht="15" customHeight="1" x14ac:dyDescent="0.25">
      <c r="A89" s="2"/>
      <c r="B89" s="2"/>
      <c r="C89" s="2"/>
      <c r="D89" s="2"/>
      <c r="E89" s="2"/>
      <c r="F89" s="3"/>
      <c r="G89" s="397"/>
      <c r="H89" s="4"/>
      <c r="I89" s="5"/>
      <c r="J89" s="4"/>
      <c r="K89" s="4"/>
      <c r="L89" s="5"/>
      <c r="M89" s="6"/>
      <c r="N89" s="4"/>
      <c r="O89" s="5"/>
      <c r="P89" s="4"/>
      <c r="Q89" s="4"/>
      <c r="R89" s="5"/>
      <c r="S89" s="4"/>
      <c r="T89" s="4"/>
      <c r="U89" s="5"/>
      <c r="V89" s="4"/>
      <c r="W89" s="4"/>
      <c r="X89" s="5"/>
      <c r="Y89" s="4"/>
      <c r="Z89" s="4"/>
      <c r="AA89" s="4"/>
      <c r="AB89" s="4"/>
      <c r="AC89" s="412"/>
      <c r="AD89" s="7"/>
      <c r="AE89" s="7"/>
      <c r="AF89" s="8"/>
      <c r="AH89" s="446"/>
      <c r="AI89" s="429"/>
      <c r="AJ89" s="430"/>
      <c r="AK89" s="431"/>
      <c r="AL89" s="432"/>
      <c r="AM89" s="433"/>
      <c r="AN89" s="433"/>
      <c r="AO89" s="433"/>
      <c r="AP89" s="433"/>
      <c r="AQ89" s="433"/>
      <c r="AR89" s="433"/>
      <c r="AS89" s="433"/>
      <c r="AT89" s="433"/>
      <c r="AU89" s="433"/>
      <c r="AV89" s="433"/>
      <c r="AW89" s="433"/>
      <c r="AX89" s="433"/>
      <c r="AY89" s="433"/>
      <c r="AZ89" s="433"/>
      <c r="BA89" s="433"/>
      <c r="BB89" s="433"/>
      <c r="BC89" s="433"/>
      <c r="BD89" s="430"/>
      <c r="BE89" s="434"/>
      <c r="BG89" s="11"/>
      <c r="BI89" s="500"/>
    </row>
    <row r="90" spans="1:66" s="9" customFormat="1" ht="15" customHeight="1" x14ac:dyDescent="0.25">
      <c r="A90" s="2"/>
      <c r="B90" s="2"/>
      <c r="C90" s="2"/>
      <c r="D90" s="2"/>
      <c r="E90" s="2"/>
      <c r="F90" s="3"/>
      <c r="G90" s="397"/>
      <c r="H90" s="4"/>
      <c r="I90" s="5"/>
      <c r="J90" s="4"/>
      <c r="K90" s="4"/>
      <c r="L90" s="5"/>
      <c r="M90" s="6"/>
      <c r="N90" s="4"/>
      <c r="O90" s="5"/>
      <c r="P90" s="4"/>
      <c r="Q90" s="4"/>
      <c r="R90" s="5"/>
      <c r="S90" s="4"/>
      <c r="T90" s="4"/>
      <c r="U90" s="5"/>
      <c r="V90" s="4"/>
      <c r="W90" s="4"/>
      <c r="X90" s="5"/>
      <c r="Y90" s="4"/>
      <c r="Z90" s="4"/>
      <c r="AA90" s="4"/>
      <c r="AB90" s="4"/>
      <c r="AC90" s="412"/>
      <c r="AD90" s="7"/>
      <c r="AE90" s="7"/>
      <c r="AF90" s="8"/>
      <c r="AH90" s="446"/>
      <c r="AI90" s="429"/>
      <c r="AJ90" s="430"/>
      <c r="AK90" s="431"/>
      <c r="AL90" s="432"/>
      <c r="AM90" s="433"/>
      <c r="AN90" s="433"/>
      <c r="AO90" s="433"/>
      <c r="AP90" s="433"/>
      <c r="AQ90" s="433"/>
      <c r="AR90" s="433"/>
      <c r="AS90" s="433"/>
      <c r="AT90" s="433"/>
      <c r="AU90" s="433"/>
      <c r="AV90" s="433"/>
      <c r="AW90" s="433"/>
      <c r="AX90" s="433"/>
      <c r="AY90" s="433"/>
      <c r="AZ90" s="433"/>
      <c r="BA90" s="433"/>
      <c r="BB90" s="433"/>
      <c r="BC90" s="433"/>
      <c r="BD90" s="430"/>
      <c r="BE90" s="434"/>
      <c r="BG90" s="11"/>
      <c r="BI90" s="500"/>
    </row>
    <row r="91" spans="1:66" s="9" customFormat="1" ht="15" customHeight="1" x14ac:dyDescent="0.25">
      <c r="A91" s="2"/>
      <c r="B91" s="2"/>
      <c r="C91" s="2"/>
      <c r="D91" s="2"/>
      <c r="E91" s="2"/>
      <c r="F91" s="3"/>
      <c r="G91" s="397"/>
      <c r="H91" s="4"/>
      <c r="I91" s="5"/>
      <c r="J91" s="4"/>
      <c r="K91" s="4"/>
      <c r="L91" s="5"/>
      <c r="M91" s="6"/>
      <c r="N91" s="4"/>
      <c r="O91" s="5"/>
      <c r="P91" s="4"/>
      <c r="Q91" s="4"/>
      <c r="R91" s="5"/>
      <c r="S91" s="4"/>
      <c r="T91" s="4"/>
      <c r="U91" s="5"/>
      <c r="V91" s="4"/>
      <c r="W91" s="4"/>
      <c r="X91" s="5"/>
      <c r="Y91" s="4"/>
      <c r="Z91" s="4"/>
      <c r="AA91" s="4"/>
      <c r="AB91" s="4"/>
      <c r="AC91" s="412"/>
      <c r="AD91" s="7"/>
      <c r="AE91" s="7"/>
      <c r="AF91" s="8"/>
      <c r="AH91" s="446"/>
      <c r="AI91" s="429"/>
      <c r="AJ91" s="430"/>
      <c r="AK91" s="431"/>
      <c r="AL91" s="432"/>
      <c r="AM91" s="433"/>
      <c r="AN91" s="433"/>
      <c r="AO91" s="433"/>
      <c r="AP91" s="433"/>
      <c r="AQ91" s="433"/>
      <c r="AR91" s="433"/>
      <c r="AS91" s="433"/>
      <c r="AT91" s="433"/>
      <c r="AU91" s="433"/>
      <c r="AV91" s="433"/>
      <c r="AW91" s="433"/>
      <c r="AX91" s="433"/>
      <c r="AY91" s="433"/>
      <c r="AZ91" s="433"/>
      <c r="BA91" s="433"/>
      <c r="BB91" s="433"/>
      <c r="BC91" s="433"/>
      <c r="BD91" s="430"/>
      <c r="BE91" s="434"/>
      <c r="BG91" s="11"/>
      <c r="BI91" s="500"/>
    </row>
    <row r="92" spans="1:66" s="9" customFormat="1" ht="15" customHeight="1" x14ac:dyDescent="0.25">
      <c r="A92" s="2"/>
      <c r="B92" s="2"/>
      <c r="C92" s="2"/>
      <c r="D92" s="2"/>
      <c r="E92" s="2"/>
      <c r="F92" s="3"/>
      <c r="G92" s="397"/>
      <c r="H92" s="4"/>
      <c r="I92" s="5"/>
      <c r="J92" s="4"/>
      <c r="K92" s="4"/>
      <c r="L92" s="5"/>
      <c r="M92" s="6"/>
      <c r="N92" s="4"/>
      <c r="O92" s="5"/>
      <c r="P92" s="4"/>
      <c r="Q92" s="4"/>
      <c r="R92" s="5"/>
      <c r="S92" s="4"/>
      <c r="T92" s="4"/>
      <c r="U92" s="5"/>
      <c r="V92" s="4"/>
      <c r="W92" s="4"/>
      <c r="X92" s="5"/>
      <c r="Y92" s="4"/>
      <c r="Z92" s="4"/>
      <c r="AA92" s="4"/>
      <c r="AB92" s="4"/>
      <c r="AC92" s="412"/>
      <c r="AD92" s="7"/>
      <c r="AE92" s="7"/>
      <c r="AF92" s="8"/>
      <c r="AH92" s="446"/>
      <c r="AI92" s="429"/>
      <c r="AJ92" s="430"/>
      <c r="AK92" s="431"/>
      <c r="AL92" s="432"/>
      <c r="AM92" s="433"/>
      <c r="AN92" s="433"/>
      <c r="AO92" s="433"/>
      <c r="AP92" s="433"/>
      <c r="AQ92" s="433"/>
      <c r="AR92" s="433"/>
      <c r="AS92" s="433"/>
      <c r="AT92" s="433"/>
      <c r="AU92" s="433"/>
      <c r="AV92" s="433"/>
      <c r="AW92" s="433"/>
      <c r="AX92" s="433"/>
      <c r="AY92" s="433"/>
      <c r="AZ92" s="433"/>
      <c r="BA92" s="433"/>
      <c r="BB92" s="433"/>
      <c r="BC92" s="433"/>
      <c r="BD92" s="430"/>
      <c r="BE92" s="434"/>
      <c r="BG92" s="11"/>
      <c r="BI92" s="500"/>
    </row>
    <row r="93" spans="1:66" s="9" customFormat="1" ht="15" customHeight="1" x14ac:dyDescent="0.25">
      <c r="A93" s="2"/>
      <c r="B93" s="2"/>
      <c r="C93" s="2"/>
      <c r="D93" s="2"/>
      <c r="E93" s="2"/>
      <c r="F93" s="3"/>
      <c r="G93" s="397"/>
      <c r="H93" s="4"/>
      <c r="I93" s="5"/>
      <c r="J93" s="4"/>
      <c r="K93" s="4"/>
      <c r="L93" s="5"/>
      <c r="M93" s="6"/>
      <c r="N93" s="4"/>
      <c r="O93" s="5"/>
      <c r="P93" s="4"/>
      <c r="Q93" s="4"/>
      <c r="R93" s="5"/>
      <c r="S93" s="4"/>
      <c r="T93" s="4"/>
      <c r="U93" s="5"/>
      <c r="V93" s="4"/>
      <c r="W93" s="4"/>
      <c r="X93" s="5"/>
      <c r="Y93" s="4"/>
      <c r="Z93" s="4"/>
      <c r="AA93" s="4"/>
      <c r="AB93" s="4"/>
      <c r="AC93" s="412"/>
      <c r="AD93" s="7"/>
      <c r="AE93" s="7"/>
      <c r="AF93" s="8"/>
      <c r="AH93" s="446"/>
      <c r="AI93" s="429"/>
      <c r="AJ93" s="430"/>
      <c r="AK93" s="431"/>
      <c r="AL93" s="432"/>
      <c r="AM93" s="433"/>
      <c r="AN93" s="433"/>
      <c r="AO93" s="433"/>
      <c r="AP93" s="433"/>
      <c r="AQ93" s="433"/>
      <c r="AR93" s="433"/>
      <c r="AS93" s="433"/>
      <c r="AT93" s="433"/>
      <c r="AU93" s="433"/>
      <c r="AV93" s="433"/>
      <c r="AW93" s="433"/>
      <c r="AX93" s="433"/>
      <c r="AY93" s="433"/>
      <c r="AZ93" s="433"/>
      <c r="BA93" s="433"/>
      <c r="BB93" s="433"/>
      <c r="BC93" s="433"/>
      <c r="BD93" s="430"/>
      <c r="BE93" s="434"/>
      <c r="BG93" s="11"/>
      <c r="BI93" s="500"/>
    </row>
    <row r="94" spans="1:66" s="71" customFormat="1" ht="21.75" customHeight="1" x14ac:dyDescent="0.3">
      <c r="A94" s="65"/>
      <c r="B94" s="66"/>
      <c r="C94" s="67"/>
      <c r="D94" s="798" t="s">
        <v>155</v>
      </c>
      <c r="E94" s="798"/>
      <c r="F94" s="798"/>
      <c r="G94" s="798"/>
      <c r="H94" s="798"/>
      <c r="I94" s="798"/>
      <c r="J94" s="798"/>
      <c r="K94" s="798"/>
      <c r="L94" s="798"/>
      <c r="M94" s="632"/>
      <c r="N94" s="797" t="s">
        <v>37</v>
      </c>
      <c r="O94" s="797"/>
      <c r="P94" s="797"/>
      <c r="Q94" s="633"/>
      <c r="R94" s="633"/>
      <c r="S94" s="634"/>
      <c r="T94" s="634"/>
      <c r="U94" s="634"/>
      <c r="V94" s="634"/>
      <c r="W94" s="634"/>
      <c r="X94" s="634"/>
      <c r="Y94" s="587"/>
      <c r="Z94" s="447"/>
      <c r="AA94" s="447"/>
      <c r="AB94" s="447"/>
      <c r="AC94" s="413"/>
      <c r="AD94" s="65"/>
      <c r="AE94" s="65"/>
      <c r="AF94" s="65"/>
      <c r="AG94" s="65"/>
      <c r="AH94" s="447"/>
      <c r="AI94" s="244"/>
      <c r="AJ94" s="447"/>
      <c r="AK94" s="447"/>
      <c r="AL94" s="447"/>
      <c r="AM94" s="447"/>
      <c r="AN94" s="447"/>
      <c r="AO94" s="447"/>
      <c r="AP94" s="447"/>
      <c r="AQ94" s="447"/>
      <c r="AR94" s="447"/>
      <c r="AS94" s="448"/>
      <c r="AT94" s="449"/>
      <c r="AU94" s="450"/>
      <c r="AV94" s="451"/>
      <c r="AW94" s="451"/>
      <c r="AX94" s="451"/>
      <c r="AY94" s="452"/>
      <c r="AZ94" s="453"/>
      <c r="BA94" s="454"/>
      <c r="BB94" s="454"/>
      <c r="BC94" s="454"/>
      <c r="BD94" s="453"/>
      <c r="BE94" s="454"/>
      <c r="BF94" s="419"/>
      <c r="BG94" s="420"/>
      <c r="BH94" s="419"/>
      <c r="BI94" s="501"/>
      <c r="BJ94" s="419"/>
      <c r="BK94" s="419"/>
      <c r="BL94" s="419"/>
      <c r="BM94" s="419"/>
    </row>
    <row r="95" spans="1:66" s="71" customFormat="1" ht="21.75" customHeight="1" x14ac:dyDescent="0.3">
      <c r="A95" s="65"/>
      <c r="B95" s="66"/>
      <c r="C95" s="67"/>
      <c r="D95" s="123"/>
      <c r="E95" s="68"/>
      <c r="F95" s="69"/>
      <c r="G95" s="398"/>
      <c r="H95" s="635"/>
      <c r="I95" s="675"/>
      <c r="J95" s="632"/>
      <c r="K95" s="632"/>
      <c r="L95" s="632"/>
      <c r="M95" s="632"/>
      <c r="N95" s="670"/>
      <c r="O95" s="670"/>
      <c r="P95" s="670"/>
      <c r="Q95" s="633"/>
      <c r="R95" s="633"/>
      <c r="S95" s="634"/>
      <c r="T95" s="634"/>
      <c r="U95" s="634"/>
      <c r="V95" s="634"/>
      <c r="W95" s="634"/>
      <c r="X95" s="634"/>
      <c r="Y95" s="587"/>
      <c r="Z95" s="447"/>
      <c r="AA95" s="447"/>
      <c r="AB95" s="447"/>
      <c r="AC95" s="413"/>
      <c r="AD95" s="65"/>
      <c r="AE95" s="65"/>
      <c r="AF95" s="65"/>
      <c r="AG95" s="65"/>
      <c r="AH95" s="447"/>
      <c r="AI95" s="244"/>
      <c r="AJ95" s="447"/>
      <c r="AK95" s="447"/>
      <c r="AL95" s="447"/>
      <c r="AM95" s="447"/>
      <c r="AN95" s="447"/>
      <c r="AO95" s="447"/>
      <c r="AP95" s="447"/>
      <c r="AQ95" s="447"/>
      <c r="AR95" s="447"/>
      <c r="AS95" s="448"/>
      <c r="AT95" s="449"/>
      <c r="AU95" s="450"/>
      <c r="AV95" s="451"/>
      <c r="AW95" s="451"/>
      <c r="AX95" s="451"/>
      <c r="AY95" s="452"/>
      <c r="AZ95" s="453"/>
      <c r="BA95" s="454"/>
      <c r="BB95" s="454"/>
      <c r="BC95" s="454"/>
      <c r="BD95" s="453"/>
      <c r="BE95" s="454"/>
      <c r="BF95" s="419"/>
      <c r="BG95" s="420"/>
      <c r="BH95" s="419"/>
      <c r="BI95" s="501"/>
      <c r="BJ95" s="419"/>
      <c r="BK95" s="419"/>
      <c r="BL95" s="419"/>
      <c r="BM95" s="419"/>
    </row>
    <row r="96" spans="1:66" s="457" customFormat="1" ht="24" customHeight="1" x14ac:dyDescent="0.2">
      <c r="A96" s="437"/>
      <c r="B96" s="799" t="s">
        <v>156</v>
      </c>
      <c r="C96" s="799"/>
      <c r="D96" s="799"/>
      <c r="E96" s="800" t="s">
        <v>157</v>
      </c>
      <c r="F96" s="801" t="s">
        <v>158</v>
      </c>
      <c r="G96" s="801"/>
      <c r="H96" s="801"/>
      <c r="I96" s="801"/>
      <c r="J96" s="801"/>
      <c r="K96" s="801"/>
      <c r="L96" s="801"/>
      <c r="M96" s="802" t="s">
        <v>157</v>
      </c>
      <c r="N96" s="803" t="s">
        <v>159</v>
      </c>
      <c r="O96" s="794" t="s">
        <v>153</v>
      </c>
      <c r="P96" s="794"/>
      <c r="Q96" s="121"/>
      <c r="R96" s="121"/>
      <c r="S96" s="470"/>
      <c r="T96" s="470"/>
      <c r="U96" s="470"/>
      <c r="V96" s="470"/>
      <c r="W96" s="470"/>
      <c r="X96" s="471"/>
      <c r="Y96" s="437"/>
      <c r="Z96" s="437"/>
      <c r="AA96" s="437"/>
      <c r="AB96" s="437"/>
      <c r="AC96" s="472"/>
      <c r="AD96" s="437"/>
      <c r="AE96" s="437"/>
      <c r="AF96" s="437"/>
      <c r="AG96" s="437"/>
      <c r="AH96" s="437"/>
      <c r="AI96" s="242"/>
      <c r="AJ96" s="437"/>
      <c r="AK96" s="437"/>
      <c r="AL96" s="437"/>
      <c r="AM96" s="437"/>
      <c r="AN96" s="437"/>
      <c r="AO96" s="437"/>
      <c r="AP96" s="437"/>
      <c r="AQ96" s="437"/>
      <c r="AR96" s="437"/>
      <c r="AS96" s="436"/>
      <c r="AT96" s="449"/>
      <c r="AU96" s="450"/>
      <c r="AV96" s="451"/>
      <c r="AW96" s="451"/>
      <c r="AX96" s="451"/>
      <c r="AY96" s="455"/>
      <c r="AZ96" s="456"/>
      <c r="BD96" s="456"/>
      <c r="BI96" s="502"/>
    </row>
    <row r="97" spans="1:65" s="457" customFormat="1" ht="24" customHeight="1" x14ac:dyDescent="0.2">
      <c r="A97" s="437"/>
      <c r="B97" s="804" t="s">
        <v>160</v>
      </c>
      <c r="C97" s="805" t="s">
        <v>161</v>
      </c>
      <c r="D97" s="805" t="s">
        <v>229</v>
      </c>
      <c r="E97" s="800"/>
      <c r="F97" s="671" t="s">
        <v>6</v>
      </c>
      <c r="G97" s="671" t="s">
        <v>7</v>
      </c>
      <c r="H97" s="672" t="s">
        <v>8</v>
      </c>
      <c r="I97" s="672" t="s">
        <v>9</v>
      </c>
      <c r="J97" s="672" t="s">
        <v>10</v>
      </c>
      <c r="K97" s="672" t="s">
        <v>11</v>
      </c>
      <c r="L97" s="672" t="s">
        <v>12</v>
      </c>
      <c r="M97" s="802"/>
      <c r="N97" s="803"/>
      <c r="O97" s="794"/>
      <c r="P97" s="794"/>
      <c r="Q97" s="121"/>
      <c r="R97" s="121"/>
      <c r="S97" s="470"/>
      <c r="T97" s="470"/>
      <c r="U97" s="470"/>
      <c r="V97" s="470"/>
      <c r="W97" s="470"/>
      <c r="X97" s="471"/>
      <c r="Y97" s="437"/>
      <c r="Z97" s="437"/>
      <c r="AA97" s="437"/>
      <c r="AB97" s="437"/>
      <c r="AC97" s="472"/>
      <c r="AD97" s="437"/>
      <c r="AE97" s="437"/>
      <c r="AF97" s="437"/>
      <c r="AG97" s="437"/>
      <c r="AH97" s="437"/>
      <c r="AI97" s="242"/>
      <c r="AJ97" s="437"/>
      <c r="AK97" s="437"/>
      <c r="AL97" s="437"/>
      <c r="AM97" s="437"/>
      <c r="AN97" s="437"/>
      <c r="AO97" s="437"/>
      <c r="AP97" s="437"/>
      <c r="AQ97" s="437"/>
      <c r="AR97" s="437"/>
      <c r="AS97" s="436"/>
      <c r="AT97" s="449"/>
      <c r="AU97" s="450"/>
      <c r="AV97" s="451"/>
      <c r="AW97" s="451"/>
      <c r="AX97" s="451"/>
      <c r="AY97" s="455"/>
      <c r="AZ97" s="456"/>
      <c r="BD97" s="456"/>
      <c r="BI97" s="502"/>
    </row>
    <row r="98" spans="1:65" s="454" customFormat="1" ht="24" customHeight="1" x14ac:dyDescent="0.2">
      <c r="A98" s="447"/>
      <c r="B98" s="804"/>
      <c r="C98" s="805"/>
      <c r="D98" s="805"/>
      <c r="E98" s="800"/>
      <c r="F98" s="473" t="s">
        <v>163</v>
      </c>
      <c r="G98" s="474" t="s">
        <v>163</v>
      </c>
      <c r="H98" s="40" t="s">
        <v>163</v>
      </c>
      <c r="I98" s="40" t="s">
        <v>163</v>
      </c>
      <c r="J98" s="40" t="s">
        <v>163</v>
      </c>
      <c r="K98" s="40" t="s">
        <v>163</v>
      </c>
      <c r="L98" s="40" t="s">
        <v>163</v>
      </c>
      <c r="M98" s="802"/>
      <c r="N98" s="803"/>
      <c r="O98" s="794"/>
      <c r="P98" s="794"/>
      <c r="Q98" s="121"/>
      <c r="R98" s="121"/>
      <c r="S98" s="470"/>
      <c r="T98" s="470"/>
      <c r="U98" s="470"/>
      <c r="V98" s="470"/>
      <c r="W98" s="470"/>
      <c r="X98" s="470"/>
      <c r="Y98" s="447"/>
      <c r="Z98" s="447"/>
      <c r="AA98" s="447"/>
      <c r="AB98" s="447"/>
      <c r="AC98" s="475"/>
      <c r="AD98" s="447"/>
      <c r="AE98" s="447"/>
      <c r="AF98" s="447"/>
      <c r="AG98" s="447"/>
      <c r="AH98" s="447"/>
      <c r="AI98" s="244"/>
      <c r="AJ98" s="447"/>
      <c r="AK98" s="447"/>
      <c r="AL98" s="447"/>
      <c r="AM98" s="447"/>
      <c r="AN98" s="447"/>
      <c r="AO98" s="447"/>
      <c r="AP98" s="447"/>
      <c r="AQ98" s="447"/>
      <c r="AR98" s="447"/>
      <c r="AS98" s="448"/>
      <c r="AT98" s="449"/>
      <c r="AU98" s="450"/>
      <c r="AV98" s="451"/>
      <c r="AW98" s="451"/>
      <c r="AX98" s="451"/>
      <c r="AY98" s="452"/>
      <c r="AZ98" s="453"/>
      <c r="BD98" s="453"/>
      <c r="BG98" s="476"/>
      <c r="BI98" s="503"/>
    </row>
    <row r="99" spans="1:65" s="71" customFormat="1" ht="24" customHeight="1" x14ac:dyDescent="0.25">
      <c r="A99" s="65"/>
      <c r="B99" s="477" t="s">
        <v>71</v>
      </c>
      <c r="C99" s="478" t="s">
        <v>104</v>
      </c>
      <c r="D99" s="479" t="s">
        <v>225</v>
      </c>
      <c r="E99" s="73"/>
      <c r="F99" s="201">
        <f t="shared" ref="F99:F118" si="4">COUNTIF($I$8:$I$56,$B99)</f>
        <v>1</v>
      </c>
      <c r="G99" s="399">
        <f t="shared" ref="G99:G118" si="5">COUNTIF($L$8:$L$56,$B99)</f>
        <v>2</v>
      </c>
      <c r="H99" s="636">
        <f t="shared" ref="H99:H118" si="6">COUNTIF($O$8:$O$56,$B99)</f>
        <v>2</v>
      </c>
      <c r="I99" s="636">
        <f t="shared" ref="I99:I118" si="7">COUNTIF($R$8:$R$56,$B99)</f>
        <v>2</v>
      </c>
      <c r="J99" s="636">
        <f t="shared" ref="J99:J118" si="8">COUNTIF($U$8:$U$56,$B99)</f>
        <v>2</v>
      </c>
      <c r="K99" s="636">
        <f t="shared" ref="K99:K118" si="9">COUNTIF($X$8:$X$56,$B99)</f>
        <v>2</v>
      </c>
      <c r="L99" s="636">
        <f t="shared" ref="L99:L118" si="10">COUNTIF($AA$8:$AA$56,$B99)</f>
        <v>0</v>
      </c>
      <c r="M99" s="637">
        <f>SUM(F99:L99)</f>
        <v>11</v>
      </c>
      <c r="N99" s="200">
        <f>M99/12*100%</f>
        <v>0.91666666666666663</v>
      </c>
      <c r="O99" s="794"/>
      <c r="P99" s="794"/>
      <c r="Q99" s="633"/>
      <c r="R99" s="633"/>
      <c r="S99" s="634"/>
      <c r="T99" s="634"/>
      <c r="U99" s="634"/>
      <c r="V99" s="634"/>
      <c r="W99" s="634"/>
      <c r="X99" s="634"/>
      <c r="Y99" s="587"/>
      <c r="Z99" s="447"/>
      <c r="AA99" s="447"/>
      <c r="AB99" s="447"/>
      <c r="AC99" s="413"/>
      <c r="AD99" s="65"/>
      <c r="AE99" s="65"/>
      <c r="AF99" s="65"/>
      <c r="AG99" s="65"/>
      <c r="AH99" s="447"/>
      <c r="AI99" s="244"/>
      <c r="AJ99" s="447"/>
      <c r="AK99" s="447"/>
      <c r="AL99" s="447"/>
      <c r="AM99" s="447"/>
      <c r="AN99" s="447"/>
      <c r="AO99" s="447"/>
      <c r="AP99" s="447"/>
      <c r="AQ99" s="447"/>
      <c r="AR99" s="447"/>
      <c r="AS99" s="458"/>
      <c r="AT99" s="449"/>
      <c r="AU99" s="450"/>
      <c r="AV99" s="451"/>
      <c r="AW99" s="451"/>
      <c r="AX99" s="451"/>
      <c r="AY99" s="454"/>
      <c r="AZ99" s="454"/>
      <c r="BA99" s="454"/>
      <c r="BB99" s="454"/>
      <c r="BC99" s="454"/>
      <c r="BD99" s="453"/>
      <c r="BE99" s="454"/>
      <c r="BF99" s="419"/>
      <c r="BG99" s="420"/>
      <c r="BH99" s="419"/>
      <c r="BI99" s="501"/>
      <c r="BJ99" s="419"/>
      <c r="BK99" s="419"/>
      <c r="BL99" s="419"/>
      <c r="BM99" s="419"/>
    </row>
    <row r="100" spans="1:65" s="71" customFormat="1" ht="24" customHeight="1" x14ac:dyDescent="0.25">
      <c r="A100" s="65"/>
      <c r="B100" s="477" t="s">
        <v>76</v>
      </c>
      <c r="C100" s="478" t="s">
        <v>104</v>
      </c>
      <c r="D100" s="479" t="s">
        <v>225</v>
      </c>
      <c r="E100" s="73"/>
      <c r="F100" s="201">
        <f t="shared" si="4"/>
        <v>1</v>
      </c>
      <c r="G100" s="399">
        <f t="shared" si="5"/>
        <v>2</v>
      </c>
      <c r="H100" s="636">
        <f t="shared" si="6"/>
        <v>1</v>
      </c>
      <c r="I100" s="636">
        <f t="shared" si="7"/>
        <v>2</v>
      </c>
      <c r="J100" s="636">
        <f t="shared" si="8"/>
        <v>2</v>
      </c>
      <c r="K100" s="636">
        <f t="shared" si="9"/>
        <v>2</v>
      </c>
      <c r="L100" s="636">
        <f t="shared" si="10"/>
        <v>0</v>
      </c>
      <c r="M100" s="637">
        <f t="shared" ref="M100:M118" si="11">SUM(F100:L100)</f>
        <v>10</v>
      </c>
      <c r="N100" s="200">
        <f t="shared" ref="N100:N118" si="12">M100/12*100%</f>
        <v>0.83333333333333337</v>
      </c>
      <c r="O100" s="795"/>
      <c r="P100" s="796"/>
      <c r="Q100" s="633"/>
      <c r="R100" s="633"/>
      <c r="S100" s="634"/>
      <c r="T100" s="634"/>
      <c r="U100" s="634"/>
      <c r="V100" s="634"/>
      <c r="W100" s="634"/>
      <c r="X100" s="634"/>
      <c r="Y100" s="587"/>
      <c r="Z100" s="447"/>
      <c r="AA100" s="447"/>
      <c r="AB100" s="447"/>
      <c r="AC100" s="413"/>
      <c r="AD100" s="65"/>
      <c r="AE100" s="65"/>
      <c r="AF100" s="65"/>
      <c r="AG100" s="65"/>
      <c r="AH100" s="447"/>
      <c r="AI100" s="244"/>
      <c r="AJ100" s="447"/>
      <c r="AK100" s="447"/>
      <c r="AL100" s="447"/>
      <c r="AM100" s="447"/>
      <c r="AN100" s="447"/>
      <c r="AO100" s="447"/>
      <c r="AP100" s="447"/>
      <c r="AQ100" s="447"/>
      <c r="AR100" s="447"/>
      <c r="AS100" s="458"/>
      <c r="AT100" s="449"/>
      <c r="AU100" s="450"/>
      <c r="AV100" s="451"/>
      <c r="AW100" s="451"/>
      <c r="AX100" s="451"/>
      <c r="AY100" s="454"/>
      <c r="AZ100" s="454"/>
      <c r="BA100" s="454"/>
      <c r="BB100" s="454"/>
      <c r="BC100" s="454"/>
      <c r="BD100" s="453"/>
      <c r="BE100" s="454"/>
      <c r="BF100" s="419"/>
      <c r="BG100" s="420"/>
      <c r="BH100" s="419"/>
      <c r="BI100" s="501"/>
      <c r="BJ100" s="419"/>
      <c r="BK100" s="419"/>
      <c r="BL100" s="419"/>
      <c r="BM100" s="419"/>
    </row>
    <row r="101" spans="1:65" s="71" customFormat="1" ht="24" customHeight="1" x14ac:dyDescent="0.25">
      <c r="A101" s="65"/>
      <c r="B101" s="477" t="s">
        <v>164</v>
      </c>
      <c r="C101" s="478" t="s">
        <v>165</v>
      </c>
      <c r="D101" s="477" t="s">
        <v>224</v>
      </c>
      <c r="E101" s="73"/>
      <c r="F101" s="201">
        <f t="shared" si="4"/>
        <v>0</v>
      </c>
      <c r="G101" s="399">
        <f t="shared" si="5"/>
        <v>0</v>
      </c>
      <c r="H101" s="636">
        <f t="shared" si="6"/>
        <v>0</v>
      </c>
      <c r="I101" s="636">
        <f t="shared" si="7"/>
        <v>0</v>
      </c>
      <c r="J101" s="636">
        <f t="shared" si="8"/>
        <v>0</v>
      </c>
      <c r="K101" s="636">
        <f t="shared" si="9"/>
        <v>0</v>
      </c>
      <c r="L101" s="636">
        <f t="shared" si="10"/>
        <v>0</v>
      </c>
      <c r="M101" s="637">
        <f t="shared" si="11"/>
        <v>0</v>
      </c>
      <c r="N101" s="200">
        <f t="shared" si="12"/>
        <v>0</v>
      </c>
      <c r="O101" s="668"/>
      <c r="P101" s="669"/>
      <c r="Q101" s="633"/>
      <c r="R101" s="633"/>
      <c r="S101" s="634"/>
      <c r="T101" s="634"/>
      <c r="U101" s="634"/>
      <c r="V101" s="634"/>
      <c r="W101" s="634"/>
      <c r="X101" s="634"/>
      <c r="Y101" s="587"/>
      <c r="Z101" s="447"/>
      <c r="AA101" s="447"/>
      <c r="AB101" s="447"/>
      <c r="AC101" s="413"/>
      <c r="AD101" s="65"/>
      <c r="AE101" s="65"/>
      <c r="AF101" s="65"/>
      <c r="AG101" s="65"/>
      <c r="AH101" s="447"/>
      <c r="AI101" s="244"/>
      <c r="AJ101" s="447"/>
      <c r="AK101" s="447"/>
      <c r="AL101" s="447"/>
      <c r="AM101" s="447"/>
      <c r="AN101" s="447"/>
      <c r="AO101" s="447"/>
      <c r="AP101" s="447"/>
      <c r="AQ101" s="447"/>
      <c r="AR101" s="447"/>
      <c r="AS101" s="458"/>
      <c r="AT101" s="449"/>
      <c r="AU101" s="450"/>
      <c r="AV101" s="451"/>
      <c r="AW101" s="451"/>
      <c r="AX101" s="451"/>
      <c r="AY101" s="454"/>
      <c r="AZ101" s="454"/>
      <c r="BA101" s="454"/>
      <c r="BB101" s="454"/>
      <c r="BC101" s="454"/>
      <c r="BD101" s="453"/>
      <c r="BE101" s="454"/>
      <c r="BF101" s="419"/>
      <c r="BG101" s="420"/>
      <c r="BH101" s="419"/>
      <c r="BI101" s="501"/>
      <c r="BJ101" s="419"/>
      <c r="BK101" s="419"/>
      <c r="BL101" s="419"/>
      <c r="BM101" s="419"/>
    </row>
    <row r="102" spans="1:65" s="71" customFormat="1" ht="24" customHeight="1" x14ac:dyDescent="0.25">
      <c r="A102" s="65"/>
      <c r="B102" s="477" t="s">
        <v>221</v>
      </c>
      <c r="C102" s="478"/>
      <c r="D102" s="480" t="s">
        <v>191</v>
      </c>
      <c r="E102" s="73"/>
      <c r="F102" s="201">
        <f t="shared" si="4"/>
        <v>0</v>
      </c>
      <c r="G102" s="399">
        <f t="shared" si="5"/>
        <v>0</v>
      </c>
      <c r="H102" s="636">
        <f t="shared" si="6"/>
        <v>0</v>
      </c>
      <c r="I102" s="636">
        <f t="shared" si="7"/>
        <v>0</v>
      </c>
      <c r="J102" s="636">
        <f t="shared" si="8"/>
        <v>0</v>
      </c>
      <c r="K102" s="636">
        <f t="shared" si="9"/>
        <v>0</v>
      </c>
      <c r="L102" s="636">
        <f t="shared" si="10"/>
        <v>0</v>
      </c>
      <c r="M102" s="637">
        <f>SUM(F102:L102)</f>
        <v>0</v>
      </c>
      <c r="N102" s="200">
        <f>M102/12*100%</f>
        <v>0</v>
      </c>
      <c r="O102" s="668"/>
      <c r="P102" s="669"/>
      <c r="Q102" s="633"/>
      <c r="R102" s="633"/>
      <c r="S102" s="634"/>
      <c r="T102" s="634"/>
      <c r="U102" s="634"/>
      <c r="V102" s="634"/>
      <c r="W102" s="634"/>
      <c r="X102" s="634"/>
      <c r="Y102" s="587"/>
      <c r="Z102" s="447"/>
      <c r="AA102" s="447"/>
      <c r="AB102" s="447"/>
      <c r="AC102" s="413"/>
      <c r="AD102" s="65"/>
      <c r="AE102" s="65"/>
      <c r="AF102" s="65"/>
      <c r="AG102" s="65"/>
      <c r="AH102" s="447"/>
      <c r="AI102" s="244"/>
      <c r="AJ102" s="447"/>
      <c r="AK102" s="447"/>
      <c r="AL102" s="447"/>
      <c r="AM102" s="447"/>
      <c r="AN102" s="447"/>
      <c r="AO102" s="447"/>
      <c r="AP102" s="447"/>
      <c r="AQ102" s="447"/>
      <c r="AR102" s="447"/>
      <c r="AS102" s="458"/>
      <c r="AT102" s="449"/>
      <c r="AU102" s="450"/>
      <c r="AV102" s="451"/>
      <c r="AW102" s="451"/>
      <c r="AX102" s="451"/>
      <c r="AY102" s="454"/>
      <c r="AZ102" s="454"/>
      <c r="BA102" s="454"/>
      <c r="BB102" s="454"/>
      <c r="BC102" s="454"/>
      <c r="BD102" s="453"/>
      <c r="BE102" s="454"/>
      <c r="BF102" s="419"/>
      <c r="BG102" s="420"/>
      <c r="BH102" s="419"/>
      <c r="BI102" s="501"/>
      <c r="BJ102" s="419"/>
      <c r="BK102" s="419"/>
      <c r="BL102" s="419"/>
      <c r="BM102" s="419"/>
    </row>
    <row r="103" spans="1:65" s="71" customFormat="1" ht="24" customHeight="1" x14ac:dyDescent="0.25">
      <c r="A103" s="65"/>
      <c r="B103" s="477" t="s">
        <v>99</v>
      </c>
      <c r="C103" s="478" t="s">
        <v>104</v>
      </c>
      <c r="D103" s="479" t="s">
        <v>225</v>
      </c>
      <c r="E103" s="73"/>
      <c r="F103" s="201">
        <f t="shared" si="4"/>
        <v>1</v>
      </c>
      <c r="G103" s="399">
        <f t="shared" si="5"/>
        <v>1</v>
      </c>
      <c r="H103" s="636">
        <f t="shared" si="6"/>
        <v>1</v>
      </c>
      <c r="I103" s="636">
        <f t="shared" si="7"/>
        <v>0</v>
      </c>
      <c r="J103" s="636">
        <f t="shared" si="8"/>
        <v>0</v>
      </c>
      <c r="K103" s="636">
        <f t="shared" si="9"/>
        <v>0</v>
      </c>
      <c r="L103" s="636">
        <f t="shared" si="10"/>
        <v>0</v>
      </c>
      <c r="M103" s="637">
        <f t="shared" si="11"/>
        <v>3</v>
      </c>
      <c r="N103" s="200">
        <f t="shared" si="12"/>
        <v>0.25</v>
      </c>
      <c r="O103" s="795"/>
      <c r="P103" s="796"/>
      <c r="Q103" s="633"/>
      <c r="R103" s="633"/>
      <c r="S103" s="634"/>
      <c r="T103" s="634"/>
      <c r="U103" s="634"/>
      <c r="V103" s="634"/>
      <c r="W103" s="634"/>
      <c r="X103" s="634"/>
      <c r="Y103" s="587"/>
      <c r="Z103" s="447"/>
      <c r="AA103" s="447"/>
      <c r="AB103" s="447"/>
      <c r="AC103" s="413"/>
      <c r="AD103" s="65"/>
      <c r="AE103" s="65"/>
      <c r="AF103" s="65"/>
      <c r="AG103" s="65"/>
      <c r="AH103" s="447"/>
      <c r="AI103" s="244"/>
      <c r="AJ103" s="447"/>
      <c r="AK103" s="447"/>
      <c r="AL103" s="447"/>
      <c r="AM103" s="447"/>
      <c r="AN103" s="447"/>
      <c r="AO103" s="447"/>
      <c r="AP103" s="447"/>
      <c r="AQ103" s="447"/>
      <c r="AR103" s="447"/>
      <c r="AS103" s="458"/>
      <c r="AT103" s="449"/>
      <c r="AU103" s="450"/>
      <c r="AV103" s="451"/>
      <c r="AW103" s="451"/>
      <c r="AX103" s="451"/>
      <c r="AY103" s="454"/>
      <c r="AZ103" s="454"/>
      <c r="BA103" s="454"/>
      <c r="BB103" s="454"/>
      <c r="BC103" s="454"/>
      <c r="BD103" s="453"/>
      <c r="BE103" s="454"/>
      <c r="BF103" s="419"/>
      <c r="BG103" s="420"/>
      <c r="BH103" s="419"/>
      <c r="BI103" s="501"/>
      <c r="BJ103" s="419"/>
      <c r="BK103" s="419"/>
      <c r="BL103" s="419"/>
      <c r="BM103" s="419"/>
    </row>
    <row r="104" spans="1:65" s="71" customFormat="1" ht="24" customHeight="1" x14ac:dyDescent="0.25">
      <c r="A104" s="65"/>
      <c r="B104" s="477" t="s">
        <v>101</v>
      </c>
      <c r="C104" s="478" t="s">
        <v>104</v>
      </c>
      <c r="D104" s="479" t="s">
        <v>225</v>
      </c>
      <c r="E104" s="73"/>
      <c r="F104" s="201">
        <f t="shared" si="4"/>
        <v>1</v>
      </c>
      <c r="G104" s="399">
        <f t="shared" si="5"/>
        <v>0</v>
      </c>
      <c r="H104" s="636">
        <f t="shared" si="6"/>
        <v>1</v>
      </c>
      <c r="I104" s="636">
        <f t="shared" si="7"/>
        <v>0</v>
      </c>
      <c r="J104" s="636">
        <f t="shared" si="8"/>
        <v>1</v>
      </c>
      <c r="K104" s="636">
        <f t="shared" si="9"/>
        <v>0</v>
      </c>
      <c r="L104" s="636">
        <f t="shared" si="10"/>
        <v>0</v>
      </c>
      <c r="M104" s="637">
        <f t="shared" si="11"/>
        <v>3</v>
      </c>
      <c r="N104" s="200">
        <f t="shared" si="12"/>
        <v>0.25</v>
      </c>
      <c r="O104" s="795"/>
      <c r="P104" s="796"/>
      <c r="Q104" s="633"/>
      <c r="R104" s="633"/>
      <c r="S104" s="634"/>
      <c r="T104" s="634"/>
      <c r="U104" s="634"/>
      <c r="V104" s="634"/>
      <c r="W104" s="634"/>
      <c r="X104" s="634"/>
      <c r="Y104" s="587"/>
      <c r="Z104" s="447"/>
      <c r="AA104" s="447"/>
      <c r="AB104" s="447"/>
      <c r="AC104" s="413"/>
      <c r="AD104" s="65"/>
      <c r="AE104" s="65"/>
      <c r="AF104" s="65"/>
      <c r="AG104" s="65"/>
      <c r="AH104" s="447"/>
      <c r="AI104" s="244"/>
      <c r="AJ104" s="447"/>
      <c r="AK104" s="447"/>
      <c r="AL104" s="447"/>
      <c r="AM104" s="447"/>
      <c r="AN104" s="447"/>
      <c r="AO104" s="447"/>
      <c r="AP104" s="447"/>
      <c r="AQ104" s="447"/>
      <c r="AR104" s="447"/>
      <c r="AS104" s="458"/>
      <c r="AT104" s="449"/>
      <c r="AU104" s="450"/>
      <c r="AV104" s="451"/>
      <c r="AW104" s="451"/>
      <c r="AX104" s="451"/>
      <c r="AY104" s="454"/>
      <c r="AZ104" s="454"/>
      <c r="BA104" s="454"/>
      <c r="BB104" s="454"/>
      <c r="BC104" s="454"/>
      <c r="BD104" s="453"/>
      <c r="BE104" s="454"/>
      <c r="BF104" s="419"/>
      <c r="BG104" s="420"/>
      <c r="BH104" s="419"/>
      <c r="BI104" s="501"/>
      <c r="BJ104" s="419"/>
      <c r="BK104" s="419"/>
      <c r="BL104" s="419"/>
      <c r="BM104" s="419"/>
    </row>
    <row r="105" spans="1:65" s="71" customFormat="1" ht="24" customHeight="1" x14ac:dyDescent="0.25">
      <c r="A105" s="65"/>
      <c r="B105" s="477" t="s">
        <v>112</v>
      </c>
      <c r="C105" s="478" t="s">
        <v>104</v>
      </c>
      <c r="D105" s="479" t="s">
        <v>225</v>
      </c>
      <c r="E105" s="73"/>
      <c r="F105" s="201">
        <f t="shared" si="4"/>
        <v>0</v>
      </c>
      <c r="G105" s="399">
        <f t="shared" si="5"/>
        <v>0</v>
      </c>
      <c r="H105" s="636">
        <f t="shared" si="6"/>
        <v>0</v>
      </c>
      <c r="I105" s="636">
        <f t="shared" si="7"/>
        <v>0</v>
      </c>
      <c r="J105" s="636">
        <f t="shared" si="8"/>
        <v>0</v>
      </c>
      <c r="K105" s="636">
        <f t="shared" si="9"/>
        <v>0</v>
      </c>
      <c r="L105" s="636">
        <f t="shared" si="10"/>
        <v>0</v>
      </c>
      <c r="M105" s="637">
        <f t="shared" si="11"/>
        <v>0</v>
      </c>
      <c r="N105" s="200">
        <f t="shared" si="12"/>
        <v>0</v>
      </c>
      <c r="O105" s="795"/>
      <c r="P105" s="796"/>
      <c r="Q105" s="633"/>
      <c r="R105" s="633"/>
      <c r="S105" s="634"/>
      <c r="T105" s="634"/>
      <c r="U105" s="634"/>
      <c r="V105" s="634"/>
      <c r="W105" s="634"/>
      <c r="X105" s="634"/>
      <c r="Y105" s="587"/>
      <c r="Z105" s="447"/>
      <c r="AA105" s="447"/>
      <c r="AB105" s="447"/>
      <c r="AC105" s="413"/>
      <c r="AD105" s="65"/>
      <c r="AE105" s="65"/>
      <c r="AF105" s="65"/>
      <c r="AG105" s="65"/>
      <c r="AH105" s="447"/>
      <c r="AI105" s="244"/>
      <c r="AJ105" s="447"/>
      <c r="AK105" s="447"/>
      <c r="AL105" s="447"/>
      <c r="AM105" s="447"/>
      <c r="AN105" s="447"/>
      <c r="AO105" s="447"/>
      <c r="AP105" s="447"/>
      <c r="AQ105" s="447"/>
      <c r="AR105" s="447"/>
      <c r="AS105" s="458"/>
      <c r="AT105" s="449"/>
      <c r="AU105" s="450"/>
      <c r="AV105" s="451"/>
      <c r="AW105" s="451"/>
      <c r="AX105" s="451"/>
      <c r="AY105" s="454"/>
      <c r="AZ105" s="454"/>
      <c r="BA105" s="454"/>
      <c r="BB105" s="454"/>
      <c r="BC105" s="454"/>
      <c r="BD105" s="453"/>
      <c r="BE105" s="454"/>
      <c r="BF105" s="419"/>
      <c r="BG105" s="420"/>
      <c r="BH105" s="419"/>
      <c r="BI105" s="501"/>
      <c r="BJ105" s="419"/>
      <c r="BK105" s="419"/>
      <c r="BL105" s="419"/>
      <c r="BM105" s="419"/>
    </row>
    <row r="106" spans="1:65" s="71" customFormat="1" ht="24" customHeight="1" x14ac:dyDescent="0.25">
      <c r="A106" s="65"/>
      <c r="B106" s="477" t="s">
        <v>219</v>
      </c>
      <c r="C106" s="478"/>
      <c r="D106" s="477" t="s">
        <v>226</v>
      </c>
      <c r="E106" s="73"/>
      <c r="F106" s="201">
        <f t="shared" si="4"/>
        <v>0</v>
      </c>
      <c r="G106" s="399">
        <f t="shared" si="5"/>
        <v>0</v>
      </c>
      <c r="H106" s="636">
        <f t="shared" si="6"/>
        <v>0</v>
      </c>
      <c r="I106" s="636">
        <f t="shared" si="7"/>
        <v>0</v>
      </c>
      <c r="J106" s="636">
        <f t="shared" si="8"/>
        <v>0</v>
      </c>
      <c r="K106" s="636">
        <f t="shared" si="9"/>
        <v>0</v>
      </c>
      <c r="L106" s="636">
        <f t="shared" si="10"/>
        <v>0</v>
      </c>
      <c r="M106" s="637">
        <f t="shared" si="11"/>
        <v>0</v>
      </c>
      <c r="N106" s="200">
        <f t="shared" si="12"/>
        <v>0</v>
      </c>
      <c r="O106" s="668"/>
      <c r="P106" s="669"/>
      <c r="Q106" s="633"/>
      <c r="R106" s="633"/>
      <c r="S106" s="634"/>
      <c r="T106" s="634"/>
      <c r="U106" s="634"/>
      <c r="V106" s="634"/>
      <c r="W106" s="634"/>
      <c r="X106" s="634"/>
      <c r="Y106" s="587"/>
      <c r="Z106" s="447"/>
      <c r="AA106" s="447"/>
      <c r="AB106" s="447"/>
      <c r="AC106" s="413"/>
      <c r="AD106" s="65"/>
      <c r="AE106" s="65"/>
      <c r="AF106" s="65"/>
      <c r="AG106" s="65"/>
      <c r="AH106" s="447"/>
      <c r="AI106" s="244"/>
      <c r="AJ106" s="447"/>
      <c r="AK106" s="447"/>
      <c r="AL106" s="447"/>
      <c r="AM106" s="447"/>
      <c r="AN106" s="447"/>
      <c r="AO106" s="447"/>
      <c r="AP106" s="447"/>
      <c r="AQ106" s="447"/>
      <c r="AR106" s="447"/>
      <c r="AS106" s="458"/>
      <c r="AT106" s="449"/>
      <c r="AU106" s="450"/>
      <c r="AV106" s="451"/>
      <c r="AW106" s="451"/>
      <c r="AX106" s="451"/>
      <c r="AY106" s="454"/>
      <c r="AZ106" s="454"/>
      <c r="BA106" s="454"/>
      <c r="BB106" s="454"/>
      <c r="BC106" s="454"/>
      <c r="BD106" s="453"/>
      <c r="BE106" s="454"/>
      <c r="BF106" s="419"/>
      <c r="BG106" s="420"/>
      <c r="BH106" s="419"/>
      <c r="BI106" s="501"/>
      <c r="BJ106" s="419"/>
      <c r="BK106" s="419"/>
      <c r="BL106" s="419"/>
      <c r="BM106" s="419"/>
    </row>
    <row r="107" spans="1:65" s="71" customFormat="1" ht="24" customHeight="1" x14ac:dyDescent="0.25">
      <c r="A107" s="65"/>
      <c r="B107" s="667" t="s">
        <v>117</v>
      </c>
      <c r="C107" s="72" t="s">
        <v>104</v>
      </c>
      <c r="D107" s="667" t="s">
        <v>226</v>
      </c>
      <c r="E107" s="73"/>
      <c r="F107" s="201">
        <f t="shared" si="4"/>
        <v>0</v>
      </c>
      <c r="G107" s="399">
        <f t="shared" si="5"/>
        <v>0</v>
      </c>
      <c r="H107" s="636">
        <f t="shared" si="6"/>
        <v>0</v>
      </c>
      <c r="I107" s="636">
        <f t="shared" si="7"/>
        <v>0</v>
      </c>
      <c r="J107" s="636">
        <f t="shared" si="8"/>
        <v>0</v>
      </c>
      <c r="K107" s="636">
        <f t="shared" si="9"/>
        <v>0</v>
      </c>
      <c r="L107" s="636">
        <f t="shared" si="10"/>
        <v>0</v>
      </c>
      <c r="M107" s="637">
        <f t="shared" si="11"/>
        <v>0</v>
      </c>
      <c r="N107" s="200">
        <f t="shared" si="12"/>
        <v>0</v>
      </c>
      <c r="O107" s="668"/>
      <c r="P107" s="669"/>
      <c r="Q107" s="633"/>
      <c r="R107" s="633"/>
      <c r="S107" s="634"/>
      <c r="T107" s="634"/>
      <c r="U107" s="634"/>
      <c r="V107" s="634"/>
      <c r="W107" s="634"/>
      <c r="X107" s="634"/>
      <c r="Y107" s="587"/>
      <c r="Z107" s="447"/>
      <c r="AA107" s="447"/>
      <c r="AB107" s="447"/>
      <c r="AC107" s="413"/>
      <c r="AD107" s="65"/>
      <c r="AE107" s="65"/>
      <c r="AF107" s="65"/>
      <c r="AG107" s="65"/>
      <c r="AH107" s="447"/>
      <c r="AI107" s="244"/>
      <c r="AJ107" s="447"/>
      <c r="AK107" s="447"/>
      <c r="AL107" s="447"/>
      <c r="AM107" s="447"/>
      <c r="AN107" s="447"/>
      <c r="AO107" s="447"/>
      <c r="AP107" s="447"/>
      <c r="AQ107" s="447"/>
      <c r="AR107" s="447"/>
      <c r="AS107" s="458"/>
      <c r="AT107" s="449"/>
      <c r="AU107" s="450"/>
      <c r="AV107" s="451"/>
      <c r="AW107" s="451"/>
      <c r="AX107" s="451"/>
      <c r="AY107" s="454"/>
      <c r="AZ107" s="454"/>
      <c r="BA107" s="454"/>
      <c r="BB107" s="454"/>
      <c r="BC107" s="454"/>
      <c r="BD107" s="453"/>
      <c r="BE107" s="454"/>
      <c r="BF107" s="419"/>
      <c r="BG107" s="420"/>
      <c r="BH107" s="419"/>
      <c r="BI107" s="501"/>
      <c r="BJ107" s="419"/>
      <c r="BK107" s="419"/>
      <c r="BL107" s="419"/>
      <c r="BM107" s="419"/>
    </row>
    <row r="108" spans="1:65" s="71" customFormat="1" ht="24" customHeight="1" x14ac:dyDescent="0.25">
      <c r="A108" s="65"/>
      <c r="B108" s="667" t="s">
        <v>113</v>
      </c>
      <c r="C108" s="72" t="s">
        <v>104</v>
      </c>
      <c r="D108" s="673" t="s">
        <v>107</v>
      </c>
      <c r="E108" s="73"/>
      <c r="F108" s="201">
        <f t="shared" si="4"/>
        <v>0</v>
      </c>
      <c r="G108" s="399">
        <f t="shared" si="5"/>
        <v>0</v>
      </c>
      <c r="H108" s="636">
        <f t="shared" si="6"/>
        <v>0</v>
      </c>
      <c r="I108" s="636">
        <f t="shared" si="7"/>
        <v>0</v>
      </c>
      <c r="J108" s="636">
        <f t="shared" si="8"/>
        <v>0</v>
      </c>
      <c r="K108" s="636">
        <f t="shared" si="9"/>
        <v>0</v>
      </c>
      <c r="L108" s="636">
        <f t="shared" si="10"/>
        <v>0</v>
      </c>
      <c r="M108" s="637">
        <f t="shared" si="11"/>
        <v>0</v>
      </c>
      <c r="N108" s="200">
        <f t="shared" si="12"/>
        <v>0</v>
      </c>
      <c r="O108" s="795"/>
      <c r="P108" s="796"/>
      <c r="Q108" s="633"/>
      <c r="R108" s="633"/>
      <c r="S108" s="634"/>
      <c r="T108" s="634"/>
      <c r="U108" s="634"/>
      <c r="V108" s="634"/>
      <c r="W108" s="634"/>
      <c r="X108" s="634"/>
      <c r="Y108" s="587"/>
      <c r="Z108" s="447"/>
      <c r="AA108" s="447"/>
      <c r="AB108" s="447"/>
      <c r="AC108" s="413"/>
      <c r="AD108" s="65"/>
      <c r="AE108" s="65"/>
      <c r="AF108" s="65"/>
      <c r="AG108" s="65"/>
      <c r="AH108" s="447"/>
      <c r="AI108" s="244"/>
      <c r="AJ108" s="447"/>
      <c r="AK108" s="447"/>
      <c r="AL108" s="447"/>
      <c r="AM108" s="447"/>
      <c r="AN108" s="447"/>
      <c r="AO108" s="447"/>
      <c r="AP108" s="447"/>
      <c r="AQ108" s="447"/>
      <c r="AR108" s="447"/>
      <c r="AS108" s="458"/>
      <c r="AT108" s="449"/>
      <c r="AU108" s="450"/>
      <c r="AV108" s="451"/>
      <c r="AW108" s="451"/>
      <c r="AX108" s="451"/>
      <c r="AY108" s="454"/>
      <c r="AZ108" s="454"/>
      <c r="BA108" s="454"/>
      <c r="BB108" s="454"/>
      <c r="BC108" s="454"/>
      <c r="BD108" s="453"/>
      <c r="BE108" s="454"/>
      <c r="BF108" s="419"/>
      <c r="BG108" s="420"/>
      <c r="BH108" s="419"/>
      <c r="BI108" s="501"/>
      <c r="BJ108" s="419"/>
      <c r="BK108" s="419"/>
      <c r="BL108" s="419"/>
      <c r="BM108" s="419"/>
    </row>
    <row r="109" spans="1:65" s="71" customFormat="1" ht="24" customHeight="1" x14ac:dyDescent="0.25">
      <c r="A109" s="65"/>
      <c r="B109" s="667" t="s">
        <v>106</v>
      </c>
      <c r="C109" s="72" t="s">
        <v>104</v>
      </c>
      <c r="D109" s="673" t="s">
        <v>107</v>
      </c>
      <c r="E109" s="73"/>
      <c r="F109" s="201">
        <f t="shared" si="4"/>
        <v>0</v>
      </c>
      <c r="G109" s="399">
        <f t="shared" si="5"/>
        <v>1</v>
      </c>
      <c r="H109" s="636">
        <f t="shared" si="6"/>
        <v>1</v>
      </c>
      <c r="I109" s="636">
        <f t="shared" si="7"/>
        <v>0</v>
      </c>
      <c r="J109" s="636">
        <f t="shared" si="8"/>
        <v>0</v>
      </c>
      <c r="K109" s="636">
        <f t="shared" si="9"/>
        <v>0</v>
      </c>
      <c r="L109" s="636">
        <f t="shared" si="10"/>
        <v>0</v>
      </c>
      <c r="M109" s="637">
        <f t="shared" si="11"/>
        <v>2</v>
      </c>
      <c r="N109" s="200">
        <f t="shared" si="12"/>
        <v>0.16666666666666666</v>
      </c>
      <c r="O109" s="795"/>
      <c r="P109" s="796"/>
      <c r="Q109" s="633"/>
      <c r="R109" s="633"/>
      <c r="S109" s="634"/>
      <c r="T109" s="634"/>
      <c r="U109" s="634"/>
      <c r="V109" s="634"/>
      <c r="W109" s="634"/>
      <c r="X109" s="634"/>
      <c r="Y109" s="587"/>
      <c r="Z109" s="447"/>
      <c r="AA109" s="447"/>
      <c r="AB109" s="447"/>
      <c r="AC109" s="413"/>
      <c r="AD109" s="65"/>
      <c r="AE109" s="65"/>
      <c r="AF109" s="65"/>
      <c r="AG109" s="65"/>
      <c r="AH109" s="447"/>
      <c r="AI109" s="244"/>
      <c r="AJ109" s="447"/>
      <c r="AK109" s="447"/>
      <c r="AL109" s="447"/>
      <c r="AM109" s="447"/>
      <c r="AN109" s="447"/>
      <c r="AO109" s="447"/>
      <c r="AP109" s="447"/>
      <c r="AQ109" s="447"/>
      <c r="AR109" s="447"/>
      <c r="AS109" s="458"/>
      <c r="AT109" s="449"/>
      <c r="AU109" s="450"/>
      <c r="AV109" s="451"/>
      <c r="AW109" s="451"/>
      <c r="AX109" s="451"/>
      <c r="AY109" s="454"/>
      <c r="AZ109" s="454"/>
      <c r="BA109" s="454"/>
      <c r="BB109" s="454"/>
      <c r="BC109" s="454"/>
      <c r="BD109" s="453"/>
      <c r="BE109" s="454"/>
      <c r="BF109" s="419"/>
      <c r="BG109" s="420"/>
      <c r="BH109" s="419"/>
      <c r="BI109" s="501"/>
      <c r="BJ109" s="419"/>
      <c r="BK109" s="419"/>
      <c r="BL109" s="419"/>
      <c r="BM109" s="419"/>
    </row>
    <row r="110" spans="1:65" s="71" customFormat="1" ht="24" customHeight="1" x14ac:dyDescent="0.25">
      <c r="A110" s="65"/>
      <c r="B110" s="667" t="s">
        <v>115</v>
      </c>
      <c r="C110" s="72" t="s">
        <v>104</v>
      </c>
      <c r="D110" s="673" t="s">
        <v>107</v>
      </c>
      <c r="E110" s="73"/>
      <c r="F110" s="201">
        <f t="shared" si="4"/>
        <v>0</v>
      </c>
      <c r="G110" s="399">
        <f t="shared" si="5"/>
        <v>0</v>
      </c>
      <c r="H110" s="636">
        <f t="shared" si="6"/>
        <v>0</v>
      </c>
      <c r="I110" s="636">
        <f t="shared" si="7"/>
        <v>0</v>
      </c>
      <c r="J110" s="636">
        <f t="shared" si="8"/>
        <v>0</v>
      </c>
      <c r="K110" s="636">
        <f t="shared" si="9"/>
        <v>0</v>
      </c>
      <c r="L110" s="636">
        <f t="shared" si="10"/>
        <v>0</v>
      </c>
      <c r="M110" s="637">
        <f t="shared" si="11"/>
        <v>0</v>
      </c>
      <c r="N110" s="200">
        <f t="shared" si="12"/>
        <v>0</v>
      </c>
      <c r="O110" s="795"/>
      <c r="P110" s="796"/>
      <c r="Q110" s="633"/>
      <c r="R110" s="633"/>
      <c r="S110" s="634"/>
      <c r="T110" s="634"/>
      <c r="U110" s="634"/>
      <c r="V110" s="634"/>
      <c r="W110" s="634"/>
      <c r="X110" s="634"/>
      <c r="Y110" s="587"/>
      <c r="Z110" s="447"/>
      <c r="AA110" s="447"/>
      <c r="AB110" s="447"/>
      <c r="AC110" s="413"/>
      <c r="AD110" s="65"/>
      <c r="AE110" s="65"/>
      <c r="AF110" s="65"/>
      <c r="AG110" s="65"/>
      <c r="AH110" s="447"/>
      <c r="AI110" s="244"/>
      <c r="AJ110" s="447"/>
      <c r="AK110" s="447"/>
      <c r="AL110" s="447"/>
      <c r="AM110" s="447"/>
      <c r="AN110" s="447"/>
      <c r="AO110" s="447"/>
      <c r="AP110" s="447"/>
      <c r="AQ110" s="447"/>
      <c r="AR110" s="447"/>
      <c r="AS110" s="458"/>
      <c r="AT110" s="449"/>
      <c r="AU110" s="450"/>
      <c r="AV110" s="451"/>
      <c r="AW110" s="451"/>
      <c r="AX110" s="451"/>
      <c r="AY110" s="454"/>
      <c r="AZ110" s="454"/>
      <c r="BA110" s="454"/>
      <c r="BB110" s="454"/>
      <c r="BC110" s="454"/>
      <c r="BD110" s="453"/>
      <c r="BE110" s="454"/>
      <c r="BF110" s="419"/>
      <c r="BG110" s="420"/>
      <c r="BH110" s="419"/>
      <c r="BI110" s="501"/>
      <c r="BJ110" s="419"/>
      <c r="BK110" s="419"/>
      <c r="BL110" s="419"/>
      <c r="BM110" s="419"/>
    </row>
    <row r="111" spans="1:65" s="71" customFormat="1" ht="24" customHeight="1" x14ac:dyDescent="0.25">
      <c r="A111" s="65"/>
      <c r="B111" s="667" t="s">
        <v>114</v>
      </c>
      <c r="C111" s="72" t="s">
        <v>104</v>
      </c>
      <c r="D111" s="673" t="s">
        <v>107</v>
      </c>
      <c r="E111" s="73"/>
      <c r="F111" s="201">
        <f t="shared" si="4"/>
        <v>0</v>
      </c>
      <c r="G111" s="399">
        <f t="shared" si="5"/>
        <v>0</v>
      </c>
      <c r="H111" s="636">
        <f t="shared" si="6"/>
        <v>0</v>
      </c>
      <c r="I111" s="636">
        <f t="shared" si="7"/>
        <v>0</v>
      </c>
      <c r="J111" s="636">
        <f t="shared" si="8"/>
        <v>0</v>
      </c>
      <c r="K111" s="636">
        <f t="shared" si="9"/>
        <v>0</v>
      </c>
      <c r="L111" s="636">
        <f t="shared" si="10"/>
        <v>0</v>
      </c>
      <c r="M111" s="637">
        <f t="shared" si="11"/>
        <v>0</v>
      </c>
      <c r="N111" s="200">
        <f t="shared" si="12"/>
        <v>0</v>
      </c>
      <c r="O111" s="795"/>
      <c r="P111" s="796"/>
      <c r="Q111" s="633"/>
      <c r="R111" s="633"/>
      <c r="S111" s="634"/>
      <c r="T111" s="634"/>
      <c r="U111" s="634"/>
      <c r="V111" s="634"/>
      <c r="W111" s="634"/>
      <c r="X111" s="634"/>
      <c r="Y111" s="587"/>
      <c r="Z111" s="447"/>
      <c r="AA111" s="447"/>
      <c r="AB111" s="447"/>
      <c r="AC111" s="413"/>
      <c r="AD111" s="65"/>
      <c r="AE111" s="65"/>
      <c r="AF111" s="65"/>
      <c r="AG111" s="65"/>
      <c r="AH111" s="447"/>
      <c r="AI111" s="244"/>
      <c r="AJ111" s="447"/>
      <c r="AK111" s="447"/>
      <c r="AL111" s="447"/>
      <c r="AM111" s="447"/>
      <c r="AN111" s="447"/>
      <c r="AO111" s="447"/>
      <c r="AP111" s="447"/>
      <c r="AQ111" s="447"/>
      <c r="AR111" s="447"/>
      <c r="AS111" s="458"/>
      <c r="AT111" s="449"/>
      <c r="AU111" s="450"/>
      <c r="AV111" s="451"/>
      <c r="AW111" s="451"/>
      <c r="AX111" s="451"/>
      <c r="AY111" s="454"/>
      <c r="AZ111" s="454"/>
      <c r="BA111" s="454"/>
      <c r="BB111" s="454"/>
      <c r="BC111" s="454"/>
      <c r="BD111" s="453"/>
      <c r="BE111" s="454"/>
      <c r="BF111" s="419"/>
      <c r="BG111" s="420"/>
      <c r="BH111" s="419"/>
      <c r="BI111" s="501"/>
      <c r="BJ111" s="419"/>
      <c r="BK111" s="419"/>
      <c r="BL111" s="419"/>
      <c r="BM111" s="419"/>
    </row>
    <row r="112" spans="1:65" s="71" customFormat="1" ht="24" customHeight="1" x14ac:dyDescent="0.25">
      <c r="A112" s="65"/>
      <c r="B112" s="667" t="s">
        <v>220</v>
      </c>
      <c r="C112" s="72" t="s">
        <v>104</v>
      </c>
      <c r="D112" s="673" t="s">
        <v>227</v>
      </c>
      <c r="E112" s="73"/>
      <c r="F112" s="201">
        <f t="shared" si="4"/>
        <v>0</v>
      </c>
      <c r="G112" s="399">
        <f t="shared" si="5"/>
        <v>0</v>
      </c>
      <c r="H112" s="636">
        <f t="shared" si="6"/>
        <v>0</v>
      </c>
      <c r="I112" s="636">
        <f t="shared" si="7"/>
        <v>0</v>
      </c>
      <c r="J112" s="636">
        <f t="shared" si="8"/>
        <v>0</v>
      </c>
      <c r="K112" s="636">
        <f t="shared" si="9"/>
        <v>0</v>
      </c>
      <c r="L112" s="636">
        <f t="shared" si="10"/>
        <v>0</v>
      </c>
      <c r="M112" s="637">
        <f t="shared" si="11"/>
        <v>0</v>
      </c>
      <c r="N112" s="200">
        <f t="shared" si="12"/>
        <v>0</v>
      </c>
      <c r="O112" s="668"/>
      <c r="P112" s="669"/>
      <c r="Q112" s="633"/>
      <c r="R112" s="633"/>
      <c r="S112" s="634"/>
      <c r="T112" s="634"/>
      <c r="U112" s="634"/>
      <c r="V112" s="634"/>
      <c r="W112" s="634"/>
      <c r="X112" s="634"/>
      <c r="Y112" s="587"/>
      <c r="Z112" s="447"/>
      <c r="AA112" s="447"/>
      <c r="AB112" s="447"/>
      <c r="AC112" s="413"/>
      <c r="AD112" s="65"/>
      <c r="AE112" s="65"/>
      <c r="AF112" s="65"/>
      <c r="AG112" s="65"/>
      <c r="AH112" s="447"/>
      <c r="AI112" s="244"/>
      <c r="AJ112" s="447"/>
      <c r="AK112" s="447"/>
      <c r="AL112" s="447"/>
      <c r="AM112" s="447"/>
      <c r="AN112" s="447"/>
      <c r="AO112" s="447"/>
      <c r="AP112" s="447"/>
      <c r="AQ112" s="447"/>
      <c r="AR112" s="447"/>
      <c r="AS112" s="458"/>
      <c r="AT112" s="449"/>
      <c r="AU112" s="450"/>
      <c r="AV112" s="451"/>
      <c r="AW112" s="451"/>
      <c r="AX112" s="451"/>
      <c r="AY112" s="454"/>
      <c r="AZ112" s="454"/>
      <c r="BA112" s="454"/>
      <c r="BB112" s="454"/>
      <c r="BC112" s="454"/>
      <c r="BD112" s="453"/>
      <c r="BE112" s="454"/>
      <c r="BF112" s="419"/>
      <c r="BG112" s="420"/>
      <c r="BH112" s="419"/>
      <c r="BI112" s="501"/>
      <c r="BJ112" s="419"/>
      <c r="BK112" s="419"/>
      <c r="BL112" s="419"/>
      <c r="BM112" s="419"/>
    </row>
    <row r="113" spans="1:65" s="71" customFormat="1" ht="24" customHeight="1" x14ac:dyDescent="0.25">
      <c r="A113" s="65"/>
      <c r="B113" s="667" t="s">
        <v>79</v>
      </c>
      <c r="C113" s="72" t="s">
        <v>104</v>
      </c>
      <c r="D113" s="203" t="s">
        <v>225</v>
      </c>
      <c r="E113" s="73"/>
      <c r="F113" s="201">
        <f t="shared" si="4"/>
        <v>1</v>
      </c>
      <c r="G113" s="399">
        <f t="shared" si="5"/>
        <v>2</v>
      </c>
      <c r="H113" s="636">
        <f t="shared" si="6"/>
        <v>2</v>
      </c>
      <c r="I113" s="636">
        <f t="shared" si="7"/>
        <v>1</v>
      </c>
      <c r="J113" s="636">
        <f t="shared" si="8"/>
        <v>0</v>
      </c>
      <c r="K113" s="636">
        <f t="shared" si="9"/>
        <v>1</v>
      </c>
      <c r="L113" s="636">
        <f t="shared" si="10"/>
        <v>0</v>
      </c>
      <c r="M113" s="637">
        <f t="shared" si="11"/>
        <v>7</v>
      </c>
      <c r="N113" s="200">
        <f t="shared" si="12"/>
        <v>0.58333333333333337</v>
      </c>
      <c r="O113" s="795"/>
      <c r="P113" s="796"/>
      <c r="Q113" s="633"/>
      <c r="R113" s="633"/>
      <c r="S113" s="634"/>
      <c r="T113" s="634"/>
      <c r="U113" s="634"/>
      <c r="V113" s="634"/>
      <c r="W113" s="634"/>
      <c r="X113" s="634"/>
      <c r="Y113" s="587"/>
      <c r="Z113" s="447"/>
      <c r="AA113" s="447"/>
      <c r="AB113" s="447"/>
      <c r="AC113" s="413"/>
      <c r="AD113" s="65"/>
      <c r="AE113" s="65"/>
      <c r="AF113" s="65"/>
      <c r="AG113" s="65"/>
      <c r="AH113" s="447"/>
      <c r="AI113" s="244"/>
      <c r="AJ113" s="447"/>
      <c r="AK113" s="447"/>
      <c r="AL113" s="447"/>
      <c r="AM113" s="447"/>
      <c r="AN113" s="447"/>
      <c r="AO113" s="447"/>
      <c r="AP113" s="447"/>
      <c r="AQ113" s="447"/>
      <c r="AR113" s="447"/>
      <c r="AS113" s="458"/>
      <c r="AT113" s="449"/>
      <c r="AU113" s="450"/>
      <c r="AV113" s="451"/>
      <c r="AW113" s="451"/>
      <c r="AX113" s="451"/>
      <c r="AY113" s="454"/>
      <c r="AZ113" s="454"/>
      <c r="BA113" s="454"/>
      <c r="BB113" s="454"/>
      <c r="BC113" s="454"/>
      <c r="BD113" s="453"/>
      <c r="BE113" s="454"/>
      <c r="BF113" s="419"/>
      <c r="BG113" s="420"/>
      <c r="BH113" s="419"/>
      <c r="BI113" s="501"/>
      <c r="BJ113" s="419"/>
      <c r="BK113" s="419"/>
      <c r="BL113" s="419"/>
      <c r="BM113" s="419"/>
    </row>
    <row r="114" spans="1:65" s="71" customFormat="1" ht="24" customHeight="1" x14ac:dyDescent="0.25">
      <c r="A114" s="65"/>
      <c r="B114" s="667" t="s">
        <v>176</v>
      </c>
      <c r="C114" s="72" t="s">
        <v>104</v>
      </c>
      <c r="D114" s="673" t="s">
        <v>107</v>
      </c>
      <c r="E114" s="73"/>
      <c r="F114" s="201">
        <f t="shared" si="4"/>
        <v>0</v>
      </c>
      <c r="G114" s="399">
        <f t="shared" si="5"/>
        <v>0</v>
      </c>
      <c r="H114" s="636">
        <f t="shared" si="6"/>
        <v>0</v>
      </c>
      <c r="I114" s="636">
        <f t="shared" si="7"/>
        <v>0</v>
      </c>
      <c r="J114" s="636">
        <f t="shared" si="8"/>
        <v>0</v>
      </c>
      <c r="K114" s="636">
        <f t="shared" si="9"/>
        <v>0</v>
      </c>
      <c r="L114" s="636">
        <f t="shared" si="10"/>
        <v>0</v>
      </c>
      <c r="M114" s="637">
        <f t="shared" si="11"/>
        <v>0</v>
      </c>
      <c r="N114" s="200">
        <f t="shared" si="12"/>
        <v>0</v>
      </c>
      <c r="O114" s="795"/>
      <c r="P114" s="796"/>
      <c r="Q114" s="633"/>
      <c r="R114" s="633"/>
      <c r="S114" s="634"/>
      <c r="T114" s="634"/>
      <c r="U114" s="634"/>
      <c r="V114" s="634"/>
      <c r="W114" s="634"/>
      <c r="X114" s="634"/>
      <c r="Y114" s="587"/>
      <c r="Z114" s="447"/>
      <c r="AA114" s="447"/>
      <c r="AB114" s="447"/>
      <c r="AC114" s="413"/>
      <c r="AD114" s="65"/>
      <c r="AE114" s="65"/>
      <c r="AF114" s="65"/>
      <c r="AG114" s="65"/>
      <c r="AH114" s="447"/>
      <c r="AI114" s="244"/>
      <c r="AJ114" s="447"/>
      <c r="AK114" s="447"/>
      <c r="AL114" s="447"/>
      <c r="AM114" s="447"/>
      <c r="AN114" s="447"/>
      <c r="AO114" s="447"/>
      <c r="AP114" s="447"/>
      <c r="AQ114" s="447"/>
      <c r="AR114" s="447"/>
      <c r="AS114" s="458"/>
      <c r="AT114" s="449"/>
      <c r="AU114" s="450"/>
      <c r="AV114" s="451"/>
      <c r="AW114" s="451"/>
      <c r="AX114" s="451"/>
      <c r="AY114" s="454"/>
      <c r="AZ114" s="454"/>
      <c r="BA114" s="454"/>
      <c r="BB114" s="454"/>
      <c r="BC114" s="454"/>
      <c r="BD114" s="453"/>
      <c r="BE114" s="454"/>
      <c r="BF114" s="419"/>
      <c r="BG114" s="420"/>
      <c r="BH114" s="419"/>
      <c r="BI114" s="501"/>
      <c r="BJ114" s="419"/>
      <c r="BK114" s="419"/>
      <c r="BL114" s="419"/>
      <c r="BM114" s="419"/>
    </row>
    <row r="115" spans="1:65" s="71" customFormat="1" ht="24" customHeight="1" x14ac:dyDescent="0.25">
      <c r="A115" s="65"/>
      <c r="B115" s="667" t="s">
        <v>119</v>
      </c>
      <c r="C115" s="72" t="s">
        <v>104</v>
      </c>
      <c r="D115" s="673" t="s">
        <v>107</v>
      </c>
      <c r="E115" s="73"/>
      <c r="F115" s="201">
        <f t="shared" si="4"/>
        <v>0</v>
      </c>
      <c r="G115" s="399">
        <f t="shared" si="5"/>
        <v>0</v>
      </c>
      <c r="H115" s="636">
        <f t="shared" si="6"/>
        <v>0</v>
      </c>
      <c r="I115" s="636">
        <f t="shared" si="7"/>
        <v>0</v>
      </c>
      <c r="J115" s="636">
        <f t="shared" si="8"/>
        <v>0</v>
      </c>
      <c r="K115" s="636">
        <f t="shared" si="9"/>
        <v>0</v>
      </c>
      <c r="L115" s="636">
        <f t="shared" si="10"/>
        <v>0</v>
      </c>
      <c r="M115" s="637">
        <f t="shared" si="11"/>
        <v>0</v>
      </c>
      <c r="N115" s="200">
        <f t="shared" si="12"/>
        <v>0</v>
      </c>
      <c r="O115" s="795"/>
      <c r="P115" s="796"/>
      <c r="Q115" s="633"/>
      <c r="R115" s="633"/>
      <c r="S115" s="634"/>
      <c r="T115" s="634"/>
      <c r="U115" s="634"/>
      <c r="V115" s="634"/>
      <c r="W115" s="634"/>
      <c r="X115" s="634"/>
      <c r="Y115" s="587"/>
      <c r="Z115" s="447"/>
      <c r="AA115" s="447"/>
      <c r="AB115" s="447"/>
      <c r="AC115" s="413"/>
      <c r="AD115" s="65"/>
      <c r="AE115" s="65"/>
      <c r="AF115" s="65"/>
      <c r="AG115" s="65"/>
      <c r="AH115" s="447"/>
      <c r="AI115" s="244"/>
      <c r="AJ115" s="447"/>
      <c r="AK115" s="447"/>
      <c r="AL115" s="447"/>
      <c r="AM115" s="447"/>
      <c r="AN115" s="447"/>
      <c r="AO115" s="447"/>
      <c r="AP115" s="447"/>
      <c r="AQ115" s="447"/>
      <c r="AR115" s="447"/>
      <c r="AS115" s="458"/>
      <c r="AT115" s="449"/>
      <c r="AU115" s="450"/>
      <c r="AV115" s="451"/>
      <c r="AW115" s="451"/>
      <c r="AX115" s="451"/>
      <c r="AY115" s="454"/>
      <c r="AZ115" s="454"/>
      <c r="BA115" s="454"/>
      <c r="BB115" s="454"/>
      <c r="BC115" s="454"/>
      <c r="BD115" s="453"/>
      <c r="BE115" s="454"/>
      <c r="BF115" s="419"/>
      <c r="BG115" s="420"/>
      <c r="BH115" s="419"/>
      <c r="BI115" s="501"/>
      <c r="BJ115" s="419"/>
      <c r="BK115" s="419"/>
      <c r="BL115" s="419"/>
      <c r="BM115" s="419"/>
    </row>
    <row r="116" spans="1:65" s="71" customFormat="1" ht="24" customHeight="1" x14ac:dyDescent="0.25">
      <c r="A116" s="65"/>
      <c r="B116" s="667" t="s">
        <v>116</v>
      </c>
      <c r="C116" s="72" t="s">
        <v>104</v>
      </c>
      <c r="D116" s="673" t="s">
        <v>107</v>
      </c>
      <c r="E116" s="73"/>
      <c r="F116" s="201">
        <f t="shared" si="4"/>
        <v>0</v>
      </c>
      <c r="G116" s="399">
        <f t="shared" si="5"/>
        <v>0</v>
      </c>
      <c r="H116" s="636">
        <f t="shared" si="6"/>
        <v>0</v>
      </c>
      <c r="I116" s="636">
        <f t="shared" si="7"/>
        <v>0</v>
      </c>
      <c r="J116" s="636">
        <f t="shared" si="8"/>
        <v>0</v>
      </c>
      <c r="K116" s="636">
        <f t="shared" si="9"/>
        <v>0</v>
      </c>
      <c r="L116" s="636">
        <f t="shared" si="10"/>
        <v>0</v>
      </c>
      <c r="M116" s="637">
        <f t="shared" si="11"/>
        <v>0</v>
      </c>
      <c r="N116" s="200">
        <f t="shared" si="12"/>
        <v>0</v>
      </c>
      <c r="O116" s="795"/>
      <c r="P116" s="796"/>
      <c r="Q116" s="633"/>
      <c r="R116" s="633"/>
      <c r="S116" s="634"/>
      <c r="T116" s="634"/>
      <c r="U116" s="634"/>
      <c r="V116" s="634"/>
      <c r="W116" s="634"/>
      <c r="X116" s="634"/>
      <c r="Y116" s="587"/>
      <c r="Z116" s="447"/>
      <c r="AA116" s="447"/>
      <c r="AB116" s="447"/>
      <c r="AC116" s="413"/>
      <c r="AD116" s="65"/>
      <c r="AE116" s="65"/>
      <c r="AF116" s="65"/>
      <c r="AG116" s="65"/>
      <c r="AH116" s="447"/>
      <c r="AI116" s="244"/>
      <c r="AJ116" s="447"/>
      <c r="AK116" s="447"/>
      <c r="AL116" s="447"/>
      <c r="AM116" s="447"/>
      <c r="AN116" s="447"/>
      <c r="AO116" s="447"/>
      <c r="AP116" s="447"/>
      <c r="AQ116" s="447"/>
      <c r="AR116" s="447"/>
      <c r="AS116" s="458"/>
      <c r="AT116" s="449"/>
      <c r="AU116" s="450"/>
      <c r="AV116" s="451"/>
      <c r="AW116" s="451"/>
      <c r="AX116" s="451"/>
      <c r="AY116" s="454"/>
      <c r="AZ116" s="454"/>
      <c r="BA116" s="454"/>
      <c r="BB116" s="454"/>
      <c r="BC116" s="454"/>
      <c r="BD116" s="453"/>
      <c r="BE116" s="454"/>
      <c r="BF116" s="419"/>
      <c r="BG116" s="420"/>
      <c r="BH116" s="419"/>
      <c r="BI116" s="501"/>
      <c r="BJ116" s="419"/>
      <c r="BK116" s="419"/>
      <c r="BL116" s="419"/>
      <c r="BM116" s="419"/>
    </row>
    <row r="117" spans="1:65" s="71" customFormat="1" ht="24" customHeight="1" x14ac:dyDescent="0.25">
      <c r="A117" s="65"/>
      <c r="B117" s="667" t="s">
        <v>222</v>
      </c>
      <c r="C117" s="72" t="s">
        <v>105</v>
      </c>
      <c r="D117" s="673" t="s">
        <v>228</v>
      </c>
      <c r="E117" s="73"/>
      <c r="F117" s="201">
        <f t="shared" si="4"/>
        <v>0</v>
      </c>
      <c r="G117" s="399">
        <f t="shared" si="5"/>
        <v>0</v>
      </c>
      <c r="H117" s="636">
        <f t="shared" si="6"/>
        <v>0</v>
      </c>
      <c r="I117" s="636">
        <f t="shared" si="7"/>
        <v>0</v>
      </c>
      <c r="J117" s="636">
        <f t="shared" si="8"/>
        <v>0</v>
      </c>
      <c r="K117" s="636">
        <f t="shared" si="9"/>
        <v>0</v>
      </c>
      <c r="L117" s="636">
        <f t="shared" si="10"/>
        <v>0</v>
      </c>
      <c r="M117" s="637">
        <f t="shared" si="11"/>
        <v>0</v>
      </c>
      <c r="N117" s="200">
        <f t="shared" si="12"/>
        <v>0</v>
      </c>
      <c r="O117" s="668"/>
      <c r="P117" s="669"/>
      <c r="Q117" s="633"/>
      <c r="R117" s="633"/>
      <c r="S117" s="634"/>
      <c r="T117" s="634"/>
      <c r="U117" s="634"/>
      <c r="V117" s="634"/>
      <c r="W117" s="634"/>
      <c r="X117" s="634"/>
      <c r="Y117" s="587"/>
      <c r="Z117" s="447"/>
      <c r="AA117" s="447"/>
      <c r="AB117" s="447"/>
      <c r="AC117" s="413"/>
      <c r="AD117" s="65"/>
      <c r="AE117" s="65"/>
      <c r="AF117" s="65"/>
      <c r="AG117" s="65"/>
      <c r="AH117" s="447"/>
      <c r="AI117" s="244"/>
      <c r="AJ117" s="447"/>
      <c r="AK117" s="447"/>
      <c r="AL117" s="447"/>
      <c r="AM117" s="447"/>
      <c r="AN117" s="447"/>
      <c r="AO117" s="447"/>
      <c r="AP117" s="447"/>
      <c r="AQ117" s="447"/>
      <c r="AR117" s="447"/>
      <c r="AS117" s="458"/>
      <c r="AT117" s="449"/>
      <c r="AU117" s="450"/>
      <c r="AV117" s="451"/>
      <c r="AW117" s="451"/>
      <c r="AX117" s="451"/>
      <c r="AY117" s="454"/>
      <c r="AZ117" s="454"/>
      <c r="BA117" s="454"/>
      <c r="BB117" s="454"/>
      <c r="BC117" s="454"/>
      <c r="BD117" s="453"/>
      <c r="BE117" s="454"/>
      <c r="BF117" s="419"/>
      <c r="BG117" s="420"/>
      <c r="BH117" s="419"/>
      <c r="BI117" s="501"/>
      <c r="BJ117" s="419"/>
      <c r="BK117" s="419"/>
      <c r="BL117" s="419"/>
      <c r="BM117" s="419"/>
    </row>
    <row r="118" spans="1:65" s="71" customFormat="1" ht="24" customHeight="1" x14ac:dyDescent="0.25">
      <c r="A118" s="65"/>
      <c r="B118" s="667" t="s">
        <v>223</v>
      </c>
      <c r="C118" s="72" t="s">
        <v>105</v>
      </c>
      <c r="D118" s="673" t="s">
        <v>228</v>
      </c>
      <c r="E118" s="73"/>
      <c r="F118" s="201">
        <f t="shared" si="4"/>
        <v>0</v>
      </c>
      <c r="G118" s="399">
        <f t="shared" si="5"/>
        <v>0</v>
      </c>
      <c r="H118" s="636">
        <f t="shared" si="6"/>
        <v>0</v>
      </c>
      <c r="I118" s="636">
        <f t="shared" si="7"/>
        <v>0</v>
      </c>
      <c r="J118" s="636">
        <f t="shared" si="8"/>
        <v>0</v>
      </c>
      <c r="K118" s="636">
        <f t="shared" si="9"/>
        <v>0</v>
      </c>
      <c r="L118" s="636">
        <f t="shared" si="10"/>
        <v>0</v>
      </c>
      <c r="M118" s="637">
        <f t="shared" si="11"/>
        <v>0</v>
      </c>
      <c r="N118" s="200">
        <f t="shared" si="12"/>
        <v>0</v>
      </c>
      <c r="O118" s="668"/>
      <c r="P118" s="669"/>
      <c r="Q118" s="633"/>
      <c r="R118" s="633"/>
      <c r="S118" s="634"/>
      <c r="T118" s="634"/>
      <c r="U118" s="634"/>
      <c r="V118" s="634"/>
      <c r="W118" s="634"/>
      <c r="X118" s="634"/>
      <c r="Y118" s="587"/>
      <c r="Z118" s="447"/>
      <c r="AA118" s="447"/>
      <c r="AB118" s="447"/>
      <c r="AC118" s="413"/>
      <c r="AD118" s="65"/>
      <c r="AE118" s="65"/>
      <c r="AF118" s="65"/>
      <c r="AG118" s="65"/>
      <c r="AH118" s="447"/>
      <c r="AI118" s="244"/>
      <c r="AJ118" s="447"/>
      <c r="AK118" s="447"/>
      <c r="AL118" s="447"/>
      <c r="AM118" s="447"/>
      <c r="AN118" s="447"/>
      <c r="AO118" s="447"/>
      <c r="AP118" s="447"/>
      <c r="AQ118" s="447"/>
      <c r="AR118" s="447"/>
      <c r="AS118" s="458"/>
      <c r="AT118" s="449"/>
      <c r="AU118" s="450"/>
      <c r="AV118" s="451"/>
      <c r="AW118" s="451"/>
      <c r="AX118" s="451"/>
      <c r="AY118" s="454"/>
      <c r="AZ118" s="454"/>
      <c r="BA118" s="454"/>
      <c r="BB118" s="454"/>
      <c r="BC118" s="454"/>
      <c r="BD118" s="453"/>
      <c r="BE118" s="454"/>
      <c r="BF118" s="419"/>
      <c r="BG118" s="420"/>
      <c r="BH118" s="419"/>
      <c r="BI118" s="501"/>
      <c r="BJ118" s="419"/>
      <c r="BK118" s="419"/>
      <c r="BL118" s="419"/>
      <c r="BM118" s="419"/>
    </row>
    <row r="119" spans="1:65" ht="24" customHeight="1" x14ac:dyDescent="0.25">
      <c r="A119" s="65"/>
      <c r="B119" s="804" t="s">
        <v>199</v>
      </c>
      <c r="C119" s="804"/>
      <c r="D119" s="804"/>
      <c r="E119" s="202">
        <f>SUM(E99:E116)</f>
        <v>0</v>
      </c>
      <c r="F119" s="202">
        <f t="shared" ref="F119:M119" si="13">SUM(F99:F118)</f>
        <v>5</v>
      </c>
      <c r="G119" s="399">
        <f t="shared" si="13"/>
        <v>8</v>
      </c>
      <c r="H119" s="202">
        <f t="shared" si="13"/>
        <v>8</v>
      </c>
      <c r="I119" s="202">
        <f t="shared" si="13"/>
        <v>5</v>
      </c>
      <c r="J119" s="202">
        <f t="shared" si="13"/>
        <v>5</v>
      </c>
      <c r="K119" s="202">
        <f t="shared" si="13"/>
        <v>5</v>
      </c>
      <c r="L119" s="202">
        <f t="shared" si="13"/>
        <v>0</v>
      </c>
      <c r="M119" s="202">
        <f t="shared" si="13"/>
        <v>36</v>
      </c>
      <c r="N119" s="200"/>
      <c r="O119" s="794"/>
      <c r="P119" s="794"/>
      <c r="Q119" s="633"/>
      <c r="R119" s="633"/>
      <c r="S119" s="634"/>
      <c r="T119" s="634"/>
      <c r="U119" s="634"/>
      <c r="V119" s="634"/>
      <c r="W119" s="634"/>
      <c r="X119" s="638"/>
      <c r="Y119" s="447"/>
      <c r="Z119" s="447"/>
      <c r="AA119" s="447"/>
      <c r="AB119" s="447"/>
      <c r="AC119" s="413"/>
      <c r="AD119" s="70"/>
      <c r="AE119" s="70"/>
      <c r="AF119" s="70"/>
      <c r="AG119" s="70"/>
      <c r="AH119" s="447"/>
      <c r="AI119" s="244"/>
      <c r="AJ119" s="447"/>
      <c r="AK119" s="447"/>
      <c r="AL119" s="447"/>
      <c r="AM119" s="447"/>
      <c r="AN119" s="447"/>
      <c r="AO119" s="447"/>
      <c r="AP119" s="447"/>
      <c r="AQ119" s="447"/>
      <c r="AR119" s="447"/>
      <c r="AS119" s="459"/>
      <c r="AT119" s="460"/>
      <c r="AU119" s="461"/>
      <c r="AV119" s="461"/>
      <c r="AW119" s="461"/>
      <c r="AX119" s="460"/>
      <c r="AY119" s="462"/>
      <c r="AZ119" s="463"/>
      <c r="BA119" s="461"/>
      <c r="BB119" s="461"/>
      <c r="BC119" s="461"/>
      <c r="BD119" s="463"/>
      <c r="BE119" s="461"/>
    </row>
    <row r="120" spans="1:65" ht="9.75" customHeight="1" x14ac:dyDescent="0.25">
      <c r="A120" s="65"/>
      <c r="B120" s="74"/>
      <c r="C120" s="74"/>
      <c r="D120" s="74"/>
      <c r="E120" s="75"/>
      <c r="F120" s="76"/>
      <c r="G120" s="398"/>
      <c r="H120" s="77"/>
      <c r="I120" s="78"/>
      <c r="J120" s="79"/>
      <c r="K120" s="79"/>
      <c r="L120" s="79"/>
      <c r="M120" s="79"/>
      <c r="N120" s="79"/>
      <c r="O120" s="79"/>
      <c r="P120" s="633"/>
      <c r="Q120" s="633"/>
      <c r="R120" s="633"/>
      <c r="S120" s="634"/>
      <c r="T120" s="634"/>
      <c r="U120" s="634"/>
      <c r="V120" s="634"/>
      <c r="W120" s="634"/>
      <c r="X120" s="638"/>
      <c r="Y120" s="447"/>
      <c r="Z120" s="447"/>
      <c r="AA120" s="447"/>
      <c r="AB120" s="447"/>
      <c r="AC120" s="413"/>
      <c r="AD120" s="70"/>
      <c r="AE120" s="70"/>
      <c r="AF120" s="70"/>
      <c r="AG120" s="70"/>
      <c r="AH120" s="447"/>
      <c r="AI120" s="244"/>
      <c r="AJ120" s="447"/>
      <c r="AK120" s="447"/>
      <c r="AL120" s="447"/>
      <c r="AM120" s="447"/>
      <c r="AN120" s="447"/>
      <c r="AO120" s="447"/>
      <c r="AP120" s="447"/>
      <c r="AQ120" s="447"/>
      <c r="AR120" s="447"/>
      <c r="AS120" s="459"/>
      <c r="AT120" s="460"/>
      <c r="AU120" s="461"/>
      <c r="AV120" s="461"/>
      <c r="AW120" s="461"/>
      <c r="AX120" s="460"/>
      <c r="AY120" s="462"/>
      <c r="AZ120" s="463"/>
      <c r="BA120" s="461"/>
      <c r="BB120" s="461"/>
      <c r="BC120" s="461"/>
      <c r="BD120" s="463"/>
      <c r="BE120" s="461"/>
    </row>
    <row r="121" spans="1:65" s="93" customFormat="1" ht="21.75" hidden="1" customHeight="1" x14ac:dyDescent="0.25">
      <c r="A121" s="80"/>
      <c r="B121" s="81"/>
      <c r="C121" s="82"/>
      <c r="D121" s="83"/>
      <c r="E121" s="806" t="s">
        <v>200</v>
      </c>
      <c r="F121" s="806"/>
      <c r="G121" s="806"/>
      <c r="H121" s="806"/>
      <c r="I121" s="806"/>
      <c r="J121" s="806"/>
      <c r="K121" s="806"/>
      <c r="L121" s="806"/>
      <c r="M121" s="806"/>
      <c r="N121" s="806"/>
      <c r="O121" s="806"/>
      <c r="P121" s="806"/>
      <c r="Q121" s="806"/>
      <c r="R121" s="806"/>
      <c r="S121" s="664"/>
      <c r="T121" s="807"/>
      <c r="U121" s="807"/>
      <c r="V121" s="807"/>
      <c r="W121" s="807"/>
      <c r="X121" s="641"/>
      <c r="Y121" s="655"/>
      <c r="Z121" s="641"/>
      <c r="AA121" s="641"/>
      <c r="AB121" s="85"/>
      <c r="AC121" s="414"/>
      <c r="AD121" s="84"/>
      <c r="AE121" s="84"/>
      <c r="AF121" s="86"/>
      <c r="AG121" s="87"/>
      <c r="AH121" s="547"/>
      <c r="AI121" s="548"/>
      <c r="AJ121" s="547"/>
      <c r="AK121" s="88"/>
      <c r="AL121" s="88"/>
      <c r="AM121" s="88"/>
      <c r="AN121" s="88"/>
      <c r="AO121" s="88"/>
      <c r="AP121" s="88"/>
      <c r="AQ121" s="89"/>
      <c r="AR121" s="88"/>
      <c r="AS121" s="90"/>
      <c r="AT121" s="88"/>
      <c r="AU121" s="88"/>
      <c r="AV121" s="91"/>
      <c r="AW121" s="92"/>
      <c r="AX121" s="464"/>
      <c r="AY121" s="464"/>
      <c r="AZ121" s="464"/>
      <c r="BA121" s="464"/>
      <c r="BB121" s="464"/>
      <c r="BC121" s="464"/>
      <c r="BD121" s="544"/>
      <c r="BE121" s="464"/>
      <c r="BF121" s="421"/>
      <c r="BG121" s="422"/>
      <c r="BH121" s="421"/>
      <c r="BI121" s="504"/>
      <c r="BJ121" s="421"/>
      <c r="BK121" s="421"/>
      <c r="BL121" s="421"/>
      <c r="BM121" s="421"/>
    </row>
    <row r="122" spans="1:65" s="95" customFormat="1" ht="30.75" hidden="1" customHeight="1" x14ac:dyDescent="0.25">
      <c r="A122" s="84"/>
      <c r="B122" s="81"/>
      <c r="C122" s="82"/>
      <c r="D122" s="83"/>
      <c r="E122" s="808" t="s">
        <v>201</v>
      </c>
      <c r="F122" s="809"/>
      <c r="G122" s="810" t="s">
        <v>202</v>
      </c>
      <c r="H122" s="810"/>
      <c r="I122" s="810"/>
      <c r="J122" s="810"/>
      <c r="K122" s="811" t="s">
        <v>203</v>
      </c>
      <c r="L122" s="811"/>
      <c r="M122" s="811"/>
      <c r="N122" s="811"/>
      <c r="O122" s="811"/>
      <c r="P122" s="812" t="s">
        <v>202</v>
      </c>
      <c r="Q122" s="812"/>
      <c r="R122" s="812"/>
      <c r="S122" s="94"/>
      <c r="T122" s="94"/>
      <c r="U122" s="642"/>
      <c r="V122" s="643"/>
      <c r="W122" s="666"/>
      <c r="X122" s="641"/>
      <c r="Y122" s="656"/>
      <c r="Z122" s="641"/>
      <c r="AA122" s="641"/>
      <c r="AB122" s="85"/>
      <c r="AC122" s="414"/>
      <c r="AD122" s="84"/>
      <c r="AE122" s="84"/>
      <c r="AF122" s="86"/>
      <c r="AG122" s="87"/>
      <c r="AH122" s="547"/>
      <c r="AI122" s="548"/>
      <c r="AJ122" s="547"/>
      <c r="AK122" s="88"/>
      <c r="AL122" s="88"/>
      <c r="AM122" s="88"/>
      <c r="AN122" s="88"/>
      <c r="AO122" s="88"/>
      <c r="AP122" s="88"/>
      <c r="AQ122" s="89"/>
      <c r="AR122" s="88"/>
      <c r="AS122" s="90"/>
      <c r="AT122" s="88"/>
      <c r="AU122" s="88"/>
      <c r="AV122" s="91"/>
      <c r="AW122" s="92"/>
      <c r="BD122" s="545"/>
      <c r="BF122" s="423"/>
      <c r="BG122" s="424"/>
      <c r="BH122" s="423"/>
      <c r="BI122" s="505"/>
      <c r="BJ122" s="423"/>
      <c r="BK122" s="423"/>
      <c r="BL122" s="423"/>
      <c r="BM122" s="423"/>
    </row>
    <row r="123" spans="1:65" s="100" customFormat="1" ht="30.75" hidden="1" customHeight="1" x14ac:dyDescent="0.25">
      <c r="A123" s="96"/>
      <c r="B123" s="81"/>
      <c r="C123" s="82"/>
      <c r="D123" s="83"/>
      <c r="E123" s="813" t="s">
        <v>192</v>
      </c>
      <c r="F123" s="814"/>
      <c r="G123" s="101" t="s">
        <v>104</v>
      </c>
      <c r="H123" s="223">
        <v>307</v>
      </c>
      <c r="I123" s="223" t="s">
        <v>204</v>
      </c>
      <c r="J123" s="97"/>
      <c r="K123" s="223">
        <v>11</v>
      </c>
      <c r="L123" s="223" t="s">
        <v>181</v>
      </c>
      <c r="M123" s="223">
        <v>405</v>
      </c>
      <c r="N123" s="98" t="s">
        <v>205</v>
      </c>
      <c r="O123" s="644"/>
      <c r="P123" s="223" t="s">
        <v>181</v>
      </c>
      <c r="Q123" s="645">
        <v>405</v>
      </c>
      <c r="R123" s="644" t="s">
        <v>205</v>
      </c>
      <c r="S123" s="428"/>
      <c r="T123" s="428"/>
      <c r="U123" s="646"/>
      <c r="V123" s="643"/>
      <c r="W123" s="647"/>
      <c r="X123" s="641"/>
      <c r="Y123" s="657"/>
      <c r="Z123" s="641"/>
      <c r="AA123" s="641"/>
      <c r="AB123" s="85"/>
      <c r="AC123" s="414"/>
      <c r="AD123" s="84"/>
      <c r="AE123" s="84"/>
      <c r="AF123" s="86"/>
      <c r="AG123" s="87"/>
      <c r="AH123" s="547"/>
      <c r="AI123" s="548"/>
      <c r="AJ123" s="547"/>
      <c r="AK123" s="88"/>
      <c r="AL123" s="88"/>
      <c r="AM123" s="88"/>
      <c r="AN123" s="88"/>
      <c r="AO123" s="88"/>
      <c r="AP123" s="88"/>
      <c r="AQ123" s="89"/>
      <c r="AR123" s="88"/>
      <c r="AS123" s="90"/>
      <c r="AT123" s="88"/>
      <c r="AU123" s="88"/>
      <c r="AV123" s="91"/>
      <c r="AW123" s="92"/>
      <c r="AX123" s="87"/>
      <c r="AY123" s="87"/>
      <c r="AZ123" s="87"/>
      <c r="BA123" s="87"/>
      <c r="BB123" s="87"/>
      <c r="BC123" s="87"/>
      <c r="BD123" s="546"/>
      <c r="BE123" s="87"/>
      <c r="BF123" s="425"/>
      <c r="BG123" s="426"/>
      <c r="BH123" s="425"/>
      <c r="BI123" s="505"/>
      <c r="BJ123" s="425"/>
      <c r="BK123" s="425"/>
      <c r="BL123" s="425"/>
      <c r="BM123" s="425"/>
    </row>
    <row r="124" spans="1:65" s="100" customFormat="1" ht="30.75" hidden="1" customHeight="1" x14ac:dyDescent="0.25">
      <c r="A124" s="96"/>
      <c r="B124" s="81"/>
      <c r="C124" s="82"/>
      <c r="D124" s="83"/>
      <c r="E124" s="813" t="s">
        <v>194</v>
      </c>
      <c r="F124" s="814"/>
      <c r="G124" s="101" t="s">
        <v>104</v>
      </c>
      <c r="H124" s="223">
        <v>308</v>
      </c>
      <c r="I124" s="223" t="s">
        <v>206</v>
      </c>
      <c r="J124" s="97"/>
      <c r="K124" s="223">
        <v>12</v>
      </c>
      <c r="L124" s="223" t="s">
        <v>181</v>
      </c>
      <c r="M124" s="223">
        <v>502</v>
      </c>
      <c r="N124" s="98" t="s">
        <v>207</v>
      </c>
      <c r="O124" s="644"/>
      <c r="P124" s="223" t="s">
        <v>181</v>
      </c>
      <c r="Q124" s="645">
        <v>402</v>
      </c>
      <c r="R124" s="644" t="s">
        <v>207</v>
      </c>
      <c r="S124" s="428"/>
      <c r="T124" s="428"/>
      <c r="U124" s="646"/>
      <c r="V124" s="643"/>
      <c r="W124" s="647"/>
      <c r="X124" s="641"/>
      <c r="Y124" s="657"/>
      <c r="Z124" s="641"/>
      <c r="AA124" s="641"/>
      <c r="AB124" s="85"/>
      <c r="AC124" s="414"/>
      <c r="AD124" s="84"/>
      <c r="AE124" s="84"/>
      <c r="AF124" s="86"/>
      <c r="AG124" s="87"/>
      <c r="AH124" s="547"/>
      <c r="AI124" s="548"/>
      <c r="AJ124" s="547"/>
      <c r="AK124" s="88"/>
      <c r="AL124" s="88"/>
      <c r="AM124" s="88"/>
      <c r="AN124" s="88"/>
      <c r="AO124" s="88"/>
      <c r="AP124" s="88"/>
      <c r="AQ124" s="89"/>
      <c r="AR124" s="88"/>
      <c r="AS124" s="90"/>
      <c r="AT124" s="88"/>
      <c r="AU124" s="88"/>
      <c r="AV124" s="91"/>
      <c r="AW124" s="92"/>
      <c r="AX124" s="87"/>
      <c r="AY124" s="87"/>
      <c r="AZ124" s="87"/>
      <c r="BA124" s="87"/>
      <c r="BB124" s="87"/>
      <c r="BC124" s="87"/>
      <c r="BD124" s="546"/>
      <c r="BE124" s="87"/>
      <c r="BF124" s="425"/>
      <c r="BG124" s="426"/>
      <c r="BH124" s="425"/>
      <c r="BI124" s="505"/>
      <c r="BJ124" s="425"/>
      <c r="BK124" s="425"/>
      <c r="BL124" s="425"/>
      <c r="BM124" s="425"/>
    </row>
    <row r="125" spans="1:65" s="100" customFormat="1" ht="30.75" hidden="1" customHeight="1" x14ac:dyDescent="0.25">
      <c r="A125" s="96"/>
      <c r="B125" s="81"/>
      <c r="C125" s="82"/>
      <c r="D125" s="83"/>
      <c r="E125" s="813" t="s">
        <v>180</v>
      </c>
      <c r="F125" s="814"/>
      <c r="G125" s="101" t="s">
        <v>104</v>
      </c>
      <c r="H125" s="223">
        <v>403</v>
      </c>
      <c r="I125" s="223" t="s">
        <v>171</v>
      </c>
      <c r="J125" s="97"/>
      <c r="K125" s="223">
        <v>13</v>
      </c>
      <c r="L125" s="223" t="s">
        <v>181</v>
      </c>
      <c r="M125" s="223">
        <v>503</v>
      </c>
      <c r="N125" s="98" t="s">
        <v>208</v>
      </c>
      <c r="O125" s="644"/>
      <c r="P125" s="223" t="s">
        <v>181</v>
      </c>
      <c r="Q125" s="645">
        <v>403</v>
      </c>
      <c r="R125" s="644" t="s">
        <v>208</v>
      </c>
      <c r="S125" s="428"/>
      <c r="T125" s="428"/>
      <c r="U125" s="646"/>
      <c r="V125" s="643"/>
      <c r="W125" s="647"/>
      <c r="X125" s="641"/>
      <c r="Y125" s="657"/>
      <c r="Z125" s="641"/>
      <c r="AA125" s="641"/>
      <c r="AB125" s="85"/>
      <c r="AC125" s="414"/>
      <c r="AD125" s="84"/>
      <c r="AE125" s="84"/>
      <c r="AF125" s="86"/>
      <c r="AG125" s="87"/>
      <c r="AH125" s="547"/>
      <c r="AI125" s="548"/>
      <c r="AJ125" s="547"/>
      <c r="AK125" s="88"/>
      <c r="AL125" s="88"/>
      <c r="AM125" s="88"/>
      <c r="AN125" s="88"/>
      <c r="AO125" s="88"/>
      <c r="AP125" s="88"/>
      <c r="AQ125" s="89"/>
      <c r="AR125" s="88"/>
      <c r="AS125" s="90"/>
      <c r="AT125" s="88"/>
      <c r="AU125" s="88"/>
      <c r="AV125" s="91"/>
      <c r="AW125" s="92"/>
      <c r="AX125" s="87"/>
      <c r="AY125" s="87"/>
      <c r="AZ125" s="87"/>
      <c r="BA125" s="87"/>
      <c r="BB125" s="87"/>
      <c r="BC125" s="87"/>
      <c r="BD125" s="546"/>
      <c r="BE125" s="87"/>
      <c r="BF125" s="425"/>
      <c r="BG125" s="426"/>
      <c r="BH125" s="425"/>
      <c r="BI125" s="505"/>
      <c r="BJ125" s="425"/>
      <c r="BK125" s="425"/>
      <c r="BL125" s="425"/>
      <c r="BM125" s="425"/>
    </row>
    <row r="126" spans="1:65" s="100" customFormat="1" ht="30.75" hidden="1" customHeight="1" x14ac:dyDescent="0.25">
      <c r="A126" s="96"/>
      <c r="B126" s="81"/>
      <c r="C126" s="82"/>
      <c r="D126" s="83"/>
      <c r="E126" s="813" t="s">
        <v>182</v>
      </c>
      <c r="F126" s="814"/>
      <c r="G126" s="101" t="s">
        <v>104</v>
      </c>
      <c r="H126" s="223">
        <v>404</v>
      </c>
      <c r="I126" s="223" t="s">
        <v>172</v>
      </c>
      <c r="J126" s="97"/>
      <c r="K126" s="223">
        <v>14</v>
      </c>
      <c r="L126" s="223" t="s">
        <v>181</v>
      </c>
      <c r="M126" s="223">
        <v>505</v>
      </c>
      <c r="N126" s="98" t="s">
        <v>209</v>
      </c>
      <c r="O126" s="644"/>
      <c r="P126" s="223" t="s">
        <v>181</v>
      </c>
      <c r="Q126" s="645">
        <v>404</v>
      </c>
      <c r="R126" s="644" t="s">
        <v>209</v>
      </c>
      <c r="S126" s="428"/>
      <c r="T126" s="428"/>
      <c r="U126" s="646"/>
      <c r="V126" s="643"/>
      <c r="W126" s="647"/>
      <c r="X126" s="641"/>
      <c r="Y126" s="657"/>
      <c r="Z126" s="641"/>
      <c r="AA126" s="641"/>
      <c r="AB126" s="85"/>
      <c r="AC126" s="414"/>
      <c r="AD126" s="84"/>
      <c r="AE126" s="84"/>
      <c r="AF126" s="86"/>
      <c r="AG126" s="87"/>
      <c r="AH126" s="547"/>
      <c r="AI126" s="548"/>
      <c r="AJ126" s="547"/>
      <c r="AK126" s="88"/>
      <c r="AL126" s="88"/>
      <c r="AM126" s="88"/>
      <c r="AN126" s="88"/>
      <c r="AO126" s="88"/>
      <c r="AP126" s="88"/>
      <c r="AQ126" s="89"/>
      <c r="AR126" s="88"/>
      <c r="AS126" s="90"/>
      <c r="AT126" s="88"/>
      <c r="AU126" s="88"/>
      <c r="AV126" s="91"/>
      <c r="AW126" s="92"/>
      <c r="AX126" s="87"/>
      <c r="AY126" s="87"/>
      <c r="AZ126" s="87"/>
      <c r="BA126" s="87"/>
      <c r="BB126" s="87"/>
      <c r="BC126" s="87"/>
      <c r="BD126" s="546"/>
      <c r="BE126" s="87"/>
      <c r="BF126" s="425"/>
      <c r="BG126" s="426"/>
      <c r="BH126" s="425"/>
      <c r="BI126" s="505"/>
      <c r="BJ126" s="425"/>
      <c r="BK126" s="425"/>
      <c r="BL126" s="425"/>
      <c r="BM126" s="425"/>
    </row>
    <row r="127" spans="1:65" s="100" customFormat="1" ht="30.75" hidden="1" customHeight="1" x14ac:dyDescent="0.25">
      <c r="A127" s="96"/>
      <c r="B127" s="81"/>
      <c r="C127" s="82"/>
      <c r="D127" s="83"/>
      <c r="E127" s="813" t="s">
        <v>183</v>
      </c>
      <c r="F127" s="814"/>
      <c r="G127" s="101" t="s">
        <v>104</v>
      </c>
      <c r="H127" s="223">
        <v>405</v>
      </c>
      <c r="I127" s="223" t="s">
        <v>173</v>
      </c>
      <c r="J127" s="97"/>
      <c r="K127" s="223">
        <v>15</v>
      </c>
      <c r="L127" s="223" t="s">
        <v>181</v>
      </c>
      <c r="M127" s="223">
        <v>302</v>
      </c>
      <c r="N127" s="101" t="s">
        <v>169</v>
      </c>
      <c r="O127" s="644"/>
      <c r="P127" s="223" t="s">
        <v>104</v>
      </c>
      <c r="Q127" s="223">
        <v>314</v>
      </c>
      <c r="R127" s="223" t="s">
        <v>169</v>
      </c>
      <c r="S127" s="665" t="s">
        <v>210</v>
      </c>
      <c r="T127" s="665"/>
      <c r="U127" s="646"/>
      <c r="V127" s="643"/>
      <c r="W127" s="647"/>
      <c r="X127" s="641"/>
      <c r="Y127" s="657"/>
      <c r="Z127" s="641"/>
      <c r="AA127" s="641"/>
      <c r="AB127" s="85"/>
      <c r="AC127" s="414"/>
      <c r="AD127" s="84"/>
      <c r="AE127" s="84"/>
      <c r="AF127" s="86"/>
      <c r="AG127" s="87"/>
      <c r="AH127" s="547"/>
      <c r="AI127" s="548"/>
      <c r="AJ127" s="547"/>
      <c r="AK127" s="88"/>
      <c r="AL127" s="88"/>
      <c r="AM127" s="88"/>
      <c r="AN127" s="88"/>
      <c r="AO127" s="88"/>
      <c r="AP127" s="88"/>
      <c r="AQ127" s="89"/>
      <c r="AR127" s="88"/>
      <c r="AS127" s="90"/>
      <c r="AT127" s="88"/>
      <c r="AU127" s="88"/>
      <c r="AV127" s="91"/>
      <c r="AW127" s="92"/>
      <c r="AX127" s="87"/>
      <c r="AY127" s="87"/>
      <c r="AZ127" s="87"/>
      <c r="BA127" s="87"/>
      <c r="BB127" s="87"/>
      <c r="BC127" s="87"/>
      <c r="BD127" s="546"/>
      <c r="BE127" s="87"/>
      <c r="BF127" s="425"/>
      <c r="BG127" s="426"/>
      <c r="BH127" s="425"/>
      <c r="BI127" s="505"/>
      <c r="BJ127" s="425"/>
      <c r="BK127" s="425"/>
      <c r="BL127" s="425"/>
      <c r="BM127" s="425"/>
    </row>
    <row r="128" spans="1:65" s="100" customFormat="1" ht="30.75" hidden="1" customHeight="1" x14ac:dyDescent="0.25">
      <c r="A128" s="96"/>
      <c r="B128" s="81"/>
      <c r="C128" s="82"/>
      <c r="D128" s="83"/>
      <c r="E128" s="813" t="s">
        <v>193</v>
      </c>
      <c r="F128" s="814"/>
      <c r="G128" s="101" t="s">
        <v>104</v>
      </c>
      <c r="H128" s="223">
        <v>406</v>
      </c>
      <c r="I128" s="223" t="s">
        <v>174</v>
      </c>
      <c r="J128" s="103" t="s">
        <v>211</v>
      </c>
      <c r="K128" s="223">
        <v>16</v>
      </c>
      <c r="L128" s="223" t="s">
        <v>181</v>
      </c>
      <c r="M128" s="223">
        <v>304</v>
      </c>
      <c r="N128" s="101" t="s">
        <v>167</v>
      </c>
      <c r="O128" s="644"/>
      <c r="P128" s="223" t="s">
        <v>104</v>
      </c>
      <c r="Q128" s="223">
        <v>312</v>
      </c>
      <c r="R128" s="223" t="s">
        <v>167</v>
      </c>
      <c r="S128" s="665" t="s">
        <v>212</v>
      </c>
      <c r="T128" s="815" t="s">
        <v>213</v>
      </c>
      <c r="U128" s="815"/>
      <c r="V128" s="815"/>
      <c r="W128" s="647"/>
      <c r="X128" s="641"/>
      <c r="Y128" s="657"/>
      <c r="Z128" s="641"/>
      <c r="AA128" s="641"/>
      <c r="AB128" s="85"/>
      <c r="AC128" s="414"/>
      <c r="AD128" s="84"/>
      <c r="AE128" s="84"/>
      <c r="AF128" s="86"/>
      <c r="AG128" s="87"/>
      <c r="AH128" s="547"/>
      <c r="AI128" s="548"/>
      <c r="AJ128" s="547"/>
      <c r="AK128" s="88"/>
      <c r="AL128" s="88"/>
      <c r="AM128" s="88"/>
      <c r="AN128" s="88"/>
      <c r="AO128" s="88"/>
      <c r="AP128" s="88"/>
      <c r="AQ128" s="89"/>
      <c r="AR128" s="88"/>
      <c r="AS128" s="90"/>
      <c r="AT128" s="88"/>
      <c r="AU128" s="88"/>
      <c r="AV128" s="91"/>
      <c r="AW128" s="92"/>
      <c r="AX128" s="87"/>
      <c r="AY128" s="87"/>
      <c r="AZ128" s="87"/>
      <c r="BA128" s="87"/>
      <c r="BB128" s="87"/>
      <c r="BC128" s="87"/>
      <c r="BD128" s="546"/>
      <c r="BE128" s="87"/>
      <c r="BF128" s="425"/>
      <c r="BG128" s="426"/>
      <c r="BH128" s="425"/>
      <c r="BI128" s="505"/>
      <c r="BJ128" s="425"/>
      <c r="BK128" s="425"/>
      <c r="BL128" s="425"/>
      <c r="BM128" s="425"/>
    </row>
    <row r="129" spans="1:65" s="105" customFormat="1" ht="30.75" hidden="1" customHeight="1" x14ac:dyDescent="0.25">
      <c r="A129" s="96"/>
      <c r="B129" s="81"/>
      <c r="C129" s="82"/>
      <c r="D129" s="83"/>
      <c r="E129" s="816"/>
      <c r="F129" s="817"/>
      <c r="G129" s="101" t="s">
        <v>104</v>
      </c>
      <c r="H129" s="223">
        <v>409</v>
      </c>
      <c r="I129" s="223" t="s">
        <v>175</v>
      </c>
      <c r="J129" s="97"/>
      <c r="K129" s="223">
        <v>17</v>
      </c>
      <c r="L129" s="223" t="s">
        <v>181</v>
      </c>
      <c r="M129" s="223">
        <v>305</v>
      </c>
      <c r="N129" s="101" t="s">
        <v>168</v>
      </c>
      <c r="O129" s="644"/>
      <c r="P129" s="223" t="s">
        <v>104</v>
      </c>
      <c r="Q129" s="223">
        <v>313</v>
      </c>
      <c r="R129" s="223" t="s">
        <v>168</v>
      </c>
      <c r="S129" s="818" t="s">
        <v>214</v>
      </c>
      <c r="T129" s="819"/>
      <c r="U129" s="646"/>
      <c r="V129" s="643"/>
      <c r="W129" s="647"/>
      <c r="X129" s="641"/>
      <c r="Y129" s="665"/>
      <c r="Z129" s="641"/>
      <c r="AA129" s="641"/>
      <c r="AB129" s="85"/>
      <c r="AC129" s="414"/>
      <c r="AD129" s="84"/>
      <c r="AE129" s="84"/>
      <c r="AF129" s="86"/>
      <c r="AG129" s="87"/>
      <c r="AH129" s="547"/>
      <c r="AI129" s="548"/>
      <c r="AJ129" s="547"/>
      <c r="AK129" s="88"/>
      <c r="AL129" s="88"/>
      <c r="AM129" s="88"/>
      <c r="AN129" s="88"/>
      <c r="AO129" s="88"/>
      <c r="AP129" s="88"/>
      <c r="AQ129" s="89"/>
      <c r="AR129" s="88"/>
      <c r="AS129" s="90"/>
      <c r="AT129" s="88"/>
      <c r="AU129" s="88"/>
      <c r="AV129" s="91"/>
      <c r="AW129" s="92"/>
      <c r="AX129" s="104"/>
      <c r="AY129" s="104"/>
      <c r="AZ129" s="104"/>
      <c r="BA129" s="104"/>
      <c r="BB129" s="104"/>
      <c r="BC129" s="665"/>
      <c r="BD129" s="104"/>
      <c r="BE129" s="104"/>
      <c r="BF129" s="427"/>
      <c r="BG129" s="427"/>
      <c r="BH129" s="427"/>
      <c r="BI129" s="506"/>
      <c r="BJ129" s="427"/>
      <c r="BK129" s="427"/>
      <c r="BL129" s="427"/>
      <c r="BM129" s="427"/>
    </row>
    <row r="130" spans="1:65" s="105" customFormat="1" ht="30.75" hidden="1" customHeight="1" x14ac:dyDescent="0.25">
      <c r="A130" s="96"/>
      <c r="B130" s="81"/>
      <c r="C130" s="82"/>
      <c r="D130" s="83"/>
      <c r="E130" s="813" t="s">
        <v>184</v>
      </c>
      <c r="F130" s="814"/>
      <c r="G130" s="101" t="s">
        <v>104</v>
      </c>
      <c r="H130" s="223">
        <v>410</v>
      </c>
      <c r="I130" s="223" t="s">
        <v>177</v>
      </c>
      <c r="J130" s="97"/>
      <c r="K130" s="223"/>
      <c r="L130" s="223"/>
      <c r="M130" s="223"/>
      <c r="N130" s="101"/>
      <c r="O130" s="644"/>
      <c r="P130" s="645"/>
      <c r="Q130" s="645"/>
      <c r="R130" s="645"/>
      <c r="S130" s="428"/>
      <c r="T130" s="428"/>
      <c r="U130" s="646"/>
      <c r="V130" s="643"/>
      <c r="W130" s="647"/>
      <c r="X130" s="641"/>
      <c r="Y130" s="665"/>
      <c r="Z130" s="641"/>
      <c r="AA130" s="641"/>
      <c r="AB130" s="85"/>
      <c r="AC130" s="414"/>
      <c r="AD130" s="84"/>
      <c r="AE130" s="84"/>
      <c r="AF130" s="86"/>
      <c r="AG130" s="87"/>
      <c r="AH130" s="547"/>
      <c r="AI130" s="548"/>
      <c r="AJ130" s="547"/>
      <c r="AK130" s="88"/>
      <c r="AL130" s="88"/>
      <c r="AM130" s="88"/>
      <c r="AN130" s="88"/>
      <c r="AO130" s="88"/>
      <c r="AP130" s="88"/>
      <c r="AQ130" s="89"/>
      <c r="AR130" s="88"/>
      <c r="AS130" s="90"/>
      <c r="AT130" s="88"/>
      <c r="AU130" s="88"/>
      <c r="AV130" s="91"/>
      <c r="AW130" s="92"/>
      <c r="AX130" s="104"/>
      <c r="AY130" s="104"/>
      <c r="AZ130" s="104"/>
      <c r="BA130" s="104"/>
      <c r="BB130" s="104"/>
      <c r="BC130" s="665"/>
      <c r="BD130" s="104"/>
      <c r="BE130" s="104"/>
      <c r="BF130" s="427"/>
      <c r="BG130" s="427"/>
      <c r="BH130" s="427"/>
      <c r="BI130" s="506"/>
      <c r="BJ130" s="427"/>
      <c r="BK130" s="427"/>
      <c r="BL130" s="427"/>
      <c r="BM130" s="427"/>
    </row>
    <row r="131" spans="1:65" s="105" customFormat="1" ht="30.75" hidden="1" customHeight="1" x14ac:dyDescent="0.25">
      <c r="A131" s="96"/>
      <c r="B131" s="81"/>
      <c r="C131" s="82"/>
      <c r="D131" s="83"/>
      <c r="E131" s="813" t="s">
        <v>185</v>
      </c>
      <c r="F131" s="814"/>
      <c r="G131" s="101" t="s">
        <v>104</v>
      </c>
      <c r="H131" s="223">
        <v>411</v>
      </c>
      <c r="I131" s="223" t="s">
        <v>178</v>
      </c>
      <c r="J131" s="97"/>
      <c r="K131" s="223"/>
      <c r="L131" s="223"/>
      <c r="M131" s="223"/>
      <c r="N131" s="101"/>
      <c r="O131" s="644"/>
      <c r="P131" s="645"/>
      <c r="Q131" s="645"/>
      <c r="R131" s="645"/>
      <c r="S131" s="428"/>
      <c r="T131" s="428"/>
      <c r="U131" s="646"/>
      <c r="V131" s="643"/>
      <c r="W131" s="647"/>
      <c r="X131" s="641"/>
      <c r="Y131" s="665"/>
      <c r="Z131" s="641"/>
      <c r="AA131" s="641"/>
      <c r="AB131" s="85"/>
      <c r="AC131" s="414"/>
      <c r="AD131" s="84"/>
      <c r="AE131" s="84"/>
      <c r="AF131" s="86"/>
      <c r="AG131" s="87"/>
      <c r="AH131" s="547"/>
      <c r="AI131" s="548"/>
      <c r="AJ131" s="547"/>
      <c r="AK131" s="88"/>
      <c r="AL131" s="88"/>
      <c r="AM131" s="88"/>
      <c r="AN131" s="88"/>
      <c r="AO131" s="88"/>
      <c r="AP131" s="88"/>
      <c r="AQ131" s="89"/>
      <c r="AR131" s="88"/>
      <c r="AS131" s="90"/>
      <c r="AT131" s="88"/>
      <c r="AU131" s="88"/>
      <c r="AV131" s="91"/>
      <c r="AW131" s="92"/>
      <c r="AX131" s="104"/>
      <c r="AY131" s="104"/>
      <c r="AZ131" s="104"/>
      <c r="BA131" s="104"/>
      <c r="BB131" s="104"/>
      <c r="BC131" s="665"/>
      <c r="BD131" s="104"/>
      <c r="BE131" s="104"/>
      <c r="BF131" s="427"/>
      <c r="BG131" s="427"/>
      <c r="BH131" s="427"/>
      <c r="BI131" s="506"/>
      <c r="BJ131" s="427"/>
      <c r="BK131" s="427"/>
      <c r="BL131" s="427"/>
      <c r="BM131" s="427"/>
    </row>
    <row r="132" spans="1:65" s="105" customFormat="1" ht="30.75" hidden="1" customHeight="1" x14ac:dyDescent="0.25">
      <c r="A132" s="96"/>
      <c r="B132" s="81"/>
      <c r="C132" s="82"/>
      <c r="D132" s="83"/>
      <c r="E132" s="813" t="s">
        <v>186</v>
      </c>
      <c r="F132" s="814"/>
      <c r="G132" s="101" t="s">
        <v>104</v>
      </c>
      <c r="H132" s="223">
        <v>412</v>
      </c>
      <c r="I132" s="223" t="s">
        <v>179</v>
      </c>
      <c r="J132" s="97"/>
      <c r="K132" s="223"/>
      <c r="L132" s="223"/>
      <c r="M132" s="223"/>
      <c r="N132" s="101"/>
      <c r="O132" s="644"/>
      <c r="P132" s="645"/>
      <c r="Q132" s="645"/>
      <c r="R132" s="645"/>
      <c r="S132" s="428"/>
      <c r="T132" s="428"/>
      <c r="U132" s="646"/>
      <c r="V132" s="643"/>
      <c r="W132" s="647"/>
      <c r="X132" s="641"/>
      <c r="Y132" s="665"/>
      <c r="Z132" s="641"/>
      <c r="AA132" s="641"/>
      <c r="AB132" s="85"/>
      <c r="AC132" s="414"/>
      <c r="AD132" s="84"/>
      <c r="AE132" s="84"/>
      <c r="AF132" s="86"/>
      <c r="AG132" s="87"/>
      <c r="AH132" s="547"/>
      <c r="AI132" s="548"/>
      <c r="AJ132" s="547"/>
      <c r="AK132" s="88"/>
      <c r="AL132" s="88"/>
      <c r="AM132" s="88"/>
      <c r="AN132" s="88"/>
      <c r="AO132" s="88"/>
      <c r="AP132" s="88"/>
      <c r="AQ132" s="89"/>
      <c r="AR132" s="88"/>
      <c r="AS132" s="90"/>
      <c r="AT132" s="88"/>
      <c r="AU132" s="88"/>
      <c r="AV132" s="91"/>
      <c r="AW132" s="92"/>
      <c r="AX132" s="104"/>
      <c r="AY132" s="104"/>
      <c r="AZ132" s="104"/>
      <c r="BA132" s="104"/>
      <c r="BB132" s="104"/>
      <c r="BC132" s="665"/>
      <c r="BD132" s="104"/>
      <c r="BE132" s="104"/>
      <c r="BF132" s="427"/>
      <c r="BG132" s="427"/>
      <c r="BH132" s="427"/>
      <c r="BI132" s="506"/>
      <c r="BJ132" s="427"/>
      <c r="BK132" s="427"/>
      <c r="BL132" s="427"/>
      <c r="BM132" s="427"/>
    </row>
    <row r="133" spans="1:65" s="110" customFormat="1" ht="19.5" hidden="1" customHeight="1" x14ac:dyDescent="0.25">
      <c r="A133" s="106"/>
      <c r="B133" s="107"/>
      <c r="C133" s="108"/>
      <c r="D133" s="83"/>
      <c r="E133" s="84"/>
      <c r="F133" s="84"/>
      <c r="G133" s="820" t="s">
        <v>215</v>
      </c>
      <c r="H133" s="820"/>
      <c r="I133" s="820"/>
      <c r="J133" s="820"/>
      <c r="K133" s="666"/>
      <c r="L133" s="821" t="s">
        <v>216</v>
      </c>
      <c r="M133" s="821"/>
      <c r="N133" s="821"/>
      <c r="O133" s="821"/>
      <c r="P133" s="821"/>
      <c r="Q133" s="648"/>
      <c r="R133" s="648"/>
      <c r="S133" s="648"/>
      <c r="T133" s="648"/>
      <c r="U133" s="642"/>
      <c r="V133" s="643"/>
      <c r="W133" s="666"/>
      <c r="X133" s="641"/>
      <c r="Y133" s="655"/>
      <c r="Z133" s="641"/>
      <c r="AA133" s="641"/>
      <c r="AB133" s="85"/>
      <c r="AC133" s="414"/>
      <c r="AD133" s="84"/>
      <c r="AE133" s="84"/>
      <c r="AF133" s="86"/>
      <c r="AG133" s="87"/>
      <c r="AH133" s="547"/>
      <c r="AI133" s="548"/>
      <c r="AJ133" s="547"/>
      <c r="AK133" s="88"/>
      <c r="AL133" s="88"/>
      <c r="AM133" s="88"/>
      <c r="AN133" s="88"/>
      <c r="AO133" s="88"/>
      <c r="AP133" s="88"/>
      <c r="AQ133" s="89"/>
      <c r="AR133" s="88"/>
      <c r="AS133" s="90"/>
      <c r="AT133" s="88"/>
      <c r="AU133" s="88"/>
      <c r="AV133" s="91"/>
      <c r="AW133" s="92"/>
      <c r="AX133" s="109"/>
      <c r="AY133" s="109"/>
      <c r="AZ133" s="109"/>
      <c r="BA133" s="109"/>
      <c r="BB133" s="109"/>
      <c r="BC133" s="464"/>
      <c r="BD133" s="544"/>
      <c r="BE133" s="109"/>
      <c r="BG133" s="236"/>
      <c r="BI133" s="507"/>
    </row>
    <row r="134" spans="1:65" s="110" customFormat="1" ht="19.5" hidden="1" customHeight="1" x14ac:dyDescent="0.25">
      <c r="A134" s="106"/>
      <c r="B134" s="107"/>
      <c r="C134" s="108"/>
      <c r="D134" s="83"/>
      <c r="E134" s="84"/>
      <c r="F134" s="84"/>
      <c r="G134" s="820" t="s">
        <v>217</v>
      </c>
      <c r="H134" s="820"/>
      <c r="I134" s="820"/>
      <c r="J134" s="111"/>
      <c r="K134" s="666"/>
      <c r="L134" s="821" t="s">
        <v>218</v>
      </c>
      <c r="M134" s="821"/>
      <c r="N134" s="821"/>
      <c r="O134" s="821"/>
      <c r="P134" s="821"/>
      <c r="Q134" s="648"/>
      <c r="R134" s="648"/>
      <c r="S134" s="648"/>
      <c r="T134" s="648"/>
      <c r="U134" s="642"/>
      <c r="V134" s="643"/>
      <c r="W134" s="666"/>
      <c r="X134" s="641"/>
      <c r="Y134" s="655"/>
      <c r="Z134" s="641"/>
      <c r="AA134" s="641"/>
      <c r="AB134" s="85"/>
      <c r="AC134" s="414"/>
      <c r="AD134" s="84"/>
      <c r="AE134" s="84"/>
      <c r="AF134" s="86"/>
      <c r="AG134" s="87"/>
      <c r="AH134" s="547"/>
      <c r="AI134" s="548"/>
      <c r="AJ134" s="547"/>
      <c r="AK134" s="88"/>
      <c r="AL134" s="88"/>
      <c r="AM134" s="88"/>
      <c r="AN134" s="88"/>
      <c r="AO134" s="88"/>
      <c r="AP134" s="88"/>
      <c r="AQ134" s="89"/>
      <c r="AR134" s="88"/>
      <c r="AS134" s="90"/>
      <c r="AT134" s="88"/>
      <c r="AU134" s="88"/>
      <c r="AV134" s="91"/>
      <c r="AW134" s="92"/>
      <c r="AX134" s="109"/>
      <c r="AY134" s="109"/>
      <c r="AZ134" s="109"/>
      <c r="BA134" s="109"/>
      <c r="BB134" s="109"/>
      <c r="BC134" s="464"/>
      <c r="BD134" s="544"/>
      <c r="BE134" s="109"/>
      <c r="BG134" s="236"/>
      <c r="BI134" s="507"/>
    </row>
    <row r="135" spans="1:65" s="99" customFormat="1" ht="15.75" hidden="1" x14ac:dyDescent="0.25">
      <c r="A135" s="96"/>
      <c r="B135" s="81"/>
      <c r="C135" s="82"/>
      <c r="D135" s="83"/>
      <c r="E135" s="84"/>
      <c r="F135" s="112"/>
      <c r="G135" s="111"/>
      <c r="H135" s="649"/>
      <c r="I135" s="650"/>
      <c r="J135" s="113"/>
      <c r="K135" s="650"/>
      <c r="L135" s="650"/>
      <c r="M135" s="650"/>
      <c r="N135" s="114"/>
      <c r="O135" s="651"/>
      <c r="P135" s="650"/>
      <c r="Q135" s="428"/>
      <c r="R135" s="428"/>
      <c r="S135" s="428"/>
      <c r="T135" s="428"/>
      <c r="U135" s="646"/>
      <c r="V135" s="643"/>
      <c r="W135" s="647"/>
      <c r="X135" s="641"/>
      <c r="Y135" s="665"/>
      <c r="Z135" s="641"/>
      <c r="AA135" s="641"/>
      <c r="AB135" s="85"/>
      <c r="AC135" s="414"/>
      <c r="AD135" s="84"/>
      <c r="AE135" s="84"/>
      <c r="AF135" s="86"/>
      <c r="AG135" s="87"/>
      <c r="AH135" s="547"/>
      <c r="AI135" s="548"/>
      <c r="AJ135" s="547"/>
      <c r="AK135" s="88"/>
      <c r="AL135" s="88"/>
      <c r="AM135" s="88"/>
      <c r="AN135" s="88"/>
      <c r="AO135" s="88"/>
      <c r="AP135" s="88"/>
      <c r="AQ135" s="89"/>
      <c r="AR135" s="88"/>
      <c r="AS135" s="90"/>
      <c r="AT135" s="88"/>
      <c r="AU135" s="88"/>
      <c r="AV135" s="91"/>
      <c r="AW135" s="92"/>
      <c r="AX135" s="665"/>
      <c r="AY135" s="665"/>
      <c r="AZ135" s="665"/>
      <c r="BA135" s="665"/>
      <c r="BB135" s="665"/>
      <c r="BC135" s="665"/>
      <c r="BD135" s="104"/>
      <c r="BE135" s="665"/>
      <c r="BF135" s="428"/>
      <c r="BG135" s="428"/>
      <c r="BH135" s="428"/>
      <c r="BI135" s="116"/>
      <c r="BJ135" s="428"/>
      <c r="BK135" s="428"/>
      <c r="BL135" s="428"/>
      <c r="BM135" s="428"/>
    </row>
    <row r="136" spans="1:65" s="100" customFormat="1" ht="15.75" hidden="1" x14ac:dyDescent="0.25">
      <c r="A136" s="96"/>
      <c r="B136" s="81"/>
      <c r="C136" s="82"/>
      <c r="D136" s="83"/>
      <c r="E136" s="84"/>
      <c r="F136" s="112"/>
      <c r="G136" s="111"/>
      <c r="H136" s="649"/>
      <c r="I136" s="428"/>
      <c r="J136" s="115"/>
      <c r="K136" s="428"/>
      <c r="L136" s="428"/>
      <c r="M136" s="428"/>
      <c r="N136" s="116"/>
      <c r="O136" s="652"/>
      <c r="P136" s="428"/>
      <c r="Q136" s="428"/>
      <c r="R136" s="428"/>
      <c r="S136" s="428"/>
      <c r="T136" s="428"/>
      <c r="U136" s="646"/>
      <c r="V136" s="643"/>
      <c r="W136" s="647"/>
      <c r="X136" s="641"/>
      <c r="Y136" s="657"/>
      <c r="Z136" s="641"/>
      <c r="AA136" s="641"/>
      <c r="AB136" s="85"/>
      <c r="AC136" s="414"/>
      <c r="AD136" s="84"/>
      <c r="AE136" s="84"/>
      <c r="AF136" s="86"/>
      <c r="AG136" s="87"/>
      <c r="AH136" s="547"/>
      <c r="AI136" s="548"/>
      <c r="AJ136" s="547"/>
      <c r="AK136" s="88"/>
      <c r="AL136" s="88"/>
      <c r="AM136" s="88"/>
      <c r="AN136" s="88"/>
      <c r="AO136" s="88"/>
      <c r="AP136" s="88"/>
      <c r="AQ136" s="89"/>
      <c r="AR136" s="88"/>
      <c r="AS136" s="90"/>
      <c r="AT136" s="88"/>
      <c r="AU136" s="88"/>
      <c r="AV136" s="91"/>
      <c r="AW136" s="92"/>
      <c r="AX136" s="87"/>
      <c r="AY136" s="87"/>
      <c r="AZ136" s="87"/>
      <c r="BA136" s="87"/>
      <c r="BB136" s="87"/>
      <c r="BC136" s="87"/>
      <c r="BD136" s="546"/>
      <c r="BE136" s="87"/>
      <c r="BF136" s="425"/>
      <c r="BG136" s="426"/>
      <c r="BH136" s="425"/>
      <c r="BI136" s="505"/>
      <c r="BJ136" s="425"/>
      <c r="BK136" s="425"/>
      <c r="BL136" s="425"/>
      <c r="BM136" s="425"/>
    </row>
    <row r="137" spans="1:65" s="100" customFormat="1" ht="15.75" hidden="1" x14ac:dyDescent="0.25">
      <c r="A137" s="96"/>
      <c r="B137" s="81"/>
      <c r="C137" s="82"/>
      <c r="D137" s="83"/>
      <c r="E137" s="84"/>
      <c r="F137" s="112"/>
      <c r="G137" s="111"/>
      <c r="H137" s="649"/>
      <c r="I137" s="428"/>
      <c r="J137" s="115"/>
      <c r="K137" s="428"/>
      <c r="L137" s="428"/>
      <c r="M137" s="428"/>
      <c r="N137" s="116"/>
      <c r="O137" s="652"/>
      <c r="P137" s="428"/>
      <c r="Q137" s="428"/>
      <c r="R137" s="428"/>
      <c r="S137" s="428"/>
      <c r="T137" s="428"/>
      <c r="U137" s="646"/>
      <c r="V137" s="643"/>
      <c r="W137" s="647"/>
      <c r="X137" s="641"/>
      <c r="Y137" s="657"/>
      <c r="Z137" s="641"/>
      <c r="AA137" s="641"/>
      <c r="AB137" s="85"/>
      <c r="AC137" s="414"/>
      <c r="AD137" s="84"/>
      <c r="AE137" s="84"/>
      <c r="AF137" s="86"/>
      <c r="AG137" s="87"/>
      <c r="AH137" s="547"/>
      <c r="AI137" s="548"/>
      <c r="AJ137" s="547"/>
      <c r="AK137" s="88"/>
      <c r="AL137" s="88"/>
      <c r="AM137" s="88"/>
      <c r="AN137" s="88"/>
      <c r="AO137" s="88"/>
      <c r="AP137" s="88"/>
      <c r="AQ137" s="89"/>
      <c r="AR137" s="88"/>
      <c r="AS137" s="90"/>
      <c r="AT137" s="88"/>
      <c r="AU137" s="88"/>
      <c r="AV137" s="91"/>
      <c r="AW137" s="92"/>
      <c r="AX137" s="87"/>
      <c r="AY137" s="87"/>
      <c r="AZ137" s="87"/>
      <c r="BA137" s="87"/>
      <c r="BB137" s="87"/>
      <c r="BC137" s="87"/>
      <c r="BD137" s="546"/>
      <c r="BE137" s="87"/>
      <c r="BF137" s="425"/>
      <c r="BG137" s="426"/>
      <c r="BH137" s="425"/>
      <c r="BI137" s="505"/>
      <c r="BJ137" s="425"/>
      <c r="BK137" s="425"/>
      <c r="BL137" s="425"/>
      <c r="BM137" s="425"/>
    </row>
    <row r="138" spans="1:65" s="100" customFormat="1" ht="15.75" hidden="1" x14ac:dyDescent="0.25">
      <c r="A138" s="96"/>
      <c r="B138" s="81"/>
      <c r="C138" s="82"/>
      <c r="D138" s="83"/>
      <c r="E138" s="84"/>
      <c r="F138" s="112"/>
      <c r="G138" s="111"/>
      <c r="H138" s="649"/>
      <c r="I138" s="428"/>
      <c r="J138" s="115"/>
      <c r="K138" s="428"/>
      <c r="L138" s="428"/>
      <c r="M138" s="428"/>
      <c r="N138" s="116"/>
      <c r="O138" s="652"/>
      <c r="P138" s="428"/>
      <c r="Q138" s="428"/>
      <c r="R138" s="428"/>
      <c r="S138" s="428"/>
      <c r="T138" s="428"/>
      <c r="U138" s="646"/>
      <c r="V138" s="643"/>
      <c r="W138" s="647"/>
      <c r="X138" s="641"/>
      <c r="Y138" s="657"/>
      <c r="Z138" s="641"/>
      <c r="AA138" s="641"/>
      <c r="AB138" s="85"/>
      <c r="AC138" s="414"/>
      <c r="AD138" s="84"/>
      <c r="AE138" s="84"/>
      <c r="AF138" s="86"/>
      <c r="AG138" s="87"/>
      <c r="AH138" s="547"/>
      <c r="AI138" s="548"/>
      <c r="AJ138" s="547"/>
      <c r="AK138" s="88"/>
      <c r="AL138" s="88"/>
      <c r="AM138" s="88"/>
      <c r="AN138" s="88"/>
      <c r="AO138" s="88"/>
      <c r="AP138" s="88"/>
      <c r="AQ138" s="89"/>
      <c r="AR138" s="88"/>
      <c r="AS138" s="90"/>
      <c r="AT138" s="88"/>
      <c r="AU138" s="88"/>
      <c r="AV138" s="91"/>
      <c r="AW138" s="92"/>
      <c r="AX138" s="87"/>
      <c r="AY138" s="87"/>
      <c r="AZ138" s="87"/>
      <c r="BA138" s="87"/>
      <c r="BB138" s="87"/>
      <c r="BC138" s="87"/>
      <c r="BD138" s="546"/>
      <c r="BE138" s="87"/>
      <c r="BF138" s="425"/>
      <c r="BG138" s="426"/>
      <c r="BH138" s="425"/>
      <c r="BI138" s="505"/>
      <c r="BJ138" s="425"/>
      <c r="BK138" s="425"/>
      <c r="BL138" s="425"/>
      <c r="BM138" s="425"/>
    </row>
    <row r="139" spans="1:65" s="100" customFormat="1" ht="15.75" hidden="1" x14ac:dyDescent="0.25">
      <c r="A139" s="96"/>
      <c r="B139" s="81"/>
      <c r="C139" s="82"/>
      <c r="D139" s="83"/>
      <c r="E139" s="84"/>
      <c r="F139" s="112"/>
      <c r="G139" s="111"/>
      <c r="H139" s="649"/>
      <c r="I139" s="428"/>
      <c r="J139" s="115"/>
      <c r="K139" s="428"/>
      <c r="L139" s="428"/>
      <c r="M139" s="428"/>
      <c r="N139" s="116"/>
      <c r="O139" s="652"/>
      <c r="P139" s="428"/>
      <c r="Q139" s="428"/>
      <c r="R139" s="428"/>
      <c r="S139" s="428"/>
      <c r="T139" s="428"/>
      <c r="U139" s="646"/>
      <c r="V139" s="643"/>
      <c r="W139" s="647"/>
      <c r="X139" s="641"/>
      <c r="Y139" s="657"/>
      <c r="Z139" s="641"/>
      <c r="AA139" s="641"/>
      <c r="AB139" s="85"/>
      <c r="AC139" s="414"/>
      <c r="AD139" s="84"/>
      <c r="AE139" s="84"/>
      <c r="AF139" s="86"/>
      <c r="AG139" s="87"/>
      <c r="AH139" s="547"/>
      <c r="AI139" s="548"/>
      <c r="AJ139" s="547"/>
      <c r="AK139" s="88"/>
      <c r="AL139" s="88"/>
      <c r="AM139" s="88"/>
      <c r="AN139" s="88"/>
      <c r="AO139" s="88"/>
      <c r="AP139" s="88"/>
      <c r="AQ139" s="89"/>
      <c r="AR139" s="88"/>
      <c r="AS139" s="90"/>
      <c r="AT139" s="88"/>
      <c r="AU139" s="88"/>
      <c r="AV139" s="91"/>
      <c r="AW139" s="92"/>
      <c r="AX139" s="87"/>
      <c r="AY139" s="87"/>
      <c r="AZ139" s="87"/>
      <c r="BA139" s="87"/>
      <c r="BB139" s="87"/>
      <c r="BC139" s="87"/>
      <c r="BD139" s="546"/>
      <c r="BE139" s="87"/>
      <c r="BF139" s="425"/>
      <c r="BG139" s="426"/>
      <c r="BH139" s="425"/>
      <c r="BI139" s="505"/>
      <c r="BJ139" s="425"/>
      <c r="BK139" s="425"/>
      <c r="BL139" s="425"/>
      <c r="BM139" s="425"/>
    </row>
    <row r="140" spans="1:65" s="9" customFormat="1" ht="15.75" hidden="1" x14ac:dyDescent="0.25">
      <c r="A140" s="117"/>
      <c r="B140" s="118"/>
      <c r="C140" s="119"/>
      <c r="D140" s="120"/>
      <c r="E140" s="69"/>
      <c r="F140" s="69"/>
      <c r="G140" s="398"/>
      <c r="H140" s="635"/>
      <c r="I140" s="635"/>
      <c r="J140" s="633"/>
      <c r="K140" s="121"/>
      <c r="L140" s="633"/>
      <c r="M140" s="633"/>
      <c r="N140" s="122"/>
      <c r="O140" s="633"/>
      <c r="P140" s="633"/>
      <c r="Q140" s="633"/>
      <c r="R140" s="633"/>
      <c r="S140" s="633"/>
      <c r="T140" s="633"/>
      <c r="U140" s="633"/>
      <c r="V140" s="17"/>
      <c r="W140" s="653"/>
      <c r="X140" s="638"/>
      <c r="Y140" s="447"/>
      <c r="Z140" s="447"/>
      <c r="AA140" s="447"/>
      <c r="AB140" s="447"/>
      <c r="AC140" s="413"/>
      <c r="AD140" s="70"/>
      <c r="AE140" s="70"/>
      <c r="AF140" s="70"/>
      <c r="AG140" s="70"/>
      <c r="AH140" s="447"/>
      <c r="AI140" s="244"/>
      <c r="AJ140" s="447"/>
      <c r="AK140" s="447"/>
      <c r="AL140" s="447"/>
      <c r="AM140" s="447"/>
      <c r="AN140" s="447"/>
      <c r="AO140" s="447"/>
      <c r="AP140" s="447"/>
      <c r="AQ140" s="447"/>
      <c r="AR140" s="447"/>
      <c r="AS140" s="459"/>
      <c r="AT140" s="465"/>
      <c r="AU140" s="466"/>
      <c r="AV140" s="466"/>
      <c r="AW140" s="466"/>
      <c r="AX140" s="465"/>
      <c r="AY140" s="467"/>
      <c r="AZ140" s="459"/>
      <c r="BA140" s="466"/>
      <c r="BB140" s="466"/>
      <c r="BC140" s="466"/>
      <c r="BD140" s="459"/>
      <c r="BE140" s="466"/>
      <c r="BG140" s="11"/>
      <c r="BI140" s="500"/>
    </row>
    <row r="141" spans="1:65" s="9" customFormat="1" ht="15.75" hidden="1" x14ac:dyDescent="0.25">
      <c r="A141" s="117"/>
      <c r="B141" s="118"/>
      <c r="C141" s="119"/>
      <c r="D141" s="120"/>
      <c r="E141" s="69"/>
      <c r="F141" s="69"/>
      <c r="G141" s="398"/>
      <c r="H141" s="635"/>
      <c r="I141" s="635"/>
      <c r="J141" s="633"/>
      <c r="K141" s="121"/>
      <c r="L141" s="633"/>
      <c r="M141" s="633"/>
      <c r="N141" s="122"/>
      <c r="O141" s="633"/>
      <c r="P141" s="633"/>
      <c r="Q141" s="633"/>
      <c r="R141" s="633"/>
      <c r="S141" s="633"/>
      <c r="T141" s="633"/>
      <c r="U141" s="633"/>
      <c r="V141" s="17"/>
      <c r="W141" s="653"/>
      <c r="X141" s="638"/>
      <c r="Y141" s="447"/>
      <c r="Z141" s="447"/>
      <c r="AA141" s="447"/>
      <c r="AB141" s="447"/>
      <c r="AC141" s="413"/>
      <c r="AD141" s="70"/>
      <c r="AE141" s="70"/>
      <c r="AF141" s="70"/>
      <c r="AG141" s="70"/>
      <c r="AH141" s="447"/>
      <c r="AI141" s="244"/>
      <c r="AJ141" s="447"/>
      <c r="AK141" s="447"/>
      <c r="AL141" s="447"/>
      <c r="AM141" s="447"/>
      <c r="AN141" s="447"/>
      <c r="AO141" s="447"/>
      <c r="AP141" s="447"/>
      <c r="AQ141" s="447"/>
      <c r="AR141" s="447"/>
      <c r="AS141" s="459"/>
      <c r="AT141" s="465"/>
      <c r="AU141" s="466"/>
      <c r="AV141" s="466"/>
      <c r="AW141" s="466"/>
      <c r="AX141" s="465"/>
      <c r="AY141" s="467"/>
      <c r="AZ141" s="459"/>
      <c r="BA141" s="466"/>
      <c r="BB141" s="466"/>
      <c r="BC141" s="466"/>
      <c r="BD141" s="459"/>
      <c r="BE141" s="466"/>
      <c r="BG141" s="11"/>
      <c r="BI141" s="500"/>
    </row>
    <row r="142" spans="1:65" s="9" customFormat="1" ht="15.75" hidden="1" x14ac:dyDescent="0.25">
      <c r="A142" s="117"/>
      <c r="B142" s="118"/>
      <c r="C142" s="119"/>
      <c r="D142" s="120"/>
      <c r="E142" s="69"/>
      <c r="F142" s="69"/>
      <c r="G142" s="398"/>
      <c r="H142" s="635"/>
      <c r="I142" s="635"/>
      <c r="J142" s="633"/>
      <c r="K142" s="121"/>
      <c r="L142" s="633"/>
      <c r="M142" s="633"/>
      <c r="N142" s="122"/>
      <c r="O142" s="633"/>
      <c r="P142" s="633"/>
      <c r="Q142" s="633"/>
      <c r="R142" s="633"/>
      <c r="S142" s="633"/>
      <c r="T142" s="633"/>
      <c r="U142" s="633"/>
      <c r="V142" s="17"/>
      <c r="W142" s="653"/>
      <c r="X142" s="638"/>
      <c r="Y142" s="447"/>
      <c r="Z142" s="447"/>
      <c r="AA142" s="447"/>
      <c r="AB142" s="447"/>
      <c r="AC142" s="413"/>
      <c r="AD142" s="70"/>
      <c r="AE142" s="70"/>
      <c r="AF142" s="70"/>
      <c r="AG142" s="70"/>
      <c r="AH142" s="447"/>
      <c r="AI142" s="244"/>
      <c r="AJ142" s="447"/>
      <c r="AK142" s="447"/>
      <c r="AL142" s="447"/>
      <c r="AM142" s="447"/>
      <c r="AN142" s="447"/>
      <c r="AO142" s="447"/>
      <c r="AP142" s="447"/>
      <c r="AQ142" s="447"/>
      <c r="AR142" s="447"/>
      <c r="AS142" s="459"/>
      <c r="AT142" s="465"/>
      <c r="AU142" s="466"/>
      <c r="AV142" s="466"/>
      <c r="AW142" s="466"/>
      <c r="AX142" s="465"/>
      <c r="AY142" s="467"/>
      <c r="AZ142" s="459"/>
      <c r="BA142" s="466"/>
      <c r="BB142" s="466"/>
      <c r="BC142" s="466"/>
      <c r="BD142" s="459"/>
      <c r="BE142" s="466"/>
      <c r="BG142" s="11"/>
      <c r="BI142" s="500"/>
    </row>
    <row r="143" spans="1:65" s="9" customFormat="1" ht="15.75" hidden="1" x14ac:dyDescent="0.25">
      <c r="A143" s="117"/>
      <c r="B143" s="118"/>
      <c r="C143" s="119"/>
      <c r="D143" s="120"/>
      <c r="E143" s="69"/>
      <c r="F143" s="69"/>
      <c r="G143" s="398"/>
      <c r="H143" s="635"/>
      <c r="I143" s="635"/>
      <c r="J143" s="633"/>
      <c r="K143" s="121"/>
      <c r="L143" s="633"/>
      <c r="M143" s="633"/>
      <c r="N143" s="122"/>
      <c r="O143" s="633"/>
      <c r="P143" s="633"/>
      <c r="Q143" s="633"/>
      <c r="R143" s="633"/>
      <c r="S143" s="633"/>
      <c r="T143" s="633"/>
      <c r="U143" s="633"/>
      <c r="V143" s="17"/>
      <c r="W143" s="653"/>
      <c r="X143" s="638"/>
      <c r="Y143" s="447"/>
      <c r="Z143" s="447"/>
      <c r="AA143" s="447"/>
      <c r="AB143" s="447"/>
      <c r="AC143" s="413"/>
      <c r="AD143" s="70"/>
      <c r="AE143" s="70"/>
      <c r="AF143" s="70"/>
      <c r="AG143" s="70"/>
      <c r="AH143" s="447"/>
      <c r="AI143" s="244"/>
      <c r="AJ143" s="447"/>
      <c r="AK143" s="447"/>
      <c r="AL143" s="447"/>
      <c r="AM143" s="447"/>
      <c r="AN143" s="447"/>
      <c r="AO143" s="447"/>
      <c r="AP143" s="447"/>
      <c r="AQ143" s="447"/>
      <c r="AR143" s="447"/>
      <c r="AS143" s="459"/>
      <c r="AT143" s="465"/>
      <c r="AU143" s="466"/>
      <c r="AV143" s="466"/>
      <c r="AW143" s="466"/>
      <c r="AX143" s="465"/>
      <c r="AY143" s="467"/>
      <c r="AZ143" s="459"/>
      <c r="BA143" s="466"/>
      <c r="BB143" s="466"/>
      <c r="BC143" s="466"/>
      <c r="BD143" s="459"/>
      <c r="BE143" s="466"/>
      <c r="BG143" s="11"/>
      <c r="BI143" s="500"/>
    </row>
    <row r="144" spans="1:65" s="9" customFormat="1" ht="15.75" hidden="1" x14ac:dyDescent="0.25">
      <c r="A144" s="117"/>
      <c r="B144" s="118"/>
      <c r="C144" s="119"/>
      <c r="D144" s="120"/>
      <c r="E144" s="69"/>
      <c r="F144" s="69"/>
      <c r="G144" s="398"/>
      <c r="H144" s="635"/>
      <c r="I144" s="635"/>
      <c r="J144" s="633"/>
      <c r="K144" s="121"/>
      <c r="L144" s="633"/>
      <c r="M144" s="633"/>
      <c r="N144" s="122"/>
      <c r="O144" s="633"/>
      <c r="P144" s="633"/>
      <c r="Q144" s="633"/>
      <c r="R144" s="633"/>
      <c r="S144" s="633"/>
      <c r="T144" s="633"/>
      <c r="U144" s="633"/>
      <c r="V144" s="17"/>
      <c r="W144" s="653"/>
      <c r="X144" s="638"/>
      <c r="Y144" s="447"/>
      <c r="Z144" s="447"/>
      <c r="AA144" s="447"/>
      <c r="AB144" s="447"/>
      <c r="AC144" s="413"/>
      <c r="AD144" s="70"/>
      <c r="AE144" s="70"/>
      <c r="AF144" s="70"/>
      <c r="AG144" s="70"/>
      <c r="AH144" s="447"/>
      <c r="AI144" s="244"/>
      <c r="AJ144" s="447"/>
      <c r="AK144" s="447"/>
      <c r="AL144" s="447"/>
      <c r="AM144" s="447"/>
      <c r="AN144" s="447"/>
      <c r="AO144" s="447"/>
      <c r="AP144" s="447"/>
      <c r="AQ144" s="447"/>
      <c r="AR144" s="447"/>
      <c r="AS144" s="459"/>
      <c r="AT144" s="465"/>
      <c r="AU144" s="466"/>
      <c r="AV144" s="466"/>
      <c r="AW144" s="466"/>
      <c r="AX144" s="465"/>
      <c r="AY144" s="467"/>
      <c r="AZ144" s="459"/>
      <c r="BA144" s="466"/>
      <c r="BB144" s="466"/>
      <c r="BC144" s="466"/>
      <c r="BD144" s="459"/>
      <c r="BE144" s="466"/>
      <c r="BG144" s="11"/>
      <c r="BI144" s="500"/>
    </row>
    <row r="145" spans="1:61" s="9" customFormat="1" ht="15.75" hidden="1" x14ac:dyDescent="0.25">
      <c r="A145" s="117"/>
      <c r="B145" s="118"/>
      <c r="C145" s="119"/>
      <c r="D145" s="120"/>
      <c r="E145" s="69"/>
      <c r="F145" s="69"/>
      <c r="G145" s="398"/>
      <c r="H145" s="635"/>
      <c r="I145" s="635"/>
      <c r="J145" s="633"/>
      <c r="K145" s="121"/>
      <c r="L145" s="633"/>
      <c r="M145" s="633"/>
      <c r="N145" s="122"/>
      <c r="O145" s="633"/>
      <c r="P145" s="633"/>
      <c r="Q145" s="633"/>
      <c r="R145" s="633"/>
      <c r="S145" s="633"/>
      <c r="T145" s="633"/>
      <c r="U145" s="633"/>
      <c r="V145" s="17"/>
      <c r="W145" s="653"/>
      <c r="X145" s="638"/>
      <c r="Y145" s="447"/>
      <c r="Z145" s="447"/>
      <c r="AA145" s="447"/>
      <c r="AB145" s="447"/>
      <c r="AC145" s="413"/>
      <c r="AD145" s="70"/>
      <c r="AE145" s="70"/>
      <c r="AF145" s="70"/>
      <c r="AG145" s="70"/>
      <c r="AH145" s="447"/>
      <c r="AI145" s="244"/>
      <c r="AJ145" s="447"/>
      <c r="AK145" s="447"/>
      <c r="AL145" s="447"/>
      <c r="AM145" s="447"/>
      <c r="AN145" s="447"/>
      <c r="AO145" s="447"/>
      <c r="AP145" s="447"/>
      <c r="AQ145" s="447"/>
      <c r="AR145" s="447"/>
      <c r="AS145" s="459"/>
      <c r="AT145" s="465"/>
      <c r="AU145" s="466"/>
      <c r="AV145" s="466"/>
      <c r="AW145" s="466"/>
      <c r="AX145" s="465"/>
      <c r="AY145" s="467"/>
      <c r="AZ145" s="459"/>
      <c r="BA145" s="466"/>
      <c r="BB145" s="466"/>
      <c r="BC145" s="466"/>
      <c r="BD145" s="459"/>
      <c r="BE145" s="466"/>
      <c r="BG145" s="11"/>
      <c r="BI145" s="500"/>
    </row>
    <row r="146" spans="1:61" s="9" customFormat="1" ht="15.75" hidden="1" x14ac:dyDescent="0.25">
      <c r="A146" s="117"/>
      <c r="B146" s="118"/>
      <c r="C146" s="119"/>
      <c r="D146" s="120"/>
      <c r="E146" s="69"/>
      <c r="F146" s="69"/>
      <c r="G146" s="398"/>
      <c r="H146" s="635"/>
      <c r="I146" s="635"/>
      <c r="J146" s="633"/>
      <c r="K146" s="121"/>
      <c r="L146" s="633"/>
      <c r="M146" s="633"/>
      <c r="N146" s="122"/>
      <c r="O146" s="633"/>
      <c r="P146" s="633"/>
      <c r="Q146" s="633"/>
      <c r="R146" s="633"/>
      <c r="S146" s="633"/>
      <c r="T146" s="633"/>
      <c r="U146" s="633"/>
      <c r="V146" s="17"/>
      <c r="W146" s="653"/>
      <c r="X146" s="638"/>
      <c r="Y146" s="447"/>
      <c r="Z146" s="447"/>
      <c r="AA146" s="447"/>
      <c r="AB146" s="447"/>
      <c r="AC146" s="413"/>
      <c r="AD146" s="70"/>
      <c r="AE146" s="70"/>
      <c r="AF146" s="70"/>
      <c r="AG146" s="70"/>
      <c r="AH146" s="447"/>
      <c r="AI146" s="244"/>
      <c r="AJ146" s="447"/>
      <c r="AK146" s="447"/>
      <c r="AL146" s="447"/>
      <c r="AM146" s="447"/>
      <c r="AN146" s="447"/>
      <c r="AO146" s="447"/>
      <c r="AP146" s="447"/>
      <c r="AQ146" s="447"/>
      <c r="AR146" s="447"/>
      <c r="AS146" s="459"/>
      <c r="AT146" s="465"/>
      <c r="AU146" s="466"/>
      <c r="AV146" s="466"/>
      <c r="AW146" s="466"/>
      <c r="AX146" s="465"/>
      <c r="AY146" s="467"/>
      <c r="AZ146" s="459"/>
      <c r="BA146" s="466"/>
      <c r="BB146" s="466"/>
      <c r="BC146" s="466"/>
      <c r="BD146" s="459"/>
      <c r="BE146" s="466"/>
      <c r="BG146" s="11"/>
      <c r="BI146" s="500"/>
    </row>
    <row r="147" spans="1:61" s="9" customFormat="1" ht="15.75" hidden="1" x14ac:dyDescent="0.25">
      <c r="A147" s="117"/>
      <c r="B147" s="118"/>
      <c r="C147" s="119"/>
      <c r="D147" s="120"/>
      <c r="E147" s="69"/>
      <c r="F147" s="69"/>
      <c r="G147" s="398"/>
      <c r="H147" s="635"/>
      <c r="I147" s="635"/>
      <c r="J147" s="633"/>
      <c r="K147" s="121"/>
      <c r="L147" s="633"/>
      <c r="M147" s="633"/>
      <c r="N147" s="122"/>
      <c r="O147" s="633"/>
      <c r="P147" s="633"/>
      <c r="Q147" s="633"/>
      <c r="R147" s="633"/>
      <c r="S147" s="633"/>
      <c r="T147" s="633"/>
      <c r="U147" s="633"/>
      <c r="V147" s="17"/>
      <c r="W147" s="653"/>
      <c r="X147" s="638"/>
      <c r="Y147" s="447"/>
      <c r="Z147" s="447"/>
      <c r="AA147" s="447"/>
      <c r="AB147" s="447"/>
      <c r="AC147" s="413"/>
      <c r="AD147" s="70"/>
      <c r="AE147" s="70"/>
      <c r="AF147" s="70"/>
      <c r="AG147" s="70"/>
      <c r="AH147" s="447"/>
      <c r="AI147" s="244"/>
      <c r="AJ147" s="447"/>
      <c r="AK147" s="447"/>
      <c r="AL147" s="447"/>
      <c r="AM147" s="447"/>
      <c r="AN147" s="447"/>
      <c r="AO147" s="447"/>
      <c r="AP147" s="447"/>
      <c r="AQ147" s="447"/>
      <c r="AR147" s="447"/>
      <c r="AS147" s="459"/>
      <c r="AT147" s="465"/>
      <c r="AU147" s="466"/>
      <c r="AV147" s="466"/>
      <c r="AW147" s="466"/>
      <c r="AX147" s="465"/>
      <c r="AY147" s="467"/>
      <c r="AZ147" s="459"/>
      <c r="BA147" s="466"/>
      <c r="BB147" s="466"/>
      <c r="BC147" s="466"/>
      <c r="BD147" s="459"/>
      <c r="BE147" s="466"/>
      <c r="BG147" s="11"/>
      <c r="BI147" s="500"/>
    </row>
    <row r="148" spans="1:61" s="9" customFormat="1" ht="15.75" hidden="1" x14ac:dyDescent="0.25">
      <c r="A148" s="117"/>
      <c r="B148" s="118"/>
      <c r="C148" s="119"/>
      <c r="D148" s="120"/>
      <c r="E148" s="69"/>
      <c r="F148" s="69"/>
      <c r="G148" s="398"/>
      <c r="H148" s="635"/>
      <c r="I148" s="635"/>
      <c r="J148" s="633"/>
      <c r="K148" s="121"/>
      <c r="L148" s="633"/>
      <c r="M148" s="633"/>
      <c r="N148" s="122"/>
      <c r="O148" s="633"/>
      <c r="P148" s="633"/>
      <c r="Q148" s="633"/>
      <c r="R148" s="633"/>
      <c r="S148" s="633"/>
      <c r="T148" s="633"/>
      <c r="U148" s="633"/>
      <c r="V148" s="17"/>
      <c r="W148" s="653"/>
      <c r="X148" s="638"/>
      <c r="Y148" s="447"/>
      <c r="Z148" s="447"/>
      <c r="AA148" s="447"/>
      <c r="AB148" s="447"/>
      <c r="AC148" s="413"/>
      <c r="AD148" s="70"/>
      <c r="AE148" s="70"/>
      <c r="AF148" s="70"/>
      <c r="AG148" s="70"/>
      <c r="AH148" s="447"/>
      <c r="AI148" s="244"/>
      <c r="AJ148" s="447"/>
      <c r="AK148" s="447"/>
      <c r="AL148" s="447"/>
      <c r="AM148" s="447"/>
      <c r="AN148" s="447"/>
      <c r="AO148" s="447"/>
      <c r="AP148" s="447"/>
      <c r="AQ148" s="447"/>
      <c r="AR148" s="447"/>
      <c r="AS148" s="459"/>
      <c r="AT148" s="465"/>
      <c r="AU148" s="466"/>
      <c r="AV148" s="466"/>
      <c r="AW148" s="466"/>
      <c r="AX148" s="465"/>
      <c r="AY148" s="467"/>
      <c r="AZ148" s="459"/>
      <c r="BA148" s="466"/>
      <c r="BB148" s="466"/>
      <c r="BC148" s="466"/>
      <c r="BD148" s="459"/>
      <c r="BE148" s="466"/>
      <c r="BG148" s="11"/>
      <c r="BI148" s="500"/>
    </row>
    <row r="149" spans="1:61" s="9" customFormat="1" ht="15.75" hidden="1" x14ac:dyDescent="0.25">
      <c r="A149" s="117"/>
      <c r="B149" s="118"/>
      <c r="C149" s="119"/>
      <c r="D149" s="120"/>
      <c r="E149" s="69"/>
      <c r="F149" s="69"/>
      <c r="G149" s="398"/>
      <c r="H149" s="635"/>
      <c r="I149" s="635"/>
      <c r="J149" s="633"/>
      <c r="K149" s="121"/>
      <c r="L149" s="633"/>
      <c r="M149" s="633"/>
      <c r="N149" s="122"/>
      <c r="O149" s="633"/>
      <c r="P149" s="633"/>
      <c r="Q149" s="633"/>
      <c r="R149" s="633"/>
      <c r="S149" s="633"/>
      <c r="T149" s="633"/>
      <c r="U149" s="633"/>
      <c r="V149" s="17"/>
      <c r="W149" s="653"/>
      <c r="X149" s="638"/>
      <c r="Y149" s="447"/>
      <c r="Z149" s="447"/>
      <c r="AA149" s="447"/>
      <c r="AB149" s="447"/>
      <c r="AC149" s="413"/>
      <c r="AD149" s="70"/>
      <c r="AE149" s="70"/>
      <c r="AF149" s="70"/>
      <c r="AG149" s="70"/>
      <c r="AH149" s="447"/>
      <c r="AI149" s="244"/>
      <c r="AJ149" s="447"/>
      <c r="AK149" s="447"/>
      <c r="AL149" s="447"/>
      <c r="AM149" s="447"/>
      <c r="AN149" s="447"/>
      <c r="AO149" s="447"/>
      <c r="AP149" s="447"/>
      <c r="AQ149" s="447"/>
      <c r="AR149" s="447"/>
      <c r="AS149" s="459"/>
      <c r="AT149" s="465"/>
      <c r="AU149" s="466"/>
      <c r="AV149" s="466"/>
      <c r="AW149" s="466"/>
      <c r="AX149" s="465"/>
      <c r="AY149" s="467"/>
      <c r="AZ149" s="459"/>
      <c r="BA149" s="466"/>
      <c r="BB149" s="466"/>
      <c r="BC149" s="466"/>
      <c r="BD149" s="459"/>
      <c r="BE149" s="466"/>
      <c r="BG149" s="11"/>
      <c r="BI149" s="500"/>
    </row>
    <row r="150" spans="1:61" s="9" customFormat="1" ht="15.75" hidden="1" x14ac:dyDescent="0.25">
      <c r="A150" s="117"/>
      <c r="B150" s="118"/>
      <c r="C150" s="119"/>
      <c r="D150" s="120"/>
      <c r="E150" s="69"/>
      <c r="F150" s="69"/>
      <c r="G150" s="398"/>
      <c r="H150" s="635"/>
      <c r="I150" s="635"/>
      <c r="J150" s="633"/>
      <c r="K150" s="121"/>
      <c r="L150" s="633"/>
      <c r="M150" s="633"/>
      <c r="N150" s="122"/>
      <c r="O150" s="633"/>
      <c r="P150" s="633"/>
      <c r="Q150" s="633"/>
      <c r="R150" s="633"/>
      <c r="S150" s="633"/>
      <c r="T150" s="633"/>
      <c r="U150" s="633"/>
      <c r="V150" s="17"/>
      <c r="W150" s="653"/>
      <c r="X150" s="638"/>
      <c r="Y150" s="447"/>
      <c r="Z150" s="447"/>
      <c r="AA150" s="447"/>
      <c r="AB150" s="447"/>
      <c r="AC150" s="413"/>
      <c r="AD150" s="70"/>
      <c r="AE150" s="70"/>
      <c r="AF150" s="70"/>
      <c r="AG150" s="70"/>
      <c r="AH150" s="447"/>
      <c r="AI150" s="244"/>
      <c r="AJ150" s="447"/>
      <c r="AK150" s="447"/>
      <c r="AL150" s="447"/>
      <c r="AM150" s="447"/>
      <c r="AN150" s="447"/>
      <c r="AO150" s="447"/>
      <c r="AP150" s="447"/>
      <c r="AQ150" s="447"/>
      <c r="AR150" s="447"/>
      <c r="AS150" s="459"/>
      <c r="AT150" s="465"/>
      <c r="AU150" s="466"/>
      <c r="AV150" s="466"/>
      <c r="AW150" s="466"/>
      <c r="AX150" s="465"/>
      <c r="AY150" s="467"/>
      <c r="AZ150" s="459"/>
      <c r="BA150" s="466"/>
      <c r="BB150" s="466"/>
      <c r="BC150" s="466"/>
      <c r="BD150" s="459"/>
      <c r="BE150" s="466"/>
      <c r="BG150" s="11"/>
      <c r="BI150" s="500"/>
    </row>
    <row r="151" spans="1:61" s="9" customFormat="1" ht="15.75" hidden="1" x14ac:dyDescent="0.25">
      <c r="A151" s="117"/>
      <c r="B151" s="118"/>
      <c r="C151" s="119"/>
      <c r="D151" s="120"/>
      <c r="E151" s="69"/>
      <c r="F151" s="69"/>
      <c r="G151" s="398"/>
      <c r="H151" s="635"/>
      <c r="I151" s="635"/>
      <c r="J151" s="633"/>
      <c r="K151" s="121"/>
      <c r="L151" s="633"/>
      <c r="M151" s="633"/>
      <c r="N151" s="122"/>
      <c r="O151" s="633"/>
      <c r="P151" s="633"/>
      <c r="Q151" s="633"/>
      <c r="R151" s="633"/>
      <c r="S151" s="633"/>
      <c r="T151" s="633"/>
      <c r="U151" s="633"/>
      <c r="V151" s="17"/>
      <c r="W151" s="653"/>
      <c r="X151" s="638"/>
      <c r="Y151" s="447"/>
      <c r="Z151" s="447"/>
      <c r="AA151" s="447"/>
      <c r="AB151" s="447"/>
      <c r="AC151" s="413"/>
      <c r="AD151" s="70"/>
      <c r="AE151" s="70"/>
      <c r="AF151" s="70"/>
      <c r="AG151" s="70"/>
      <c r="AH151" s="447"/>
      <c r="AI151" s="244"/>
      <c r="AJ151" s="447"/>
      <c r="AK151" s="447"/>
      <c r="AL151" s="447"/>
      <c r="AM151" s="447"/>
      <c r="AN151" s="447"/>
      <c r="AO151" s="447"/>
      <c r="AP151" s="447"/>
      <c r="AQ151" s="447"/>
      <c r="AR151" s="447"/>
      <c r="AS151" s="459"/>
      <c r="AT151" s="465"/>
      <c r="AU151" s="466"/>
      <c r="AV151" s="466"/>
      <c r="AW151" s="466"/>
      <c r="AX151" s="465"/>
      <c r="AY151" s="467"/>
      <c r="AZ151" s="459"/>
      <c r="BA151" s="466"/>
      <c r="BB151" s="466"/>
      <c r="BC151" s="466"/>
      <c r="BD151" s="459"/>
      <c r="BE151" s="466"/>
      <c r="BG151" s="11"/>
      <c r="BI151" s="500"/>
    </row>
    <row r="152" spans="1:61" s="9" customFormat="1" ht="15.75" hidden="1" x14ac:dyDescent="0.25">
      <c r="A152" s="117"/>
      <c r="B152" s="118"/>
      <c r="C152" s="119"/>
      <c r="D152" s="120"/>
      <c r="E152" s="69"/>
      <c r="F152" s="69"/>
      <c r="G152" s="398"/>
      <c r="H152" s="635"/>
      <c r="I152" s="635"/>
      <c r="J152" s="633"/>
      <c r="K152" s="121"/>
      <c r="L152" s="633"/>
      <c r="M152" s="633"/>
      <c r="N152" s="122"/>
      <c r="O152" s="633"/>
      <c r="P152" s="633"/>
      <c r="Q152" s="633"/>
      <c r="R152" s="633"/>
      <c r="S152" s="633"/>
      <c r="T152" s="633"/>
      <c r="U152" s="633"/>
      <c r="V152" s="17"/>
      <c r="W152" s="653"/>
      <c r="X152" s="638"/>
      <c r="Y152" s="447"/>
      <c r="Z152" s="447"/>
      <c r="AA152" s="447"/>
      <c r="AB152" s="447"/>
      <c r="AC152" s="413"/>
      <c r="AD152" s="70"/>
      <c r="AE152" s="70"/>
      <c r="AF152" s="70"/>
      <c r="AG152" s="70"/>
      <c r="AH152" s="447"/>
      <c r="AI152" s="244"/>
      <c r="AJ152" s="447"/>
      <c r="AK152" s="447"/>
      <c r="AL152" s="447"/>
      <c r="AM152" s="447"/>
      <c r="AN152" s="447"/>
      <c r="AO152" s="447"/>
      <c r="AP152" s="447"/>
      <c r="AQ152" s="447"/>
      <c r="AR152" s="447"/>
      <c r="AS152" s="459"/>
      <c r="AT152" s="465"/>
      <c r="AU152" s="466"/>
      <c r="AV152" s="466"/>
      <c r="AW152" s="466"/>
      <c r="AX152" s="465"/>
      <c r="AY152" s="467"/>
      <c r="AZ152" s="459"/>
      <c r="BA152" s="466"/>
      <c r="BB152" s="466"/>
      <c r="BC152" s="466"/>
      <c r="BD152" s="459"/>
      <c r="BE152" s="466"/>
      <c r="BG152" s="11"/>
      <c r="BI152" s="500"/>
    </row>
    <row r="153" spans="1:61" s="9" customFormat="1" ht="15.75" hidden="1" x14ac:dyDescent="0.25">
      <c r="A153" s="117"/>
      <c r="B153" s="118"/>
      <c r="C153" s="119"/>
      <c r="D153" s="120"/>
      <c r="E153" s="69"/>
      <c r="F153" s="69"/>
      <c r="G153" s="398"/>
      <c r="H153" s="635"/>
      <c r="I153" s="635"/>
      <c r="J153" s="633"/>
      <c r="K153" s="121"/>
      <c r="L153" s="633"/>
      <c r="M153" s="633"/>
      <c r="N153" s="122"/>
      <c r="O153" s="633"/>
      <c r="P153" s="633"/>
      <c r="Q153" s="633"/>
      <c r="R153" s="633"/>
      <c r="S153" s="633"/>
      <c r="T153" s="633"/>
      <c r="U153" s="633"/>
      <c r="V153" s="17"/>
      <c r="W153" s="653"/>
      <c r="X153" s="638"/>
      <c r="Y153" s="447"/>
      <c r="Z153" s="447"/>
      <c r="AA153" s="447"/>
      <c r="AB153" s="447"/>
      <c r="AC153" s="413"/>
      <c r="AD153" s="70"/>
      <c r="AE153" s="70"/>
      <c r="AF153" s="70"/>
      <c r="AG153" s="70"/>
      <c r="AH153" s="447"/>
      <c r="AI153" s="244"/>
      <c r="AJ153" s="447"/>
      <c r="AK153" s="447"/>
      <c r="AL153" s="447"/>
      <c r="AM153" s="447"/>
      <c r="AN153" s="447"/>
      <c r="AO153" s="447"/>
      <c r="AP153" s="447"/>
      <c r="AQ153" s="447"/>
      <c r="AR153" s="447"/>
      <c r="AS153" s="459"/>
      <c r="AT153" s="465"/>
      <c r="AU153" s="466"/>
      <c r="AV153" s="466"/>
      <c r="AW153" s="466"/>
      <c r="AX153" s="465"/>
      <c r="AY153" s="467"/>
      <c r="AZ153" s="459"/>
      <c r="BA153" s="466"/>
      <c r="BB153" s="466"/>
      <c r="BC153" s="466"/>
      <c r="BD153" s="459"/>
      <c r="BE153" s="466"/>
      <c r="BG153" s="11"/>
      <c r="BI153" s="500"/>
    </row>
    <row r="154" spans="1:61" s="9" customFormat="1" ht="15.75" hidden="1" x14ac:dyDescent="0.25">
      <c r="A154" s="117"/>
      <c r="B154" s="118"/>
      <c r="C154" s="119"/>
      <c r="D154" s="120"/>
      <c r="E154" s="69"/>
      <c r="F154" s="69"/>
      <c r="G154" s="398"/>
      <c r="H154" s="635"/>
      <c r="I154" s="635"/>
      <c r="J154" s="633"/>
      <c r="K154" s="121"/>
      <c r="L154" s="633"/>
      <c r="M154" s="633"/>
      <c r="N154" s="122"/>
      <c r="O154" s="633"/>
      <c r="P154" s="633"/>
      <c r="Q154" s="633"/>
      <c r="R154" s="633"/>
      <c r="S154" s="633"/>
      <c r="T154" s="633"/>
      <c r="U154" s="633"/>
      <c r="V154" s="17"/>
      <c r="W154" s="653"/>
      <c r="X154" s="638"/>
      <c r="Y154" s="447"/>
      <c r="Z154" s="447"/>
      <c r="AA154" s="447"/>
      <c r="AB154" s="447"/>
      <c r="AC154" s="413"/>
      <c r="AD154" s="70"/>
      <c r="AE154" s="70"/>
      <c r="AF154" s="70"/>
      <c r="AG154" s="70"/>
      <c r="AH154" s="447"/>
      <c r="AI154" s="244"/>
      <c r="AJ154" s="447"/>
      <c r="AK154" s="447"/>
      <c r="AL154" s="447"/>
      <c r="AM154" s="447"/>
      <c r="AN154" s="447"/>
      <c r="AO154" s="447"/>
      <c r="AP154" s="447"/>
      <c r="AQ154" s="447"/>
      <c r="AR154" s="447"/>
      <c r="AS154" s="459"/>
      <c r="AT154" s="465"/>
      <c r="AU154" s="466"/>
      <c r="AV154" s="466"/>
      <c r="AW154" s="466"/>
      <c r="AX154" s="465"/>
      <c r="AY154" s="467"/>
      <c r="AZ154" s="459"/>
      <c r="BA154" s="466"/>
      <c r="BB154" s="466"/>
      <c r="BC154" s="466"/>
      <c r="BD154" s="459"/>
      <c r="BE154" s="466"/>
      <c r="BG154" s="11"/>
      <c r="BI154" s="500"/>
    </row>
    <row r="155" spans="1:61" s="9" customFormat="1" ht="15.75" hidden="1" x14ac:dyDescent="0.25">
      <c r="A155" s="117"/>
      <c r="B155" s="118"/>
      <c r="C155" s="119"/>
      <c r="D155" s="120"/>
      <c r="E155" s="69"/>
      <c r="F155" s="69"/>
      <c r="G155" s="398"/>
      <c r="H155" s="635"/>
      <c r="I155" s="635"/>
      <c r="J155" s="633"/>
      <c r="K155" s="121"/>
      <c r="L155" s="633"/>
      <c r="M155" s="633"/>
      <c r="N155" s="122"/>
      <c r="O155" s="633"/>
      <c r="P155" s="633"/>
      <c r="Q155" s="633"/>
      <c r="R155" s="633"/>
      <c r="S155" s="633"/>
      <c r="T155" s="633"/>
      <c r="U155" s="633"/>
      <c r="V155" s="17"/>
      <c r="W155" s="653"/>
      <c r="X155" s="638"/>
      <c r="Y155" s="447"/>
      <c r="Z155" s="447"/>
      <c r="AA155" s="447"/>
      <c r="AB155" s="447"/>
      <c r="AC155" s="413"/>
      <c r="AD155" s="70"/>
      <c r="AE155" s="70"/>
      <c r="AF155" s="70"/>
      <c r="AG155" s="70"/>
      <c r="AH155" s="447"/>
      <c r="AI155" s="244"/>
      <c r="AJ155" s="447"/>
      <c r="AK155" s="447"/>
      <c r="AL155" s="447"/>
      <c r="AM155" s="447"/>
      <c r="AN155" s="447"/>
      <c r="AO155" s="447"/>
      <c r="AP155" s="447"/>
      <c r="AQ155" s="447"/>
      <c r="AR155" s="447"/>
      <c r="AS155" s="459"/>
      <c r="AT155" s="465"/>
      <c r="AU155" s="466"/>
      <c r="AV155" s="466"/>
      <c r="AW155" s="466"/>
      <c r="AX155" s="465"/>
      <c r="AY155" s="467"/>
      <c r="AZ155" s="459"/>
      <c r="BA155" s="466"/>
      <c r="BB155" s="466"/>
      <c r="BC155" s="466"/>
      <c r="BD155" s="459"/>
      <c r="BE155" s="466"/>
      <c r="BG155" s="11"/>
      <c r="BI155" s="500"/>
    </row>
    <row r="156" spans="1:61" s="9" customFormat="1" ht="15.75" hidden="1" x14ac:dyDescent="0.25">
      <c r="A156" s="117"/>
      <c r="B156" s="118"/>
      <c r="C156" s="119"/>
      <c r="D156" s="120"/>
      <c r="E156" s="69"/>
      <c r="F156" s="69"/>
      <c r="G156" s="398"/>
      <c r="H156" s="635"/>
      <c r="I156" s="635"/>
      <c r="J156" s="633"/>
      <c r="K156" s="121"/>
      <c r="L156" s="633"/>
      <c r="M156" s="633"/>
      <c r="N156" s="122"/>
      <c r="O156" s="633"/>
      <c r="P156" s="633"/>
      <c r="Q156" s="633"/>
      <c r="R156" s="633"/>
      <c r="S156" s="633"/>
      <c r="T156" s="633"/>
      <c r="U156" s="633"/>
      <c r="V156" s="17"/>
      <c r="W156" s="653"/>
      <c r="X156" s="638"/>
      <c r="Y156" s="447"/>
      <c r="Z156" s="447"/>
      <c r="AA156" s="447"/>
      <c r="AB156" s="447"/>
      <c r="AC156" s="413"/>
      <c r="AD156" s="70"/>
      <c r="AE156" s="70"/>
      <c r="AF156" s="70"/>
      <c r="AG156" s="70"/>
      <c r="AH156" s="447"/>
      <c r="AI156" s="244"/>
      <c r="AJ156" s="447"/>
      <c r="AK156" s="447"/>
      <c r="AL156" s="447"/>
      <c r="AM156" s="447"/>
      <c r="AN156" s="447"/>
      <c r="AO156" s="447"/>
      <c r="AP156" s="447"/>
      <c r="AQ156" s="447"/>
      <c r="AR156" s="447"/>
      <c r="AS156" s="459"/>
      <c r="AT156" s="465"/>
      <c r="AU156" s="466"/>
      <c r="AV156" s="466"/>
      <c r="AW156" s="466"/>
      <c r="AX156" s="465"/>
      <c r="AY156" s="467"/>
      <c r="AZ156" s="459"/>
      <c r="BA156" s="466"/>
      <c r="BB156" s="466"/>
      <c r="BC156" s="466"/>
      <c r="BD156" s="459"/>
      <c r="BE156" s="466"/>
      <c r="BG156" s="11"/>
      <c r="BI156" s="500"/>
    </row>
    <row r="157" spans="1:61" s="9" customFormat="1" ht="15.75" hidden="1" x14ac:dyDescent="0.25">
      <c r="A157" s="117"/>
      <c r="B157" s="118"/>
      <c r="C157" s="119"/>
      <c r="D157" s="120"/>
      <c r="E157" s="69"/>
      <c r="F157" s="69"/>
      <c r="G157" s="398"/>
      <c r="H157" s="635"/>
      <c r="I157" s="635"/>
      <c r="J157" s="633"/>
      <c r="K157" s="121"/>
      <c r="L157" s="633"/>
      <c r="M157" s="633"/>
      <c r="N157" s="122"/>
      <c r="O157" s="633"/>
      <c r="P157" s="633"/>
      <c r="Q157" s="633"/>
      <c r="R157" s="633"/>
      <c r="S157" s="633"/>
      <c r="T157" s="633"/>
      <c r="U157" s="633"/>
      <c r="V157" s="17"/>
      <c r="W157" s="653"/>
      <c r="X157" s="638"/>
      <c r="Y157" s="447"/>
      <c r="Z157" s="447"/>
      <c r="AA157" s="447"/>
      <c r="AB157" s="447"/>
      <c r="AC157" s="413"/>
      <c r="AD157" s="70"/>
      <c r="AE157" s="70"/>
      <c r="AF157" s="70"/>
      <c r="AG157" s="70"/>
      <c r="AH157" s="447"/>
      <c r="AI157" s="244"/>
      <c r="AJ157" s="447"/>
      <c r="AK157" s="447"/>
      <c r="AL157" s="447"/>
      <c r="AM157" s="447"/>
      <c r="AN157" s="447"/>
      <c r="AO157" s="447"/>
      <c r="AP157" s="447"/>
      <c r="AQ157" s="447"/>
      <c r="AR157" s="447"/>
      <c r="AS157" s="459"/>
      <c r="AT157" s="465"/>
      <c r="AU157" s="466"/>
      <c r="AV157" s="466"/>
      <c r="AW157" s="466"/>
      <c r="AX157" s="465"/>
      <c r="AY157" s="467"/>
      <c r="AZ157" s="459"/>
      <c r="BA157" s="466"/>
      <c r="BB157" s="466"/>
      <c r="BC157" s="466"/>
      <c r="BD157" s="459"/>
      <c r="BE157" s="466"/>
      <c r="BG157" s="11"/>
      <c r="BI157" s="500"/>
    </row>
    <row r="158" spans="1:61" s="9" customFormat="1" ht="15.75" hidden="1" x14ac:dyDescent="0.25">
      <c r="A158" s="117"/>
      <c r="B158" s="118"/>
      <c r="C158" s="119"/>
      <c r="D158" s="120"/>
      <c r="E158" s="69"/>
      <c r="F158" s="69"/>
      <c r="G158" s="398"/>
      <c r="H158" s="635"/>
      <c r="I158" s="635"/>
      <c r="J158" s="633"/>
      <c r="K158" s="121"/>
      <c r="L158" s="633"/>
      <c r="M158" s="633"/>
      <c r="N158" s="122"/>
      <c r="O158" s="633"/>
      <c r="P158" s="633"/>
      <c r="Q158" s="633"/>
      <c r="R158" s="633"/>
      <c r="S158" s="633"/>
      <c r="T158" s="633"/>
      <c r="U158" s="633"/>
      <c r="V158" s="17"/>
      <c r="W158" s="653"/>
      <c r="X158" s="638"/>
      <c r="Y158" s="447"/>
      <c r="Z158" s="447"/>
      <c r="AA158" s="447"/>
      <c r="AB158" s="447"/>
      <c r="AC158" s="413"/>
      <c r="AD158" s="70"/>
      <c r="AE158" s="70"/>
      <c r="AF158" s="70"/>
      <c r="AG158" s="70"/>
      <c r="AH158" s="447"/>
      <c r="AI158" s="244"/>
      <c r="AJ158" s="447"/>
      <c r="AK158" s="447"/>
      <c r="AL158" s="447"/>
      <c r="AM158" s="447"/>
      <c r="AN158" s="447"/>
      <c r="AO158" s="447"/>
      <c r="AP158" s="447"/>
      <c r="AQ158" s="447"/>
      <c r="AR158" s="447"/>
      <c r="AS158" s="459"/>
      <c r="AT158" s="465"/>
      <c r="AU158" s="466"/>
      <c r="AV158" s="466"/>
      <c r="AW158" s="466"/>
      <c r="AX158" s="465"/>
      <c r="AY158" s="467"/>
      <c r="AZ158" s="459"/>
      <c r="BA158" s="466"/>
      <c r="BB158" s="466"/>
      <c r="BC158" s="466"/>
      <c r="BD158" s="459"/>
      <c r="BE158" s="466"/>
      <c r="BG158" s="11"/>
      <c r="BI158" s="500"/>
    </row>
    <row r="159" spans="1:61" s="9" customFormat="1" ht="15.75" hidden="1" x14ac:dyDescent="0.25">
      <c r="A159" s="117"/>
      <c r="B159" s="118"/>
      <c r="C159" s="119"/>
      <c r="D159" s="120"/>
      <c r="E159" s="69"/>
      <c r="F159" s="69"/>
      <c r="G159" s="398"/>
      <c r="H159" s="635"/>
      <c r="I159" s="635"/>
      <c r="J159" s="633"/>
      <c r="K159" s="121"/>
      <c r="L159" s="633"/>
      <c r="M159" s="633"/>
      <c r="N159" s="122"/>
      <c r="O159" s="633"/>
      <c r="P159" s="633"/>
      <c r="Q159" s="633"/>
      <c r="R159" s="633"/>
      <c r="S159" s="633"/>
      <c r="T159" s="633"/>
      <c r="U159" s="633"/>
      <c r="V159" s="17"/>
      <c r="W159" s="653"/>
      <c r="X159" s="638"/>
      <c r="Y159" s="447"/>
      <c r="Z159" s="447"/>
      <c r="AA159" s="447"/>
      <c r="AB159" s="447"/>
      <c r="AC159" s="413"/>
      <c r="AD159" s="70"/>
      <c r="AE159" s="70"/>
      <c r="AF159" s="70"/>
      <c r="AG159" s="70"/>
      <c r="AH159" s="447"/>
      <c r="AI159" s="244"/>
      <c r="AJ159" s="447"/>
      <c r="AK159" s="447"/>
      <c r="AL159" s="447"/>
      <c r="AM159" s="447"/>
      <c r="AN159" s="447"/>
      <c r="AO159" s="447"/>
      <c r="AP159" s="447"/>
      <c r="AQ159" s="447"/>
      <c r="AR159" s="447"/>
      <c r="AS159" s="459"/>
      <c r="AT159" s="465"/>
      <c r="AU159" s="466"/>
      <c r="AV159" s="466"/>
      <c r="AW159" s="466"/>
      <c r="AX159" s="465"/>
      <c r="AY159" s="467"/>
      <c r="AZ159" s="459"/>
      <c r="BA159" s="466"/>
      <c r="BB159" s="466"/>
      <c r="BC159" s="466"/>
      <c r="BD159" s="459"/>
      <c r="BE159" s="466"/>
      <c r="BG159" s="11"/>
      <c r="BI159" s="500"/>
    </row>
    <row r="160" spans="1:61" s="9" customFormat="1" ht="15.75" hidden="1" x14ac:dyDescent="0.25">
      <c r="A160" s="117"/>
      <c r="B160" s="118"/>
      <c r="C160" s="119"/>
      <c r="D160" s="120"/>
      <c r="E160" s="69"/>
      <c r="F160" s="69"/>
      <c r="G160" s="398"/>
      <c r="H160" s="635"/>
      <c r="I160" s="635"/>
      <c r="J160" s="633"/>
      <c r="K160" s="121"/>
      <c r="L160" s="633"/>
      <c r="M160" s="633"/>
      <c r="N160" s="122"/>
      <c r="O160" s="633"/>
      <c r="P160" s="633"/>
      <c r="Q160" s="633"/>
      <c r="R160" s="633"/>
      <c r="S160" s="633"/>
      <c r="T160" s="633"/>
      <c r="U160" s="633"/>
      <c r="V160" s="17"/>
      <c r="W160" s="653"/>
      <c r="X160" s="638"/>
      <c r="Y160" s="447"/>
      <c r="Z160" s="447"/>
      <c r="AA160" s="447"/>
      <c r="AB160" s="447"/>
      <c r="AC160" s="413"/>
      <c r="AD160" s="70"/>
      <c r="AE160" s="70"/>
      <c r="AF160" s="70"/>
      <c r="AG160" s="70"/>
      <c r="AH160" s="447"/>
      <c r="AI160" s="244"/>
      <c r="AJ160" s="447"/>
      <c r="AK160" s="447"/>
      <c r="AL160" s="447"/>
      <c r="AM160" s="447"/>
      <c r="AN160" s="447"/>
      <c r="AO160" s="447"/>
      <c r="AP160" s="447"/>
      <c r="AQ160" s="447"/>
      <c r="AR160" s="447"/>
      <c r="AS160" s="459"/>
      <c r="AT160" s="465"/>
      <c r="AU160" s="466"/>
      <c r="AV160" s="466"/>
      <c r="AW160" s="466"/>
      <c r="AX160" s="465"/>
      <c r="AY160" s="467"/>
      <c r="AZ160" s="459"/>
      <c r="BA160" s="466"/>
      <c r="BB160" s="466"/>
      <c r="BC160" s="466"/>
      <c r="BD160" s="459"/>
      <c r="BE160" s="466"/>
      <c r="BG160" s="11"/>
      <c r="BI160" s="500"/>
    </row>
    <row r="161" spans="1:61" s="9" customFormat="1" ht="15.75" hidden="1" x14ac:dyDescent="0.25">
      <c r="A161" s="117"/>
      <c r="B161" s="118"/>
      <c r="C161" s="119"/>
      <c r="D161" s="120"/>
      <c r="E161" s="69"/>
      <c r="F161" s="69"/>
      <c r="G161" s="398"/>
      <c r="H161" s="635"/>
      <c r="I161" s="635"/>
      <c r="J161" s="633"/>
      <c r="K161" s="121"/>
      <c r="L161" s="633"/>
      <c r="M161" s="633"/>
      <c r="N161" s="122"/>
      <c r="O161" s="633"/>
      <c r="P161" s="633"/>
      <c r="Q161" s="633"/>
      <c r="R161" s="633"/>
      <c r="S161" s="633"/>
      <c r="T161" s="633"/>
      <c r="U161" s="633"/>
      <c r="V161" s="17"/>
      <c r="W161" s="653"/>
      <c r="X161" s="638"/>
      <c r="Y161" s="447"/>
      <c r="Z161" s="447"/>
      <c r="AA161" s="447"/>
      <c r="AB161" s="447"/>
      <c r="AC161" s="413"/>
      <c r="AD161" s="70"/>
      <c r="AE161" s="70"/>
      <c r="AF161" s="70"/>
      <c r="AG161" s="70"/>
      <c r="AH161" s="447"/>
      <c r="AI161" s="244"/>
      <c r="AJ161" s="447"/>
      <c r="AK161" s="447"/>
      <c r="AL161" s="447"/>
      <c r="AM161" s="447"/>
      <c r="AN161" s="447"/>
      <c r="AO161" s="447"/>
      <c r="AP161" s="447"/>
      <c r="AQ161" s="447"/>
      <c r="AR161" s="447"/>
      <c r="AS161" s="459"/>
      <c r="AT161" s="465"/>
      <c r="AU161" s="466"/>
      <c r="AV161" s="466"/>
      <c r="AW161" s="466"/>
      <c r="AX161" s="465"/>
      <c r="AY161" s="467"/>
      <c r="AZ161" s="459"/>
      <c r="BA161" s="466"/>
      <c r="BB161" s="466"/>
      <c r="BC161" s="466"/>
      <c r="BD161" s="459"/>
      <c r="BE161" s="466"/>
      <c r="BG161" s="11"/>
      <c r="BI161" s="500"/>
    </row>
    <row r="162" spans="1:61" s="9" customFormat="1" ht="15.75" hidden="1" x14ac:dyDescent="0.25">
      <c r="A162" s="117"/>
      <c r="B162" s="118"/>
      <c r="C162" s="119"/>
      <c r="D162" s="120"/>
      <c r="E162" s="69"/>
      <c r="F162" s="69"/>
      <c r="G162" s="398"/>
      <c r="H162" s="635"/>
      <c r="I162" s="635"/>
      <c r="J162" s="633"/>
      <c r="K162" s="121"/>
      <c r="L162" s="633"/>
      <c r="M162" s="633"/>
      <c r="N162" s="122"/>
      <c r="O162" s="633"/>
      <c r="P162" s="633"/>
      <c r="Q162" s="633"/>
      <c r="R162" s="633"/>
      <c r="S162" s="633"/>
      <c r="T162" s="633"/>
      <c r="U162" s="633"/>
      <c r="V162" s="17"/>
      <c r="W162" s="653"/>
      <c r="X162" s="638"/>
      <c r="Y162" s="447"/>
      <c r="Z162" s="447"/>
      <c r="AA162" s="447"/>
      <c r="AB162" s="447"/>
      <c r="AC162" s="413"/>
      <c r="AD162" s="70"/>
      <c r="AE162" s="70"/>
      <c r="AF162" s="70"/>
      <c r="AG162" s="70"/>
      <c r="AH162" s="447"/>
      <c r="AI162" s="244"/>
      <c r="AJ162" s="447"/>
      <c r="AK162" s="447"/>
      <c r="AL162" s="447"/>
      <c r="AM162" s="447"/>
      <c r="AN162" s="447"/>
      <c r="AO162" s="447"/>
      <c r="AP162" s="447"/>
      <c r="AQ162" s="447"/>
      <c r="AR162" s="447"/>
      <c r="AS162" s="459"/>
      <c r="AT162" s="465"/>
      <c r="AU162" s="466"/>
      <c r="AV162" s="466"/>
      <c r="AW162" s="466"/>
      <c r="AX162" s="465"/>
      <c r="AY162" s="467"/>
      <c r="AZ162" s="459"/>
      <c r="BA162" s="466"/>
      <c r="BB162" s="466"/>
      <c r="BC162" s="466"/>
      <c r="BD162" s="459"/>
      <c r="BE162" s="466"/>
      <c r="BG162" s="11"/>
      <c r="BI162" s="500"/>
    </row>
    <row r="163" spans="1:61" s="9" customFormat="1" ht="15.75" x14ac:dyDescent="0.25">
      <c r="A163" s="117"/>
      <c r="B163" s="118"/>
      <c r="C163" s="119"/>
      <c r="D163" s="120"/>
      <c r="E163" s="69"/>
      <c r="F163" s="69"/>
      <c r="G163" s="398"/>
      <c r="H163" s="635"/>
      <c r="I163" s="635"/>
      <c r="J163" s="633"/>
      <c r="K163" s="121"/>
      <c r="L163" s="633"/>
      <c r="M163" s="633"/>
      <c r="N163" s="122"/>
      <c r="O163" s="633"/>
      <c r="P163" s="633"/>
      <c r="Q163" s="633"/>
      <c r="R163" s="633"/>
      <c r="S163" s="633"/>
      <c r="T163" s="633"/>
      <c r="U163" s="633"/>
      <c r="V163" s="17"/>
      <c r="W163" s="653"/>
      <c r="X163" s="638"/>
      <c r="Y163" s="447"/>
      <c r="Z163" s="447"/>
      <c r="AA163" s="447"/>
      <c r="AB163" s="447"/>
      <c r="AC163" s="413"/>
      <c r="AD163" s="70"/>
      <c r="AE163" s="70"/>
      <c r="AF163" s="70"/>
      <c r="AG163" s="70"/>
      <c r="AH163" s="447"/>
      <c r="AI163" s="244"/>
      <c r="AJ163" s="447"/>
      <c r="AK163" s="447"/>
      <c r="AL163" s="447"/>
      <c r="AM163" s="447"/>
      <c r="AN163" s="447"/>
      <c r="AO163" s="447"/>
      <c r="AP163" s="447"/>
      <c r="AQ163" s="447"/>
      <c r="AR163" s="447"/>
      <c r="AS163" s="459"/>
      <c r="AT163" s="465"/>
      <c r="AU163" s="466"/>
      <c r="AV163" s="466"/>
      <c r="AW163" s="466"/>
      <c r="AX163" s="465"/>
      <c r="AY163" s="467"/>
      <c r="AZ163" s="459"/>
      <c r="BA163" s="466"/>
      <c r="BB163" s="466"/>
      <c r="BC163" s="466"/>
      <c r="BD163" s="459"/>
      <c r="BE163" s="466"/>
      <c r="BG163" s="11"/>
      <c r="BI163" s="500"/>
    </row>
    <row r="164" spans="1:61" s="9" customFormat="1" ht="15" customHeight="1" x14ac:dyDescent="0.25">
      <c r="A164" s="2"/>
      <c r="B164" s="2"/>
      <c r="C164" s="2"/>
      <c r="D164" s="2"/>
      <c r="E164" s="2"/>
      <c r="F164" s="3"/>
      <c r="G164" s="397"/>
      <c r="H164" s="4"/>
      <c r="I164" s="5"/>
      <c r="J164" s="4"/>
      <c r="K164" s="4"/>
      <c r="L164" s="5"/>
      <c r="M164" s="6"/>
      <c r="N164" s="4"/>
      <c r="O164" s="5"/>
      <c r="P164" s="4"/>
      <c r="Q164" s="4"/>
      <c r="R164" s="5"/>
      <c r="S164" s="4"/>
      <c r="T164" s="4"/>
      <c r="U164" s="5"/>
      <c r="V164" s="4"/>
      <c r="W164" s="4"/>
      <c r="X164" s="5"/>
      <c r="Y164" s="4"/>
      <c r="Z164" s="4"/>
      <c r="AA164" s="4"/>
      <c r="AB164" s="4"/>
      <c r="AC164" s="412"/>
      <c r="AD164" s="7"/>
      <c r="AE164" s="7"/>
      <c r="AF164" s="8"/>
      <c r="AH164" s="446"/>
      <c r="AI164" s="429"/>
      <c r="AJ164" s="430"/>
      <c r="AK164" s="431"/>
      <c r="AL164" s="432"/>
      <c r="AM164" s="433"/>
      <c r="AN164" s="433"/>
      <c r="AO164" s="433"/>
      <c r="AP164" s="433"/>
      <c r="AQ164" s="433"/>
      <c r="AR164" s="433"/>
      <c r="AS164" s="433"/>
      <c r="AT164" s="433"/>
      <c r="AU164" s="433"/>
      <c r="AV164" s="433"/>
      <c r="AW164" s="433"/>
      <c r="AX164" s="433"/>
      <c r="AY164" s="433"/>
      <c r="AZ164" s="433"/>
      <c r="BA164" s="433"/>
      <c r="BB164" s="433"/>
      <c r="BC164" s="433"/>
      <c r="BD164" s="430"/>
      <c r="BE164" s="434"/>
      <c r="BG164" s="11"/>
      <c r="BI164" s="500"/>
    </row>
    <row r="165" spans="1:61" s="9" customFormat="1" ht="15" customHeight="1" x14ac:dyDescent="0.25">
      <c r="A165" s="2"/>
      <c r="B165" s="2"/>
      <c r="C165" s="2"/>
      <c r="D165" s="2"/>
      <c r="E165" s="2"/>
      <c r="F165" s="3"/>
      <c r="G165" s="397"/>
      <c r="H165" s="4"/>
      <c r="I165" s="5"/>
      <c r="J165" s="4"/>
      <c r="K165" s="4"/>
      <c r="L165" s="5"/>
      <c r="M165" s="6"/>
      <c r="N165" s="4"/>
      <c r="O165" s="5"/>
      <c r="P165" s="4"/>
      <c r="Q165" s="4"/>
      <c r="R165" s="5"/>
      <c r="S165" s="4"/>
      <c r="T165" s="4"/>
      <c r="U165" s="5"/>
      <c r="V165" s="4"/>
      <c r="W165" s="4"/>
      <c r="X165" s="5"/>
      <c r="Y165" s="4"/>
      <c r="Z165" s="4"/>
      <c r="AA165" s="4"/>
      <c r="AB165" s="4"/>
      <c r="AC165" s="412"/>
      <c r="AD165" s="7"/>
      <c r="AE165" s="7"/>
      <c r="AF165" s="8"/>
      <c r="AH165" s="446"/>
      <c r="AI165" s="429"/>
      <c r="AJ165" s="430"/>
      <c r="AK165" s="431"/>
      <c r="AL165" s="432"/>
      <c r="AM165" s="433"/>
      <c r="AN165" s="433"/>
      <c r="AO165" s="433"/>
      <c r="AP165" s="433"/>
      <c r="AQ165" s="433"/>
      <c r="AR165" s="433"/>
      <c r="AS165" s="433"/>
      <c r="AT165" s="433"/>
      <c r="AU165" s="433"/>
      <c r="AV165" s="433"/>
      <c r="AW165" s="433"/>
      <c r="AX165" s="433"/>
      <c r="AY165" s="433"/>
      <c r="AZ165" s="433"/>
      <c r="BA165" s="433"/>
      <c r="BB165" s="433"/>
      <c r="BC165" s="433"/>
      <c r="BD165" s="430"/>
      <c r="BE165" s="434"/>
      <c r="BG165" s="11"/>
      <c r="BI165" s="500"/>
    </row>
    <row r="166" spans="1:61" s="9" customFormat="1" ht="15" customHeight="1" x14ac:dyDescent="0.25">
      <c r="A166" s="2"/>
      <c r="B166" s="2"/>
      <c r="C166" s="2"/>
      <c r="D166" s="2"/>
      <c r="E166" s="2"/>
      <c r="F166" s="3"/>
      <c r="G166" s="397"/>
      <c r="H166" s="4"/>
      <c r="I166" s="5"/>
      <c r="J166" s="4"/>
      <c r="K166" s="4"/>
      <c r="L166" s="5"/>
      <c r="M166" s="6"/>
      <c r="N166" s="4"/>
      <c r="O166" s="5"/>
      <c r="P166" s="4"/>
      <c r="Q166" s="4"/>
      <c r="R166" s="5"/>
      <c r="S166" s="4"/>
      <c r="T166" s="4"/>
      <c r="U166" s="5"/>
      <c r="V166" s="4"/>
      <c r="W166" s="4"/>
      <c r="X166" s="5"/>
      <c r="Y166" s="4"/>
      <c r="Z166" s="4"/>
      <c r="AA166" s="4"/>
      <c r="AB166" s="4"/>
      <c r="AC166" s="412"/>
      <c r="AD166" s="7"/>
      <c r="AE166" s="7"/>
      <c r="AF166" s="8"/>
      <c r="AH166" s="446"/>
      <c r="AI166" s="429"/>
      <c r="AJ166" s="430"/>
      <c r="AK166" s="431"/>
      <c r="AL166" s="432"/>
      <c r="AM166" s="433"/>
      <c r="AN166" s="433"/>
      <c r="AO166" s="433"/>
      <c r="AP166" s="433"/>
      <c r="AQ166" s="433"/>
      <c r="AR166" s="433"/>
      <c r="AS166" s="433"/>
      <c r="AT166" s="433"/>
      <c r="AU166" s="433"/>
      <c r="AV166" s="433"/>
      <c r="AW166" s="433"/>
      <c r="AX166" s="433"/>
      <c r="AY166" s="433"/>
      <c r="AZ166" s="433"/>
      <c r="BA166" s="433"/>
      <c r="BB166" s="433"/>
      <c r="BC166" s="433"/>
      <c r="BD166" s="430"/>
      <c r="BE166" s="434"/>
      <c r="BG166" s="11"/>
      <c r="BI166" s="500"/>
    </row>
    <row r="167" spans="1:61" s="9" customFormat="1" ht="15" customHeight="1" x14ac:dyDescent="0.25">
      <c r="A167" s="2"/>
      <c r="B167" s="2"/>
      <c r="C167" s="2"/>
      <c r="D167" s="2"/>
      <c r="E167" s="2"/>
      <c r="F167" s="3"/>
      <c r="G167" s="397"/>
      <c r="H167" s="4"/>
      <c r="I167" s="5"/>
      <c r="J167" s="4"/>
      <c r="K167" s="4"/>
      <c r="L167" s="5"/>
      <c r="M167" s="6"/>
      <c r="N167" s="4"/>
      <c r="O167" s="5"/>
      <c r="P167" s="4"/>
      <c r="Q167" s="4"/>
      <c r="R167" s="5"/>
      <c r="S167" s="4"/>
      <c r="T167" s="4"/>
      <c r="U167" s="5"/>
      <c r="V167" s="4"/>
      <c r="W167" s="4"/>
      <c r="X167" s="5"/>
      <c r="Y167" s="4"/>
      <c r="Z167" s="4"/>
      <c r="AA167" s="4"/>
      <c r="AB167" s="4"/>
      <c r="AC167" s="412"/>
      <c r="AD167" s="7"/>
      <c r="AE167" s="7"/>
      <c r="AF167" s="8"/>
      <c r="AH167" s="446"/>
      <c r="AI167" s="429"/>
      <c r="AJ167" s="430"/>
      <c r="AK167" s="431"/>
      <c r="AL167" s="432"/>
      <c r="AM167" s="433"/>
      <c r="AN167" s="433"/>
      <c r="AO167" s="433"/>
      <c r="AP167" s="433"/>
      <c r="AQ167" s="433"/>
      <c r="AR167" s="433"/>
      <c r="AS167" s="433"/>
      <c r="AT167" s="433"/>
      <c r="AU167" s="433"/>
      <c r="AV167" s="433"/>
      <c r="AW167" s="433"/>
      <c r="AX167" s="433"/>
      <c r="AY167" s="433"/>
      <c r="AZ167" s="433"/>
      <c r="BA167" s="433"/>
      <c r="BB167" s="433"/>
      <c r="BC167" s="433"/>
      <c r="BD167" s="430"/>
      <c r="BE167" s="434"/>
      <c r="BG167" s="11"/>
      <c r="BI167" s="500"/>
    </row>
    <row r="168" spans="1:61" s="9" customFormat="1" ht="15" customHeight="1" x14ac:dyDescent="0.25">
      <c r="A168" s="2"/>
      <c r="B168" s="2"/>
      <c r="C168" s="2"/>
      <c r="D168" s="2"/>
      <c r="E168" s="2"/>
      <c r="F168" s="3"/>
      <c r="G168" s="397"/>
      <c r="H168" s="4"/>
      <c r="I168" s="5"/>
      <c r="J168" s="4"/>
      <c r="K168" s="4"/>
      <c r="L168" s="5"/>
      <c r="M168" s="6"/>
      <c r="N168" s="4"/>
      <c r="O168" s="5"/>
      <c r="P168" s="4"/>
      <c r="Q168" s="4"/>
      <c r="R168" s="5"/>
      <c r="S168" s="4"/>
      <c r="T168" s="4"/>
      <c r="U168" s="5"/>
      <c r="V168" s="4"/>
      <c r="W168" s="4"/>
      <c r="X168" s="5"/>
      <c r="Y168" s="4"/>
      <c r="Z168" s="4"/>
      <c r="AA168" s="4"/>
      <c r="AB168" s="4"/>
      <c r="AC168" s="412"/>
      <c r="AD168" s="7"/>
      <c r="AE168" s="7"/>
      <c r="AF168" s="8"/>
      <c r="AH168" s="446"/>
      <c r="AI168" s="429"/>
      <c r="AJ168" s="430"/>
      <c r="AK168" s="431"/>
      <c r="AL168" s="432"/>
      <c r="AM168" s="433"/>
      <c r="AN168" s="433"/>
      <c r="AO168" s="433"/>
      <c r="AP168" s="433"/>
      <c r="AQ168" s="433"/>
      <c r="AR168" s="433"/>
      <c r="AS168" s="433"/>
      <c r="AT168" s="433"/>
      <c r="AU168" s="433"/>
      <c r="AV168" s="433"/>
      <c r="AW168" s="433"/>
      <c r="AX168" s="433"/>
      <c r="AY168" s="433"/>
      <c r="AZ168" s="433"/>
      <c r="BA168" s="433"/>
      <c r="BB168" s="433"/>
      <c r="BC168" s="433"/>
      <c r="BD168" s="430"/>
      <c r="BE168" s="434"/>
      <c r="BG168" s="11"/>
      <c r="BI168" s="500"/>
    </row>
    <row r="169" spans="1:61" s="9" customFormat="1" ht="15" customHeight="1" x14ac:dyDescent="0.25">
      <c r="A169" s="2"/>
      <c r="B169" s="2"/>
      <c r="C169" s="2"/>
      <c r="D169" s="2"/>
      <c r="E169" s="2"/>
      <c r="F169" s="3"/>
      <c r="G169" s="397"/>
      <c r="H169" s="4"/>
      <c r="I169" s="5"/>
      <c r="J169" s="4"/>
      <c r="K169" s="4"/>
      <c r="L169" s="5"/>
      <c r="M169" s="6"/>
      <c r="N169" s="4"/>
      <c r="O169" s="5"/>
      <c r="P169" s="4"/>
      <c r="Q169" s="4"/>
      <c r="R169" s="5"/>
      <c r="S169" s="4"/>
      <c r="T169" s="4"/>
      <c r="U169" s="5"/>
      <c r="V169" s="4"/>
      <c r="W169" s="4"/>
      <c r="X169" s="5"/>
      <c r="Y169" s="4"/>
      <c r="Z169" s="4"/>
      <c r="AA169" s="4"/>
      <c r="AB169" s="4"/>
      <c r="AC169" s="412"/>
      <c r="AD169" s="7"/>
      <c r="AE169" s="7"/>
      <c r="AF169" s="8"/>
      <c r="AH169" s="446"/>
      <c r="AI169" s="429"/>
      <c r="AJ169" s="430"/>
      <c r="AK169" s="431"/>
      <c r="AL169" s="432"/>
      <c r="AM169" s="433"/>
      <c r="AN169" s="433"/>
      <c r="AO169" s="433"/>
      <c r="AP169" s="433"/>
      <c r="AQ169" s="433"/>
      <c r="AR169" s="433"/>
      <c r="AS169" s="433"/>
      <c r="AT169" s="433"/>
      <c r="AU169" s="433"/>
      <c r="AV169" s="433"/>
      <c r="AW169" s="433"/>
      <c r="AX169" s="433"/>
      <c r="AY169" s="433"/>
      <c r="AZ169" s="433"/>
      <c r="BA169" s="433"/>
      <c r="BB169" s="433"/>
      <c r="BC169" s="433"/>
      <c r="BD169" s="430"/>
      <c r="BE169" s="434"/>
      <c r="BG169" s="11"/>
      <c r="BI169" s="500"/>
    </row>
    <row r="170" spans="1:61" s="9" customFormat="1" ht="15" customHeight="1" x14ac:dyDescent="0.25">
      <c r="A170" s="2"/>
      <c r="B170" s="2"/>
      <c r="C170" s="2"/>
      <c r="D170" s="2"/>
      <c r="E170" s="2"/>
      <c r="F170" s="3"/>
      <c r="G170" s="397"/>
      <c r="H170" s="4"/>
      <c r="I170" s="5"/>
      <c r="J170" s="4"/>
      <c r="K170" s="4"/>
      <c r="L170" s="5"/>
      <c r="M170" s="6"/>
      <c r="N170" s="4"/>
      <c r="O170" s="5"/>
      <c r="P170" s="4"/>
      <c r="Q170" s="4"/>
      <c r="R170" s="5"/>
      <c r="S170" s="4"/>
      <c r="T170" s="4"/>
      <c r="U170" s="5"/>
      <c r="V170" s="4"/>
      <c r="W170" s="4"/>
      <c r="X170" s="5"/>
      <c r="Y170" s="4"/>
      <c r="Z170" s="4"/>
      <c r="AA170" s="4"/>
      <c r="AB170" s="4"/>
      <c r="AC170" s="412"/>
      <c r="AD170" s="7"/>
      <c r="AE170" s="7"/>
      <c r="AF170" s="8"/>
      <c r="AH170" s="446"/>
      <c r="AI170" s="429"/>
      <c r="AJ170" s="430"/>
      <c r="AK170" s="431"/>
      <c r="AL170" s="432"/>
      <c r="AM170" s="433"/>
      <c r="AN170" s="433"/>
      <c r="AO170" s="433"/>
      <c r="AP170" s="433"/>
      <c r="AQ170" s="433"/>
      <c r="AR170" s="433"/>
      <c r="AS170" s="433"/>
      <c r="AT170" s="433"/>
      <c r="AU170" s="433"/>
      <c r="AV170" s="433"/>
      <c r="AW170" s="433"/>
      <c r="AX170" s="433"/>
      <c r="AY170" s="433"/>
      <c r="AZ170" s="433"/>
      <c r="BA170" s="433"/>
      <c r="BB170" s="433"/>
      <c r="BC170" s="433"/>
      <c r="BD170" s="430"/>
      <c r="BE170" s="434"/>
      <c r="BG170" s="11"/>
      <c r="BI170" s="500"/>
    </row>
    <row r="171" spans="1:61" s="9" customFormat="1" ht="15" customHeight="1" x14ac:dyDescent="0.25">
      <c r="A171" s="2"/>
      <c r="B171" s="2"/>
      <c r="C171" s="2"/>
      <c r="D171" s="2"/>
      <c r="E171" s="2"/>
      <c r="F171" s="3"/>
      <c r="G171" s="397"/>
      <c r="H171" s="4"/>
      <c r="I171" s="5"/>
      <c r="J171" s="4"/>
      <c r="K171" s="4"/>
      <c r="L171" s="5"/>
      <c r="M171" s="6"/>
      <c r="N171" s="4"/>
      <c r="O171" s="5"/>
      <c r="P171" s="4"/>
      <c r="Q171" s="4"/>
      <c r="R171" s="5"/>
      <c r="S171" s="4"/>
      <c r="T171" s="4"/>
      <c r="U171" s="5"/>
      <c r="V171" s="4"/>
      <c r="W171" s="4"/>
      <c r="X171" s="5"/>
      <c r="Y171" s="4"/>
      <c r="Z171" s="4"/>
      <c r="AA171" s="4"/>
      <c r="AB171" s="4"/>
      <c r="AC171" s="412"/>
      <c r="AD171" s="7"/>
      <c r="AE171" s="7"/>
      <c r="AF171" s="8"/>
      <c r="AH171" s="446"/>
      <c r="AI171" s="429"/>
      <c r="AJ171" s="430"/>
      <c r="AK171" s="431"/>
      <c r="AL171" s="432"/>
      <c r="AM171" s="433"/>
      <c r="AN171" s="433"/>
      <c r="AO171" s="433"/>
      <c r="AP171" s="433"/>
      <c r="AQ171" s="433"/>
      <c r="AR171" s="433"/>
      <c r="AS171" s="433"/>
      <c r="AT171" s="433"/>
      <c r="AU171" s="433"/>
      <c r="AV171" s="433"/>
      <c r="AW171" s="433"/>
      <c r="AX171" s="433"/>
      <c r="AY171" s="433"/>
      <c r="AZ171" s="433"/>
      <c r="BA171" s="433"/>
      <c r="BB171" s="433"/>
      <c r="BC171" s="433"/>
      <c r="BD171" s="430"/>
      <c r="BE171" s="434"/>
      <c r="BG171" s="11"/>
      <c r="BI171" s="500"/>
    </row>
    <row r="172" spans="1:61" s="9" customFormat="1" ht="15" customHeight="1" x14ac:dyDescent="0.25">
      <c r="A172" s="2"/>
      <c r="B172" s="2"/>
      <c r="C172" s="2"/>
      <c r="D172" s="2"/>
      <c r="E172" s="2"/>
      <c r="F172" s="3"/>
      <c r="G172" s="397"/>
      <c r="H172" s="4"/>
      <c r="I172" s="5"/>
      <c r="J172" s="4"/>
      <c r="K172" s="4"/>
      <c r="L172" s="5"/>
      <c r="M172" s="6"/>
      <c r="N172" s="4"/>
      <c r="O172" s="5"/>
      <c r="P172" s="4"/>
      <c r="Q172" s="4"/>
      <c r="R172" s="5"/>
      <c r="S172" s="4"/>
      <c r="T172" s="4"/>
      <c r="U172" s="5"/>
      <c r="V172" s="4"/>
      <c r="W172" s="4"/>
      <c r="X172" s="5"/>
      <c r="Y172" s="4"/>
      <c r="Z172" s="4"/>
      <c r="AA172" s="4"/>
      <c r="AB172" s="4"/>
      <c r="AC172" s="412"/>
      <c r="AD172" s="7"/>
      <c r="AE172" s="7"/>
      <c r="AF172" s="8"/>
      <c r="AH172" s="446"/>
      <c r="AI172" s="429"/>
      <c r="AJ172" s="430"/>
      <c r="AK172" s="431"/>
      <c r="AL172" s="432"/>
      <c r="AM172" s="433"/>
      <c r="AN172" s="433"/>
      <c r="AO172" s="433"/>
      <c r="AP172" s="433"/>
      <c r="AQ172" s="433"/>
      <c r="AR172" s="433"/>
      <c r="AS172" s="433"/>
      <c r="AT172" s="433"/>
      <c r="AU172" s="433"/>
      <c r="AV172" s="433"/>
      <c r="AW172" s="433"/>
      <c r="AX172" s="433"/>
      <c r="AY172" s="433"/>
      <c r="AZ172" s="433"/>
      <c r="BA172" s="433"/>
      <c r="BB172" s="433"/>
      <c r="BC172" s="433"/>
      <c r="BD172" s="430"/>
      <c r="BE172" s="434"/>
      <c r="BG172" s="11"/>
      <c r="BI172" s="500"/>
    </row>
    <row r="173" spans="1:61" s="9" customFormat="1" ht="15" customHeight="1" x14ac:dyDescent="0.25">
      <c r="A173" s="2"/>
      <c r="B173" s="2"/>
      <c r="C173" s="2"/>
      <c r="D173" s="2"/>
      <c r="E173" s="2"/>
      <c r="F173" s="3"/>
      <c r="G173" s="397"/>
      <c r="H173" s="4"/>
      <c r="I173" s="5"/>
      <c r="J173" s="4"/>
      <c r="K173" s="4"/>
      <c r="L173" s="5"/>
      <c r="M173" s="6"/>
      <c r="N173" s="4"/>
      <c r="O173" s="5"/>
      <c r="P173" s="4"/>
      <c r="Q173" s="4"/>
      <c r="R173" s="5"/>
      <c r="S173" s="4"/>
      <c r="T173" s="4"/>
      <c r="U173" s="5"/>
      <c r="V173" s="4"/>
      <c r="W173" s="4"/>
      <c r="X173" s="5"/>
      <c r="Y173" s="4"/>
      <c r="Z173" s="4"/>
      <c r="AA173" s="4"/>
      <c r="AB173" s="4"/>
      <c r="AC173" s="412"/>
      <c r="AD173" s="7"/>
      <c r="AE173" s="7"/>
      <c r="AF173" s="8"/>
      <c r="AH173" s="446"/>
      <c r="AI173" s="429"/>
      <c r="AJ173" s="430"/>
      <c r="AK173" s="431"/>
      <c r="AL173" s="432"/>
      <c r="AM173" s="433"/>
      <c r="AN173" s="433"/>
      <c r="AO173" s="433"/>
      <c r="AP173" s="433"/>
      <c r="AQ173" s="433"/>
      <c r="AR173" s="433"/>
      <c r="AS173" s="433"/>
      <c r="AT173" s="433"/>
      <c r="AU173" s="433"/>
      <c r="AV173" s="433"/>
      <c r="AW173" s="433"/>
      <c r="AX173" s="433"/>
      <c r="AY173" s="433"/>
      <c r="AZ173" s="433"/>
      <c r="BA173" s="433"/>
      <c r="BB173" s="433"/>
      <c r="BC173" s="433"/>
      <c r="BD173" s="430"/>
      <c r="BE173" s="434"/>
      <c r="BG173" s="11"/>
      <c r="BI173" s="500"/>
    </row>
    <row r="174" spans="1:61" s="9" customFormat="1" ht="15" customHeight="1" x14ac:dyDescent="0.25">
      <c r="A174" s="2"/>
      <c r="B174" s="2"/>
      <c r="C174" s="2"/>
      <c r="D174" s="2"/>
      <c r="E174" s="2"/>
      <c r="F174" s="3"/>
      <c r="G174" s="397"/>
      <c r="H174" s="4"/>
      <c r="I174" s="5"/>
      <c r="J174" s="4"/>
      <c r="K174" s="4"/>
      <c r="L174" s="5"/>
      <c r="M174" s="6"/>
      <c r="N174" s="4"/>
      <c r="O174" s="5"/>
      <c r="P174" s="4"/>
      <c r="Q174" s="4"/>
      <c r="R174" s="5"/>
      <c r="S174" s="4"/>
      <c r="T174" s="4"/>
      <c r="U174" s="5"/>
      <c r="V174" s="4"/>
      <c r="W174" s="4"/>
      <c r="X174" s="5"/>
      <c r="Y174" s="4"/>
      <c r="Z174" s="4"/>
      <c r="AA174" s="4"/>
      <c r="AB174" s="4"/>
      <c r="AC174" s="412"/>
      <c r="AD174" s="7"/>
      <c r="AE174" s="7"/>
      <c r="AF174" s="8"/>
      <c r="AH174" s="446"/>
      <c r="AI174" s="429"/>
      <c r="AJ174" s="430"/>
      <c r="AK174" s="431"/>
      <c r="AL174" s="432"/>
      <c r="AM174" s="433"/>
      <c r="AN174" s="433"/>
      <c r="AO174" s="433"/>
      <c r="AP174" s="433"/>
      <c r="AQ174" s="433"/>
      <c r="AR174" s="433"/>
      <c r="AS174" s="433"/>
      <c r="AT174" s="433"/>
      <c r="AU174" s="433"/>
      <c r="AV174" s="433"/>
      <c r="AW174" s="433"/>
      <c r="AX174" s="433"/>
      <c r="AY174" s="433"/>
      <c r="AZ174" s="433"/>
      <c r="BA174" s="433"/>
      <c r="BB174" s="433"/>
      <c r="BC174" s="433"/>
      <c r="BD174" s="430"/>
      <c r="BE174" s="434"/>
      <c r="BG174" s="11"/>
      <c r="BI174" s="500"/>
    </row>
    <row r="175" spans="1:61" s="9" customFormat="1" ht="15" customHeight="1" x14ac:dyDescent="0.25">
      <c r="A175" s="2"/>
      <c r="B175" s="2"/>
      <c r="C175" s="2"/>
      <c r="D175" s="2"/>
      <c r="E175" s="2"/>
      <c r="F175" s="3"/>
      <c r="G175" s="397"/>
      <c r="H175" s="4"/>
      <c r="I175" s="5"/>
      <c r="J175" s="4"/>
      <c r="K175" s="4"/>
      <c r="L175" s="5"/>
      <c r="M175" s="6"/>
      <c r="N175" s="4"/>
      <c r="O175" s="5"/>
      <c r="P175" s="4"/>
      <c r="Q175" s="4"/>
      <c r="R175" s="5"/>
      <c r="S175" s="4"/>
      <c r="T175" s="4"/>
      <c r="U175" s="5"/>
      <c r="V175" s="4"/>
      <c r="W175" s="4"/>
      <c r="X175" s="5"/>
      <c r="Y175" s="4"/>
      <c r="Z175" s="4"/>
      <c r="AA175" s="4"/>
      <c r="AB175" s="4"/>
      <c r="AC175" s="412"/>
      <c r="AD175" s="7"/>
      <c r="AE175" s="7"/>
      <c r="AF175" s="8"/>
      <c r="AH175" s="446"/>
      <c r="AI175" s="429"/>
      <c r="AJ175" s="430"/>
      <c r="AK175" s="431"/>
      <c r="AL175" s="432"/>
      <c r="AM175" s="433"/>
      <c r="AN175" s="433"/>
      <c r="AO175" s="433"/>
      <c r="AP175" s="433"/>
      <c r="AQ175" s="433"/>
      <c r="AR175" s="433"/>
      <c r="AS175" s="433"/>
      <c r="AT175" s="433"/>
      <c r="AU175" s="433"/>
      <c r="AV175" s="433"/>
      <c r="AW175" s="433"/>
      <c r="AX175" s="433"/>
      <c r="AY175" s="433"/>
      <c r="AZ175" s="433"/>
      <c r="BA175" s="433"/>
      <c r="BB175" s="433"/>
      <c r="BC175" s="433"/>
      <c r="BD175" s="430"/>
      <c r="BE175" s="434"/>
      <c r="BG175" s="11"/>
      <c r="BI175" s="500"/>
    </row>
    <row r="176" spans="1:61" s="9" customFormat="1" ht="15" customHeight="1" x14ac:dyDescent="0.25">
      <c r="A176" s="2"/>
      <c r="B176" s="2"/>
      <c r="C176" s="2"/>
      <c r="D176" s="2"/>
      <c r="E176" s="2"/>
      <c r="F176" s="3"/>
      <c r="G176" s="397"/>
      <c r="H176" s="4"/>
      <c r="I176" s="5"/>
      <c r="J176" s="4"/>
      <c r="K176" s="4"/>
      <c r="L176" s="5"/>
      <c r="M176" s="6"/>
      <c r="N176" s="4"/>
      <c r="O176" s="5"/>
      <c r="P176" s="4"/>
      <c r="Q176" s="4"/>
      <c r="R176" s="5"/>
      <c r="S176" s="4"/>
      <c r="T176" s="4"/>
      <c r="U176" s="5"/>
      <c r="V176" s="4"/>
      <c r="W176" s="4"/>
      <c r="X176" s="5"/>
      <c r="Y176" s="4"/>
      <c r="Z176" s="4"/>
      <c r="AA176" s="4"/>
      <c r="AB176" s="4"/>
      <c r="AC176" s="412"/>
      <c r="AD176" s="7"/>
      <c r="AE176" s="7"/>
      <c r="AF176" s="8"/>
      <c r="AH176" s="446"/>
      <c r="AI176" s="429"/>
      <c r="AJ176" s="430"/>
      <c r="AK176" s="431"/>
      <c r="AL176" s="432"/>
      <c r="AM176" s="433"/>
      <c r="AN176" s="433"/>
      <c r="AO176" s="433"/>
      <c r="AP176" s="433"/>
      <c r="AQ176" s="433"/>
      <c r="AR176" s="433"/>
      <c r="AS176" s="433"/>
      <c r="AT176" s="433"/>
      <c r="AU176" s="433"/>
      <c r="AV176" s="433"/>
      <c r="AW176" s="433"/>
      <c r="AX176" s="433"/>
      <c r="AY176" s="433"/>
      <c r="AZ176" s="433"/>
      <c r="BA176" s="433"/>
      <c r="BB176" s="433"/>
      <c r="BC176" s="433"/>
      <c r="BD176" s="430"/>
      <c r="BE176" s="434"/>
      <c r="BG176" s="11"/>
      <c r="BI176" s="500"/>
    </row>
    <row r="177" spans="1:61" s="9" customFormat="1" ht="15" customHeight="1" x14ac:dyDescent="0.25">
      <c r="A177" s="2"/>
      <c r="B177" s="2"/>
      <c r="C177" s="2"/>
      <c r="D177" s="2"/>
      <c r="E177" s="2"/>
      <c r="F177" s="3"/>
      <c r="G177" s="397"/>
      <c r="H177" s="4"/>
      <c r="I177" s="5"/>
      <c r="J177" s="4"/>
      <c r="K177" s="4"/>
      <c r="L177" s="5"/>
      <c r="M177" s="6"/>
      <c r="N177" s="4"/>
      <c r="O177" s="5"/>
      <c r="P177" s="4"/>
      <c r="Q177" s="4"/>
      <c r="R177" s="5"/>
      <c r="S177" s="4"/>
      <c r="T177" s="4"/>
      <c r="U177" s="5"/>
      <c r="V177" s="4"/>
      <c r="W177" s="4"/>
      <c r="X177" s="5"/>
      <c r="Y177" s="4"/>
      <c r="Z177" s="4"/>
      <c r="AA177" s="4"/>
      <c r="AB177" s="4"/>
      <c r="AC177" s="412"/>
      <c r="AD177" s="7"/>
      <c r="AE177" s="7"/>
      <c r="AF177" s="8"/>
      <c r="AH177" s="446"/>
      <c r="AI177" s="429"/>
      <c r="AJ177" s="430"/>
      <c r="AK177" s="431"/>
      <c r="AL177" s="432"/>
      <c r="AM177" s="433"/>
      <c r="AN177" s="433"/>
      <c r="AO177" s="433"/>
      <c r="AP177" s="433"/>
      <c r="AQ177" s="433"/>
      <c r="AR177" s="433"/>
      <c r="AS177" s="433"/>
      <c r="AT177" s="433"/>
      <c r="AU177" s="433"/>
      <c r="AV177" s="433"/>
      <c r="AW177" s="433"/>
      <c r="AX177" s="433"/>
      <c r="AY177" s="433"/>
      <c r="AZ177" s="433"/>
      <c r="BA177" s="433"/>
      <c r="BB177" s="433"/>
      <c r="BC177" s="433"/>
      <c r="BD177" s="430"/>
      <c r="BE177" s="434"/>
      <c r="BG177" s="11"/>
      <c r="BI177" s="500"/>
    </row>
    <row r="178" spans="1:61" s="9" customFormat="1" ht="15" customHeight="1" x14ac:dyDescent="0.25">
      <c r="A178" s="2"/>
      <c r="B178" s="2"/>
      <c r="C178" s="2"/>
      <c r="D178" s="2"/>
      <c r="E178" s="2"/>
      <c r="F178" s="3"/>
      <c r="G178" s="397"/>
      <c r="H178" s="4"/>
      <c r="I178" s="5"/>
      <c r="J178" s="4"/>
      <c r="K178" s="4"/>
      <c r="L178" s="5"/>
      <c r="M178" s="6"/>
      <c r="N178" s="4"/>
      <c r="O178" s="5"/>
      <c r="P178" s="4"/>
      <c r="Q178" s="4"/>
      <c r="R178" s="5"/>
      <c r="S178" s="4"/>
      <c r="T178" s="4"/>
      <c r="U178" s="5"/>
      <c r="V178" s="4"/>
      <c r="W178" s="4"/>
      <c r="X178" s="5"/>
      <c r="Y178" s="4"/>
      <c r="Z178" s="4"/>
      <c r="AA178" s="4"/>
      <c r="AB178" s="4"/>
      <c r="AC178" s="412"/>
      <c r="AD178" s="7"/>
      <c r="AE178" s="7"/>
      <c r="AF178" s="8"/>
      <c r="AH178" s="446"/>
      <c r="AI178" s="429"/>
      <c r="AJ178" s="430"/>
      <c r="AK178" s="431"/>
      <c r="AL178" s="432"/>
      <c r="AM178" s="433"/>
      <c r="AN178" s="433"/>
      <c r="AO178" s="433"/>
      <c r="AP178" s="433"/>
      <c r="AQ178" s="433"/>
      <c r="AR178" s="433"/>
      <c r="AS178" s="433"/>
      <c r="AT178" s="433"/>
      <c r="AU178" s="433"/>
      <c r="AV178" s="433"/>
      <c r="AW178" s="433"/>
      <c r="AX178" s="433"/>
      <c r="AY178" s="433"/>
      <c r="AZ178" s="433"/>
      <c r="BA178" s="433"/>
      <c r="BB178" s="433"/>
      <c r="BC178" s="433"/>
      <c r="BD178" s="430"/>
      <c r="BE178" s="434"/>
      <c r="BG178" s="11"/>
      <c r="BI178" s="500"/>
    </row>
    <row r="179" spans="1:61" s="9" customFormat="1" ht="15" customHeight="1" x14ac:dyDescent="0.25">
      <c r="A179" s="2"/>
      <c r="B179" s="2"/>
      <c r="C179" s="2"/>
      <c r="D179" s="2"/>
      <c r="E179" s="2"/>
      <c r="F179" s="3"/>
      <c r="G179" s="397"/>
      <c r="H179" s="4"/>
      <c r="I179" s="5"/>
      <c r="J179" s="4"/>
      <c r="K179" s="4"/>
      <c r="L179" s="5"/>
      <c r="M179" s="6"/>
      <c r="N179" s="4"/>
      <c r="O179" s="5"/>
      <c r="P179" s="4"/>
      <c r="Q179" s="4"/>
      <c r="R179" s="5"/>
      <c r="S179" s="4"/>
      <c r="T179" s="4"/>
      <c r="U179" s="5"/>
      <c r="V179" s="4"/>
      <c r="W179" s="4"/>
      <c r="X179" s="5"/>
      <c r="Y179" s="4"/>
      <c r="Z179" s="4"/>
      <c r="AA179" s="4"/>
      <c r="AB179" s="4"/>
      <c r="AC179" s="412"/>
      <c r="AD179" s="7"/>
      <c r="AE179" s="7"/>
      <c r="AF179" s="8"/>
      <c r="AH179" s="446"/>
      <c r="AI179" s="429"/>
      <c r="AJ179" s="430"/>
      <c r="AK179" s="431"/>
      <c r="AL179" s="432"/>
      <c r="AM179" s="433"/>
      <c r="AN179" s="433"/>
      <c r="AO179" s="433"/>
      <c r="AP179" s="433"/>
      <c r="AQ179" s="433"/>
      <c r="AR179" s="433"/>
      <c r="AS179" s="433"/>
      <c r="AT179" s="433"/>
      <c r="AU179" s="433"/>
      <c r="AV179" s="433"/>
      <c r="AW179" s="433"/>
      <c r="AX179" s="433"/>
      <c r="AY179" s="433"/>
      <c r="AZ179" s="433"/>
      <c r="BA179" s="433"/>
      <c r="BB179" s="433"/>
      <c r="BC179" s="433"/>
      <c r="BD179" s="430"/>
      <c r="BE179" s="434"/>
      <c r="BG179" s="11"/>
      <c r="BI179" s="500"/>
    </row>
    <row r="180" spans="1:61" s="9" customFormat="1" ht="15" customHeight="1" x14ac:dyDescent="0.25">
      <c r="A180" s="2"/>
      <c r="B180" s="2"/>
      <c r="C180" s="2"/>
      <c r="D180" s="2"/>
      <c r="E180" s="2"/>
      <c r="F180" s="3"/>
      <c r="G180" s="397"/>
      <c r="H180" s="4"/>
      <c r="I180" s="5"/>
      <c r="J180" s="4"/>
      <c r="K180" s="4"/>
      <c r="L180" s="5"/>
      <c r="M180" s="6"/>
      <c r="N180" s="4"/>
      <c r="O180" s="5"/>
      <c r="P180" s="4"/>
      <c r="Q180" s="4"/>
      <c r="R180" s="5"/>
      <c r="S180" s="4"/>
      <c r="T180" s="4"/>
      <c r="U180" s="5"/>
      <c r="V180" s="4"/>
      <c r="W180" s="4"/>
      <c r="X180" s="5"/>
      <c r="Y180" s="4"/>
      <c r="Z180" s="4"/>
      <c r="AA180" s="4"/>
      <c r="AB180" s="4"/>
      <c r="AC180" s="412"/>
      <c r="AD180" s="7"/>
      <c r="AE180" s="7"/>
      <c r="AF180" s="8"/>
      <c r="AH180" s="446"/>
      <c r="AI180" s="429"/>
      <c r="AJ180" s="430"/>
      <c r="AK180" s="431"/>
      <c r="AL180" s="432"/>
      <c r="AM180" s="433"/>
      <c r="AN180" s="433"/>
      <c r="AO180" s="433"/>
      <c r="AP180" s="433"/>
      <c r="AQ180" s="433"/>
      <c r="AR180" s="433"/>
      <c r="AS180" s="433"/>
      <c r="AT180" s="433"/>
      <c r="AU180" s="433"/>
      <c r="AV180" s="433"/>
      <c r="AW180" s="433"/>
      <c r="AX180" s="433"/>
      <c r="AY180" s="433"/>
      <c r="AZ180" s="433"/>
      <c r="BA180" s="433"/>
      <c r="BB180" s="433"/>
      <c r="BC180" s="433"/>
      <c r="BD180" s="430"/>
      <c r="BE180" s="434"/>
      <c r="BG180" s="11"/>
      <c r="BI180" s="500"/>
    </row>
    <row r="181" spans="1:61" s="9" customFormat="1" ht="15" customHeight="1" x14ac:dyDescent="0.25">
      <c r="A181" s="2"/>
      <c r="B181" s="2"/>
      <c r="C181" s="2"/>
      <c r="D181" s="2"/>
      <c r="E181" s="2"/>
      <c r="F181" s="3"/>
      <c r="G181" s="397"/>
      <c r="H181" s="4"/>
      <c r="I181" s="5"/>
      <c r="J181" s="4"/>
      <c r="K181" s="4"/>
      <c r="L181" s="5"/>
      <c r="M181" s="6"/>
      <c r="N181" s="4"/>
      <c r="O181" s="5"/>
      <c r="P181" s="4"/>
      <c r="Q181" s="4"/>
      <c r="R181" s="5"/>
      <c r="S181" s="4"/>
      <c r="T181" s="4"/>
      <c r="U181" s="5"/>
      <c r="V181" s="4"/>
      <c r="W181" s="4"/>
      <c r="X181" s="5"/>
      <c r="Y181" s="4"/>
      <c r="Z181" s="4"/>
      <c r="AA181" s="4"/>
      <c r="AB181" s="4"/>
      <c r="AC181" s="412"/>
      <c r="AD181" s="7"/>
      <c r="AE181" s="7"/>
      <c r="AF181" s="8"/>
      <c r="AH181" s="446"/>
      <c r="AI181" s="429"/>
      <c r="AJ181" s="430"/>
      <c r="AK181" s="431"/>
      <c r="AL181" s="432"/>
      <c r="AM181" s="433"/>
      <c r="AN181" s="433"/>
      <c r="AO181" s="433"/>
      <c r="AP181" s="433"/>
      <c r="AQ181" s="433"/>
      <c r="AR181" s="433"/>
      <c r="AS181" s="433"/>
      <c r="AT181" s="433"/>
      <c r="AU181" s="433"/>
      <c r="AV181" s="433"/>
      <c r="AW181" s="433"/>
      <c r="AX181" s="433"/>
      <c r="AY181" s="433"/>
      <c r="AZ181" s="433"/>
      <c r="BA181" s="433"/>
      <c r="BB181" s="433"/>
      <c r="BC181" s="433"/>
      <c r="BD181" s="430"/>
      <c r="BE181" s="434"/>
      <c r="BG181" s="11"/>
      <c r="BI181" s="500"/>
    </row>
    <row r="182" spans="1:61" s="9" customFormat="1" ht="15" customHeight="1" x14ac:dyDescent="0.25">
      <c r="A182" s="2"/>
      <c r="B182" s="2"/>
      <c r="C182" s="2"/>
      <c r="D182" s="2"/>
      <c r="E182" s="2"/>
      <c r="F182" s="3"/>
      <c r="G182" s="397"/>
      <c r="H182" s="4"/>
      <c r="I182" s="5"/>
      <c r="J182" s="4"/>
      <c r="K182" s="4"/>
      <c r="L182" s="5"/>
      <c r="M182" s="6"/>
      <c r="N182" s="4"/>
      <c r="O182" s="5"/>
      <c r="P182" s="4"/>
      <c r="Q182" s="4"/>
      <c r="R182" s="5"/>
      <c r="S182" s="4"/>
      <c r="T182" s="4"/>
      <c r="U182" s="5"/>
      <c r="V182" s="4"/>
      <c r="W182" s="4"/>
      <c r="X182" s="5"/>
      <c r="Y182" s="4"/>
      <c r="Z182" s="4"/>
      <c r="AA182" s="4"/>
      <c r="AB182" s="4"/>
      <c r="AC182" s="412"/>
      <c r="AD182" s="7"/>
      <c r="AE182" s="7"/>
      <c r="AF182" s="8"/>
      <c r="AH182" s="446"/>
      <c r="AI182" s="429"/>
      <c r="AJ182" s="430"/>
      <c r="AK182" s="431"/>
      <c r="AL182" s="432"/>
      <c r="AM182" s="433"/>
      <c r="AN182" s="433"/>
      <c r="AO182" s="433"/>
      <c r="AP182" s="433"/>
      <c r="AQ182" s="433"/>
      <c r="AR182" s="433"/>
      <c r="AS182" s="433"/>
      <c r="AT182" s="433"/>
      <c r="AU182" s="433"/>
      <c r="AV182" s="433"/>
      <c r="AW182" s="433"/>
      <c r="AX182" s="433"/>
      <c r="AY182" s="433"/>
      <c r="AZ182" s="433"/>
      <c r="BA182" s="433"/>
      <c r="BB182" s="433"/>
      <c r="BC182" s="433"/>
      <c r="BD182" s="430"/>
      <c r="BE182" s="434"/>
      <c r="BG182" s="11"/>
      <c r="BI182" s="500"/>
    </row>
    <row r="183" spans="1:61" s="9" customFormat="1" ht="15" customHeight="1" x14ac:dyDescent="0.25">
      <c r="A183" s="2"/>
      <c r="B183" s="2"/>
      <c r="C183" s="2"/>
      <c r="D183" s="2"/>
      <c r="E183" s="2"/>
      <c r="F183" s="3"/>
      <c r="G183" s="397"/>
      <c r="H183" s="4"/>
      <c r="I183" s="5"/>
      <c r="J183" s="4"/>
      <c r="K183" s="4"/>
      <c r="L183" s="5"/>
      <c r="M183" s="6"/>
      <c r="N183" s="4"/>
      <c r="O183" s="5"/>
      <c r="P183" s="4"/>
      <c r="Q183" s="4"/>
      <c r="R183" s="5"/>
      <c r="S183" s="4"/>
      <c r="T183" s="4"/>
      <c r="U183" s="5"/>
      <c r="V183" s="4"/>
      <c r="W183" s="4"/>
      <c r="X183" s="5"/>
      <c r="Y183" s="4"/>
      <c r="Z183" s="4"/>
      <c r="AA183" s="4"/>
      <c r="AB183" s="4"/>
      <c r="AC183" s="412"/>
      <c r="AD183" s="7"/>
      <c r="AE183" s="7"/>
      <c r="AF183" s="8"/>
      <c r="AH183" s="446"/>
      <c r="AI183" s="429"/>
      <c r="AJ183" s="430"/>
      <c r="AK183" s="431"/>
      <c r="AL183" s="432"/>
      <c r="AM183" s="433"/>
      <c r="AN183" s="433"/>
      <c r="AO183" s="433"/>
      <c r="AP183" s="433"/>
      <c r="AQ183" s="433"/>
      <c r="AR183" s="433"/>
      <c r="AS183" s="433"/>
      <c r="AT183" s="433"/>
      <c r="AU183" s="433"/>
      <c r="AV183" s="433"/>
      <c r="AW183" s="433"/>
      <c r="AX183" s="433"/>
      <c r="AY183" s="433"/>
      <c r="AZ183" s="433"/>
      <c r="BA183" s="433"/>
      <c r="BB183" s="433"/>
      <c r="BC183" s="433"/>
      <c r="BD183" s="430"/>
      <c r="BE183" s="434"/>
      <c r="BG183" s="11"/>
      <c r="BI183" s="500"/>
    </row>
    <row r="184" spans="1:61" s="9" customFormat="1" ht="15" customHeight="1" x14ac:dyDescent="0.25">
      <c r="A184" s="2"/>
      <c r="B184" s="2"/>
      <c r="C184" s="2"/>
      <c r="D184" s="2"/>
      <c r="E184" s="2"/>
      <c r="F184" s="3"/>
      <c r="G184" s="397"/>
      <c r="H184" s="4"/>
      <c r="I184" s="5"/>
      <c r="J184" s="4"/>
      <c r="K184" s="4"/>
      <c r="L184" s="5"/>
      <c r="M184" s="6"/>
      <c r="N184" s="4"/>
      <c r="O184" s="5"/>
      <c r="P184" s="4"/>
      <c r="Q184" s="4"/>
      <c r="R184" s="5"/>
      <c r="S184" s="4"/>
      <c r="T184" s="4"/>
      <c r="U184" s="5"/>
      <c r="V184" s="4"/>
      <c r="W184" s="4"/>
      <c r="X184" s="5"/>
      <c r="Y184" s="4"/>
      <c r="Z184" s="4"/>
      <c r="AA184" s="4"/>
      <c r="AB184" s="4"/>
      <c r="AC184" s="412"/>
      <c r="AD184" s="7"/>
      <c r="AE184" s="7"/>
      <c r="AF184" s="8"/>
      <c r="AH184" s="446"/>
      <c r="AI184" s="429"/>
      <c r="AJ184" s="430"/>
      <c r="AK184" s="431"/>
      <c r="AL184" s="432"/>
      <c r="AM184" s="433"/>
      <c r="AN184" s="433"/>
      <c r="AO184" s="433"/>
      <c r="AP184" s="433"/>
      <c r="AQ184" s="433"/>
      <c r="AR184" s="433"/>
      <c r="AS184" s="433"/>
      <c r="AT184" s="433"/>
      <c r="AU184" s="433"/>
      <c r="AV184" s="433"/>
      <c r="AW184" s="433"/>
      <c r="AX184" s="433"/>
      <c r="AY184" s="433"/>
      <c r="AZ184" s="433"/>
      <c r="BA184" s="433"/>
      <c r="BB184" s="433"/>
      <c r="BC184" s="433"/>
      <c r="BD184" s="430"/>
      <c r="BE184" s="434"/>
      <c r="BG184" s="11"/>
      <c r="BI184" s="500"/>
    </row>
    <row r="185" spans="1:61" s="9" customFormat="1" ht="15" customHeight="1" x14ac:dyDescent="0.25">
      <c r="A185" s="2"/>
      <c r="B185" s="2"/>
      <c r="C185" s="2"/>
      <c r="D185" s="2"/>
      <c r="E185" s="2"/>
      <c r="F185" s="3"/>
      <c r="G185" s="397"/>
      <c r="H185" s="4"/>
      <c r="I185" s="5"/>
      <c r="J185" s="4"/>
      <c r="K185" s="4"/>
      <c r="L185" s="5"/>
      <c r="M185" s="6"/>
      <c r="N185" s="4"/>
      <c r="O185" s="5"/>
      <c r="P185" s="4"/>
      <c r="Q185" s="4"/>
      <c r="R185" s="5"/>
      <c r="S185" s="4"/>
      <c r="T185" s="4"/>
      <c r="U185" s="5"/>
      <c r="V185" s="4"/>
      <c r="W185" s="4"/>
      <c r="X185" s="5"/>
      <c r="Y185" s="4"/>
      <c r="Z185" s="4"/>
      <c r="AA185" s="4"/>
      <c r="AB185" s="4"/>
      <c r="AC185" s="412"/>
      <c r="AD185" s="7"/>
      <c r="AE185" s="7"/>
      <c r="AF185" s="8"/>
      <c r="AH185" s="446"/>
      <c r="AI185" s="429"/>
      <c r="AJ185" s="430"/>
      <c r="AK185" s="431"/>
      <c r="AL185" s="432"/>
      <c r="AM185" s="433"/>
      <c r="AN185" s="433"/>
      <c r="AO185" s="433"/>
      <c r="AP185" s="433"/>
      <c r="AQ185" s="433"/>
      <c r="AR185" s="433"/>
      <c r="AS185" s="433"/>
      <c r="AT185" s="433"/>
      <c r="AU185" s="433"/>
      <c r="AV185" s="433"/>
      <c r="AW185" s="433"/>
      <c r="AX185" s="433"/>
      <c r="AY185" s="433"/>
      <c r="AZ185" s="433"/>
      <c r="BA185" s="433"/>
      <c r="BB185" s="433"/>
      <c r="BC185" s="433"/>
      <c r="BD185" s="430"/>
      <c r="BE185" s="434"/>
      <c r="BG185" s="11"/>
      <c r="BI185" s="500"/>
    </row>
    <row r="186" spans="1:61" s="9" customFormat="1" ht="15" customHeight="1" x14ac:dyDescent="0.25">
      <c r="A186" s="2"/>
      <c r="B186" s="2"/>
      <c r="C186" s="2"/>
      <c r="D186" s="2"/>
      <c r="E186" s="2"/>
      <c r="F186" s="3"/>
      <c r="G186" s="397"/>
      <c r="H186" s="4"/>
      <c r="I186" s="5"/>
      <c r="J186" s="4"/>
      <c r="K186" s="4"/>
      <c r="L186" s="5"/>
      <c r="M186" s="6"/>
      <c r="N186" s="4"/>
      <c r="O186" s="5"/>
      <c r="P186" s="4"/>
      <c r="Q186" s="4"/>
      <c r="R186" s="5"/>
      <c r="S186" s="4"/>
      <c r="T186" s="4"/>
      <c r="U186" s="5"/>
      <c r="V186" s="4"/>
      <c r="W186" s="4"/>
      <c r="X186" s="5"/>
      <c r="Y186" s="4"/>
      <c r="Z186" s="4"/>
      <c r="AA186" s="4"/>
      <c r="AB186" s="4"/>
      <c r="AC186" s="412"/>
      <c r="AD186" s="7"/>
      <c r="AE186" s="7"/>
      <c r="AF186" s="8"/>
      <c r="AH186" s="446"/>
      <c r="AI186" s="429"/>
      <c r="AJ186" s="430"/>
      <c r="AK186" s="431"/>
      <c r="AL186" s="432"/>
      <c r="AM186" s="433"/>
      <c r="AN186" s="433"/>
      <c r="AO186" s="433"/>
      <c r="AP186" s="433"/>
      <c r="AQ186" s="433"/>
      <c r="AR186" s="433"/>
      <c r="AS186" s="433"/>
      <c r="AT186" s="433"/>
      <c r="AU186" s="433"/>
      <c r="AV186" s="433"/>
      <c r="AW186" s="433"/>
      <c r="AX186" s="433"/>
      <c r="AY186" s="433"/>
      <c r="AZ186" s="433"/>
      <c r="BA186" s="433"/>
      <c r="BB186" s="433"/>
      <c r="BC186" s="433"/>
      <c r="BD186" s="430"/>
      <c r="BE186" s="434"/>
      <c r="BG186" s="11"/>
      <c r="BI186" s="500"/>
    </row>
    <row r="187" spans="1:61" s="9" customFormat="1" ht="15" customHeight="1" x14ac:dyDescent="0.25">
      <c r="A187" s="2"/>
      <c r="B187" s="2"/>
      <c r="C187" s="2"/>
      <c r="D187" s="2"/>
      <c r="E187" s="2"/>
      <c r="F187" s="3"/>
      <c r="G187" s="397"/>
      <c r="H187" s="4"/>
      <c r="I187" s="5"/>
      <c r="J187" s="4"/>
      <c r="K187" s="4"/>
      <c r="L187" s="5"/>
      <c r="M187" s="6"/>
      <c r="N187" s="4"/>
      <c r="O187" s="5"/>
      <c r="P187" s="4"/>
      <c r="Q187" s="4"/>
      <c r="R187" s="5"/>
      <c r="S187" s="4"/>
      <c r="T187" s="4"/>
      <c r="U187" s="5"/>
      <c r="V187" s="4"/>
      <c r="W187" s="4"/>
      <c r="X187" s="5"/>
      <c r="Y187" s="4"/>
      <c r="Z187" s="4"/>
      <c r="AA187" s="4"/>
      <c r="AB187" s="4"/>
      <c r="AC187" s="412"/>
      <c r="AD187" s="7"/>
      <c r="AE187" s="7"/>
      <c r="AF187" s="8"/>
      <c r="AH187" s="446"/>
      <c r="AI187" s="429"/>
      <c r="AJ187" s="430"/>
      <c r="AK187" s="431"/>
      <c r="AL187" s="432"/>
      <c r="AM187" s="433"/>
      <c r="AN187" s="433"/>
      <c r="AO187" s="433"/>
      <c r="AP187" s="433"/>
      <c r="AQ187" s="433"/>
      <c r="AR187" s="433"/>
      <c r="AS187" s="433"/>
      <c r="AT187" s="433"/>
      <c r="AU187" s="433"/>
      <c r="AV187" s="433"/>
      <c r="AW187" s="433"/>
      <c r="AX187" s="433"/>
      <c r="AY187" s="433"/>
      <c r="AZ187" s="433"/>
      <c r="BA187" s="433"/>
      <c r="BB187" s="433"/>
      <c r="BC187" s="433"/>
      <c r="BD187" s="430"/>
      <c r="BE187" s="434"/>
      <c r="BG187" s="11"/>
      <c r="BI187" s="500"/>
    </row>
    <row r="188" spans="1:61" s="9" customFormat="1" ht="15" customHeight="1" x14ac:dyDescent="0.25">
      <c r="A188" s="2"/>
      <c r="B188" s="2"/>
      <c r="C188" s="2"/>
      <c r="D188" s="2"/>
      <c r="E188" s="2"/>
      <c r="F188" s="3"/>
      <c r="G188" s="397"/>
      <c r="H188" s="4"/>
      <c r="I188" s="5"/>
      <c r="J188" s="4"/>
      <c r="K188" s="4"/>
      <c r="L188" s="5"/>
      <c r="M188" s="6"/>
      <c r="N188" s="4"/>
      <c r="O188" s="5"/>
      <c r="P188" s="4"/>
      <c r="Q188" s="4"/>
      <c r="R188" s="5"/>
      <c r="S188" s="4"/>
      <c r="T188" s="4"/>
      <c r="U188" s="5"/>
      <c r="V188" s="4"/>
      <c r="W188" s="4"/>
      <c r="X188" s="5"/>
      <c r="Y188" s="4"/>
      <c r="Z188" s="4"/>
      <c r="AA188" s="4"/>
      <c r="AB188" s="4"/>
      <c r="AC188" s="412"/>
      <c r="AD188" s="7"/>
      <c r="AE188" s="7"/>
      <c r="AF188" s="8"/>
      <c r="AH188" s="446"/>
      <c r="AI188" s="429"/>
      <c r="AJ188" s="430"/>
      <c r="AK188" s="431"/>
      <c r="AL188" s="432"/>
      <c r="AM188" s="433"/>
      <c r="AN188" s="433"/>
      <c r="AO188" s="433"/>
      <c r="AP188" s="433"/>
      <c r="AQ188" s="433"/>
      <c r="AR188" s="433"/>
      <c r="AS188" s="433"/>
      <c r="AT188" s="433"/>
      <c r="AU188" s="433"/>
      <c r="AV188" s="433"/>
      <c r="AW188" s="433"/>
      <c r="AX188" s="433"/>
      <c r="AY188" s="433"/>
      <c r="AZ188" s="433"/>
      <c r="BA188" s="433"/>
      <c r="BB188" s="433"/>
      <c r="BC188" s="433"/>
      <c r="BD188" s="430"/>
      <c r="BE188" s="434"/>
      <c r="BG188" s="11"/>
      <c r="BI188" s="500"/>
    </row>
    <row r="189" spans="1:61" s="9" customFormat="1" ht="15" customHeight="1" x14ac:dyDescent="0.25">
      <c r="A189" s="2"/>
      <c r="B189" s="2"/>
      <c r="C189" s="2"/>
      <c r="D189" s="2"/>
      <c r="E189" s="2"/>
      <c r="F189" s="3"/>
      <c r="G189" s="397"/>
      <c r="H189" s="4"/>
      <c r="I189" s="5"/>
      <c r="J189" s="4"/>
      <c r="K189" s="4"/>
      <c r="L189" s="5"/>
      <c r="M189" s="6"/>
      <c r="N189" s="4"/>
      <c r="O189" s="5"/>
      <c r="P189" s="4"/>
      <c r="Q189" s="4"/>
      <c r="R189" s="5"/>
      <c r="S189" s="4"/>
      <c r="T189" s="4"/>
      <c r="U189" s="5"/>
      <c r="V189" s="4"/>
      <c r="W189" s="4"/>
      <c r="X189" s="5"/>
      <c r="Y189" s="4"/>
      <c r="Z189" s="4"/>
      <c r="AA189" s="4"/>
      <c r="AB189" s="4"/>
      <c r="AC189" s="412"/>
      <c r="AD189" s="7"/>
      <c r="AE189" s="7"/>
      <c r="AF189" s="8"/>
      <c r="AH189" s="446"/>
      <c r="AI189" s="429"/>
      <c r="AJ189" s="430"/>
      <c r="AK189" s="431"/>
      <c r="AL189" s="432"/>
      <c r="AM189" s="433"/>
      <c r="AN189" s="433"/>
      <c r="AO189" s="433"/>
      <c r="AP189" s="433"/>
      <c r="AQ189" s="433"/>
      <c r="AR189" s="433"/>
      <c r="AS189" s="433"/>
      <c r="AT189" s="433"/>
      <c r="AU189" s="433"/>
      <c r="AV189" s="433"/>
      <c r="AW189" s="433"/>
      <c r="AX189" s="433"/>
      <c r="AY189" s="433"/>
      <c r="AZ189" s="433"/>
      <c r="BA189" s="433"/>
      <c r="BB189" s="433"/>
      <c r="BC189" s="433"/>
      <c r="BD189" s="430"/>
      <c r="BE189" s="434"/>
      <c r="BG189" s="11"/>
      <c r="BI189" s="500"/>
    </row>
    <row r="190" spans="1:61" s="9" customFormat="1" ht="15" customHeight="1" x14ac:dyDescent="0.25">
      <c r="A190" s="2"/>
      <c r="B190" s="2"/>
      <c r="C190" s="2"/>
      <c r="D190" s="2"/>
      <c r="E190" s="2"/>
      <c r="F190" s="3"/>
      <c r="G190" s="397"/>
      <c r="H190" s="4"/>
      <c r="I190" s="5"/>
      <c r="J190" s="4"/>
      <c r="K190" s="4"/>
      <c r="L190" s="5"/>
      <c r="M190" s="6"/>
      <c r="N190" s="4"/>
      <c r="O190" s="5"/>
      <c r="P190" s="4"/>
      <c r="Q190" s="4"/>
      <c r="R190" s="5"/>
      <c r="S190" s="4"/>
      <c r="T190" s="4"/>
      <c r="U190" s="5"/>
      <c r="V190" s="4"/>
      <c r="W190" s="4"/>
      <c r="X190" s="5"/>
      <c r="Y190" s="4"/>
      <c r="Z190" s="4"/>
      <c r="AA190" s="4"/>
      <c r="AB190" s="4"/>
      <c r="AC190" s="412"/>
      <c r="AD190" s="7"/>
      <c r="AE190" s="7"/>
      <c r="AF190" s="8"/>
      <c r="AH190" s="446"/>
      <c r="AI190" s="429"/>
      <c r="AJ190" s="430"/>
      <c r="AK190" s="431"/>
      <c r="AL190" s="432"/>
      <c r="AM190" s="433"/>
      <c r="AN190" s="433"/>
      <c r="AO190" s="433"/>
      <c r="AP190" s="433"/>
      <c r="AQ190" s="433"/>
      <c r="AR190" s="433"/>
      <c r="AS190" s="433"/>
      <c r="AT190" s="433"/>
      <c r="AU190" s="433"/>
      <c r="AV190" s="433"/>
      <c r="AW190" s="433"/>
      <c r="AX190" s="433"/>
      <c r="AY190" s="433"/>
      <c r="AZ190" s="433"/>
      <c r="BA190" s="433"/>
      <c r="BB190" s="433"/>
      <c r="BC190" s="433"/>
      <c r="BD190" s="430"/>
      <c r="BE190" s="434"/>
      <c r="BG190" s="11"/>
      <c r="BI190" s="500"/>
    </row>
    <row r="191" spans="1:61" s="9" customFormat="1" ht="15" customHeight="1" x14ac:dyDescent="0.25">
      <c r="A191" s="2"/>
      <c r="B191" s="2"/>
      <c r="C191" s="2"/>
      <c r="D191" s="2"/>
      <c r="E191" s="2"/>
      <c r="F191" s="3"/>
      <c r="G191" s="397"/>
      <c r="H191" s="4"/>
      <c r="I191" s="5"/>
      <c r="J191" s="4"/>
      <c r="K191" s="4"/>
      <c r="L191" s="5"/>
      <c r="M191" s="6"/>
      <c r="N191" s="4"/>
      <c r="O191" s="5"/>
      <c r="P191" s="4"/>
      <c r="Q191" s="4"/>
      <c r="R191" s="5"/>
      <c r="S191" s="4"/>
      <c r="T191" s="4"/>
      <c r="U191" s="5"/>
      <c r="V191" s="4"/>
      <c r="W191" s="4"/>
      <c r="X191" s="5"/>
      <c r="Y191" s="4"/>
      <c r="Z191" s="4"/>
      <c r="AA191" s="4"/>
      <c r="AB191" s="4"/>
      <c r="AC191" s="412"/>
      <c r="AD191" s="7"/>
      <c r="AE191" s="7"/>
      <c r="AF191" s="8"/>
      <c r="AH191" s="446"/>
      <c r="AI191" s="429"/>
      <c r="AJ191" s="430"/>
      <c r="AK191" s="431"/>
      <c r="AL191" s="432"/>
      <c r="AM191" s="433"/>
      <c r="AN191" s="433"/>
      <c r="AO191" s="433"/>
      <c r="AP191" s="433"/>
      <c r="AQ191" s="433"/>
      <c r="AR191" s="433"/>
      <c r="AS191" s="433"/>
      <c r="AT191" s="433"/>
      <c r="AU191" s="433"/>
      <c r="AV191" s="433"/>
      <c r="AW191" s="433"/>
      <c r="AX191" s="433"/>
      <c r="AY191" s="433"/>
      <c r="AZ191" s="433"/>
      <c r="BA191" s="433"/>
      <c r="BB191" s="433"/>
      <c r="BC191" s="433"/>
      <c r="BD191" s="430"/>
      <c r="BE191" s="434"/>
      <c r="BG191" s="11"/>
      <c r="BI191" s="500"/>
    </row>
    <row r="192" spans="1:61" s="9" customFormat="1" ht="15" customHeight="1" x14ac:dyDescent="0.25">
      <c r="A192" s="2"/>
      <c r="B192" s="2"/>
      <c r="C192" s="2"/>
      <c r="D192" s="2"/>
      <c r="E192" s="2"/>
      <c r="F192" s="3"/>
      <c r="G192" s="397"/>
      <c r="H192" s="4"/>
      <c r="I192" s="5"/>
      <c r="J192" s="4"/>
      <c r="K192" s="4"/>
      <c r="L192" s="5"/>
      <c r="M192" s="6"/>
      <c r="N192" s="4"/>
      <c r="O192" s="5"/>
      <c r="P192" s="4"/>
      <c r="Q192" s="4"/>
      <c r="R192" s="5"/>
      <c r="S192" s="4"/>
      <c r="T192" s="4"/>
      <c r="U192" s="5"/>
      <c r="V192" s="4"/>
      <c r="W192" s="4"/>
      <c r="X192" s="5"/>
      <c r="Y192" s="4"/>
      <c r="Z192" s="4"/>
      <c r="AA192" s="4"/>
      <c r="AB192" s="4"/>
      <c r="AC192" s="412"/>
      <c r="AD192" s="7"/>
      <c r="AE192" s="7"/>
      <c r="AF192" s="8"/>
      <c r="AH192" s="446"/>
      <c r="AI192" s="429"/>
      <c r="AJ192" s="430"/>
      <c r="AK192" s="431"/>
      <c r="AL192" s="432"/>
      <c r="AM192" s="433"/>
      <c r="AN192" s="433"/>
      <c r="AO192" s="433"/>
      <c r="AP192" s="433"/>
      <c r="AQ192" s="433"/>
      <c r="AR192" s="433"/>
      <c r="AS192" s="433"/>
      <c r="AT192" s="433"/>
      <c r="AU192" s="433"/>
      <c r="AV192" s="433"/>
      <c r="AW192" s="433"/>
      <c r="AX192" s="433"/>
      <c r="AY192" s="433"/>
      <c r="AZ192" s="433"/>
      <c r="BA192" s="433"/>
      <c r="BB192" s="433"/>
      <c r="BC192" s="433"/>
      <c r="BD192" s="430"/>
      <c r="BE192" s="434"/>
      <c r="BG192" s="11"/>
      <c r="BI192" s="500"/>
    </row>
    <row r="193" spans="1:61" s="9" customFormat="1" ht="15" customHeight="1" x14ac:dyDescent="0.25">
      <c r="A193" s="2"/>
      <c r="B193" s="2"/>
      <c r="C193" s="2"/>
      <c r="D193" s="2"/>
      <c r="E193" s="2"/>
      <c r="F193" s="3"/>
      <c r="G193" s="397"/>
      <c r="H193" s="4"/>
      <c r="I193" s="5"/>
      <c r="J193" s="4"/>
      <c r="K193" s="4"/>
      <c r="L193" s="5"/>
      <c r="M193" s="6"/>
      <c r="N193" s="4"/>
      <c r="O193" s="5"/>
      <c r="P193" s="4"/>
      <c r="Q193" s="4"/>
      <c r="R193" s="5"/>
      <c r="S193" s="4"/>
      <c r="T193" s="4"/>
      <c r="U193" s="5"/>
      <c r="V193" s="4"/>
      <c r="W193" s="4"/>
      <c r="X193" s="5"/>
      <c r="Y193" s="4"/>
      <c r="Z193" s="4"/>
      <c r="AA193" s="4"/>
      <c r="AB193" s="4"/>
      <c r="AC193" s="412"/>
      <c r="AD193" s="7"/>
      <c r="AE193" s="7"/>
      <c r="AF193" s="8"/>
      <c r="AH193" s="446"/>
      <c r="AI193" s="429"/>
      <c r="AJ193" s="430"/>
      <c r="AK193" s="431"/>
      <c r="AL193" s="432"/>
      <c r="AM193" s="433"/>
      <c r="AN193" s="433"/>
      <c r="AO193" s="433"/>
      <c r="AP193" s="433"/>
      <c r="AQ193" s="433"/>
      <c r="AR193" s="433"/>
      <c r="AS193" s="433"/>
      <c r="AT193" s="433"/>
      <c r="AU193" s="433"/>
      <c r="AV193" s="433"/>
      <c r="AW193" s="433"/>
      <c r="AX193" s="433"/>
      <c r="AY193" s="433"/>
      <c r="AZ193" s="433"/>
      <c r="BA193" s="433"/>
      <c r="BB193" s="433"/>
      <c r="BC193" s="433"/>
      <c r="BD193" s="430"/>
      <c r="BE193" s="434"/>
      <c r="BG193" s="11"/>
      <c r="BI193" s="500"/>
    </row>
    <row r="194" spans="1:61" s="9" customFormat="1" ht="15" customHeight="1" x14ac:dyDescent="0.25">
      <c r="A194" s="2"/>
      <c r="B194" s="2"/>
      <c r="C194" s="2"/>
      <c r="D194" s="2"/>
      <c r="E194" s="2"/>
      <c r="F194" s="3"/>
      <c r="G194" s="397"/>
      <c r="H194" s="4"/>
      <c r="I194" s="5"/>
      <c r="J194" s="4"/>
      <c r="K194" s="4"/>
      <c r="L194" s="5"/>
      <c r="M194" s="6"/>
      <c r="N194" s="4"/>
      <c r="O194" s="5"/>
      <c r="P194" s="4"/>
      <c r="Q194" s="4"/>
      <c r="R194" s="5"/>
      <c r="S194" s="4"/>
      <c r="T194" s="4"/>
      <c r="U194" s="5"/>
      <c r="V194" s="4"/>
      <c r="W194" s="4"/>
      <c r="X194" s="5"/>
      <c r="Y194" s="4"/>
      <c r="Z194" s="4"/>
      <c r="AA194" s="4"/>
      <c r="AB194" s="4"/>
      <c r="AC194" s="412"/>
      <c r="AD194" s="7"/>
      <c r="AE194" s="7"/>
      <c r="AF194" s="8"/>
      <c r="AH194" s="446"/>
      <c r="AI194" s="429"/>
      <c r="AJ194" s="430"/>
      <c r="AK194" s="431"/>
      <c r="AL194" s="432"/>
      <c r="AM194" s="433"/>
      <c r="AN194" s="433"/>
      <c r="AO194" s="433"/>
      <c r="AP194" s="433"/>
      <c r="AQ194" s="433"/>
      <c r="AR194" s="433"/>
      <c r="AS194" s="433"/>
      <c r="AT194" s="433"/>
      <c r="AU194" s="433"/>
      <c r="AV194" s="433"/>
      <c r="AW194" s="433"/>
      <c r="AX194" s="433"/>
      <c r="AY194" s="433"/>
      <c r="AZ194" s="433"/>
      <c r="BA194" s="433"/>
      <c r="BB194" s="433"/>
      <c r="BC194" s="433"/>
      <c r="BD194" s="430"/>
      <c r="BE194" s="434"/>
      <c r="BG194" s="11"/>
      <c r="BI194" s="500"/>
    </row>
    <row r="195" spans="1:61" s="9" customFormat="1" ht="15" customHeight="1" x14ac:dyDescent="0.25">
      <c r="A195" s="2"/>
      <c r="B195" s="2"/>
      <c r="C195" s="2"/>
      <c r="D195" s="2"/>
      <c r="E195" s="2"/>
      <c r="F195" s="3"/>
      <c r="G195" s="397"/>
      <c r="H195" s="4"/>
      <c r="I195" s="5"/>
      <c r="J195" s="4"/>
      <c r="K195" s="4"/>
      <c r="L195" s="5"/>
      <c r="M195" s="6"/>
      <c r="N195" s="4"/>
      <c r="O195" s="5"/>
      <c r="P195" s="4"/>
      <c r="Q195" s="4"/>
      <c r="R195" s="5"/>
      <c r="S195" s="4"/>
      <c r="T195" s="4"/>
      <c r="U195" s="5"/>
      <c r="V195" s="4"/>
      <c r="W195" s="4"/>
      <c r="X195" s="5"/>
      <c r="Y195" s="4"/>
      <c r="Z195" s="4"/>
      <c r="AA195" s="4"/>
      <c r="AB195" s="4"/>
      <c r="AC195" s="412"/>
      <c r="AD195" s="7"/>
      <c r="AE195" s="7"/>
      <c r="AF195" s="8"/>
      <c r="AH195" s="446"/>
      <c r="AI195" s="429"/>
      <c r="AJ195" s="430"/>
      <c r="AK195" s="431"/>
      <c r="AL195" s="432"/>
      <c r="AM195" s="433"/>
      <c r="AN195" s="433"/>
      <c r="AO195" s="433"/>
      <c r="AP195" s="433"/>
      <c r="AQ195" s="433"/>
      <c r="AR195" s="433"/>
      <c r="AS195" s="433"/>
      <c r="AT195" s="433"/>
      <c r="AU195" s="433"/>
      <c r="AV195" s="433"/>
      <c r="AW195" s="433"/>
      <c r="AX195" s="433"/>
      <c r="AY195" s="433"/>
      <c r="AZ195" s="433"/>
      <c r="BA195" s="433"/>
      <c r="BB195" s="433"/>
      <c r="BC195" s="433"/>
      <c r="BD195" s="430"/>
      <c r="BE195" s="434"/>
      <c r="BG195" s="11"/>
      <c r="BI195" s="500"/>
    </row>
    <row r="196" spans="1:61" s="9" customFormat="1" ht="15" customHeight="1" x14ac:dyDescent="0.25">
      <c r="A196" s="2"/>
      <c r="B196" s="2"/>
      <c r="C196" s="2"/>
      <c r="D196" s="2"/>
      <c r="E196" s="2"/>
      <c r="F196" s="3"/>
      <c r="G196" s="397"/>
      <c r="H196" s="4"/>
      <c r="I196" s="5"/>
      <c r="J196" s="4"/>
      <c r="K196" s="4"/>
      <c r="L196" s="5"/>
      <c r="M196" s="6"/>
      <c r="N196" s="4"/>
      <c r="O196" s="5"/>
      <c r="P196" s="4"/>
      <c r="Q196" s="4"/>
      <c r="R196" s="5"/>
      <c r="S196" s="4"/>
      <c r="T196" s="4"/>
      <c r="U196" s="5"/>
      <c r="V196" s="4"/>
      <c r="W196" s="4"/>
      <c r="X196" s="5"/>
      <c r="Y196" s="4"/>
      <c r="Z196" s="4"/>
      <c r="AA196" s="4"/>
      <c r="AB196" s="4"/>
      <c r="AC196" s="412"/>
      <c r="AD196" s="7"/>
      <c r="AE196" s="7"/>
      <c r="AF196" s="8"/>
      <c r="AH196" s="446"/>
      <c r="AI196" s="429"/>
      <c r="AJ196" s="430"/>
      <c r="AK196" s="431"/>
      <c r="AL196" s="432"/>
      <c r="AM196" s="433"/>
      <c r="AN196" s="433"/>
      <c r="AO196" s="433"/>
      <c r="AP196" s="433"/>
      <c r="AQ196" s="433"/>
      <c r="AR196" s="433"/>
      <c r="AS196" s="433"/>
      <c r="AT196" s="433"/>
      <c r="AU196" s="433"/>
      <c r="AV196" s="433"/>
      <c r="AW196" s="433"/>
      <c r="AX196" s="433"/>
      <c r="AY196" s="433"/>
      <c r="AZ196" s="433"/>
      <c r="BA196" s="433"/>
      <c r="BB196" s="433"/>
      <c r="BC196" s="433"/>
      <c r="BD196" s="430"/>
      <c r="BE196" s="434"/>
      <c r="BG196" s="11"/>
      <c r="BI196" s="500"/>
    </row>
    <row r="197" spans="1:61" s="9" customFormat="1" ht="15" customHeight="1" x14ac:dyDescent="0.25">
      <c r="A197" s="2"/>
      <c r="B197" s="2"/>
      <c r="C197" s="2"/>
      <c r="D197" s="2"/>
      <c r="E197" s="2"/>
      <c r="F197" s="3"/>
      <c r="G197" s="397"/>
      <c r="H197" s="4"/>
      <c r="I197" s="5"/>
      <c r="J197" s="4"/>
      <c r="K197" s="4"/>
      <c r="L197" s="5"/>
      <c r="M197" s="6"/>
      <c r="N197" s="4"/>
      <c r="O197" s="5"/>
      <c r="P197" s="4"/>
      <c r="Q197" s="4"/>
      <c r="R197" s="5"/>
      <c r="S197" s="4"/>
      <c r="T197" s="4"/>
      <c r="U197" s="5"/>
      <c r="V197" s="4"/>
      <c r="W197" s="4"/>
      <c r="X197" s="5"/>
      <c r="Y197" s="4"/>
      <c r="Z197" s="4"/>
      <c r="AA197" s="4"/>
      <c r="AB197" s="4"/>
      <c r="AC197" s="412"/>
      <c r="AD197" s="7"/>
      <c r="AE197" s="7"/>
      <c r="AF197" s="8"/>
      <c r="AH197" s="446"/>
      <c r="AI197" s="429"/>
      <c r="AJ197" s="430"/>
      <c r="AK197" s="431"/>
      <c r="AL197" s="432"/>
      <c r="AM197" s="433"/>
      <c r="AN197" s="433"/>
      <c r="AO197" s="433"/>
      <c r="AP197" s="433"/>
      <c r="AQ197" s="433"/>
      <c r="AR197" s="433"/>
      <c r="AS197" s="433"/>
      <c r="AT197" s="433"/>
      <c r="AU197" s="433"/>
      <c r="AV197" s="433"/>
      <c r="AW197" s="433"/>
      <c r="AX197" s="433"/>
      <c r="AY197" s="433"/>
      <c r="AZ197" s="433"/>
      <c r="BA197" s="433"/>
      <c r="BB197" s="433"/>
      <c r="BC197" s="433"/>
      <c r="BD197" s="430"/>
      <c r="BE197" s="434"/>
      <c r="BG197" s="11"/>
      <c r="BI197" s="500"/>
    </row>
    <row r="198" spans="1:61" s="9" customFormat="1" ht="15" customHeight="1" x14ac:dyDescent="0.25">
      <c r="A198" s="2"/>
      <c r="B198" s="2"/>
      <c r="C198" s="2"/>
      <c r="D198" s="2"/>
      <c r="E198" s="2"/>
      <c r="F198" s="3"/>
      <c r="G198" s="397"/>
      <c r="H198" s="4"/>
      <c r="I198" s="5"/>
      <c r="J198" s="4"/>
      <c r="K198" s="4"/>
      <c r="L198" s="5"/>
      <c r="M198" s="6"/>
      <c r="N198" s="4"/>
      <c r="O198" s="5"/>
      <c r="P198" s="4"/>
      <c r="Q198" s="4"/>
      <c r="R198" s="5"/>
      <c r="S198" s="4"/>
      <c r="T198" s="4"/>
      <c r="U198" s="5"/>
      <c r="V198" s="4"/>
      <c r="W198" s="4"/>
      <c r="X198" s="5"/>
      <c r="Y198" s="4"/>
      <c r="Z198" s="4"/>
      <c r="AA198" s="4"/>
      <c r="AB198" s="4"/>
      <c r="AC198" s="412"/>
      <c r="AD198" s="7"/>
      <c r="AE198" s="7"/>
      <c r="AF198" s="8"/>
      <c r="AH198" s="446"/>
      <c r="AI198" s="429"/>
      <c r="AJ198" s="430"/>
      <c r="AK198" s="431"/>
      <c r="AL198" s="432"/>
      <c r="AM198" s="433"/>
      <c r="AN198" s="433"/>
      <c r="AO198" s="433"/>
      <c r="AP198" s="433"/>
      <c r="AQ198" s="433"/>
      <c r="AR198" s="433"/>
      <c r="AS198" s="433"/>
      <c r="AT198" s="433"/>
      <c r="AU198" s="433"/>
      <c r="AV198" s="433"/>
      <c r="AW198" s="433"/>
      <c r="AX198" s="433"/>
      <c r="AY198" s="433"/>
      <c r="AZ198" s="433"/>
      <c r="BA198" s="433"/>
      <c r="BB198" s="433"/>
      <c r="BC198" s="433"/>
      <c r="BD198" s="430"/>
      <c r="BE198" s="434"/>
      <c r="BG198" s="11"/>
      <c r="BI198" s="500"/>
    </row>
    <row r="199" spans="1:61" s="9" customFormat="1" ht="15" customHeight="1" x14ac:dyDescent="0.25">
      <c r="A199" s="2"/>
      <c r="B199" s="2"/>
      <c r="C199" s="2"/>
      <c r="D199" s="2"/>
      <c r="E199" s="2"/>
      <c r="F199" s="3"/>
      <c r="G199" s="397"/>
      <c r="H199" s="4"/>
      <c r="I199" s="5"/>
      <c r="J199" s="4"/>
      <c r="K199" s="4"/>
      <c r="L199" s="5"/>
      <c r="M199" s="6"/>
      <c r="N199" s="4"/>
      <c r="O199" s="5"/>
      <c r="P199" s="4"/>
      <c r="Q199" s="4"/>
      <c r="R199" s="5"/>
      <c r="S199" s="4"/>
      <c r="T199" s="4"/>
      <c r="U199" s="5"/>
      <c r="V199" s="4"/>
      <c r="W199" s="4"/>
      <c r="X199" s="5"/>
      <c r="Y199" s="4"/>
      <c r="Z199" s="4"/>
      <c r="AA199" s="4"/>
      <c r="AB199" s="4"/>
      <c r="AC199" s="412"/>
      <c r="AD199" s="7"/>
      <c r="AE199" s="7"/>
      <c r="AF199" s="8"/>
      <c r="AH199" s="446"/>
      <c r="AI199" s="429"/>
      <c r="AJ199" s="430"/>
      <c r="AK199" s="431"/>
      <c r="AL199" s="432"/>
      <c r="AM199" s="433"/>
      <c r="AN199" s="433"/>
      <c r="AO199" s="433"/>
      <c r="AP199" s="433"/>
      <c r="AQ199" s="433"/>
      <c r="AR199" s="433"/>
      <c r="AS199" s="433"/>
      <c r="AT199" s="433"/>
      <c r="AU199" s="433"/>
      <c r="AV199" s="433"/>
      <c r="AW199" s="433"/>
      <c r="AX199" s="433"/>
      <c r="AY199" s="433"/>
      <c r="AZ199" s="433"/>
      <c r="BA199" s="433"/>
      <c r="BB199" s="433"/>
      <c r="BC199" s="433"/>
      <c r="BD199" s="430"/>
      <c r="BE199" s="434"/>
      <c r="BG199" s="11"/>
      <c r="BI199" s="500"/>
    </row>
    <row r="200" spans="1:61" s="9" customFormat="1" ht="15" customHeight="1" x14ac:dyDescent="0.25">
      <c r="A200" s="2"/>
      <c r="B200" s="2"/>
      <c r="C200" s="2"/>
      <c r="D200" s="2"/>
      <c r="E200" s="2"/>
      <c r="F200" s="3"/>
      <c r="G200" s="397"/>
      <c r="H200" s="4"/>
      <c r="I200" s="5"/>
      <c r="J200" s="4"/>
      <c r="K200" s="4"/>
      <c r="L200" s="5"/>
      <c r="M200" s="6"/>
      <c r="N200" s="4"/>
      <c r="O200" s="5"/>
      <c r="P200" s="4"/>
      <c r="Q200" s="4"/>
      <c r="R200" s="5"/>
      <c r="S200" s="4"/>
      <c r="T200" s="4"/>
      <c r="U200" s="5"/>
      <c r="V200" s="4"/>
      <c r="W200" s="4"/>
      <c r="X200" s="5"/>
      <c r="Y200" s="4"/>
      <c r="Z200" s="4"/>
      <c r="AA200" s="4"/>
      <c r="AB200" s="4"/>
      <c r="AC200" s="412"/>
      <c r="AD200" s="7"/>
      <c r="AE200" s="7"/>
      <c r="AF200" s="8"/>
      <c r="AH200" s="446"/>
      <c r="AI200" s="429"/>
      <c r="AJ200" s="430"/>
      <c r="AK200" s="431"/>
      <c r="AL200" s="432"/>
      <c r="AM200" s="433"/>
      <c r="AN200" s="433"/>
      <c r="AO200" s="433"/>
      <c r="AP200" s="433"/>
      <c r="AQ200" s="433"/>
      <c r="AR200" s="433"/>
      <c r="AS200" s="433"/>
      <c r="AT200" s="433"/>
      <c r="AU200" s="433"/>
      <c r="AV200" s="433"/>
      <c r="AW200" s="433"/>
      <c r="AX200" s="433"/>
      <c r="AY200" s="433"/>
      <c r="AZ200" s="433"/>
      <c r="BA200" s="433"/>
      <c r="BB200" s="433"/>
      <c r="BC200" s="433"/>
      <c r="BD200" s="430"/>
      <c r="BE200" s="434"/>
      <c r="BG200" s="11"/>
      <c r="BI200" s="500"/>
    </row>
    <row r="201" spans="1:61" s="9" customFormat="1" ht="15" customHeight="1" x14ac:dyDescent="0.25">
      <c r="A201" s="2"/>
      <c r="B201" s="2"/>
      <c r="C201" s="2"/>
      <c r="D201" s="2"/>
      <c r="E201" s="2"/>
      <c r="F201" s="3"/>
      <c r="G201" s="397"/>
      <c r="H201" s="4"/>
      <c r="I201" s="5"/>
      <c r="J201" s="4"/>
      <c r="K201" s="4"/>
      <c r="L201" s="5"/>
      <c r="M201" s="6"/>
      <c r="N201" s="4"/>
      <c r="O201" s="5"/>
      <c r="P201" s="4"/>
      <c r="Q201" s="4"/>
      <c r="R201" s="5"/>
      <c r="S201" s="4"/>
      <c r="T201" s="4"/>
      <c r="U201" s="5"/>
      <c r="V201" s="4"/>
      <c r="W201" s="4"/>
      <c r="X201" s="5"/>
      <c r="Y201" s="4"/>
      <c r="Z201" s="4"/>
      <c r="AA201" s="4"/>
      <c r="AB201" s="4"/>
      <c r="AC201" s="412"/>
      <c r="AD201" s="7"/>
      <c r="AE201" s="7"/>
      <c r="AF201" s="8"/>
      <c r="AH201" s="446"/>
      <c r="AI201" s="429"/>
      <c r="AJ201" s="430"/>
      <c r="AK201" s="431"/>
      <c r="AL201" s="432"/>
      <c r="AM201" s="433"/>
      <c r="AN201" s="433"/>
      <c r="AO201" s="433"/>
      <c r="AP201" s="433"/>
      <c r="AQ201" s="433"/>
      <c r="AR201" s="433"/>
      <c r="AS201" s="433"/>
      <c r="AT201" s="433"/>
      <c r="AU201" s="433"/>
      <c r="AV201" s="433"/>
      <c r="AW201" s="433"/>
      <c r="AX201" s="433"/>
      <c r="AY201" s="433"/>
      <c r="AZ201" s="433"/>
      <c r="BA201" s="433"/>
      <c r="BB201" s="433"/>
      <c r="BC201" s="433"/>
      <c r="BD201" s="430"/>
      <c r="BE201" s="434"/>
      <c r="BG201" s="11"/>
      <c r="BI201" s="500"/>
    </row>
    <row r="202" spans="1:61" s="9" customFormat="1" ht="15" customHeight="1" x14ac:dyDescent="0.25">
      <c r="A202" s="2"/>
      <c r="B202" s="2"/>
      <c r="C202" s="2"/>
      <c r="D202" s="2"/>
      <c r="E202" s="2"/>
      <c r="F202" s="3"/>
      <c r="G202" s="397"/>
      <c r="H202" s="4"/>
      <c r="I202" s="5"/>
      <c r="J202" s="4"/>
      <c r="K202" s="4"/>
      <c r="L202" s="5"/>
      <c r="M202" s="6"/>
      <c r="N202" s="4"/>
      <c r="O202" s="5"/>
      <c r="P202" s="4"/>
      <c r="Q202" s="4"/>
      <c r="R202" s="5"/>
      <c r="S202" s="4"/>
      <c r="T202" s="4"/>
      <c r="U202" s="5"/>
      <c r="V202" s="4"/>
      <c r="W202" s="4"/>
      <c r="X202" s="5"/>
      <c r="Y202" s="4"/>
      <c r="Z202" s="4"/>
      <c r="AA202" s="4"/>
      <c r="AB202" s="4"/>
      <c r="AC202" s="412"/>
      <c r="AD202" s="7"/>
      <c r="AE202" s="7"/>
      <c r="AF202" s="8"/>
      <c r="AH202" s="446"/>
      <c r="AI202" s="429"/>
      <c r="AJ202" s="430"/>
      <c r="AK202" s="431"/>
      <c r="AL202" s="432"/>
      <c r="AM202" s="433"/>
      <c r="AN202" s="433"/>
      <c r="AO202" s="433"/>
      <c r="AP202" s="433"/>
      <c r="AQ202" s="433"/>
      <c r="AR202" s="433"/>
      <c r="AS202" s="433"/>
      <c r="AT202" s="433"/>
      <c r="AU202" s="433"/>
      <c r="AV202" s="433"/>
      <c r="AW202" s="433"/>
      <c r="AX202" s="433"/>
      <c r="AY202" s="433"/>
      <c r="AZ202" s="433"/>
      <c r="BA202" s="433"/>
      <c r="BB202" s="433"/>
      <c r="BC202" s="433"/>
      <c r="BD202" s="430"/>
      <c r="BE202" s="434"/>
      <c r="BG202" s="11"/>
      <c r="BI202" s="500"/>
    </row>
    <row r="203" spans="1:61" s="9" customFormat="1" ht="15" customHeight="1" x14ac:dyDescent="0.25">
      <c r="A203" s="2"/>
      <c r="B203" s="2"/>
      <c r="C203" s="2"/>
      <c r="D203" s="2"/>
      <c r="E203" s="2"/>
      <c r="F203" s="3"/>
      <c r="G203" s="397"/>
      <c r="H203" s="4"/>
      <c r="I203" s="5"/>
      <c r="J203" s="4"/>
      <c r="K203" s="4"/>
      <c r="L203" s="5"/>
      <c r="M203" s="6"/>
      <c r="N203" s="4"/>
      <c r="O203" s="5"/>
      <c r="P203" s="4"/>
      <c r="Q203" s="4"/>
      <c r="R203" s="5"/>
      <c r="S203" s="4"/>
      <c r="T203" s="4"/>
      <c r="U203" s="5"/>
      <c r="V203" s="4"/>
      <c r="W203" s="4"/>
      <c r="X203" s="5"/>
      <c r="Y203" s="4"/>
      <c r="Z203" s="4"/>
      <c r="AA203" s="4"/>
      <c r="AB203" s="4"/>
      <c r="AC203" s="412"/>
      <c r="AD203" s="7"/>
      <c r="AE203" s="7"/>
      <c r="AF203" s="8"/>
      <c r="AH203" s="446"/>
      <c r="AI203" s="429"/>
      <c r="AJ203" s="430"/>
      <c r="AK203" s="431"/>
      <c r="AL203" s="432"/>
      <c r="AM203" s="433"/>
      <c r="AN203" s="433"/>
      <c r="AO203" s="433"/>
      <c r="AP203" s="433"/>
      <c r="AQ203" s="433"/>
      <c r="AR203" s="433"/>
      <c r="AS203" s="433"/>
      <c r="AT203" s="433"/>
      <c r="AU203" s="433"/>
      <c r="AV203" s="433"/>
      <c r="AW203" s="433"/>
      <c r="AX203" s="433"/>
      <c r="AY203" s="433"/>
      <c r="AZ203" s="433"/>
      <c r="BA203" s="433"/>
      <c r="BB203" s="433"/>
      <c r="BC203" s="433"/>
      <c r="BD203" s="430"/>
      <c r="BE203" s="434"/>
      <c r="BG203" s="11"/>
      <c r="BI203" s="500"/>
    </row>
    <row r="204" spans="1:61" s="9" customFormat="1" ht="15" customHeight="1" x14ac:dyDescent="0.25">
      <c r="A204" s="2"/>
      <c r="B204" s="2"/>
      <c r="C204" s="2"/>
      <c r="D204" s="2"/>
      <c r="E204" s="2"/>
      <c r="F204" s="3"/>
      <c r="G204" s="397"/>
      <c r="H204" s="4"/>
      <c r="I204" s="5"/>
      <c r="J204" s="4"/>
      <c r="K204" s="4"/>
      <c r="L204" s="5"/>
      <c r="M204" s="6"/>
      <c r="N204" s="4"/>
      <c r="O204" s="5"/>
      <c r="P204" s="4"/>
      <c r="Q204" s="4"/>
      <c r="R204" s="5"/>
      <c r="S204" s="4"/>
      <c r="T204" s="4"/>
      <c r="U204" s="5"/>
      <c r="V204" s="4"/>
      <c r="W204" s="4"/>
      <c r="X204" s="5"/>
      <c r="Y204" s="4"/>
      <c r="Z204" s="4"/>
      <c r="AA204" s="4"/>
      <c r="AB204" s="4"/>
      <c r="AC204" s="412"/>
      <c r="AD204" s="7"/>
      <c r="AE204" s="7"/>
      <c r="AF204" s="8"/>
      <c r="AH204" s="446"/>
      <c r="AI204" s="429"/>
      <c r="AJ204" s="430"/>
      <c r="AK204" s="431"/>
      <c r="AL204" s="432"/>
      <c r="AM204" s="433"/>
      <c r="AN204" s="433"/>
      <c r="AO204" s="433"/>
      <c r="AP204" s="433"/>
      <c r="AQ204" s="433"/>
      <c r="AR204" s="433"/>
      <c r="AS204" s="433"/>
      <c r="AT204" s="433"/>
      <c r="AU204" s="433"/>
      <c r="AV204" s="433"/>
      <c r="AW204" s="433"/>
      <c r="AX204" s="433"/>
      <c r="AY204" s="433"/>
      <c r="AZ204" s="433"/>
      <c r="BA204" s="433"/>
      <c r="BB204" s="433"/>
      <c r="BC204" s="433"/>
      <c r="BD204" s="430"/>
      <c r="BE204" s="434"/>
      <c r="BG204" s="11"/>
      <c r="BI204" s="500"/>
    </row>
    <row r="205" spans="1:61" s="9" customFormat="1" ht="15" customHeight="1" x14ac:dyDescent="0.25">
      <c r="A205" s="2"/>
      <c r="B205" s="2"/>
      <c r="C205" s="2"/>
      <c r="D205" s="2"/>
      <c r="E205" s="2"/>
      <c r="F205" s="3"/>
      <c r="G205" s="397"/>
      <c r="H205" s="4"/>
      <c r="I205" s="5"/>
      <c r="J205" s="4"/>
      <c r="K205" s="4"/>
      <c r="L205" s="5"/>
      <c r="M205" s="6"/>
      <c r="N205" s="4"/>
      <c r="O205" s="5"/>
      <c r="P205" s="4"/>
      <c r="Q205" s="4"/>
      <c r="R205" s="5"/>
      <c r="S205" s="4"/>
      <c r="T205" s="4"/>
      <c r="U205" s="5"/>
      <c r="V205" s="4"/>
      <c r="W205" s="4"/>
      <c r="X205" s="5"/>
      <c r="Y205" s="4"/>
      <c r="Z205" s="4"/>
      <c r="AA205" s="4"/>
      <c r="AB205" s="4"/>
      <c r="AC205" s="412"/>
      <c r="AD205" s="7"/>
      <c r="AE205" s="7"/>
      <c r="AF205" s="8"/>
      <c r="AH205" s="446"/>
      <c r="AI205" s="429"/>
      <c r="AJ205" s="430"/>
      <c r="AK205" s="431"/>
      <c r="AL205" s="432"/>
      <c r="AM205" s="433"/>
      <c r="AN205" s="433"/>
      <c r="AO205" s="433"/>
      <c r="AP205" s="433"/>
      <c r="AQ205" s="433"/>
      <c r="AR205" s="433"/>
      <c r="AS205" s="433"/>
      <c r="AT205" s="433"/>
      <c r="AU205" s="433"/>
      <c r="AV205" s="433"/>
      <c r="AW205" s="433"/>
      <c r="AX205" s="433"/>
      <c r="AY205" s="433"/>
      <c r="AZ205" s="433"/>
      <c r="BA205" s="433"/>
      <c r="BB205" s="433"/>
      <c r="BC205" s="433"/>
      <c r="BD205" s="430"/>
      <c r="BE205" s="434"/>
      <c r="BG205" s="11"/>
      <c r="BI205" s="500"/>
    </row>
    <row r="206" spans="1:61" s="9" customFormat="1" ht="15" customHeight="1" x14ac:dyDescent="0.25">
      <c r="A206" s="2"/>
      <c r="B206" s="2"/>
      <c r="C206" s="2"/>
      <c r="D206" s="2"/>
      <c r="E206" s="2"/>
      <c r="F206" s="3"/>
      <c r="G206" s="397"/>
      <c r="H206" s="4"/>
      <c r="I206" s="5"/>
      <c r="J206" s="4"/>
      <c r="K206" s="4"/>
      <c r="L206" s="5"/>
      <c r="M206" s="6"/>
      <c r="N206" s="4"/>
      <c r="O206" s="5"/>
      <c r="P206" s="4"/>
      <c r="Q206" s="4"/>
      <c r="R206" s="5"/>
      <c r="S206" s="4"/>
      <c r="T206" s="4"/>
      <c r="U206" s="5"/>
      <c r="V206" s="4"/>
      <c r="W206" s="4"/>
      <c r="X206" s="5"/>
      <c r="Y206" s="4"/>
      <c r="Z206" s="4"/>
      <c r="AA206" s="4"/>
      <c r="AB206" s="4"/>
      <c r="AC206" s="412"/>
      <c r="AD206" s="7"/>
      <c r="AE206" s="7"/>
      <c r="AF206" s="8"/>
      <c r="AH206" s="446"/>
      <c r="AI206" s="429"/>
      <c r="AJ206" s="430"/>
      <c r="AK206" s="431"/>
      <c r="AL206" s="432"/>
      <c r="AM206" s="433"/>
      <c r="AN206" s="433"/>
      <c r="AO206" s="433"/>
      <c r="AP206" s="433"/>
      <c r="AQ206" s="433"/>
      <c r="AR206" s="433"/>
      <c r="AS206" s="433"/>
      <c r="AT206" s="433"/>
      <c r="AU206" s="433"/>
      <c r="AV206" s="433"/>
      <c r="AW206" s="433"/>
      <c r="AX206" s="433"/>
      <c r="AY206" s="433"/>
      <c r="AZ206" s="433"/>
      <c r="BA206" s="433"/>
      <c r="BB206" s="433"/>
      <c r="BC206" s="433"/>
      <c r="BD206" s="430"/>
      <c r="BE206" s="434"/>
      <c r="BG206" s="11"/>
      <c r="BI206" s="500"/>
    </row>
    <row r="207" spans="1:61" s="9" customFormat="1" ht="15" customHeight="1" x14ac:dyDescent="0.25">
      <c r="A207" s="2"/>
      <c r="B207" s="2"/>
      <c r="C207" s="2"/>
      <c r="D207" s="2"/>
      <c r="E207" s="2"/>
      <c r="F207" s="3"/>
      <c r="G207" s="397"/>
      <c r="H207" s="4"/>
      <c r="I207" s="5"/>
      <c r="J207" s="4"/>
      <c r="K207" s="4"/>
      <c r="L207" s="5"/>
      <c r="M207" s="6"/>
      <c r="N207" s="4"/>
      <c r="O207" s="5"/>
      <c r="P207" s="4"/>
      <c r="Q207" s="4"/>
      <c r="R207" s="5"/>
      <c r="S207" s="4"/>
      <c r="T207" s="4"/>
      <c r="U207" s="5"/>
      <c r="V207" s="4"/>
      <c r="W207" s="4"/>
      <c r="X207" s="5"/>
      <c r="Y207" s="4"/>
      <c r="Z207" s="4"/>
      <c r="AA207" s="4"/>
      <c r="AB207" s="4"/>
      <c r="AC207" s="412"/>
      <c r="AD207" s="7"/>
      <c r="AE207" s="7"/>
      <c r="AF207" s="8"/>
      <c r="AH207" s="446"/>
      <c r="AI207" s="429"/>
      <c r="AJ207" s="430"/>
      <c r="AK207" s="431"/>
      <c r="AL207" s="432"/>
      <c r="AM207" s="433"/>
      <c r="AN207" s="433"/>
      <c r="AO207" s="433"/>
      <c r="AP207" s="433"/>
      <c r="AQ207" s="433"/>
      <c r="AR207" s="433"/>
      <c r="AS207" s="433"/>
      <c r="AT207" s="433"/>
      <c r="AU207" s="433"/>
      <c r="AV207" s="433"/>
      <c r="AW207" s="433"/>
      <c r="AX207" s="433"/>
      <c r="AY207" s="433"/>
      <c r="AZ207" s="433"/>
      <c r="BA207" s="433"/>
      <c r="BB207" s="433"/>
      <c r="BC207" s="433"/>
      <c r="BD207" s="430"/>
      <c r="BE207" s="434"/>
      <c r="BG207" s="11"/>
      <c r="BI207" s="500"/>
    </row>
    <row r="208" spans="1:61" s="9" customFormat="1" ht="15" customHeight="1" x14ac:dyDescent="0.25">
      <c r="A208" s="2"/>
      <c r="B208" s="2"/>
      <c r="C208" s="2"/>
      <c r="D208" s="2"/>
      <c r="E208" s="2"/>
      <c r="F208" s="3"/>
      <c r="G208" s="397"/>
      <c r="H208" s="4"/>
      <c r="I208" s="5"/>
      <c r="J208" s="4"/>
      <c r="K208" s="4"/>
      <c r="L208" s="5"/>
      <c r="M208" s="6"/>
      <c r="N208" s="4"/>
      <c r="O208" s="5"/>
      <c r="P208" s="4"/>
      <c r="Q208" s="4"/>
      <c r="R208" s="5"/>
      <c r="S208" s="4"/>
      <c r="T208" s="4"/>
      <c r="U208" s="5"/>
      <c r="V208" s="4"/>
      <c r="W208" s="4"/>
      <c r="X208" s="5"/>
      <c r="Y208" s="4"/>
      <c r="Z208" s="4"/>
      <c r="AA208" s="4"/>
      <c r="AB208" s="4"/>
      <c r="AC208" s="412"/>
      <c r="AD208" s="7"/>
      <c r="AE208" s="7"/>
      <c r="AF208" s="8"/>
      <c r="AH208" s="446"/>
      <c r="AI208" s="429"/>
      <c r="AJ208" s="430"/>
      <c r="AK208" s="431"/>
      <c r="AL208" s="432"/>
      <c r="AM208" s="433"/>
      <c r="AN208" s="433"/>
      <c r="AO208" s="433"/>
      <c r="AP208" s="433"/>
      <c r="AQ208" s="433"/>
      <c r="AR208" s="433"/>
      <c r="AS208" s="433"/>
      <c r="AT208" s="433"/>
      <c r="AU208" s="433"/>
      <c r="AV208" s="433"/>
      <c r="AW208" s="433"/>
      <c r="AX208" s="433"/>
      <c r="AY208" s="433"/>
      <c r="AZ208" s="433"/>
      <c r="BA208" s="433"/>
      <c r="BB208" s="433"/>
      <c r="BC208" s="433"/>
      <c r="BD208" s="430"/>
      <c r="BE208" s="434"/>
      <c r="BG208" s="11"/>
      <c r="BI208" s="500"/>
    </row>
    <row r="209" spans="1:61" s="9" customFormat="1" ht="15" customHeight="1" x14ac:dyDescent="0.25">
      <c r="A209" s="2"/>
      <c r="B209" s="2"/>
      <c r="C209" s="2"/>
      <c r="D209" s="2"/>
      <c r="E209" s="2"/>
      <c r="F209" s="3"/>
      <c r="G209" s="397"/>
      <c r="H209" s="4"/>
      <c r="I209" s="5"/>
      <c r="J209" s="4"/>
      <c r="K209" s="4"/>
      <c r="L209" s="5"/>
      <c r="M209" s="6"/>
      <c r="N209" s="4"/>
      <c r="O209" s="5"/>
      <c r="P209" s="4"/>
      <c r="Q209" s="4"/>
      <c r="R209" s="5"/>
      <c r="S209" s="4"/>
      <c r="T209" s="4"/>
      <c r="U209" s="5"/>
      <c r="V209" s="4"/>
      <c r="W209" s="4"/>
      <c r="X209" s="5"/>
      <c r="Y209" s="4"/>
      <c r="Z209" s="4"/>
      <c r="AA209" s="4"/>
      <c r="AB209" s="4"/>
      <c r="AC209" s="412"/>
      <c r="AD209" s="7"/>
      <c r="AE209" s="7"/>
      <c r="AF209" s="8"/>
      <c r="AH209" s="446"/>
      <c r="AI209" s="429"/>
      <c r="AJ209" s="430"/>
      <c r="AK209" s="431"/>
      <c r="AL209" s="432"/>
      <c r="AM209" s="433"/>
      <c r="AN209" s="433"/>
      <c r="AO209" s="433"/>
      <c r="AP209" s="433"/>
      <c r="AQ209" s="433"/>
      <c r="AR209" s="433"/>
      <c r="AS209" s="433"/>
      <c r="AT209" s="433"/>
      <c r="AU209" s="433"/>
      <c r="AV209" s="433"/>
      <c r="AW209" s="433"/>
      <c r="AX209" s="433"/>
      <c r="AY209" s="433"/>
      <c r="AZ209" s="433"/>
      <c r="BA209" s="433"/>
      <c r="BB209" s="433"/>
      <c r="BC209" s="433"/>
      <c r="BD209" s="430"/>
      <c r="BE209" s="434"/>
      <c r="BG209" s="11"/>
      <c r="BI209" s="500"/>
    </row>
    <row r="210" spans="1:61" s="9" customFormat="1" ht="15" customHeight="1" x14ac:dyDescent="0.25">
      <c r="A210" s="2"/>
      <c r="B210" s="2"/>
      <c r="C210" s="2"/>
      <c r="D210" s="2"/>
      <c r="E210" s="2"/>
      <c r="F210" s="3"/>
      <c r="G210" s="397"/>
      <c r="H210" s="4"/>
      <c r="I210" s="5"/>
      <c r="J210" s="4"/>
      <c r="K210" s="4"/>
      <c r="L210" s="5"/>
      <c r="M210" s="6"/>
      <c r="N210" s="4"/>
      <c r="O210" s="5"/>
      <c r="P210" s="4"/>
      <c r="Q210" s="4"/>
      <c r="R210" s="5"/>
      <c r="S210" s="4"/>
      <c r="T210" s="4"/>
      <c r="U210" s="5"/>
      <c r="V210" s="4"/>
      <c r="W210" s="4"/>
      <c r="X210" s="5"/>
      <c r="Y210" s="4"/>
      <c r="Z210" s="4"/>
      <c r="AA210" s="4"/>
      <c r="AB210" s="4"/>
      <c r="AC210" s="412"/>
      <c r="AD210" s="7"/>
      <c r="AE210" s="7"/>
      <c r="AF210" s="8"/>
      <c r="AH210" s="446"/>
      <c r="AI210" s="429"/>
      <c r="AJ210" s="430"/>
      <c r="AK210" s="431"/>
      <c r="AL210" s="432"/>
      <c r="AM210" s="433"/>
      <c r="AN210" s="433"/>
      <c r="AO210" s="433"/>
      <c r="AP210" s="433"/>
      <c r="AQ210" s="433"/>
      <c r="AR210" s="433"/>
      <c r="AS210" s="433"/>
      <c r="AT210" s="433"/>
      <c r="AU210" s="433"/>
      <c r="AV210" s="433"/>
      <c r="AW210" s="433"/>
      <c r="AX210" s="433"/>
      <c r="AY210" s="433"/>
      <c r="AZ210" s="433"/>
      <c r="BA210" s="433"/>
      <c r="BB210" s="433"/>
      <c r="BC210" s="433"/>
      <c r="BD210" s="430"/>
      <c r="BE210" s="434"/>
      <c r="BG210" s="11"/>
      <c r="BI210" s="500"/>
    </row>
    <row r="211" spans="1:61" s="9" customFormat="1" ht="15" customHeight="1" x14ac:dyDescent="0.25">
      <c r="A211" s="2"/>
      <c r="B211" s="2"/>
      <c r="C211" s="2"/>
      <c r="D211" s="2"/>
      <c r="E211" s="2"/>
      <c r="F211" s="3"/>
      <c r="G211" s="397"/>
      <c r="H211" s="4"/>
      <c r="I211" s="5"/>
      <c r="J211" s="4"/>
      <c r="K211" s="4"/>
      <c r="L211" s="5"/>
      <c r="M211" s="6"/>
      <c r="N211" s="4"/>
      <c r="O211" s="5"/>
      <c r="P211" s="4"/>
      <c r="Q211" s="4"/>
      <c r="R211" s="5"/>
      <c r="S211" s="4"/>
      <c r="T211" s="4"/>
      <c r="U211" s="5"/>
      <c r="V211" s="4"/>
      <c r="W211" s="4"/>
      <c r="X211" s="5"/>
      <c r="Y211" s="4"/>
      <c r="Z211" s="4"/>
      <c r="AA211" s="4"/>
      <c r="AB211" s="4"/>
      <c r="AC211" s="412"/>
      <c r="AD211" s="7"/>
      <c r="AE211" s="7"/>
      <c r="AF211" s="8"/>
      <c r="AH211" s="446"/>
      <c r="AI211" s="429"/>
      <c r="AJ211" s="430"/>
      <c r="AK211" s="431"/>
      <c r="AL211" s="432"/>
      <c r="AM211" s="433"/>
      <c r="AN211" s="433"/>
      <c r="AO211" s="433"/>
      <c r="AP211" s="433"/>
      <c r="AQ211" s="433"/>
      <c r="AR211" s="433"/>
      <c r="AS211" s="433"/>
      <c r="AT211" s="433"/>
      <c r="AU211" s="433"/>
      <c r="AV211" s="433"/>
      <c r="AW211" s="433"/>
      <c r="AX211" s="433"/>
      <c r="AY211" s="433"/>
      <c r="AZ211" s="433"/>
      <c r="BA211" s="433"/>
      <c r="BB211" s="433"/>
      <c r="BC211" s="433"/>
      <c r="BD211" s="430"/>
      <c r="BE211" s="434"/>
      <c r="BG211" s="11"/>
      <c r="BI211" s="500"/>
    </row>
    <row r="212" spans="1:61" s="9" customFormat="1" ht="15" customHeight="1" x14ac:dyDescent="0.25">
      <c r="A212" s="2"/>
      <c r="B212" s="2"/>
      <c r="C212" s="2"/>
      <c r="D212" s="2"/>
      <c r="E212" s="2"/>
      <c r="F212" s="3"/>
      <c r="G212" s="397"/>
      <c r="H212" s="4"/>
      <c r="I212" s="5"/>
      <c r="J212" s="4"/>
      <c r="K212" s="4"/>
      <c r="L212" s="5"/>
      <c r="M212" s="6"/>
      <c r="N212" s="4"/>
      <c r="O212" s="5"/>
      <c r="P212" s="4"/>
      <c r="Q212" s="4"/>
      <c r="R212" s="5"/>
      <c r="S212" s="4"/>
      <c r="T212" s="4"/>
      <c r="U212" s="5"/>
      <c r="V212" s="4"/>
      <c r="W212" s="4"/>
      <c r="X212" s="5"/>
      <c r="Y212" s="4"/>
      <c r="Z212" s="4"/>
      <c r="AA212" s="4"/>
      <c r="AB212" s="4"/>
      <c r="AC212" s="412"/>
      <c r="AD212" s="7"/>
      <c r="AE212" s="7"/>
      <c r="AF212" s="8"/>
      <c r="AH212" s="446"/>
      <c r="AI212" s="429"/>
      <c r="AJ212" s="430"/>
      <c r="AK212" s="431"/>
      <c r="AL212" s="432"/>
      <c r="AM212" s="433"/>
      <c r="AN212" s="433"/>
      <c r="AO212" s="433"/>
      <c r="AP212" s="433"/>
      <c r="AQ212" s="433"/>
      <c r="AR212" s="433"/>
      <c r="AS212" s="433"/>
      <c r="AT212" s="433"/>
      <c r="AU212" s="433"/>
      <c r="AV212" s="433"/>
      <c r="AW212" s="433"/>
      <c r="AX212" s="433"/>
      <c r="AY212" s="433"/>
      <c r="AZ212" s="433"/>
      <c r="BA212" s="433"/>
      <c r="BB212" s="433"/>
      <c r="BC212" s="433"/>
      <c r="BD212" s="430"/>
      <c r="BE212" s="434"/>
      <c r="BG212" s="11"/>
      <c r="BI212" s="500"/>
    </row>
    <row r="213" spans="1:61" s="9" customFormat="1" ht="15" customHeight="1" x14ac:dyDescent="0.25">
      <c r="A213" s="2"/>
      <c r="B213" s="2"/>
      <c r="C213" s="2"/>
      <c r="D213" s="2"/>
      <c r="E213" s="2"/>
      <c r="F213" s="3"/>
      <c r="G213" s="397"/>
      <c r="H213" s="4"/>
      <c r="I213" s="5"/>
      <c r="J213" s="4"/>
      <c r="K213" s="4"/>
      <c r="L213" s="5"/>
      <c r="M213" s="6"/>
      <c r="N213" s="4"/>
      <c r="O213" s="5"/>
      <c r="P213" s="4"/>
      <c r="Q213" s="4"/>
      <c r="R213" s="5"/>
      <c r="S213" s="4"/>
      <c r="T213" s="4"/>
      <c r="U213" s="5"/>
      <c r="V213" s="4"/>
      <c r="W213" s="4"/>
      <c r="X213" s="5"/>
      <c r="Y213" s="4"/>
      <c r="Z213" s="4"/>
      <c r="AA213" s="4"/>
      <c r="AB213" s="4"/>
      <c r="AC213" s="412"/>
      <c r="AD213" s="7"/>
      <c r="AE213" s="7"/>
      <c r="AF213" s="8"/>
      <c r="AH213" s="446"/>
      <c r="AI213" s="429"/>
      <c r="AJ213" s="430"/>
      <c r="AK213" s="431"/>
      <c r="AL213" s="432"/>
      <c r="AM213" s="433"/>
      <c r="AN213" s="433"/>
      <c r="AO213" s="433"/>
      <c r="AP213" s="433"/>
      <c r="AQ213" s="433"/>
      <c r="AR213" s="433"/>
      <c r="AS213" s="433"/>
      <c r="AT213" s="433"/>
      <c r="AU213" s="433"/>
      <c r="AV213" s="433"/>
      <c r="AW213" s="433"/>
      <c r="AX213" s="433"/>
      <c r="AY213" s="433"/>
      <c r="AZ213" s="433"/>
      <c r="BA213" s="433"/>
      <c r="BB213" s="433"/>
      <c r="BC213" s="433"/>
      <c r="BD213" s="430"/>
      <c r="BE213" s="434"/>
      <c r="BG213" s="11"/>
      <c r="BI213" s="500"/>
    </row>
    <row r="214" spans="1:61" s="9" customFormat="1" ht="15" customHeight="1" x14ac:dyDescent="0.25">
      <c r="A214" s="2"/>
      <c r="B214" s="2"/>
      <c r="C214" s="2"/>
      <c r="D214" s="2"/>
      <c r="E214" s="2"/>
      <c r="F214" s="3"/>
      <c r="G214" s="397"/>
      <c r="H214" s="4"/>
      <c r="I214" s="5"/>
      <c r="J214" s="4"/>
      <c r="K214" s="4"/>
      <c r="L214" s="5"/>
      <c r="M214" s="6"/>
      <c r="N214" s="4"/>
      <c r="O214" s="5"/>
      <c r="P214" s="4"/>
      <c r="Q214" s="4"/>
      <c r="R214" s="5"/>
      <c r="S214" s="4"/>
      <c r="T214" s="4"/>
      <c r="U214" s="5"/>
      <c r="V214" s="4"/>
      <c r="W214" s="4"/>
      <c r="X214" s="5"/>
      <c r="Y214" s="4"/>
      <c r="Z214" s="4"/>
      <c r="AA214" s="4"/>
      <c r="AB214" s="4"/>
      <c r="AC214" s="412"/>
      <c r="AD214" s="7"/>
      <c r="AE214" s="7"/>
      <c r="AF214" s="8"/>
      <c r="AH214" s="446"/>
      <c r="AI214" s="429"/>
      <c r="AJ214" s="430"/>
      <c r="AK214" s="431"/>
      <c r="AL214" s="432"/>
      <c r="AM214" s="433"/>
      <c r="AN214" s="433"/>
      <c r="AO214" s="433"/>
      <c r="AP214" s="433"/>
      <c r="AQ214" s="433"/>
      <c r="AR214" s="433"/>
      <c r="AS214" s="433"/>
      <c r="AT214" s="433"/>
      <c r="AU214" s="433"/>
      <c r="AV214" s="433"/>
      <c r="AW214" s="433"/>
      <c r="AX214" s="433"/>
      <c r="AY214" s="433"/>
      <c r="AZ214" s="433"/>
      <c r="BA214" s="433"/>
      <c r="BB214" s="433"/>
      <c r="BC214" s="433"/>
      <c r="BD214" s="430"/>
      <c r="BE214" s="434"/>
      <c r="BG214" s="11"/>
      <c r="BI214" s="500"/>
    </row>
    <row r="215" spans="1:61" s="9" customFormat="1" ht="15" customHeight="1" x14ac:dyDescent="0.25">
      <c r="A215" s="2"/>
      <c r="B215" s="2"/>
      <c r="C215" s="2"/>
      <c r="D215" s="2"/>
      <c r="E215" s="2"/>
      <c r="F215" s="3"/>
      <c r="G215" s="397"/>
      <c r="H215" s="4"/>
      <c r="I215" s="5"/>
      <c r="J215" s="4"/>
      <c r="K215" s="4"/>
      <c r="L215" s="5"/>
      <c r="M215" s="6"/>
      <c r="N215" s="4"/>
      <c r="O215" s="5"/>
      <c r="P215" s="4"/>
      <c r="Q215" s="4"/>
      <c r="R215" s="5"/>
      <c r="S215" s="4"/>
      <c r="T215" s="4"/>
      <c r="U215" s="5"/>
      <c r="V215" s="4"/>
      <c r="W215" s="4"/>
      <c r="X215" s="5"/>
      <c r="Y215" s="4"/>
      <c r="Z215" s="4"/>
      <c r="AA215" s="4"/>
      <c r="AB215" s="4"/>
      <c r="AC215" s="412"/>
      <c r="AD215" s="7"/>
      <c r="AE215" s="7"/>
      <c r="AF215" s="8"/>
      <c r="AH215" s="446"/>
      <c r="AI215" s="429"/>
      <c r="AJ215" s="430"/>
      <c r="AK215" s="431"/>
      <c r="AL215" s="432"/>
      <c r="AM215" s="433"/>
      <c r="AN215" s="433"/>
      <c r="AO215" s="433"/>
      <c r="AP215" s="433"/>
      <c r="AQ215" s="433"/>
      <c r="AR215" s="433"/>
      <c r="AS215" s="433"/>
      <c r="AT215" s="433"/>
      <c r="AU215" s="433"/>
      <c r="AV215" s="433"/>
      <c r="AW215" s="433"/>
      <c r="AX215" s="433"/>
      <c r="AY215" s="433"/>
      <c r="AZ215" s="433"/>
      <c r="BA215" s="433"/>
      <c r="BB215" s="433"/>
      <c r="BC215" s="433"/>
      <c r="BD215" s="430"/>
      <c r="BE215" s="434"/>
      <c r="BG215" s="11"/>
      <c r="BI215" s="500"/>
    </row>
    <row r="216" spans="1:61" s="9" customFormat="1" ht="15" customHeight="1" x14ac:dyDescent="0.25">
      <c r="A216" s="2"/>
      <c r="B216" s="2"/>
      <c r="C216" s="2"/>
      <c r="D216" s="2"/>
      <c r="E216" s="2"/>
      <c r="F216" s="3"/>
      <c r="G216" s="397"/>
      <c r="H216" s="4"/>
      <c r="I216" s="5"/>
      <c r="J216" s="4"/>
      <c r="K216" s="4"/>
      <c r="L216" s="5"/>
      <c r="M216" s="6"/>
      <c r="N216" s="4"/>
      <c r="O216" s="5"/>
      <c r="P216" s="4"/>
      <c r="Q216" s="4"/>
      <c r="R216" s="5"/>
      <c r="S216" s="4"/>
      <c r="T216" s="4"/>
      <c r="U216" s="5"/>
      <c r="V216" s="4"/>
      <c r="W216" s="4"/>
      <c r="X216" s="5"/>
      <c r="Y216" s="4"/>
      <c r="Z216" s="4"/>
      <c r="AA216" s="4"/>
      <c r="AB216" s="4"/>
      <c r="AC216" s="412"/>
      <c r="AD216" s="7"/>
      <c r="AE216" s="7"/>
      <c r="AF216" s="8"/>
      <c r="AH216" s="446"/>
      <c r="AI216" s="429"/>
      <c r="AJ216" s="430"/>
      <c r="AK216" s="431"/>
      <c r="AL216" s="432"/>
      <c r="AM216" s="433"/>
      <c r="AN216" s="433"/>
      <c r="AO216" s="433"/>
      <c r="AP216" s="433"/>
      <c r="AQ216" s="433"/>
      <c r="AR216" s="433"/>
      <c r="AS216" s="433"/>
      <c r="AT216" s="433"/>
      <c r="AU216" s="433"/>
      <c r="AV216" s="433"/>
      <c r="AW216" s="433"/>
      <c r="AX216" s="433"/>
      <c r="AY216" s="433"/>
      <c r="AZ216" s="433"/>
      <c r="BA216" s="433"/>
      <c r="BB216" s="433"/>
      <c r="BC216" s="433"/>
      <c r="BD216" s="430"/>
      <c r="BE216" s="434"/>
      <c r="BG216" s="11"/>
      <c r="BI216" s="500"/>
    </row>
    <row r="217" spans="1:61" s="9" customFormat="1" ht="15" customHeight="1" x14ac:dyDescent="0.25">
      <c r="A217" s="2"/>
      <c r="B217" s="2"/>
      <c r="C217" s="2"/>
      <c r="D217" s="2"/>
      <c r="E217" s="2"/>
      <c r="F217" s="3"/>
      <c r="G217" s="397"/>
      <c r="H217" s="4"/>
      <c r="I217" s="5"/>
      <c r="J217" s="4"/>
      <c r="K217" s="4"/>
      <c r="L217" s="5"/>
      <c r="M217" s="6"/>
      <c r="N217" s="4"/>
      <c r="O217" s="5"/>
      <c r="P217" s="4"/>
      <c r="Q217" s="4"/>
      <c r="R217" s="5"/>
      <c r="S217" s="4"/>
      <c r="T217" s="4"/>
      <c r="U217" s="5"/>
      <c r="V217" s="4"/>
      <c r="W217" s="4"/>
      <c r="X217" s="5"/>
      <c r="Y217" s="4"/>
      <c r="Z217" s="4"/>
      <c r="AA217" s="4"/>
      <c r="AB217" s="4"/>
      <c r="AC217" s="412"/>
      <c r="AD217" s="7"/>
      <c r="AE217" s="7"/>
      <c r="AF217" s="8"/>
      <c r="AH217" s="446"/>
      <c r="AI217" s="429"/>
      <c r="AJ217" s="430"/>
      <c r="AK217" s="431"/>
      <c r="AL217" s="432"/>
      <c r="AM217" s="433"/>
      <c r="AN217" s="433"/>
      <c r="AO217" s="433"/>
      <c r="AP217" s="433"/>
      <c r="AQ217" s="433"/>
      <c r="AR217" s="433"/>
      <c r="AS217" s="433"/>
      <c r="AT217" s="433"/>
      <c r="AU217" s="433"/>
      <c r="AV217" s="433"/>
      <c r="AW217" s="433"/>
      <c r="AX217" s="433"/>
      <c r="AY217" s="433"/>
      <c r="AZ217" s="433"/>
      <c r="BA217" s="433"/>
      <c r="BB217" s="433"/>
      <c r="BC217" s="433"/>
      <c r="BD217" s="430"/>
      <c r="BE217" s="434"/>
      <c r="BG217" s="11"/>
      <c r="BI217" s="500"/>
    </row>
    <row r="218" spans="1:61" s="9" customFormat="1" ht="15" customHeight="1" x14ac:dyDescent="0.25">
      <c r="A218" s="2"/>
      <c r="B218" s="2"/>
      <c r="C218" s="2"/>
      <c r="D218" s="2"/>
      <c r="E218" s="2"/>
      <c r="F218" s="3"/>
      <c r="G218" s="397"/>
      <c r="H218" s="4"/>
      <c r="I218" s="5"/>
      <c r="J218" s="4"/>
      <c r="K218" s="4"/>
      <c r="L218" s="5"/>
      <c r="M218" s="6"/>
      <c r="N218" s="4"/>
      <c r="O218" s="5"/>
      <c r="P218" s="4"/>
      <c r="Q218" s="4"/>
      <c r="R218" s="5"/>
      <c r="S218" s="4"/>
      <c r="T218" s="4"/>
      <c r="U218" s="5"/>
      <c r="V218" s="4"/>
      <c r="W218" s="4"/>
      <c r="X218" s="5"/>
      <c r="Y218" s="4"/>
      <c r="Z218" s="4"/>
      <c r="AA218" s="4"/>
      <c r="AB218" s="4"/>
      <c r="AC218" s="412"/>
      <c r="AD218" s="7"/>
      <c r="AE218" s="7"/>
      <c r="AF218" s="8"/>
      <c r="AH218" s="446"/>
      <c r="AI218" s="429"/>
      <c r="AJ218" s="430"/>
      <c r="AK218" s="431"/>
      <c r="AL218" s="432"/>
      <c r="AM218" s="433"/>
      <c r="AN218" s="433"/>
      <c r="AO218" s="433"/>
      <c r="AP218" s="433"/>
      <c r="AQ218" s="433"/>
      <c r="AR218" s="433"/>
      <c r="AS218" s="433"/>
      <c r="AT218" s="433"/>
      <c r="AU218" s="433"/>
      <c r="AV218" s="433"/>
      <c r="AW218" s="433"/>
      <c r="AX218" s="433"/>
      <c r="AY218" s="433"/>
      <c r="AZ218" s="433"/>
      <c r="BA218" s="433"/>
      <c r="BB218" s="433"/>
      <c r="BC218" s="433"/>
      <c r="BD218" s="430"/>
      <c r="BE218" s="434"/>
      <c r="BG218" s="11"/>
      <c r="BI218" s="500"/>
    </row>
    <row r="219" spans="1:61" s="9" customFormat="1" ht="15" customHeight="1" x14ac:dyDescent="0.25">
      <c r="A219" s="2"/>
      <c r="B219" s="2"/>
      <c r="C219" s="2"/>
      <c r="D219" s="2"/>
      <c r="E219" s="2"/>
      <c r="F219" s="3"/>
      <c r="G219" s="397"/>
      <c r="H219" s="4"/>
      <c r="I219" s="5"/>
      <c r="J219" s="4"/>
      <c r="K219" s="4"/>
      <c r="L219" s="5"/>
      <c r="M219" s="6"/>
      <c r="N219" s="4"/>
      <c r="O219" s="5"/>
      <c r="P219" s="4"/>
      <c r="Q219" s="4"/>
      <c r="R219" s="5"/>
      <c r="S219" s="4"/>
      <c r="T219" s="4"/>
      <c r="U219" s="5"/>
      <c r="V219" s="4"/>
      <c r="W219" s="4"/>
      <c r="X219" s="5"/>
      <c r="Y219" s="4"/>
      <c r="Z219" s="4"/>
      <c r="AA219" s="4"/>
      <c r="AB219" s="4"/>
      <c r="AC219" s="412"/>
      <c r="AD219" s="7"/>
      <c r="AE219" s="7"/>
      <c r="AF219" s="8"/>
      <c r="AH219" s="446"/>
      <c r="AI219" s="429"/>
      <c r="AJ219" s="430"/>
      <c r="AK219" s="431"/>
      <c r="AL219" s="432"/>
      <c r="AM219" s="433"/>
      <c r="AN219" s="433"/>
      <c r="AO219" s="433"/>
      <c r="AP219" s="433"/>
      <c r="AQ219" s="433"/>
      <c r="AR219" s="433"/>
      <c r="AS219" s="433"/>
      <c r="AT219" s="433"/>
      <c r="AU219" s="433"/>
      <c r="AV219" s="433"/>
      <c r="AW219" s="433"/>
      <c r="AX219" s="433"/>
      <c r="AY219" s="433"/>
      <c r="AZ219" s="433"/>
      <c r="BA219" s="433"/>
      <c r="BB219" s="433"/>
      <c r="BC219" s="433"/>
      <c r="BD219" s="430"/>
      <c r="BE219" s="434"/>
      <c r="BG219" s="11"/>
      <c r="BI219" s="500"/>
    </row>
    <row r="220" spans="1:61" s="9" customFormat="1" ht="15" customHeight="1" x14ac:dyDescent="0.25">
      <c r="A220" s="2"/>
      <c r="B220" s="2"/>
      <c r="C220" s="2"/>
      <c r="D220" s="2"/>
      <c r="E220" s="2"/>
      <c r="F220" s="3"/>
      <c r="G220" s="397"/>
      <c r="H220" s="4"/>
      <c r="I220" s="5"/>
      <c r="J220" s="4"/>
      <c r="K220" s="4"/>
      <c r="L220" s="5"/>
      <c r="M220" s="6"/>
      <c r="N220" s="4"/>
      <c r="O220" s="5"/>
      <c r="P220" s="4"/>
      <c r="Q220" s="4"/>
      <c r="R220" s="5"/>
      <c r="S220" s="4"/>
      <c r="T220" s="4"/>
      <c r="U220" s="5"/>
      <c r="V220" s="4"/>
      <c r="W220" s="4"/>
      <c r="X220" s="5"/>
      <c r="Y220" s="4"/>
      <c r="Z220" s="4"/>
      <c r="AA220" s="4"/>
      <c r="AB220" s="4"/>
      <c r="AC220" s="412"/>
      <c r="AD220" s="7"/>
      <c r="AE220" s="7"/>
      <c r="AF220" s="8"/>
      <c r="AH220" s="446"/>
      <c r="AI220" s="429"/>
      <c r="AJ220" s="430"/>
      <c r="AK220" s="431"/>
      <c r="AL220" s="432"/>
      <c r="AM220" s="433"/>
      <c r="AN220" s="433"/>
      <c r="AO220" s="433"/>
      <c r="AP220" s="433"/>
      <c r="AQ220" s="433"/>
      <c r="AR220" s="433"/>
      <c r="AS220" s="433"/>
      <c r="AT220" s="433"/>
      <c r="AU220" s="433"/>
      <c r="AV220" s="433"/>
      <c r="AW220" s="433"/>
      <c r="AX220" s="433"/>
      <c r="AY220" s="433"/>
      <c r="AZ220" s="433"/>
      <c r="BA220" s="433"/>
      <c r="BB220" s="433"/>
      <c r="BC220" s="433"/>
      <c r="BD220" s="430"/>
      <c r="BE220" s="434"/>
      <c r="BG220" s="11"/>
      <c r="BI220" s="500"/>
    </row>
    <row r="221" spans="1:61" s="9" customFormat="1" ht="15" customHeight="1" x14ac:dyDescent="0.25">
      <c r="A221" s="2"/>
      <c r="B221" s="2"/>
      <c r="C221" s="2"/>
      <c r="D221" s="2"/>
      <c r="E221" s="2"/>
      <c r="F221" s="3"/>
      <c r="G221" s="397"/>
      <c r="H221" s="4"/>
      <c r="I221" s="5"/>
      <c r="J221" s="4"/>
      <c r="K221" s="4"/>
      <c r="L221" s="5"/>
      <c r="M221" s="6"/>
      <c r="N221" s="4"/>
      <c r="O221" s="5"/>
      <c r="P221" s="4"/>
      <c r="Q221" s="4"/>
      <c r="R221" s="5"/>
      <c r="S221" s="4"/>
      <c r="T221" s="4"/>
      <c r="U221" s="5"/>
      <c r="V221" s="4"/>
      <c r="W221" s="4"/>
      <c r="X221" s="5"/>
      <c r="Y221" s="4"/>
      <c r="Z221" s="4"/>
      <c r="AA221" s="4"/>
      <c r="AB221" s="4"/>
      <c r="AC221" s="412"/>
      <c r="AD221" s="7"/>
      <c r="AE221" s="7"/>
      <c r="AF221" s="8"/>
      <c r="AH221" s="446"/>
      <c r="AI221" s="429"/>
      <c r="AJ221" s="430"/>
      <c r="AK221" s="431"/>
      <c r="AL221" s="432"/>
      <c r="AM221" s="433"/>
      <c r="AN221" s="433"/>
      <c r="AO221" s="433"/>
      <c r="AP221" s="433"/>
      <c r="AQ221" s="433"/>
      <c r="AR221" s="433"/>
      <c r="AS221" s="433"/>
      <c r="AT221" s="433"/>
      <c r="AU221" s="433"/>
      <c r="AV221" s="433"/>
      <c r="AW221" s="433"/>
      <c r="AX221" s="433"/>
      <c r="AY221" s="433"/>
      <c r="AZ221" s="433"/>
      <c r="BA221" s="433"/>
      <c r="BB221" s="433"/>
      <c r="BC221" s="433"/>
      <c r="BD221" s="430"/>
      <c r="BE221" s="434"/>
      <c r="BG221" s="11"/>
      <c r="BI221" s="500"/>
    </row>
    <row r="222" spans="1:61" s="9" customFormat="1" ht="15" customHeight="1" x14ac:dyDescent="0.25">
      <c r="A222" s="2"/>
      <c r="B222" s="2"/>
      <c r="C222" s="2"/>
      <c r="D222" s="2"/>
      <c r="E222" s="2"/>
      <c r="F222" s="3"/>
      <c r="G222" s="397"/>
      <c r="H222" s="4"/>
      <c r="I222" s="5"/>
      <c r="J222" s="4"/>
      <c r="K222" s="4"/>
      <c r="L222" s="5"/>
      <c r="M222" s="6"/>
      <c r="N222" s="4"/>
      <c r="O222" s="5"/>
      <c r="P222" s="4"/>
      <c r="Q222" s="4"/>
      <c r="R222" s="5"/>
      <c r="S222" s="4"/>
      <c r="T222" s="4"/>
      <c r="U222" s="5"/>
      <c r="V222" s="4"/>
      <c r="W222" s="4"/>
      <c r="X222" s="5"/>
      <c r="Y222" s="4"/>
      <c r="Z222" s="4"/>
      <c r="AA222" s="4"/>
      <c r="AB222" s="4"/>
      <c r="AC222" s="412"/>
      <c r="AD222" s="7"/>
      <c r="AE222" s="7"/>
      <c r="AF222" s="8"/>
      <c r="AH222" s="446"/>
      <c r="AI222" s="429"/>
      <c r="AJ222" s="430"/>
      <c r="AK222" s="431"/>
      <c r="AL222" s="432"/>
      <c r="AM222" s="433"/>
      <c r="AN222" s="433"/>
      <c r="AO222" s="433"/>
      <c r="AP222" s="433"/>
      <c r="AQ222" s="433"/>
      <c r="AR222" s="433"/>
      <c r="AS222" s="433"/>
      <c r="AT222" s="433"/>
      <c r="AU222" s="433"/>
      <c r="AV222" s="433"/>
      <c r="AW222" s="433"/>
      <c r="AX222" s="433"/>
      <c r="AY222" s="433"/>
      <c r="AZ222" s="433"/>
      <c r="BA222" s="433"/>
      <c r="BB222" s="433"/>
      <c r="BC222" s="433"/>
      <c r="BD222" s="430"/>
      <c r="BE222" s="434"/>
      <c r="BG222" s="11"/>
      <c r="BI222" s="500"/>
    </row>
    <row r="223" spans="1:61" s="9" customFormat="1" ht="15" customHeight="1" x14ac:dyDescent="0.25">
      <c r="A223" s="2"/>
      <c r="B223" s="2"/>
      <c r="C223" s="2"/>
      <c r="D223" s="2"/>
      <c r="E223" s="2"/>
      <c r="F223" s="3"/>
      <c r="G223" s="397"/>
      <c r="H223" s="4"/>
      <c r="I223" s="5"/>
      <c r="J223" s="4"/>
      <c r="K223" s="4"/>
      <c r="L223" s="5"/>
      <c r="M223" s="6"/>
      <c r="N223" s="4"/>
      <c r="O223" s="5"/>
      <c r="P223" s="4"/>
      <c r="Q223" s="4"/>
      <c r="R223" s="5"/>
      <c r="S223" s="4"/>
      <c r="T223" s="4"/>
      <c r="U223" s="5"/>
      <c r="V223" s="4"/>
      <c r="W223" s="4"/>
      <c r="X223" s="5"/>
      <c r="Y223" s="4"/>
      <c r="Z223" s="4"/>
      <c r="AA223" s="4"/>
      <c r="AB223" s="4"/>
      <c r="AC223" s="412"/>
      <c r="AD223" s="7"/>
      <c r="AE223" s="7"/>
      <c r="AF223" s="8"/>
      <c r="AH223" s="446"/>
      <c r="AI223" s="429"/>
      <c r="AJ223" s="430"/>
      <c r="AK223" s="431"/>
      <c r="AL223" s="432"/>
      <c r="AM223" s="433"/>
      <c r="AN223" s="433"/>
      <c r="AO223" s="433"/>
      <c r="AP223" s="433"/>
      <c r="AQ223" s="433"/>
      <c r="AR223" s="433"/>
      <c r="AS223" s="433"/>
      <c r="AT223" s="433"/>
      <c r="AU223" s="433"/>
      <c r="AV223" s="433"/>
      <c r="AW223" s="433"/>
      <c r="AX223" s="433"/>
      <c r="AY223" s="433"/>
      <c r="AZ223" s="433"/>
      <c r="BA223" s="433"/>
      <c r="BB223" s="433"/>
      <c r="BC223" s="433"/>
      <c r="BD223" s="430"/>
      <c r="BE223" s="434"/>
      <c r="BG223" s="11"/>
      <c r="BI223" s="500"/>
    </row>
    <row r="224" spans="1:61" s="9" customFormat="1" ht="15" customHeight="1" x14ac:dyDescent="0.25">
      <c r="A224" s="2"/>
      <c r="B224" s="2"/>
      <c r="C224" s="2"/>
      <c r="D224" s="2"/>
      <c r="E224" s="2"/>
      <c r="F224" s="3"/>
      <c r="G224" s="397"/>
      <c r="H224" s="4"/>
      <c r="I224" s="5"/>
      <c r="J224" s="4"/>
      <c r="K224" s="4"/>
      <c r="L224" s="5"/>
      <c r="M224" s="6"/>
      <c r="N224" s="4"/>
      <c r="O224" s="5"/>
      <c r="P224" s="4"/>
      <c r="Q224" s="4"/>
      <c r="R224" s="5"/>
      <c r="S224" s="4"/>
      <c r="T224" s="4"/>
      <c r="U224" s="5"/>
      <c r="V224" s="4"/>
      <c r="W224" s="4"/>
      <c r="X224" s="5"/>
      <c r="Y224" s="4"/>
      <c r="Z224" s="4"/>
      <c r="AA224" s="4"/>
      <c r="AB224" s="4"/>
      <c r="AC224" s="412"/>
      <c r="AD224" s="7"/>
      <c r="AE224" s="7"/>
      <c r="AF224" s="8"/>
      <c r="AH224" s="446"/>
      <c r="AI224" s="429"/>
      <c r="AJ224" s="430"/>
      <c r="AK224" s="431"/>
      <c r="AL224" s="432"/>
      <c r="AM224" s="433"/>
      <c r="AN224" s="433"/>
      <c r="AO224" s="433"/>
      <c r="AP224" s="433"/>
      <c r="AQ224" s="433"/>
      <c r="AR224" s="433"/>
      <c r="AS224" s="433"/>
      <c r="AT224" s="433"/>
      <c r="AU224" s="433"/>
      <c r="AV224" s="433"/>
      <c r="AW224" s="433"/>
      <c r="AX224" s="433"/>
      <c r="AY224" s="433"/>
      <c r="AZ224" s="433"/>
      <c r="BA224" s="433"/>
      <c r="BB224" s="433"/>
      <c r="BC224" s="433"/>
      <c r="BD224" s="430"/>
      <c r="BE224" s="434"/>
      <c r="BG224" s="11"/>
      <c r="BI224" s="500"/>
    </row>
    <row r="225" spans="1:61" s="9" customFormat="1" ht="15" customHeight="1" x14ac:dyDescent="0.25">
      <c r="A225" s="2"/>
      <c r="B225" s="2"/>
      <c r="C225" s="2"/>
      <c r="D225" s="2"/>
      <c r="E225" s="2"/>
      <c r="F225" s="3"/>
      <c r="G225" s="397"/>
      <c r="H225" s="4"/>
      <c r="I225" s="5"/>
      <c r="J225" s="4"/>
      <c r="K225" s="4"/>
      <c r="L225" s="5"/>
      <c r="M225" s="6"/>
      <c r="N225" s="4"/>
      <c r="O225" s="5"/>
      <c r="P225" s="4"/>
      <c r="Q225" s="4"/>
      <c r="R225" s="5"/>
      <c r="S225" s="4"/>
      <c r="T225" s="4"/>
      <c r="U225" s="5"/>
      <c r="V225" s="4"/>
      <c r="W225" s="4"/>
      <c r="X225" s="5"/>
      <c r="Y225" s="4"/>
      <c r="Z225" s="4"/>
      <c r="AA225" s="4"/>
      <c r="AB225" s="4"/>
      <c r="AC225" s="412"/>
      <c r="AD225" s="7"/>
      <c r="AE225" s="7"/>
      <c r="AF225" s="8"/>
      <c r="AH225" s="446"/>
      <c r="AI225" s="429"/>
      <c r="AJ225" s="430"/>
      <c r="AK225" s="431"/>
      <c r="AL225" s="432"/>
      <c r="AM225" s="433"/>
      <c r="AN225" s="433"/>
      <c r="AO225" s="433"/>
      <c r="AP225" s="433"/>
      <c r="AQ225" s="433"/>
      <c r="AR225" s="433"/>
      <c r="AS225" s="433"/>
      <c r="AT225" s="433"/>
      <c r="AU225" s="433"/>
      <c r="AV225" s="433"/>
      <c r="AW225" s="433"/>
      <c r="AX225" s="433"/>
      <c r="AY225" s="433"/>
      <c r="AZ225" s="433"/>
      <c r="BA225" s="433"/>
      <c r="BB225" s="433"/>
      <c r="BC225" s="433"/>
      <c r="BD225" s="430"/>
      <c r="BE225" s="434"/>
      <c r="BG225" s="11"/>
      <c r="BI225" s="500"/>
    </row>
    <row r="226" spans="1:61" s="9" customFormat="1" ht="15" customHeight="1" x14ac:dyDescent="0.25">
      <c r="A226" s="2"/>
      <c r="B226" s="2"/>
      <c r="C226" s="2"/>
      <c r="D226" s="2"/>
      <c r="E226" s="2"/>
      <c r="F226" s="3"/>
      <c r="G226" s="397"/>
      <c r="H226" s="4"/>
      <c r="I226" s="5"/>
      <c r="J226" s="4"/>
      <c r="K226" s="4"/>
      <c r="L226" s="5"/>
      <c r="M226" s="6"/>
      <c r="N226" s="4"/>
      <c r="O226" s="5"/>
      <c r="P226" s="4"/>
      <c r="Q226" s="4"/>
      <c r="R226" s="5"/>
      <c r="S226" s="4"/>
      <c r="T226" s="4"/>
      <c r="U226" s="5"/>
      <c r="V226" s="4"/>
      <c r="W226" s="4"/>
      <c r="X226" s="5"/>
      <c r="Y226" s="4"/>
      <c r="Z226" s="4"/>
      <c r="AA226" s="4"/>
      <c r="AB226" s="4"/>
      <c r="AC226" s="412"/>
      <c r="AD226" s="7"/>
      <c r="AE226" s="7"/>
      <c r="AF226" s="8"/>
      <c r="AH226" s="446"/>
      <c r="AI226" s="429"/>
      <c r="AJ226" s="430"/>
      <c r="AK226" s="431"/>
      <c r="AL226" s="432"/>
      <c r="AM226" s="433"/>
      <c r="AN226" s="433"/>
      <c r="AO226" s="433"/>
      <c r="AP226" s="433"/>
      <c r="AQ226" s="433"/>
      <c r="AR226" s="433"/>
      <c r="AS226" s="433"/>
      <c r="AT226" s="433"/>
      <c r="AU226" s="433"/>
      <c r="AV226" s="433"/>
      <c r="AW226" s="433"/>
      <c r="AX226" s="433"/>
      <c r="AY226" s="433"/>
      <c r="AZ226" s="433"/>
      <c r="BA226" s="433"/>
      <c r="BB226" s="433"/>
      <c r="BC226" s="433"/>
      <c r="BD226" s="430"/>
      <c r="BE226" s="434"/>
      <c r="BG226" s="11"/>
      <c r="BI226" s="500"/>
    </row>
    <row r="227" spans="1:61" s="9" customFormat="1" ht="15" customHeight="1" x14ac:dyDescent="0.25">
      <c r="A227" s="2"/>
      <c r="B227" s="2"/>
      <c r="C227" s="2"/>
      <c r="D227" s="2"/>
      <c r="E227" s="2"/>
      <c r="F227" s="3"/>
      <c r="G227" s="397"/>
      <c r="H227" s="4"/>
      <c r="I227" s="5"/>
      <c r="J227" s="4"/>
      <c r="K227" s="4"/>
      <c r="L227" s="5"/>
      <c r="M227" s="6"/>
      <c r="N227" s="4"/>
      <c r="O227" s="5"/>
      <c r="P227" s="4"/>
      <c r="Q227" s="4"/>
      <c r="R227" s="5"/>
      <c r="S227" s="4"/>
      <c r="T227" s="4"/>
      <c r="U227" s="5"/>
      <c r="V227" s="4"/>
      <c r="W227" s="4"/>
      <c r="X227" s="5"/>
      <c r="Y227" s="4"/>
      <c r="Z227" s="4"/>
      <c r="AA227" s="4"/>
      <c r="AB227" s="4"/>
      <c r="AC227" s="412"/>
      <c r="AD227" s="7"/>
      <c r="AE227" s="7"/>
      <c r="AF227" s="8"/>
      <c r="AH227" s="446"/>
      <c r="AI227" s="429"/>
      <c r="AJ227" s="430"/>
      <c r="AK227" s="431"/>
      <c r="AL227" s="432"/>
      <c r="AM227" s="433"/>
      <c r="AN227" s="433"/>
      <c r="AO227" s="433"/>
      <c r="AP227" s="433"/>
      <c r="AQ227" s="433"/>
      <c r="AR227" s="433"/>
      <c r="AS227" s="433"/>
      <c r="AT227" s="433"/>
      <c r="AU227" s="433"/>
      <c r="AV227" s="433"/>
      <c r="AW227" s="433"/>
      <c r="AX227" s="433"/>
      <c r="AY227" s="433"/>
      <c r="AZ227" s="433"/>
      <c r="BA227" s="433"/>
      <c r="BB227" s="433"/>
      <c r="BC227" s="433"/>
      <c r="BD227" s="430"/>
      <c r="BE227" s="434"/>
      <c r="BG227" s="11"/>
      <c r="BI227" s="500"/>
    </row>
    <row r="228" spans="1:61" s="9" customFormat="1" ht="15" customHeight="1" x14ac:dyDescent="0.25">
      <c r="A228" s="2"/>
      <c r="B228" s="2"/>
      <c r="C228" s="2"/>
      <c r="D228" s="2"/>
      <c r="E228" s="2"/>
      <c r="F228" s="3"/>
      <c r="G228" s="397"/>
      <c r="H228" s="4"/>
      <c r="I228" s="5"/>
      <c r="J228" s="4"/>
      <c r="K228" s="4"/>
      <c r="L228" s="5"/>
      <c r="M228" s="6"/>
      <c r="N228" s="4"/>
      <c r="O228" s="5"/>
      <c r="P228" s="4"/>
      <c r="Q228" s="4"/>
      <c r="R228" s="5"/>
      <c r="S228" s="4"/>
      <c r="T228" s="4"/>
      <c r="U228" s="5"/>
      <c r="V228" s="4"/>
      <c r="W228" s="4"/>
      <c r="X228" s="5"/>
      <c r="Y228" s="4"/>
      <c r="Z228" s="4"/>
      <c r="AA228" s="4"/>
      <c r="AB228" s="4"/>
      <c r="AC228" s="412"/>
      <c r="AD228" s="7"/>
      <c r="AE228" s="7"/>
      <c r="AF228" s="8"/>
      <c r="AH228" s="446"/>
      <c r="AI228" s="429"/>
      <c r="AJ228" s="430"/>
      <c r="AK228" s="431"/>
      <c r="AL228" s="432"/>
      <c r="AM228" s="433"/>
      <c r="AN228" s="433"/>
      <c r="AO228" s="433"/>
      <c r="AP228" s="433"/>
      <c r="AQ228" s="433"/>
      <c r="AR228" s="433"/>
      <c r="AS228" s="433"/>
      <c r="AT228" s="433"/>
      <c r="AU228" s="433"/>
      <c r="AV228" s="433"/>
      <c r="AW228" s="433"/>
      <c r="AX228" s="433"/>
      <c r="AY228" s="433"/>
      <c r="AZ228" s="433"/>
      <c r="BA228" s="433"/>
      <c r="BB228" s="433"/>
      <c r="BC228" s="433"/>
      <c r="BD228" s="430"/>
      <c r="BE228" s="434"/>
      <c r="BG228" s="11"/>
      <c r="BI228" s="500"/>
    </row>
    <row r="229" spans="1:61" s="9" customFormat="1" ht="15" customHeight="1" x14ac:dyDescent="0.25">
      <c r="A229" s="2"/>
      <c r="B229" s="2"/>
      <c r="C229" s="2"/>
      <c r="D229" s="2"/>
      <c r="E229" s="2"/>
      <c r="F229" s="3"/>
      <c r="G229" s="397"/>
      <c r="H229" s="4"/>
      <c r="I229" s="5"/>
      <c r="J229" s="4"/>
      <c r="K229" s="4"/>
      <c r="L229" s="5"/>
      <c r="M229" s="6"/>
      <c r="N229" s="4"/>
      <c r="O229" s="5"/>
      <c r="P229" s="4"/>
      <c r="Q229" s="4"/>
      <c r="R229" s="5"/>
      <c r="S229" s="4"/>
      <c r="T229" s="4"/>
      <c r="U229" s="5"/>
      <c r="V229" s="4"/>
      <c r="W229" s="4"/>
      <c r="X229" s="5"/>
      <c r="Y229" s="4"/>
      <c r="Z229" s="4"/>
      <c r="AA229" s="4"/>
      <c r="AB229" s="4"/>
      <c r="AC229" s="412"/>
      <c r="AD229" s="7"/>
      <c r="AE229" s="7"/>
      <c r="AF229" s="8"/>
      <c r="AH229" s="446"/>
      <c r="AI229" s="429"/>
      <c r="AJ229" s="430"/>
      <c r="AK229" s="431"/>
      <c r="AL229" s="432"/>
      <c r="AM229" s="433"/>
      <c r="AN229" s="433"/>
      <c r="AO229" s="433"/>
      <c r="AP229" s="433"/>
      <c r="AQ229" s="433"/>
      <c r="AR229" s="433"/>
      <c r="AS229" s="433"/>
      <c r="AT229" s="433"/>
      <c r="AU229" s="433"/>
      <c r="AV229" s="433"/>
      <c r="AW229" s="433"/>
      <c r="AX229" s="433"/>
      <c r="AY229" s="433"/>
      <c r="AZ229" s="433"/>
      <c r="BA229" s="433"/>
      <c r="BB229" s="433"/>
      <c r="BC229" s="433"/>
      <c r="BD229" s="430"/>
      <c r="BE229" s="434"/>
      <c r="BG229" s="11"/>
      <c r="BI229" s="500"/>
    </row>
    <row r="230" spans="1:61" s="9" customFormat="1" ht="15" customHeight="1" x14ac:dyDescent="0.25">
      <c r="A230" s="2"/>
      <c r="B230" s="2"/>
      <c r="C230" s="2"/>
      <c r="D230" s="2"/>
      <c r="E230" s="2"/>
      <c r="F230" s="3"/>
      <c r="G230" s="397"/>
      <c r="H230" s="4"/>
      <c r="I230" s="5"/>
      <c r="J230" s="4"/>
      <c r="K230" s="4"/>
      <c r="L230" s="5"/>
      <c r="M230" s="6"/>
      <c r="N230" s="4"/>
      <c r="O230" s="5"/>
      <c r="P230" s="4"/>
      <c r="Q230" s="4"/>
      <c r="R230" s="5"/>
      <c r="S230" s="4"/>
      <c r="T230" s="4"/>
      <c r="U230" s="5"/>
      <c r="V230" s="4"/>
      <c r="W230" s="4"/>
      <c r="X230" s="5"/>
      <c r="Y230" s="4"/>
      <c r="Z230" s="4"/>
      <c r="AA230" s="4"/>
      <c r="AB230" s="4"/>
      <c r="AC230" s="412"/>
      <c r="AD230" s="7"/>
      <c r="AE230" s="7"/>
      <c r="AF230" s="8"/>
      <c r="AH230" s="446"/>
      <c r="AI230" s="429"/>
      <c r="AJ230" s="430"/>
      <c r="AK230" s="431"/>
      <c r="AL230" s="432"/>
      <c r="AM230" s="433"/>
      <c r="AN230" s="433"/>
      <c r="AO230" s="433"/>
      <c r="AP230" s="433"/>
      <c r="AQ230" s="433"/>
      <c r="AR230" s="433"/>
      <c r="AS230" s="433"/>
      <c r="AT230" s="433"/>
      <c r="AU230" s="433"/>
      <c r="AV230" s="433"/>
      <c r="AW230" s="433"/>
      <c r="AX230" s="433"/>
      <c r="AY230" s="433"/>
      <c r="AZ230" s="433"/>
      <c r="BA230" s="433"/>
      <c r="BB230" s="433"/>
      <c r="BC230" s="433"/>
      <c r="BD230" s="430"/>
      <c r="BE230" s="434"/>
      <c r="BG230" s="11"/>
      <c r="BI230" s="500"/>
    </row>
    <row r="231" spans="1:61" s="9" customFormat="1" ht="15" customHeight="1" x14ac:dyDescent="0.25">
      <c r="A231" s="2"/>
      <c r="B231" s="2"/>
      <c r="C231" s="2"/>
      <c r="D231" s="2"/>
      <c r="E231" s="2"/>
      <c r="F231" s="3"/>
      <c r="G231" s="397"/>
      <c r="H231" s="4"/>
      <c r="I231" s="5"/>
      <c r="J231" s="4"/>
      <c r="K231" s="4"/>
      <c r="L231" s="5"/>
      <c r="M231" s="6"/>
      <c r="N231" s="4"/>
      <c r="O231" s="5"/>
      <c r="P231" s="4"/>
      <c r="Q231" s="4"/>
      <c r="R231" s="5"/>
      <c r="S231" s="4"/>
      <c r="T231" s="4"/>
      <c r="U231" s="5"/>
      <c r="V231" s="4"/>
      <c r="W231" s="4"/>
      <c r="X231" s="5"/>
      <c r="Y231" s="4"/>
      <c r="Z231" s="4"/>
      <c r="AA231" s="4"/>
      <c r="AB231" s="4"/>
      <c r="AC231" s="412"/>
      <c r="AD231" s="7"/>
      <c r="AE231" s="7"/>
      <c r="AF231" s="8"/>
      <c r="AH231" s="446"/>
      <c r="AI231" s="429"/>
      <c r="AJ231" s="430"/>
      <c r="AK231" s="431"/>
      <c r="AL231" s="432"/>
      <c r="AM231" s="433"/>
      <c r="AN231" s="433"/>
      <c r="AO231" s="433"/>
      <c r="AP231" s="433"/>
      <c r="AQ231" s="433"/>
      <c r="AR231" s="433"/>
      <c r="AS231" s="433"/>
      <c r="AT231" s="433"/>
      <c r="AU231" s="433"/>
      <c r="AV231" s="433"/>
      <c r="AW231" s="433"/>
      <c r="AX231" s="433"/>
      <c r="AY231" s="433"/>
      <c r="AZ231" s="433"/>
      <c r="BA231" s="433"/>
      <c r="BB231" s="433"/>
      <c r="BC231" s="433"/>
      <c r="BD231" s="430"/>
      <c r="BE231" s="434"/>
      <c r="BG231" s="11"/>
      <c r="BI231" s="500"/>
    </row>
    <row r="232" spans="1:61" s="9" customFormat="1" ht="15" customHeight="1" x14ac:dyDescent="0.25">
      <c r="A232" s="2"/>
      <c r="B232" s="2"/>
      <c r="C232" s="2"/>
      <c r="D232" s="2"/>
      <c r="E232" s="2"/>
      <c r="F232" s="3"/>
      <c r="G232" s="397"/>
      <c r="H232" s="4"/>
      <c r="I232" s="5"/>
      <c r="J232" s="4"/>
      <c r="K232" s="4"/>
      <c r="L232" s="5"/>
      <c r="M232" s="6"/>
      <c r="N232" s="4"/>
      <c r="O232" s="5"/>
      <c r="P232" s="4"/>
      <c r="Q232" s="4"/>
      <c r="R232" s="5"/>
      <c r="S232" s="4"/>
      <c r="T232" s="4"/>
      <c r="U232" s="5"/>
      <c r="V232" s="4"/>
      <c r="W232" s="4"/>
      <c r="X232" s="5"/>
      <c r="Y232" s="4"/>
      <c r="Z232" s="4"/>
      <c r="AA232" s="4"/>
      <c r="AB232" s="4"/>
      <c r="AC232" s="412"/>
      <c r="AD232" s="7"/>
      <c r="AE232" s="7"/>
      <c r="AF232" s="8"/>
      <c r="AH232" s="446"/>
      <c r="AI232" s="429"/>
      <c r="AJ232" s="430"/>
      <c r="AK232" s="431"/>
      <c r="AL232" s="432"/>
      <c r="AM232" s="433"/>
      <c r="AN232" s="433"/>
      <c r="AO232" s="433"/>
      <c r="AP232" s="433"/>
      <c r="AQ232" s="433"/>
      <c r="AR232" s="433"/>
      <c r="AS232" s="433"/>
      <c r="AT232" s="433"/>
      <c r="AU232" s="433"/>
      <c r="AV232" s="433"/>
      <c r="AW232" s="433"/>
      <c r="AX232" s="433"/>
      <c r="AY232" s="433"/>
      <c r="AZ232" s="433"/>
      <c r="BA232" s="433"/>
      <c r="BB232" s="433"/>
      <c r="BC232" s="433"/>
      <c r="BD232" s="430"/>
      <c r="BE232" s="434"/>
      <c r="BG232" s="11"/>
      <c r="BI232" s="500"/>
    </row>
    <row r="233" spans="1:61" s="9" customFormat="1" ht="15" customHeight="1" x14ac:dyDescent="0.25">
      <c r="A233" s="2"/>
      <c r="B233" s="2"/>
      <c r="C233" s="2"/>
      <c r="D233" s="2"/>
      <c r="E233" s="2"/>
      <c r="F233" s="3"/>
      <c r="G233" s="397"/>
      <c r="H233" s="4"/>
      <c r="I233" s="5"/>
      <c r="J233" s="4"/>
      <c r="K233" s="4"/>
      <c r="L233" s="5"/>
      <c r="M233" s="6"/>
      <c r="N233" s="4"/>
      <c r="O233" s="5"/>
      <c r="P233" s="4"/>
      <c r="Q233" s="4"/>
      <c r="R233" s="5"/>
      <c r="S233" s="4"/>
      <c r="T233" s="4"/>
      <c r="U233" s="5"/>
      <c r="V233" s="4"/>
      <c r="W233" s="4"/>
      <c r="X233" s="5"/>
      <c r="Y233" s="4"/>
      <c r="Z233" s="4"/>
      <c r="AA233" s="4"/>
      <c r="AB233" s="4"/>
      <c r="AC233" s="412"/>
      <c r="AD233" s="7"/>
      <c r="AE233" s="7"/>
      <c r="AF233" s="8"/>
      <c r="AH233" s="446"/>
      <c r="AI233" s="429"/>
      <c r="AJ233" s="430"/>
      <c r="AK233" s="431"/>
      <c r="AL233" s="432"/>
      <c r="AM233" s="433"/>
      <c r="AN233" s="433"/>
      <c r="AO233" s="433"/>
      <c r="AP233" s="433"/>
      <c r="AQ233" s="433"/>
      <c r="AR233" s="433"/>
      <c r="AS233" s="433"/>
      <c r="AT233" s="433"/>
      <c r="AU233" s="433"/>
      <c r="AV233" s="433"/>
      <c r="AW233" s="433"/>
      <c r="AX233" s="433"/>
      <c r="AY233" s="433"/>
      <c r="AZ233" s="433"/>
      <c r="BA233" s="433"/>
      <c r="BB233" s="433"/>
      <c r="BC233" s="433"/>
      <c r="BD233" s="430"/>
      <c r="BE233" s="434"/>
      <c r="BG233" s="11"/>
      <c r="BI233" s="500"/>
    </row>
    <row r="234" spans="1:61" s="9" customFormat="1" ht="15" customHeight="1" x14ac:dyDescent="0.25">
      <c r="A234" s="2"/>
      <c r="B234" s="2"/>
      <c r="C234" s="2"/>
      <c r="D234" s="2"/>
      <c r="E234" s="2"/>
      <c r="F234" s="3"/>
      <c r="G234" s="397"/>
      <c r="H234" s="4"/>
      <c r="I234" s="5"/>
      <c r="J234" s="4"/>
      <c r="K234" s="4"/>
      <c r="L234" s="5"/>
      <c r="M234" s="6"/>
      <c r="N234" s="4"/>
      <c r="O234" s="5"/>
      <c r="P234" s="4"/>
      <c r="Q234" s="4"/>
      <c r="R234" s="5"/>
      <c r="S234" s="4"/>
      <c r="T234" s="4"/>
      <c r="U234" s="5"/>
      <c r="V234" s="4"/>
      <c r="W234" s="4"/>
      <c r="X234" s="5"/>
      <c r="Y234" s="4"/>
      <c r="Z234" s="4"/>
      <c r="AA234" s="4"/>
      <c r="AB234" s="4"/>
      <c r="AC234" s="412"/>
      <c r="AD234" s="7"/>
      <c r="AE234" s="7"/>
      <c r="AF234" s="8"/>
      <c r="AH234" s="446"/>
      <c r="AI234" s="429"/>
      <c r="AJ234" s="430"/>
      <c r="AK234" s="431"/>
      <c r="AL234" s="432"/>
      <c r="AM234" s="433"/>
      <c r="AN234" s="433"/>
      <c r="AO234" s="433"/>
      <c r="AP234" s="433"/>
      <c r="AQ234" s="433"/>
      <c r="AR234" s="433"/>
      <c r="AS234" s="433"/>
      <c r="AT234" s="433"/>
      <c r="AU234" s="433"/>
      <c r="AV234" s="433"/>
      <c r="AW234" s="433"/>
      <c r="AX234" s="433"/>
      <c r="AY234" s="433"/>
      <c r="AZ234" s="433"/>
      <c r="BA234" s="433"/>
      <c r="BB234" s="433"/>
      <c r="BC234" s="433"/>
      <c r="BD234" s="430"/>
      <c r="BE234" s="434"/>
      <c r="BG234" s="11"/>
      <c r="BI234" s="500"/>
    </row>
    <row r="235" spans="1:61" s="9" customFormat="1" ht="15" customHeight="1" x14ac:dyDescent="0.25">
      <c r="A235" s="2"/>
      <c r="B235" s="2"/>
      <c r="C235" s="2"/>
      <c r="D235" s="2"/>
      <c r="E235" s="2"/>
      <c r="F235" s="3"/>
      <c r="G235" s="397"/>
      <c r="H235" s="4"/>
      <c r="I235" s="5"/>
      <c r="J235" s="4"/>
      <c r="K235" s="4"/>
      <c r="L235" s="5"/>
      <c r="M235" s="6"/>
      <c r="N235" s="4"/>
      <c r="O235" s="5"/>
      <c r="P235" s="4"/>
      <c r="Q235" s="4"/>
      <c r="R235" s="5"/>
      <c r="S235" s="4"/>
      <c r="T235" s="4"/>
      <c r="U235" s="5"/>
      <c r="V235" s="4"/>
      <c r="W235" s="4"/>
      <c r="X235" s="5"/>
      <c r="Y235" s="4"/>
      <c r="Z235" s="4"/>
      <c r="AA235" s="4"/>
      <c r="AB235" s="4"/>
      <c r="AC235" s="412"/>
      <c r="AD235" s="7"/>
      <c r="AE235" s="7"/>
      <c r="AF235" s="8"/>
      <c r="AH235" s="446"/>
      <c r="AI235" s="429"/>
      <c r="AJ235" s="430"/>
      <c r="AK235" s="431"/>
      <c r="AL235" s="432"/>
      <c r="AM235" s="433"/>
      <c r="AN235" s="433"/>
      <c r="AO235" s="433"/>
      <c r="AP235" s="433"/>
      <c r="AQ235" s="433"/>
      <c r="AR235" s="433"/>
      <c r="AS235" s="433"/>
      <c r="AT235" s="433"/>
      <c r="AU235" s="433"/>
      <c r="AV235" s="433"/>
      <c r="AW235" s="433"/>
      <c r="AX235" s="433"/>
      <c r="AY235" s="433"/>
      <c r="AZ235" s="433"/>
      <c r="BA235" s="433"/>
      <c r="BB235" s="433"/>
      <c r="BC235" s="433"/>
      <c r="BD235" s="430"/>
      <c r="BE235" s="434"/>
      <c r="BG235" s="11"/>
      <c r="BI235" s="500"/>
    </row>
    <row r="236" spans="1:61" s="9" customFormat="1" ht="15" customHeight="1" x14ac:dyDescent="0.25">
      <c r="A236" s="2"/>
      <c r="B236" s="2"/>
      <c r="C236" s="2"/>
      <c r="D236" s="2"/>
      <c r="E236" s="2"/>
      <c r="F236" s="3"/>
      <c r="G236" s="397"/>
      <c r="H236" s="4"/>
      <c r="I236" s="5"/>
      <c r="J236" s="4"/>
      <c r="K236" s="4"/>
      <c r="L236" s="5"/>
      <c r="M236" s="6"/>
      <c r="N236" s="4"/>
      <c r="O236" s="5"/>
      <c r="P236" s="4"/>
      <c r="Q236" s="4"/>
      <c r="R236" s="5"/>
      <c r="S236" s="4"/>
      <c r="T236" s="4"/>
      <c r="U236" s="5"/>
      <c r="V236" s="4"/>
      <c r="W236" s="4"/>
      <c r="X236" s="5"/>
      <c r="Y236" s="4"/>
      <c r="Z236" s="4"/>
      <c r="AA236" s="4"/>
      <c r="AB236" s="4"/>
      <c r="AC236" s="412"/>
      <c r="AD236" s="7"/>
      <c r="AE236" s="7"/>
      <c r="AF236" s="8"/>
      <c r="AH236" s="446"/>
      <c r="AI236" s="429"/>
      <c r="AJ236" s="430"/>
      <c r="AK236" s="431"/>
      <c r="AL236" s="432"/>
      <c r="AM236" s="433"/>
      <c r="AN236" s="433"/>
      <c r="AO236" s="433"/>
      <c r="AP236" s="433"/>
      <c r="AQ236" s="433"/>
      <c r="AR236" s="433"/>
      <c r="AS236" s="433"/>
      <c r="AT236" s="433"/>
      <c r="AU236" s="433"/>
      <c r="AV236" s="433"/>
      <c r="AW236" s="433"/>
      <c r="AX236" s="433"/>
      <c r="AY236" s="433"/>
      <c r="AZ236" s="433"/>
      <c r="BA236" s="433"/>
      <c r="BB236" s="433"/>
      <c r="BC236" s="433"/>
      <c r="BD236" s="430"/>
      <c r="BE236" s="434"/>
      <c r="BG236" s="11"/>
      <c r="BI236" s="500"/>
    </row>
    <row r="237" spans="1:61" s="9" customFormat="1" ht="15" customHeight="1" x14ac:dyDescent="0.25">
      <c r="A237" s="2"/>
      <c r="B237" s="2"/>
      <c r="C237" s="2"/>
      <c r="D237" s="2"/>
      <c r="E237" s="2"/>
      <c r="F237" s="3"/>
      <c r="G237" s="397"/>
      <c r="H237" s="4"/>
      <c r="I237" s="5"/>
      <c r="J237" s="4"/>
      <c r="K237" s="4"/>
      <c r="L237" s="5"/>
      <c r="M237" s="6"/>
      <c r="N237" s="4"/>
      <c r="O237" s="5"/>
      <c r="P237" s="4"/>
      <c r="Q237" s="4"/>
      <c r="R237" s="5"/>
      <c r="S237" s="4"/>
      <c r="T237" s="4"/>
      <c r="U237" s="5"/>
      <c r="V237" s="4"/>
      <c r="W237" s="4"/>
      <c r="X237" s="5"/>
      <c r="Y237" s="4"/>
      <c r="Z237" s="4"/>
      <c r="AA237" s="4"/>
      <c r="AB237" s="4"/>
      <c r="AC237" s="412"/>
      <c r="AD237" s="7"/>
      <c r="AE237" s="7"/>
      <c r="AF237" s="8"/>
      <c r="AH237" s="446"/>
      <c r="AI237" s="429"/>
      <c r="AJ237" s="430"/>
      <c r="AK237" s="431"/>
      <c r="AL237" s="432"/>
      <c r="AM237" s="433"/>
      <c r="AN237" s="433"/>
      <c r="AO237" s="433"/>
      <c r="AP237" s="433"/>
      <c r="AQ237" s="433"/>
      <c r="AR237" s="433"/>
      <c r="AS237" s="433"/>
      <c r="AT237" s="433"/>
      <c r="AU237" s="433"/>
      <c r="AV237" s="433"/>
      <c r="AW237" s="433"/>
      <c r="AX237" s="433"/>
      <c r="AY237" s="433"/>
      <c r="AZ237" s="433"/>
      <c r="BA237" s="433"/>
      <c r="BB237" s="433"/>
      <c r="BC237" s="433"/>
      <c r="BD237" s="430"/>
      <c r="BE237" s="434"/>
      <c r="BG237" s="11"/>
      <c r="BI237" s="500"/>
    </row>
    <row r="238" spans="1:61" s="9" customFormat="1" ht="15" customHeight="1" x14ac:dyDescent="0.25">
      <c r="A238" s="2"/>
      <c r="B238" s="2"/>
      <c r="C238" s="2"/>
      <c r="D238" s="2"/>
      <c r="E238" s="2"/>
      <c r="F238" s="3"/>
      <c r="G238" s="397"/>
      <c r="H238" s="4"/>
      <c r="I238" s="5"/>
      <c r="J238" s="4"/>
      <c r="K238" s="4"/>
      <c r="L238" s="5"/>
      <c r="M238" s="6"/>
      <c r="N238" s="4"/>
      <c r="O238" s="5"/>
      <c r="P238" s="4"/>
      <c r="Q238" s="4"/>
      <c r="R238" s="5"/>
      <c r="S238" s="4"/>
      <c r="T238" s="4"/>
      <c r="U238" s="5"/>
      <c r="V238" s="4"/>
      <c r="W238" s="4"/>
      <c r="X238" s="5"/>
      <c r="Y238" s="4"/>
      <c r="Z238" s="4"/>
      <c r="AA238" s="4"/>
      <c r="AB238" s="4"/>
      <c r="AC238" s="412"/>
      <c r="AD238" s="7"/>
      <c r="AE238" s="7"/>
      <c r="AF238" s="8"/>
      <c r="AH238" s="446"/>
      <c r="AI238" s="429"/>
      <c r="AJ238" s="430"/>
      <c r="AK238" s="431"/>
      <c r="AL238" s="432"/>
      <c r="AM238" s="433"/>
      <c r="AN238" s="433"/>
      <c r="AO238" s="433"/>
      <c r="AP238" s="433"/>
      <c r="AQ238" s="433"/>
      <c r="AR238" s="433"/>
      <c r="AS238" s="433"/>
      <c r="AT238" s="433"/>
      <c r="AU238" s="433"/>
      <c r="AV238" s="433"/>
      <c r="AW238" s="433"/>
      <c r="AX238" s="433"/>
      <c r="AY238" s="433"/>
      <c r="AZ238" s="433"/>
      <c r="BA238" s="433"/>
      <c r="BB238" s="433"/>
      <c r="BC238" s="433"/>
      <c r="BD238" s="430"/>
      <c r="BE238" s="434"/>
      <c r="BG238" s="11"/>
      <c r="BI238" s="500"/>
    </row>
    <row r="239" spans="1:61" s="9" customFormat="1" ht="15" customHeight="1" x14ac:dyDescent="0.25">
      <c r="A239" s="2"/>
      <c r="B239" s="2"/>
      <c r="C239" s="2"/>
      <c r="D239" s="2"/>
      <c r="E239" s="2"/>
      <c r="F239" s="3"/>
      <c r="G239" s="397"/>
      <c r="H239" s="4"/>
      <c r="I239" s="5"/>
      <c r="J239" s="4"/>
      <c r="K239" s="4"/>
      <c r="L239" s="5"/>
      <c r="M239" s="6"/>
      <c r="N239" s="4"/>
      <c r="O239" s="5"/>
      <c r="P239" s="4"/>
      <c r="Q239" s="4"/>
      <c r="R239" s="5"/>
      <c r="S239" s="4"/>
      <c r="T239" s="4"/>
      <c r="U239" s="5"/>
      <c r="V239" s="4"/>
      <c r="W239" s="4"/>
      <c r="X239" s="5"/>
      <c r="Y239" s="4"/>
      <c r="Z239" s="4"/>
      <c r="AA239" s="4"/>
      <c r="AB239" s="4"/>
      <c r="AC239" s="412"/>
      <c r="AD239" s="7"/>
      <c r="AE239" s="7"/>
      <c r="AF239" s="8"/>
      <c r="AH239" s="446"/>
      <c r="AI239" s="429"/>
      <c r="AJ239" s="430"/>
      <c r="AK239" s="431"/>
      <c r="AL239" s="432"/>
      <c r="AM239" s="433"/>
      <c r="AN239" s="433"/>
      <c r="AO239" s="433"/>
      <c r="AP239" s="433"/>
      <c r="AQ239" s="433"/>
      <c r="AR239" s="433"/>
      <c r="AS239" s="433"/>
      <c r="AT239" s="433"/>
      <c r="AU239" s="433"/>
      <c r="AV239" s="433"/>
      <c r="AW239" s="433"/>
      <c r="AX239" s="433"/>
      <c r="AY239" s="433"/>
      <c r="AZ239" s="433"/>
      <c r="BA239" s="433"/>
      <c r="BB239" s="433"/>
      <c r="BC239" s="433"/>
      <c r="BD239" s="430"/>
      <c r="BE239" s="434"/>
      <c r="BG239" s="11"/>
      <c r="BI239" s="500"/>
    </row>
    <row r="240" spans="1:61" s="9" customFormat="1" ht="15" customHeight="1" x14ac:dyDescent="0.25">
      <c r="A240" s="2"/>
      <c r="B240" s="2"/>
      <c r="C240" s="2"/>
      <c r="D240" s="2"/>
      <c r="E240" s="2"/>
      <c r="F240" s="3"/>
      <c r="G240" s="397"/>
      <c r="H240" s="4"/>
      <c r="I240" s="5"/>
      <c r="J240" s="4"/>
      <c r="K240" s="4"/>
      <c r="L240" s="5"/>
      <c r="M240" s="6"/>
      <c r="N240" s="4"/>
      <c r="O240" s="5"/>
      <c r="P240" s="4"/>
      <c r="Q240" s="4"/>
      <c r="R240" s="5"/>
      <c r="S240" s="4"/>
      <c r="T240" s="4"/>
      <c r="U240" s="5"/>
      <c r="V240" s="4"/>
      <c r="W240" s="4"/>
      <c r="X240" s="5"/>
      <c r="Y240" s="4"/>
      <c r="Z240" s="4"/>
      <c r="AA240" s="4"/>
      <c r="AB240" s="4"/>
      <c r="AC240" s="412"/>
      <c r="AD240" s="7"/>
      <c r="AE240" s="7"/>
      <c r="AF240" s="8"/>
      <c r="AH240" s="446"/>
      <c r="AI240" s="429"/>
      <c r="AJ240" s="430"/>
      <c r="AK240" s="431"/>
      <c r="AL240" s="432"/>
      <c r="AM240" s="433"/>
      <c r="AN240" s="433"/>
      <c r="AO240" s="433"/>
      <c r="AP240" s="433"/>
      <c r="AQ240" s="433"/>
      <c r="AR240" s="433"/>
      <c r="AS240" s="433"/>
      <c r="AT240" s="433"/>
      <c r="AU240" s="433"/>
      <c r="AV240" s="433"/>
      <c r="AW240" s="433"/>
      <c r="AX240" s="433"/>
      <c r="AY240" s="433"/>
      <c r="AZ240" s="433"/>
      <c r="BA240" s="433"/>
      <c r="BB240" s="433"/>
      <c r="BC240" s="433"/>
      <c r="BD240" s="430"/>
      <c r="BE240" s="434"/>
      <c r="BG240" s="11"/>
      <c r="BI240" s="500"/>
    </row>
    <row r="241" spans="1:61" s="9" customFormat="1" ht="15" customHeight="1" x14ac:dyDescent="0.25">
      <c r="A241" s="2"/>
      <c r="B241" s="2"/>
      <c r="C241" s="2"/>
      <c r="D241" s="2"/>
      <c r="E241" s="2"/>
      <c r="F241" s="3"/>
      <c r="G241" s="397"/>
      <c r="H241" s="4"/>
      <c r="I241" s="5"/>
      <c r="J241" s="4"/>
      <c r="K241" s="4"/>
      <c r="L241" s="5"/>
      <c r="M241" s="6"/>
      <c r="N241" s="4"/>
      <c r="O241" s="5"/>
      <c r="P241" s="4"/>
      <c r="Q241" s="4"/>
      <c r="R241" s="5"/>
      <c r="S241" s="4"/>
      <c r="T241" s="4"/>
      <c r="U241" s="5"/>
      <c r="V241" s="4"/>
      <c r="W241" s="4"/>
      <c r="X241" s="5"/>
      <c r="Y241" s="4"/>
      <c r="Z241" s="4"/>
      <c r="AA241" s="4"/>
      <c r="AB241" s="4"/>
      <c r="AC241" s="412"/>
      <c r="AD241" s="7"/>
      <c r="AE241" s="7"/>
      <c r="AF241" s="8"/>
      <c r="AH241" s="446"/>
      <c r="AI241" s="429"/>
      <c r="AJ241" s="430"/>
      <c r="AK241" s="431"/>
      <c r="AL241" s="432"/>
      <c r="AM241" s="433"/>
      <c r="AN241" s="433"/>
      <c r="AO241" s="433"/>
      <c r="AP241" s="433"/>
      <c r="AQ241" s="433"/>
      <c r="AR241" s="433"/>
      <c r="AS241" s="433"/>
      <c r="AT241" s="433"/>
      <c r="AU241" s="433"/>
      <c r="AV241" s="433"/>
      <c r="AW241" s="433"/>
      <c r="AX241" s="433"/>
      <c r="AY241" s="433"/>
      <c r="AZ241" s="433"/>
      <c r="BA241" s="433"/>
      <c r="BB241" s="433"/>
      <c r="BC241" s="433"/>
      <c r="BD241" s="430"/>
      <c r="BE241" s="434"/>
      <c r="BG241" s="11"/>
      <c r="BI241" s="500"/>
    </row>
    <row r="242" spans="1:61" s="9" customFormat="1" ht="15" customHeight="1" x14ac:dyDescent="0.25">
      <c r="A242" s="2"/>
      <c r="B242" s="2"/>
      <c r="C242" s="2"/>
      <c r="D242" s="2"/>
      <c r="E242" s="2"/>
      <c r="F242" s="3"/>
      <c r="G242" s="397"/>
      <c r="H242" s="4"/>
      <c r="I242" s="5"/>
      <c r="J242" s="4"/>
      <c r="K242" s="4"/>
      <c r="L242" s="5"/>
      <c r="M242" s="6"/>
      <c r="N242" s="4"/>
      <c r="O242" s="5"/>
      <c r="P242" s="4"/>
      <c r="Q242" s="4"/>
      <c r="R242" s="5"/>
      <c r="S242" s="4"/>
      <c r="T242" s="4"/>
      <c r="U242" s="5"/>
      <c r="V242" s="4"/>
      <c r="W242" s="4"/>
      <c r="X242" s="5"/>
      <c r="Y242" s="4"/>
      <c r="Z242" s="4"/>
      <c r="AA242" s="4"/>
      <c r="AB242" s="4"/>
      <c r="AC242" s="412"/>
      <c r="AD242" s="7"/>
      <c r="AE242" s="7"/>
      <c r="AF242" s="8"/>
      <c r="AH242" s="446"/>
      <c r="AI242" s="429"/>
      <c r="AJ242" s="430"/>
      <c r="AK242" s="431"/>
      <c r="AL242" s="432"/>
      <c r="AM242" s="433"/>
      <c r="AN242" s="433"/>
      <c r="AO242" s="433"/>
      <c r="AP242" s="433"/>
      <c r="AQ242" s="433"/>
      <c r="AR242" s="433"/>
      <c r="AS242" s="433"/>
      <c r="AT242" s="433"/>
      <c r="AU242" s="433"/>
      <c r="AV242" s="433"/>
      <c r="AW242" s="433"/>
      <c r="AX242" s="433"/>
      <c r="AY242" s="433"/>
      <c r="AZ242" s="433"/>
      <c r="BA242" s="433"/>
      <c r="BB242" s="433"/>
      <c r="BC242" s="433"/>
      <c r="BD242" s="430"/>
      <c r="BE242" s="434"/>
      <c r="BG242" s="11"/>
      <c r="BI242" s="500"/>
    </row>
    <row r="243" spans="1:61" s="9" customFormat="1" ht="15" customHeight="1" x14ac:dyDescent="0.25">
      <c r="A243" s="2"/>
      <c r="B243" s="2"/>
      <c r="C243" s="2"/>
      <c r="D243" s="2"/>
      <c r="E243" s="2"/>
      <c r="F243" s="3"/>
      <c r="G243" s="397"/>
      <c r="H243" s="4"/>
      <c r="I243" s="5"/>
      <c r="J243" s="4"/>
      <c r="K243" s="4"/>
      <c r="L243" s="5"/>
      <c r="M243" s="6"/>
      <c r="N243" s="4"/>
      <c r="O243" s="5"/>
      <c r="P243" s="4"/>
      <c r="Q243" s="4"/>
      <c r="R243" s="5"/>
      <c r="S243" s="4"/>
      <c r="T243" s="4"/>
      <c r="U243" s="5"/>
      <c r="V243" s="4"/>
      <c r="W243" s="4"/>
      <c r="X243" s="5"/>
      <c r="Y243" s="4"/>
      <c r="Z243" s="4"/>
      <c r="AA243" s="4"/>
      <c r="AB243" s="4"/>
      <c r="AC243" s="412"/>
      <c r="AD243" s="7"/>
      <c r="AE243" s="7"/>
      <c r="AF243" s="8"/>
      <c r="AH243" s="446"/>
      <c r="AI243" s="429"/>
      <c r="AJ243" s="430"/>
      <c r="AK243" s="431"/>
      <c r="AL243" s="432"/>
      <c r="AM243" s="433"/>
      <c r="AN243" s="433"/>
      <c r="AO243" s="433"/>
      <c r="AP243" s="433"/>
      <c r="AQ243" s="433"/>
      <c r="AR243" s="433"/>
      <c r="AS243" s="433"/>
      <c r="AT243" s="433"/>
      <c r="AU243" s="433"/>
      <c r="AV243" s="433"/>
      <c r="AW243" s="433"/>
      <c r="AX243" s="433"/>
      <c r="AY243" s="433"/>
      <c r="AZ243" s="433"/>
      <c r="BA243" s="433"/>
      <c r="BB243" s="433"/>
      <c r="BC243" s="433"/>
      <c r="BD243" s="430"/>
      <c r="BE243" s="434"/>
      <c r="BG243" s="11"/>
      <c r="BI243" s="500"/>
    </row>
    <row r="244" spans="1:61" s="9" customFormat="1" ht="15" customHeight="1" x14ac:dyDescent="0.25">
      <c r="A244" s="2"/>
      <c r="B244" s="2"/>
      <c r="C244" s="2"/>
      <c r="D244" s="2"/>
      <c r="E244" s="2"/>
      <c r="F244" s="3"/>
      <c r="G244" s="397"/>
      <c r="H244" s="4"/>
      <c r="I244" s="5"/>
      <c r="J244" s="4"/>
      <c r="K244" s="4"/>
      <c r="L244" s="5"/>
      <c r="M244" s="6"/>
      <c r="N244" s="4"/>
      <c r="O244" s="5"/>
      <c r="P244" s="4"/>
      <c r="Q244" s="4"/>
      <c r="R244" s="5"/>
      <c r="S244" s="4"/>
      <c r="T244" s="4"/>
      <c r="U244" s="5"/>
      <c r="V244" s="4"/>
      <c r="W244" s="4"/>
      <c r="X244" s="5"/>
      <c r="Y244" s="4"/>
      <c r="Z244" s="4"/>
      <c r="AA244" s="4"/>
      <c r="AB244" s="4"/>
      <c r="AC244" s="412"/>
      <c r="AD244" s="7"/>
      <c r="AE244" s="7"/>
      <c r="AF244" s="8"/>
      <c r="AH244" s="446"/>
      <c r="AI244" s="429"/>
      <c r="AJ244" s="430"/>
      <c r="AK244" s="431"/>
      <c r="AL244" s="432"/>
      <c r="AM244" s="433"/>
      <c r="AN244" s="433"/>
      <c r="AO244" s="433"/>
      <c r="AP244" s="433"/>
      <c r="AQ244" s="433"/>
      <c r="AR244" s="433"/>
      <c r="AS244" s="433"/>
      <c r="AT244" s="433"/>
      <c r="AU244" s="433"/>
      <c r="AV244" s="433"/>
      <c r="AW244" s="433"/>
      <c r="AX244" s="433"/>
      <c r="AY244" s="433"/>
      <c r="AZ244" s="433"/>
      <c r="BA244" s="433"/>
      <c r="BB244" s="433"/>
      <c r="BC244" s="433"/>
      <c r="BD244" s="430"/>
      <c r="BE244" s="434"/>
      <c r="BG244" s="11"/>
      <c r="BI244" s="500"/>
    </row>
    <row r="245" spans="1:61" s="9" customFormat="1" ht="15" customHeight="1" x14ac:dyDescent="0.25">
      <c r="A245" s="2"/>
      <c r="B245" s="2"/>
      <c r="C245" s="2"/>
      <c r="D245" s="2"/>
      <c r="E245" s="2"/>
      <c r="F245" s="3"/>
      <c r="G245" s="397"/>
      <c r="H245" s="4"/>
      <c r="I245" s="5"/>
      <c r="J245" s="4"/>
      <c r="K245" s="4"/>
      <c r="L245" s="5"/>
      <c r="M245" s="6"/>
      <c r="N245" s="4"/>
      <c r="O245" s="5"/>
      <c r="P245" s="4"/>
      <c r="Q245" s="4"/>
      <c r="R245" s="5"/>
      <c r="S245" s="4"/>
      <c r="T245" s="4"/>
      <c r="U245" s="5"/>
      <c r="V245" s="4"/>
      <c r="W245" s="4"/>
      <c r="X245" s="5"/>
      <c r="Y245" s="4"/>
      <c r="Z245" s="4"/>
      <c r="AA245" s="4"/>
      <c r="AB245" s="4"/>
      <c r="AC245" s="412"/>
      <c r="AD245" s="7"/>
      <c r="AE245" s="7"/>
      <c r="AF245" s="8"/>
      <c r="AH245" s="446"/>
      <c r="AI245" s="429"/>
      <c r="AJ245" s="430"/>
      <c r="AK245" s="431"/>
      <c r="AL245" s="432"/>
      <c r="AM245" s="433"/>
      <c r="AN245" s="433"/>
      <c r="AO245" s="433"/>
      <c r="AP245" s="433"/>
      <c r="AQ245" s="433"/>
      <c r="AR245" s="433"/>
      <c r="AS245" s="433"/>
      <c r="AT245" s="433"/>
      <c r="AU245" s="433"/>
      <c r="AV245" s="433"/>
      <c r="AW245" s="433"/>
      <c r="AX245" s="433"/>
      <c r="AY245" s="433"/>
      <c r="AZ245" s="433"/>
      <c r="BA245" s="433"/>
      <c r="BB245" s="433"/>
      <c r="BC245" s="433"/>
      <c r="BD245" s="430"/>
      <c r="BE245" s="434"/>
      <c r="BG245" s="11"/>
      <c r="BI245" s="500"/>
    </row>
    <row r="246" spans="1:61" s="9" customFormat="1" ht="15" customHeight="1" x14ac:dyDescent="0.25">
      <c r="A246" s="2"/>
      <c r="B246" s="2"/>
      <c r="C246" s="2"/>
      <c r="D246" s="2"/>
      <c r="E246" s="2"/>
      <c r="F246" s="3"/>
      <c r="G246" s="397"/>
      <c r="H246" s="4"/>
      <c r="I246" s="5"/>
      <c r="J246" s="4"/>
      <c r="K246" s="4"/>
      <c r="L246" s="5"/>
      <c r="M246" s="6"/>
      <c r="N246" s="4"/>
      <c r="O246" s="5"/>
      <c r="P246" s="4"/>
      <c r="Q246" s="4"/>
      <c r="R246" s="5"/>
      <c r="S246" s="4"/>
      <c r="T246" s="4"/>
      <c r="U246" s="5"/>
      <c r="V246" s="4"/>
      <c r="W246" s="4"/>
      <c r="X246" s="5"/>
      <c r="Y246" s="4"/>
      <c r="Z246" s="4"/>
      <c r="AA246" s="4"/>
      <c r="AB246" s="4"/>
      <c r="AC246" s="412"/>
      <c r="AD246" s="7"/>
      <c r="AE246" s="7"/>
      <c r="AF246" s="8"/>
      <c r="AH246" s="446"/>
      <c r="AI246" s="429"/>
      <c r="AJ246" s="430"/>
      <c r="AK246" s="431"/>
      <c r="AL246" s="432"/>
      <c r="AM246" s="433"/>
      <c r="AN246" s="433"/>
      <c r="AO246" s="433"/>
      <c r="AP246" s="433"/>
      <c r="AQ246" s="433"/>
      <c r="AR246" s="433"/>
      <c r="AS246" s="433"/>
      <c r="AT246" s="433"/>
      <c r="AU246" s="433"/>
      <c r="AV246" s="433"/>
      <c r="AW246" s="433"/>
      <c r="AX246" s="433"/>
      <c r="AY246" s="433"/>
      <c r="AZ246" s="433"/>
      <c r="BA246" s="433"/>
      <c r="BB246" s="433"/>
      <c r="BC246" s="433"/>
      <c r="BD246" s="430"/>
      <c r="BE246" s="434"/>
      <c r="BG246" s="11"/>
      <c r="BI246" s="500"/>
    </row>
    <row r="247" spans="1:61" s="9" customFormat="1" ht="15" customHeight="1" x14ac:dyDescent="0.25">
      <c r="A247" s="2"/>
      <c r="B247" s="2"/>
      <c r="C247" s="2"/>
      <c r="D247" s="2"/>
      <c r="E247" s="2"/>
      <c r="F247" s="3"/>
      <c r="G247" s="397"/>
      <c r="H247" s="4"/>
      <c r="I247" s="5"/>
      <c r="J247" s="4"/>
      <c r="K247" s="4"/>
      <c r="L247" s="5"/>
      <c r="M247" s="6"/>
      <c r="N247" s="4"/>
      <c r="O247" s="5"/>
      <c r="P247" s="4"/>
      <c r="Q247" s="4"/>
      <c r="R247" s="5"/>
      <c r="S247" s="4"/>
      <c r="T247" s="4"/>
      <c r="U247" s="5"/>
      <c r="V247" s="4"/>
      <c r="W247" s="4"/>
      <c r="X247" s="5"/>
      <c r="Y247" s="4"/>
      <c r="Z247" s="4"/>
      <c r="AA247" s="4"/>
      <c r="AB247" s="4"/>
      <c r="AC247" s="412"/>
      <c r="AD247" s="7"/>
      <c r="AE247" s="7"/>
      <c r="AF247" s="8"/>
      <c r="AH247" s="446"/>
      <c r="AI247" s="429"/>
      <c r="AJ247" s="430"/>
      <c r="AK247" s="431"/>
      <c r="AL247" s="432"/>
      <c r="AM247" s="433"/>
      <c r="AN247" s="433"/>
      <c r="AO247" s="433"/>
      <c r="AP247" s="433"/>
      <c r="AQ247" s="433"/>
      <c r="AR247" s="433"/>
      <c r="AS247" s="433"/>
      <c r="AT247" s="433"/>
      <c r="AU247" s="433"/>
      <c r="AV247" s="433"/>
      <c r="AW247" s="433"/>
      <c r="AX247" s="433"/>
      <c r="AY247" s="433"/>
      <c r="AZ247" s="433"/>
      <c r="BA247" s="433"/>
      <c r="BB247" s="433"/>
      <c r="BC247" s="433"/>
      <c r="BD247" s="430"/>
      <c r="BE247" s="434"/>
      <c r="BG247" s="11"/>
      <c r="BI247" s="500"/>
    </row>
    <row r="248" spans="1:61" s="9" customFormat="1" ht="15" customHeight="1" x14ac:dyDescent="0.25">
      <c r="A248" s="2"/>
      <c r="B248" s="2"/>
      <c r="C248" s="2"/>
      <c r="D248" s="2"/>
      <c r="E248" s="2"/>
      <c r="F248" s="3"/>
      <c r="G248" s="397"/>
      <c r="H248" s="4"/>
      <c r="I248" s="5"/>
      <c r="J248" s="4"/>
      <c r="K248" s="4"/>
      <c r="L248" s="5"/>
      <c r="M248" s="6"/>
      <c r="N248" s="4"/>
      <c r="O248" s="5"/>
      <c r="P248" s="4"/>
      <c r="Q248" s="4"/>
      <c r="R248" s="5"/>
      <c r="S248" s="4"/>
      <c r="T248" s="4"/>
      <c r="U248" s="5"/>
      <c r="V248" s="4"/>
      <c r="W248" s="4"/>
      <c r="X248" s="5"/>
      <c r="Y248" s="4"/>
      <c r="Z248" s="4"/>
      <c r="AA248" s="4"/>
      <c r="AB248" s="4"/>
      <c r="AC248" s="412"/>
      <c r="AD248" s="7"/>
      <c r="AE248" s="7"/>
      <c r="AF248" s="8"/>
      <c r="AH248" s="446"/>
      <c r="AI248" s="429"/>
      <c r="AJ248" s="430"/>
      <c r="AK248" s="431"/>
      <c r="AL248" s="432"/>
      <c r="AM248" s="433"/>
      <c r="AN248" s="433"/>
      <c r="AO248" s="433"/>
      <c r="AP248" s="433"/>
      <c r="AQ248" s="433"/>
      <c r="AR248" s="433"/>
      <c r="AS248" s="433"/>
      <c r="AT248" s="433"/>
      <c r="AU248" s="433"/>
      <c r="AV248" s="433"/>
      <c r="AW248" s="433"/>
      <c r="AX248" s="433"/>
      <c r="AY248" s="433"/>
      <c r="AZ248" s="433"/>
      <c r="BA248" s="433"/>
      <c r="BB248" s="433"/>
      <c r="BC248" s="433"/>
      <c r="BD248" s="430"/>
      <c r="BE248" s="434"/>
      <c r="BG248" s="11"/>
      <c r="BI248" s="500"/>
    </row>
    <row r="249" spans="1:61" s="9" customFormat="1" ht="15" customHeight="1" x14ac:dyDescent="0.25">
      <c r="A249" s="2"/>
      <c r="B249" s="2"/>
      <c r="C249" s="2"/>
      <c r="D249" s="2"/>
      <c r="E249" s="2"/>
      <c r="F249" s="3"/>
      <c r="G249" s="397"/>
      <c r="H249" s="4"/>
      <c r="I249" s="5"/>
      <c r="J249" s="4"/>
      <c r="K249" s="4"/>
      <c r="L249" s="5"/>
      <c r="M249" s="6"/>
      <c r="N249" s="4"/>
      <c r="O249" s="5"/>
      <c r="P249" s="4"/>
      <c r="Q249" s="4"/>
      <c r="R249" s="5"/>
      <c r="S249" s="4"/>
      <c r="T249" s="4"/>
      <c r="U249" s="5"/>
      <c r="V249" s="4"/>
      <c r="W249" s="4"/>
      <c r="X249" s="5"/>
      <c r="Y249" s="4"/>
      <c r="Z249" s="4"/>
      <c r="AA249" s="4"/>
      <c r="AB249" s="4"/>
      <c r="AC249" s="412"/>
      <c r="AD249" s="7"/>
      <c r="AE249" s="7"/>
      <c r="AF249" s="8"/>
      <c r="AH249" s="446"/>
      <c r="AI249" s="429"/>
      <c r="AJ249" s="430"/>
      <c r="AK249" s="431"/>
      <c r="AL249" s="432"/>
      <c r="AM249" s="433"/>
      <c r="AN249" s="433"/>
      <c r="AO249" s="433"/>
      <c r="AP249" s="433"/>
      <c r="AQ249" s="433"/>
      <c r="AR249" s="433"/>
      <c r="AS249" s="433"/>
      <c r="AT249" s="433"/>
      <c r="AU249" s="433"/>
      <c r="AV249" s="433"/>
      <c r="AW249" s="433"/>
      <c r="AX249" s="433"/>
      <c r="AY249" s="433"/>
      <c r="AZ249" s="433"/>
      <c r="BA249" s="433"/>
      <c r="BB249" s="433"/>
      <c r="BC249" s="433"/>
      <c r="BD249" s="430"/>
      <c r="BE249" s="434"/>
      <c r="BG249" s="11"/>
      <c r="BI249" s="500"/>
    </row>
    <row r="250" spans="1:61" s="9" customFormat="1" ht="15" customHeight="1" x14ac:dyDescent="0.25">
      <c r="A250" s="2"/>
      <c r="B250" s="2"/>
      <c r="C250" s="2"/>
      <c r="D250" s="2"/>
      <c r="E250" s="2"/>
      <c r="F250" s="3"/>
      <c r="G250" s="397"/>
      <c r="H250" s="4"/>
      <c r="I250" s="5"/>
      <c r="J250" s="4"/>
      <c r="K250" s="4"/>
      <c r="L250" s="5"/>
      <c r="M250" s="6"/>
      <c r="N250" s="4"/>
      <c r="O250" s="5"/>
      <c r="P250" s="4"/>
      <c r="Q250" s="4"/>
      <c r="R250" s="5"/>
      <c r="S250" s="4"/>
      <c r="T250" s="4"/>
      <c r="U250" s="5"/>
      <c r="V250" s="4"/>
      <c r="W250" s="4"/>
      <c r="X250" s="5"/>
      <c r="Y250" s="4"/>
      <c r="Z250" s="4"/>
      <c r="AA250" s="4"/>
      <c r="AB250" s="4"/>
      <c r="AC250" s="412"/>
      <c r="AD250" s="7"/>
      <c r="AE250" s="7"/>
      <c r="AF250" s="8"/>
      <c r="AH250" s="446"/>
      <c r="AI250" s="429"/>
      <c r="AJ250" s="430"/>
      <c r="AK250" s="431"/>
      <c r="AL250" s="432"/>
      <c r="AM250" s="433"/>
      <c r="AN250" s="433"/>
      <c r="AO250" s="433"/>
      <c r="AP250" s="433"/>
      <c r="AQ250" s="433"/>
      <c r="AR250" s="433"/>
      <c r="AS250" s="433"/>
      <c r="AT250" s="433"/>
      <c r="AU250" s="433"/>
      <c r="AV250" s="433"/>
      <c r="AW250" s="433"/>
      <c r="AX250" s="433"/>
      <c r="AY250" s="433"/>
      <c r="AZ250" s="433"/>
      <c r="BA250" s="433"/>
      <c r="BB250" s="433"/>
      <c r="BC250" s="433"/>
      <c r="BD250" s="430"/>
      <c r="BE250" s="434"/>
      <c r="BG250" s="11"/>
      <c r="BI250" s="500"/>
    </row>
    <row r="251" spans="1:61" s="9" customFormat="1" ht="15" customHeight="1" x14ac:dyDescent="0.25">
      <c r="A251" s="2"/>
      <c r="B251" s="2"/>
      <c r="C251" s="2"/>
      <c r="D251" s="2"/>
      <c r="E251" s="2"/>
      <c r="F251" s="3"/>
      <c r="G251" s="397"/>
      <c r="H251" s="4"/>
      <c r="I251" s="5"/>
      <c r="J251" s="4"/>
      <c r="K251" s="4"/>
      <c r="L251" s="5"/>
      <c r="M251" s="6"/>
      <c r="N251" s="4"/>
      <c r="O251" s="5"/>
      <c r="P251" s="4"/>
      <c r="Q251" s="4"/>
      <c r="R251" s="5"/>
      <c r="S251" s="4"/>
      <c r="T251" s="4"/>
      <c r="U251" s="5"/>
      <c r="V251" s="4"/>
      <c r="W251" s="4"/>
      <c r="X251" s="5"/>
      <c r="Y251" s="4"/>
      <c r="Z251" s="4"/>
      <c r="AA251" s="4"/>
      <c r="AB251" s="4"/>
      <c r="AC251" s="412"/>
      <c r="AD251" s="7"/>
      <c r="AE251" s="7"/>
      <c r="AF251" s="8"/>
      <c r="AH251" s="446"/>
      <c r="AI251" s="429"/>
      <c r="AJ251" s="430"/>
      <c r="AK251" s="431"/>
      <c r="AL251" s="432"/>
      <c r="AM251" s="433"/>
      <c r="AN251" s="433"/>
      <c r="AO251" s="433"/>
      <c r="AP251" s="433"/>
      <c r="AQ251" s="433"/>
      <c r="AR251" s="433"/>
      <c r="AS251" s="433"/>
      <c r="AT251" s="433"/>
      <c r="AU251" s="433"/>
      <c r="AV251" s="433"/>
      <c r="AW251" s="433"/>
      <c r="AX251" s="433"/>
      <c r="AY251" s="433"/>
      <c r="AZ251" s="433"/>
      <c r="BA251" s="433"/>
      <c r="BB251" s="433"/>
      <c r="BC251" s="433"/>
      <c r="BD251" s="430"/>
      <c r="BE251" s="434"/>
      <c r="BG251" s="11"/>
      <c r="BI251" s="500"/>
    </row>
    <row r="252" spans="1:61" s="9" customFormat="1" ht="15" customHeight="1" x14ac:dyDescent="0.25">
      <c r="A252" s="2"/>
      <c r="B252" s="2"/>
      <c r="C252" s="2"/>
      <c r="D252" s="2"/>
      <c r="E252" s="2"/>
      <c r="F252" s="3"/>
      <c r="G252" s="397"/>
      <c r="H252" s="4"/>
      <c r="I252" s="5"/>
      <c r="J252" s="4"/>
      <c r="K252" s="4"/>
      <c r="L252" s="5"/>
      <c r="M252" s="6"/>
      <c r="N252" s="4"/>
      <c r="O252" s="5"/>
      <c r="P252" s="4"/>
      <c r="Q252" s="4"/>
      <c r="R252" s="5"/>
      <c r="S252" s="4"/>
      <c r="T252" s="4"/>
      <c r="U252" s="5"/>
      <c r="V252" s="4"/>
      <c r="W252" s="4"/>
      <c r="X252" s="5"/>
      <c r="Y252" s="4"/>
      <c r="Z252" s="4"/>
      <c r="AA252" s="4"/>
      <c r="AB252" s="4"/>
      <c r="AC252" s="412"/>
      <c r="AD252" s="7"/>
      <c r="AE252" s="7"/>
      <c r="AF252" s="8"/>
      <c r="AH252" s="446"/>
      <c r="AI252" s="429"/>
      <c r="AJ252" s="430"/>
      <c r="AK252" s="431"/>
      <c r="AL252" s="432"/>
      <c r="AM252" s="433"/>
      <c r="AN252" s="433"/>
      <c r="AO252" s="433"/>
      <c r="AP252" s="433"/>
      <c r="AQ252" s="433"/>
      <c r="AR252" s="433"/>
      <c r="AS252" s="433"/>
      <c r="AT252" s="433"/>
      <c r="AU252" s="433"/>
      <c r="AV252" s="433"/>
      <c r="AW252" s="433"/>
      <c r="AX252" s="433"/>
      <c r="AY252" s="433"/>
      <c r="AZ252" s="433"/>
      <c r="BA252" s="433"/>
      <c r="BB252" s="433"/>
      <c r="BC252" s="433"/>
      <c r="BD252" s="430"/>
      <c r="BE252" s="434"/>
      <c r="BG252" s="11"/>
      <c r="BI252" s="500"/>
    </row>
    <row r="253" spans="1:61" s="9" customFormat="1" ht="15" customHeight="1" x14ac:dyDescent="0.25">
      <c r="A253" s="2"/>
      <c r="B253" s="2"/>
      <c r="C253" s="2"/>
      <c r="D253" s="2"/>
      <c r="E253" s="2"/>
      <c r="F253" s="3"/>
      <c r="G253" s="397"/>
      <c r="H253" s="4"/>
      <c r="I253" s="5"/>
      <c r="J253" s="4"/>
      <c r="K253" s="4"/>
      <c r="L253" s="5"/>
      <c r="M253" s="6"/>
      <c r="N253" s="4"/>
      <c r="O253" s="5"/>
      <c r="P253" s="4"/>
      <c r="Q253" s="4"/>
      <c r="R253" s="5"/>
      <c r="S253" s="4"/>
      <c r="T253" s="4"/>
      <c r="U253" s="5"/>
      <c r="V253" s="4"/>
      <c r="W253" s="4"/>
      <c r="X253" s="5"/>
      <c r="Y253" s="4"/>
      <c r="Z253" s="4"/>
      <c r="AA253" s="4"/>
      <c r="AB253" s="4"/>
      <c r="AC253" s="412"/>
      <c r="AD253" s="7"/>
      <c r="AE253" s="7"/>
      <c r="AF253" s="8"/>
      <c r="AH253" s="446"/>
      <c r="AI253" s="429"/>
      <c r="AJ253" s="430"/>
      <c r="AK253" s="431"/>
      <c r="AL253" s="432"/>
      <c r="AM253" s="433"/>
      <c r="AN253" s="433"/>
      <c r="AO253" s="433"/>
      <c r="AP253" s="433"/>
      <c r="AQ253" s="433"/>
      <c r="AR253" s="433"/>
      <c r="AS253" s="433"/>
      <c r="AT253" s="433"/>
      <c r="AU253" s="433"/>
      <c r="AV253" s="433"/>
      <c r="AW253" s="433"/>
      <c r="AX253" s="433"/>
      <c r="AY253" s="433"/>
      <c r="AZ253" s="433"/>
      <c r="BA253" s="433"/>
      <c r="BB253" s="433"/>
      <c r="BC253" s="433"/>
      <c r="BD253" s="430"/>
      <c r="BE253" s="434"/>
      <c r="BG253" s="11"/>
      <c r="BI253" s="500"/>
    </row>
    <row r="254" spans="1:61" s="9" customFormat="1" ht="15" customHeight="1" x14ac:dyDescent="0.25">
      <c r="A254" s="2"/>
      <c r="B254" s="2"/>
      <c r="C254" s="2"/>
      <c r="D254" s="2"/>
      <c r="E254" s="2"/>
      <c r="F254" s="3"/>
      <c r="G254" s="397"/>
      <c r="H254" s="4"/>
      <c r="I254" s="5"/>
      <c r="J254" s="4"/>
      <c r="K254" s="4"/>
      <c r="L254" s="5"/>
      <c r="M254" s="6"/>
      <c r="N254" s="4"/>
      <c r="O254" s="5"/>
      <c r="P254" s="4"/>
      <c r="Q254" s="4"/>
      <c r="R254" s="5"/>
      <c r="S254" s="4"/>
      <c r="T254" s="4"/>
      <c r="U254" s="5"/>
      <c r="V254" s="4"/>
      <c r="W254" s="4"/>
      <c r="X254" s="5"/>
      <c r="Y254" s="4"/>
      <c r="Z254" s="4"/>
      <c r="AA254" s="4"/>
      <c r="AB254" s="4"/>
      <c r="AC254" s="412"/>
      <c r="AD254" s="7"/>
      <c r="AE254" s="7"/>
      <c r="AF254" s="8"/>
      <c r="AH254" s="446"/>
      <c r="AI254" s="429"/>
      <c r="AJ254" s="430"/>
      <c r="AK254" s="431"/>
      <c r="AL254" s="432"/>
      <c r="AM254" s="433"/>
      <c r="AN254" s="433"/>
      <c r="AO254" s="433"/>
      <c r="AP254" s="433"/>
      <c r="AQ254" s="433"/>
      <c r="AR254" s="433"/>
      <c r="AS254" s="433"/>
      <c r="AT254" s="433"/>
      <c r="AU254" s="433"/>
      <c r="AV254" s="433"/>
      <c r="AW254" s="433"/>
      <c r="AX254" s="433"/>
      <c r="AY254" s="433"/>
      <c r="AZ254" s="433"/>
      <c r="BA254" s="433"/>
      <c r="BB254" s="433"/>
      <c r="BC254" s="433"/>
      <c r="BD254" s="430"/>
      <c r="BE254" s="434"/>
      <c r="BG254" s="11"/>
      <c r="BI254" s="500"/>
    </row>
    <row r="255" spans="1:61" s="9" customFormat="1" ht="15" customHeight="1" x14ac:dyDescent="0.25">
      <c r="A255" s="2"/>
      <c r="B255" s="2"/>
      <c r="C255" s="2"/>
      <c r="D255" s="2"/>
      <c r="E255" s="2"/>
      <c r="F255" s="3"/>
      <c r="G255" s="397"/>
      <c r="H255" s="4"/>
      <c r="I255" s="5"/>
      <c r="J255" s="4"/>
      <c r="K255" s="4"/>
      <c r="L255" s="5"/>
      <c r="M255" s="6"/>
      <c r="N255" s="4"/>
      <c r="O255" s="5"/>
      <c r="P255" s="4"/>
      <c r="Q255" s="4"/>
      <c r="R255" s="5"/>
      <c r="S255" s="4"/>
      <c r="T255" s="4"/>
      <c r="U255" s="5"/>
      <c r="V255" s="4"/>
      <c r="W255" s="4"/>
      <c r="X255" s="5"/>
      <c r="Y255" s="4"/>
      <c r="Z255" s="4"/>
      <c r="AA255" s="4"/>
      <c r="AB255" s="4"/>
      <c r="AC255" s="412"/>
      <c r="AD255" s="7"/>
      <c r="AE255" s="7"/>
      <c r="AF255" s="8"/>
      <c r="AH255" s="446"/>
      <c r="AI255" s="429"/>
      <c r="AJ255" s="430"/>
      <c r="AK255" s="431"/>
      <c r="AL255" s="432"/>
      <c r="AM255" s="433"/>
      <c r="AN255" s="433"/>
      <c r="AO255" s="433"/>
      <c r="AP255" s="433"/>
      <c r="AQ255" s="433"/>
      <c r="AR255" s="433"/>
      <c r="AS255" s="433"/>
      <c r="AT255" s="433"/>
      <c r="AU255" s="433"/>
      <c r="AV255" s="433"/>
      <c r="AW255" s="433"/>
      <c r="AX255" s="433"/>
      <c r="AY255" s="433"/>
      <c r="AZ255" s="433"/>
      <c r="BA255" s="433"/>
      <c r="BB255" s="433"/>
      <c r="BC255" s="433"/>
      <c r="BD255" s="430"/>
      <c r="BE255" s="434"/>
      <c r="BG255" s="11"/>
      <c r="BI255" s="500"/>
    </row>
    <row r="256" spans="1:61" s="9" customFormat="1" ht="15" customHeight="1" x14ac:dyDescent="0.25">
      <c r="A256" s="2"/>
      <c r="B256" s="2"/>
      <c r="C256" s="2"/>
      <c r="D256" s="2"/>
      <c r="E256" s="2"/>
      <c r="F256" s="3"/>
      <c r="G256" s="397"/>
      <c r="H256" s="4"/>
      <c r="I256" s="5"/>
      <c r="J256" s="4"/>
      <c r="K256" s="4"/>
      <c r="L256" s="5"/>
      <c r="M256" s="6"/>
      <c r="N256" s="4"/>
      <c r="O256" s="5"/>
      <c r="P256" s="4"/>
      <c r="Q256" s="4"/>
      <c r="R256" s="5"/>
      <c r="S256" s="4"/>
      <c r="T256" s="4"/>
      <c r="U256" s="5"/>
      <c r="V256" s="4"/>
      <c r="W256" s="4"/>
      <c r="X256" s="5"/>
      <c r="Y256" s="4"/>
      <c r="Z256" s="4"/>
      <c r="AA256" s="4"/>
      <c r="AB256" s="4"/>
      <c r="AC256" s="412"/>
      <c r="AD256" s="7"/>
      <c r="AE256" s="7"/>
      <c r="AF256" s="8"/>
      <c r="AH256" s="446"/>
      <c r="AI256" s="429"/>
      <c r="AJ256" s="430"/>
      <c r="AK256" s="431"/>
      <c r="AL256" s="432"/>
      <c r="AM256" s="433"/>
      <c r="AN256" s="433"/>
      <c r="AO256" s="433"/>
      <c r="AP256" s="433"/>
      <c r="AQ256" s="433"/>
      <c r="AR256" s="433"/>
      <c r="AS256" s="433"/>
      <c r="AT256" s="433"/>
      <c r="AU256" s="433"/>
      <c r="AV256" s="433"/>
      <c r="AW256" s="433"/>
      <c r="AX256" s="433"/>
      <c r="AY256" s="433"/>
      <c r="AZ256" s="433"/>
      <c r="BA256" s="433"/>
      <c r="BB256" s="433"/>
      <c r="BC256" s="433"/>
      <c r="BD256" s="430"/>
      <c r="BE256" s="434"/>
      <c r="BG256" s="11"/>
      <c r="BI256" s="500"/>
    </row>
    <row r="257" spans="1:61" s="9" customFormat="1" ht="15" customHeight="1" x14ac:dyDescent="0.25">
      <c r="A257" s="2"/>
      <c r="B257" s="2"/>
      <c r="C257" s="2"/>
      <c r="D257" s="2"/>
      <c r="E257" s="2"/>
      <c r="F257" s="3"/>
      <c r="G257" s="397"/>
      <c r="H257" s="4"/>
      <c r="I257" s="5"/>
      <c r="J257" s="4"/>
      <c r="K257" s="4"/>
      <c r="L257" s="5"/>
      <c r="M257" s="6"/>
      <c r="N257" s="4"/>
      <c r="O257" s="5"/>
      <c r="P257" s="4"/>
      <c r="Q257" s="4"/>
      <c r="R257" s="5"/>
      <c r="S257" s="4"/>
      <c r="T257" s="4"/>
      <c r="U257" s="5"/>
      <c r="V257" s="4"/>
      <c r="W257" s="4"/>
      <c r="X257" s="5"/>
      <c r="Y257" s="4"/>
      <c r="Z257" s="4"/>
      <c r="AA257" s="4"/>
      <c r="AB257" s="4"/>
      <c r="AC257" s="412"/>
      <c r="AD257" s="7"/>
      <c r="AE257" s="7"/>
      <c r="AF257" s="8"/>
      <c r="AH257" s="446"/>
      <c r="AI257" s="429"/>
      <c r="AJ257" s="430"/>
      <c r="AK257" s="431"/>
      <c r="AL257" s="432"/>
      <c r="AM257" s="433"/>
      <c r="AN257" s="433"/>
      <c r="AO257" s="433"/>
      <c r="AP257" s="433"/>
      <c r="AQ257" s="433"/>
      <c r="AR257" s="433"/>
      <c r="AS257" s="433"/>
      <c r="AT257" s="433"/>
      <c r="AU257" s="433"/>
      <c r="AV257" s="433"/>
      <c r="AW257" s="433"/>
      <c r="AX257" s="433"/>
      <c r="AY257" s="433"/>
      <c r="AZ257" s="433"/>
      <c r="BA257" s="433"/>
      <c r="BB257" s="433"/>
      <c r="BC257" s="433"/>
      <c r="BD257" s="430"/>
      <c r="BE257" s="434"/>
      <c r="BG257" s="11"/>
      <c r="BI257" s="500"/>
    </row>
    <row r="258" spans="1:61" s="9" customFormat="1" ht="15" customHeight="1" x14ac:dyDescent="0.25">
      <c r="A258" s="2"/>
      <c r="B258" s="2"/>
      <c r="C258" s="2"/>
      <c r="D258" s="2"/>
      <c r="E258" s="2"/>
      <c r="F258" s="3"/>
      <c r="G258" s="397"/>
      <c r="H258" s="4"/>
      <c r="I258" s="5"/>
      <c r="J258" s="4"/>
      <c r="K258" s="4"/>
      <c r="L258" s="5"/>
      <c r="M258" s="6"/>
      <c r="N258" s="4"/>
      <c r="O258" s="5"/>
      <c r="P258" s="4"/>
      <c r="Q258" s="4"/>
      <c r="R258" s="5"/>
      <c r="S258" s="4"/>
      <c r="T258" s="4"/>
      <c r="U258" s="5"/>
      <c r="V258" s="4"/>
      <c r="W258" s="4"/>
      <c r="X258" s="5"/>
      <c r="Y258" s="4"/>
      <c r="Z258" s="4"/>
      <c r="AA258" s="4"/>
      <c r="AB258" s="4"/>
      <c r="AC258" s="412"/>
      <c r="AD258" s="7"/>
      <c r="AE258" s="7"/>
      <c r="AF258" s="8"/>
      <c r="AH258" s="446"/>
      <c r="AI258" s="429"/>
      <c r="AJ258" s="430"/>
      <c r="AK258" s="431"/>
      <c r="AL258" s="432"/>
      <c r="AM258" s="433"/>
      <c r="AN258" s="433"/>
      <c r="AO258" s="433"/>
      <c r="AP258" s="433"/>
      <c r="AQ258" s="433"/>
      <c r="AR258" s="433"/>
      <c r="AS258" s="433"/>
      <c r="AT258" s="433"/>
      <c r="AU258" s="433"/>
      <c r="AV258" s="433"/>
      <c r="AW258" s="433"/>
      <c r="AX258" s="433"/>
      <c r="AY258" s="433"/>
      <c r="AZ258" s="433"/>
      <c r="BA258" s="433"/>
      <c r="BB258" s="433"/>
      <c r="BC258" s="433"/>
      <c r="BD258" s="430"/>
      <c r="BE258" s="434"/>
      <c r="BG258" s="11"/>
      <c r="BI258" s="500"/>
    </row>
    <row r="259" spans="1:61" s="9" customFormat="1" ht="15" customHeight="1" x14ac:dyDescent="0.25">
      <c r="A259" s="2"/>
      <c r="B259" s="2"/>
      <c r="C259" s="2"/>
      <c r="D259" s="2"/>
      <c r="E259" s="2"/>
      <c r="F259" s="3"/>
      <c r="G259" s="397"/>
      <c r="H259" s="4"/>
      <c r="I259" s="5"/>
      <c r="J259" s="4"/>
      <c r="K259" s="4"/>
      <c r="L259" s="5"/>
      <c r="M259" s="6"/>
      <c r="N259" s="4"/>
      <c r="O259" s="5"/>
      <c r="P259" s="4"/>
      <c r="Q259" s="4"/>
      <c r="R259" s="5"/>
      <c r="S259" s="4"/>
      <c r="T259" s="4"/>
      <c r="U259" s="5"/>
      <c r="V259" s="4"/>
      <c r="W259" s="4"/>
      <c r="X259" s="5"/>
      <c r="Y259" s="4"/>
      <c r="Z259" s="4"/>
      <c r="AA259" s="4"/>
      <c r="AB259" s="4"/>
      <c r="AC259" s="412"/>
      <c r="AD259" s="7"/>
      <c r="AE259" s="7"/>
      <c r="AF259" s="8"/>
      <c r="AH259" s="446"/>
      <c r="AI259" s="429"/>
      <c r="AJ259" s="430"/>
      <c r="AK259" s="431"/>
      <c r="AL259" s="432"/>
      <c r="AM259" s="433"/>
      <c r="AN259" s="433"/>
      <c r="AO259" s="433"/>
      <c r="AP259" s="433"/>
      <c r="AQ259" s="433"/>
      <c r="AR259" s="433"/>
      <c r="AS259" s="433"/>
      <c r="AT259" s="433"/>
      <c r="AU259" s="433"/>
      <c r="AV259" s="433"/>
      <c r="AW259" s="433"/>
      <c r="AX259" s="433"/>
      <c r="AY259" s="433"/>
      <c r="AZ259" s="433"/>
      <c r="BA259" s="433"/>
      <c r="BB259" s="433"/>
      <c r="BC259" s="433"/>
      <c r="BD259" s="430"/>
      <c r="BE259" s="434"/>
      <c r="BG259" s="11"/>
      <c r="BI259" s="500"/>
    </row>
    <row r="260" spans="1:61" s="9" customFormat="1" ht="15" customHeight="1" x14ac:dyDescent="0.25">
      <c r="A260" s="2"/>
      <c r="B260" s="2"/>
      <c r="C260" s="2"/>
      <c r="D260" s="2"/>
      <c r="E260" s="2"/>
      <c r="F260" s="3"/>
      <c r="G260" s="397"/>
      <c r="H260" s="4"/>
      <c r="I260" s="5"/>
      <c r="J260" s="4"/>
      <c r="K260" s="4"/>
      <c r="L260" s="5"/>
      <c r="M260" s="6"/>
      <c r="N260" s="4"/>
      <c r="O260" s="5"/>
      <c r="P260" s="4"/>
      <c r="Q260" s="4"/>
      <c r="R260" s="5"/>
      <c r="S260" s="4"/>
      <c r="T260" s="4"/>
      <c r="U260" s="5"/>
      <c r="V260" s="4"/>
      <c r="W260" s="4"/>
      <c r="X260" s="5"/>
      <c r="Y260" s="4"/>
      <c r="Z260" s="4"/>
      <c r="AA260" s="4"/>
      <c r="AB260" s="4"/>
      <c r="AC260" s="412"/>
      <c r="AD260" s="7"/>
      <c r="AE260" s="7"/>
      <c r="AF260" s="8"/>
      <c r="AH260" s="446"/>
      <c r="AI260" s="429"/>
      <c r="AJ260" s="430"/>
      <c r="AK260" s="431"/>
      <c r="AL260" s="432"/>
      <c r="AM260" s="433"/>
      <c r="AN260" s="433"/>
      <c r="AO260" s="433"/>
      <c r="AP260" s="433"/>
      <c r="AQ260" s="433"/>
      <c r="AR260" s="433"/>
      <c r="AS260" s="433"/>
      <c r="AT260" s="433"/>
      <c r="AU260" s="433"/>
      <c r="AV260" s="433"/>
      <c r="AW260" s="433"/>
      <c r="AX260" s="433"/>
      <c r="AY260" s="433"/>
      <c r="AZ260" s="433"/>
      <c r="BA260" s="433"/>
      <c r="BB260" s="433"/>
      <c r="BC260" s="433"/>
      <c r="BD260" s="430"/>
      <c r="BE260" s="434"/>
      <c r="BG260" s="11"/>
      <c r="BI260" s="500"/>
    </row>
    <row r="261" spans="1:61" s="9" customFormat="1" ht="15" customHeight="1" x14ac:dyDescent="0.25">
      <c r="A261" s="2"/>
      <c r="B261" s="2"/>
      <c r="C261" s="2"/>
      <c r="D261" s="2"/>
      <c r="E261" s="2"/>
      <c r="F261" s="3"/>
      <c r="G261" s="397"/>
      <c r="H261" s="4"/>
      <c r="I261" s="5"/>
      <c r="J261" s="4"/>
      <c r="K261" s="4"/>
      <c r="L261" s="5"/>
      <c r="M261" s="6"/>
      <c r="N261" s="4"/>
      <c r="O261" s="5"/>
      <c r="P261" s="4"/>
      <c r="Q261" s="4"/>
      <c r="R261" s="5"/>
      <c r="S261" s="4"/>
      <c r="T261" s="4"/>
      <c r="U261" s="5"/>
      <c r="V261" s="4"/>
      <c r="W261" s="4"/>
      <c r="X261" s="5"/>
      <c r="Y261" s="4"/>
      <c r="Z261" s="4"/>
      <c r="AA261" s="4"/>
      <c r="AB261" s="4"/>
      <c r="AC261" s="412"/>
      <c r="AD261" s="7"/>
      <c r="AE261" s="7"/>
      <c r="AF261" s="8"/>
      <c r="AH261" s="446"/>
      <c r="AI261" s="429"/>
      <c r="AJ261" s="430"/>
      <c r="AK261" s="431"/>
      <c r="AL261" s="432"/>
      <c r="AM261" s="433"/>
      <c r="AN261" s="433"/>
      <c r="AO261" s="433"/>
      <c r="AP261" s="433"/>
      <c r="AQ261" s="433"/>
      <c r="AR261" s="433"/>
      <c r="AS261" s="433"/>
      <c r="AT261" s="433"/>
      <c r="AU261" s="433"/>
      <c r="AV261" s="433"/>
      <c r="AW261" s="433"/>
      <c r="AX261" s="433"/>
      <c r="AY261" s="433"/>
      <c r="AZ261" s="433"/>
      <c r="BA261" s="433"/>
      <c r="BB261" s="433"/>
      <c r="BC261" s="433"/>
      <c r="BD261" s="430"/>
      <c r="BE261" s="434"/>
      <c r="BG261" s="11"/>
      <c r="BI261" s="500"/>
    </row>
    <row r="262" spans="1:61" s="9" customFormat="1" ht="15" customHeight="1" x14ac:dyDescent="0.25">
      <c r="A262" s="2"/>
      <c r="B262" s="2"/>
      <c r="C262" s="2"/>
      <c r="D262" s="2"/>
      <c r="E262" s="2"/>
      <c r="F262" s="3"/>
      <c r="G262" s="397"/>
      <c r="H262" s="4"/>
      <c r="I262" s="5"/>
      <c r="J262" s="4"/>
      <c r="K262" s="4"/>
      <c r="L262" s="5"/>
      <c r="M262" s="6"/>
      <c r="N262" s="4"/>
      <c r="O262" s="5"/>
      <c r="P262" s="4"/>
      <c r="Q262" s="4"/>
      <c r="R262" s="5"/>
      <c r="S262" s="4"/>
      <c r="T262" s="4"/>
      <c r="U262" s="5"/>
      <c r="V262" s="4"/>
      <c r="W262" s="4"/>
      <c r="X262" s="5"/>
      <c r="Y262" s="4"/>
      <c r="Z262" s="4"/>
      <c r="AA262" s="4"/>
      <c r="AB262" s="4"/>
      <c r="AC262" s="412"/>
      <c r="AD262" s="7"/>
      <c r="AE262" s="7"/>
      <c r="AF262" s="8"/>
      <c r="AH262" s="446"/>
      <c r="AI262" s="429"/>
      <c r="AJ262" s="430"/>
      <c r="AK262" s="431"/>
      <c r="AL262" s="432"/>
      <c r="AM262" s="433"/>
      <c r="AN262" s="433"/>
      <c r="AO262" s="433"/>
      <c r="AP262" s="433"/>
      <c r="AQ262" s="433"/>
      <c r="AR262" s="433"/>
      <c r="AS262" s="433"/>
      <c r="AT262" s="433"/>
      <c r="AU262" s="433"/>
      <c r="AV262" s="433"/>
      <c r="AW262" s="433"/>
      <c r="AX262" s="433"/>
      <c r="AY262" s="433"/>
      <c r="AZ262" s="433"/>
      <c r="BA262" s="433"/>
      <c r="BB262" s="433"/>
      <c r="BC262" s="433"/>
      <c r="BD262" s="430"/>
      <c r="BE262" s="434"/>
      <c r="BG262" s="11"/>
      <c r="BI262" s="500"/>
    </row>
    <row r="263" spans="1:61" s="9" customFormat="1" ht="15" customHeight="1" x14ac:dyDescent="0.25">
      <c r="A263" s="2"/>
      <c r="B263" s="2"/>
      <c r="C263" s="2"/>
      <c r="D263" s="2"/>
      <c r="E263" s="2"/>
      <c r="F263" s="3"/>
      <c r="G263" s="397"/>
      <c r="H263" s="4"/>
      <c r="I263" s="5"/>
      <c r="J263" s="4"/>
      <c r="K263" s="4"/>
      <c r="L263" s="5"/>
      <c r="M263" s="6"/>
      <c r="N263" s="4"/>
      <c r="O263" s="5"/>
      <c r="P263" s="4"/>
      <c r="Q263" s="4"/>
      <c r="R263" s="5"/>
      <c r="S263" s="4"/>
      <c r="T263" s="4"/>
      <c r="U263" s="5"/>
      <c r="V263" s="4"/>
      <c r="W263" s="4"/>
      <c r="X263" s="5"/>
      <c r="Y263" s="4"/>
      <c r="Z263" s="4"/>
      <c r="AA263" s="4"/>
      <c r="AB263" s="4"/>
      <c r="AC263" s="412"/>
      <c r="AD263" s="7"/>
      <c r="AE263" s="7"/>
      <c r="AF263" s="8"/>
      <c r="AH263" s="446"/>
      <c r="AI263" s="429"/>
      <c r="AJ263" s="430"/>
      <c r="AK263" s="431"/>
      <c r="AL263" s="432"/>
      <c r="AM263" s="433"/>
      <c r="AN263" s="433"/>
      <c r="AO263" s="433"/>
      <c r="AP263" s="433"/>
      <c r="AQ263" s="433"/>
      <c r="AR263" s="433"/>
      <c r="AS263" s="433"/>
      <c r="AT263" s="433"/>
      <c r="AU263" s="433"/>
      <c r="AV263" s="433"/>
      <c r="AW263" s="433"/>
      <c r="AX263" s="433"/>
      <c r="AY263" s="433"/>
      <c r="AZ263" s="433"/>
      <c r="BA263" s="433"/>
      <c r="BB263" s="433"/>
      <c r="BC263" s="433"/>
      <c r="BD263" s="430"/>
      <c r="BE263" s="434"/>
      <c r="BG263" s="11"/>
      <c r="BI263" s="500"/>
    </row>
    <row r="264" spans="1:61" s="9" customFormat="1" ht="15" customHeight="1" x14ac:dyDescent="0.25">
      <c r="A264" s="2"/>
      <c r="B264" s="2"/>
      <c r="C264" s="2"/>
      <c r="D264" s="2"/>
      <c r="E264" s="2"/>
      <c r="F264" s="3"/>
      <c r="G264" s="397"/>
      <c r="H264" s="4"/>
      <c r="I264" s="5"/>
      <c r="J264" s="4"/>
      <c r="K264" s="4"/>
      <c r="L264" s="5"/>
      <c r="M264" s="6"/>
      <c r="N264" s="4"/>
      <c r="O264" s="5"/>
      <c r="P264" s="4"/>
      <c r="Q264" s="4"/>
      <c r="R264" s="5"/>
      <c r="S264" s="4"/>
      <c r="T264" s="4"/>
      <c r="U264" s="5"/>
      <c r="V264" s="4"/>
      <c r="W264" s="4"/>
      <c r="X264" s="5"/>
      <c r="Y264" s="4"/>
      <c r="Z264" s="4"/>
      <c r="AA264" s="4"/>
      <c r="AB264" s="4"/>
      <c r="AC264" s="412"/>
      <c r="AD264" s="7"/>
      <c r="AE264" s="7"/>
      <c r="AF264" s="8"/>
      <c r="AH264" s="446"/>
      <c r="AI264" s="429"/>
      <c r="AJ264" s="430"/>
      <c r="AK264" s="431"/>
      <c r="AL264" s="432"/>
      <c r="AM264" s="433"/>
      <c r="AN264" s="433"/>
      <c r="AO264" s="433"/>
      <c r="AP264" s="433"/>
      <c r="AQ264" s="433"/>
      <c r="AR264" s="433"/>
      <c r="AS264" s="433"/>
      <c r="AT264" s="433"/>
      <c r="AU264" s="433"/>
      <c r="AV264" s="433"/>
      <c r="AW264" s="433"/>
      <c r="AX264" s="433"/>
      <c r="AY264" s="433"/>
      <c r="AZ264" s="433"/>
      <c r="BA264" s="433"/>
      <c r="BB264" s="433"/>
      <c r="BC264" s="433"/>
      <c r="BD264" s="430"/>
      <c r="BE264" s="434"/>
      <c r="BG264" s="11"/>
      <c r="BI264" s="500"/>
    </row>
    <row r="265" spans="1:61" s="9" customFormat="1" ht="15" customHeight="1" x14ac:dyDescent="0.25">
      <c r="A265" s="2"/>
      <c r="B265" s="2"/>
      <c r="C265" s="2"/>
      <c r="D265" s="2"/>
      <c r="E265" s="2"/>
      <c r="F265" s="3"/>
      <c r="G265" s="397"/>
      <c r="H265" s="4"/>
      <c r="I265" s="5"/>
      <c r="J265" s="4"/>
      <c r="K265" s="4"/>
      <c r="L265" s="5"/>
      <c r="M265" s="6"/>
      <c r="N265" s="4"/>
      <c r="O265" s="5"/>
      <c r="P265" s="4"/>
      <c r="Q265" s="4"/>
      <c r="R265" s="5"/>
      <c r="S265" s="4"/>
      <c r="T265" s="4"/>
      <c r="U265" s="5"/>
      <c r="V265" s="4"/>
      <c r="W265" s="4"/>
      <c r="X265" s="5"/>
      <c r="Y265" s="4"/>
      <c r="Z265" s="4"/>
      <c r="AA265" s="4"/>
      <c r="AB265" s="4"/>
      <c r="AC265" s="412"/>
      <c r="AD265" s="7"/>
      <c r="AE265" s="7"/>
      <c r="AF265" s="8"/>
      <c r="AH265" s="446"/>
      <c r="AI265" s="429"/>
      <c r="AJ265" s="430"/>
      <c r="AK265" s="431"/>
      <c r="AL265" s="432"/>
      <c r="AM265" s="433"/>
      <c r="AN265" s="433"/>
      <c r="AO265" s="433"/>
      <c r="AP265" s="433"/>
      <c r="AQ265" s="433"/>
      <c r="AR265" s="433"/>
      <c r="AS265" s="433"/>
      <c r="AT265" s="433"/>
      <c r="AU265" s="433"/>
      <c r="AV265" s="433"/>
      <c r="AW265" s="433"/>
      <c r="AX265" s="433"/>
      <c r="AY265" s="433"/>
      <c r="AZ265" s="433"/>
      <c r="BA265" s="433"/>
      <c r="BB265" s="433"/>
      <c r="BC265" s="433"/>
      <c r="BD265" s="430"/>
      <c r="BE265" s="434"/>
      <c r="BG265" s="11"/>
      <c r="BI265" s="500"/>
    </row>
    <row r="266" spans="1:61" s="9" customFormat="1" ht="15" customHeight="1" x14ac:dyDescent="0.25">
      <c r="A266" s="2"/>
      <c r="B266" s="2"/>
      <c r="C266" s="2"/>
      <c r="D266" s="2"/>
      <c r="E266" s="2"/>
      <c r="F266" s="3"/>
      <c r="G266" s="397"/>
      <c r="H266" s="4"/>
      <c r="I266" s="5"/>
      <c r="J266" s="4"/>
      <c r="K266" s="4"/>
      <c r="L266" s="5"/>
      <c r="M266" s="6"/>
      <c r="N266" s="4"/>
      <c r="O266" s="5"/>
      <c r="P266" s="4"/>
      <c r="Q266" s="4"/>
      <c r="R266" s="5"/>
      <c r="S266" s="4"/>
      <c r="T266" s="4"/>
      <c r="U266" s="5"/>
      <c r="V266" s="4"/>
      <c r="W266" s="4"/>
      <c r="X266" s="5"/>
      <c r="Y266" s="4"/>
      <c r="Z266" s="4"/>
      <c r="AA266" s="4"/>
      <c r="AB266" s="4"/>
      <c r="AC266" s="412"/>
      <c r="AD266" s="7"/>
      <c r="AE266" s="7"/>
      <c r="AF266" s="8"/>
      <c r="AH266" s="446"/>
      <c r="AI266" s="429"/>
      <c r="AJ266" s="430"/>
      <c r="AK266" s="431"/>
      <c r="AL266" s="432"/>
      <c r="AM266" s="433"/>
      <c r="AN266" s="433"/>
      <c r="AO266" s="433"/>
      <c r="AP266" s="433"/>
      <c r="AQ266" s="433"/>
      <c r="AR266" s="433"/>
      <c r="AS266" s="433"/>
      <c r="AT266" s="433"/>
      <c r="AU266" s="433"/>
      <c r="AV266" s="433"/>
      <c r="AW266" s="433"/>
      <c r="AX266" s="433"/>
      <c r="AY266" s="433"/>
      <c r="AZ266" s="433"/>
      <c r="BA266" s="433"/>
      <c r="BB266" s="433"/>
      <c r="BC266" s="433"/>
      <c r="BD266" s="430"/>
      <c r="BE266" s="434"/>
      <c r="BG266" s="11"/>
      <c r="BI266" s="500"/>
    </row>
    <row r="267" spans="1:61" s="9" customFormat="1" ht="15" customHeight="1" x14ac:dyDescent="0.25">
      <c r="A267" s="2"/>
      <c r="B267" s="2"/>
      <c r="C267" s="2"/>
      <c r="D267" s="2"/>
      <c r="E267" s="2"/>
      <c r="F267" s="3"/>
      <c r="G267" s="397"/>
      <c r="H267" s="4"/>
      <c r="I267" s="5"/>
      <c r="J267" s="4"/>
      <c r="K267" s="4"/>
      <c r="L267" s="5"/>
      <c r="M267" s="6"/>
      <c r="N267" s="4"/>
      <c r="O267" s="5"/>
      <c r="P267" s="4"/>
      <c r="Q267" s="4"/>
      <c r="R267" s="5"/>
      <c r="S267" s="4"/>
      <c r="T267" s="4"/>
      <c r="U267" s="5"/>
      <c r="V267" s="4"/>
      <c r="W267" s="4"/>
      <c r="X267" s="5"/>
      <c r="Y267" s="4"/>
      <c r="Z267" s="4"/>
      <c r="AA267" s="4"/>
      <c r="AB267" s="4"/>
      <c r="AC267" s="412"/>
      <c r="AD267" s="7"/>
      <c r="AE267" s="7"/>
      <c r="AF267" s="8"/>
      <c r="AH267" s="446"/>
      <c r="AI267" s="429"/>
      <c r="AJ267" s="430"/>
      <c r="AK267" s="431"/>
      <c r="AL267" s="432"/>
      <c r="AM267" s="433"/>
      <c r="AN267" s="433"/>
      <c r="AO267" s="433"/>
      <c r="AP267" s="433"/>
      <c r="AQ267" s="433"/>
      <c r="AR267" s="433"/>
      <c r="AS267" s="433"/>
      <c r="AT267" s="433"/>
      <c r="AU267" s="433"/>
      <c r="AV267" s="433"/>
      <c r="AW267" s="433"/>
      <c r="AX267" s="433"/>
      <c r="AY267" s="433"/>
      <c r="AZ267" s="433"/>
      <c r="BA267" s="433"/>
      <c r="BB267" s="433"/>
      <c r="BC267" s="433"/>
      <c r="BD267" s="430"/>
      <c r="BE267" s="434"/>
      <c r="BG267" s="11"/>
      <c r="BI267" s="500"/>
    </row>
    <row r="268" spans="1:61" s="9" customFormat="1" ht="15" customHeight="1" x14ac:dyDescent="0.25">
      <c r="A268" s="2"/>
      <c r="B268" s="2"/>
      <c r="C268" s="2"/>
      <c r="D268" s="2"/>
      <c r="E268" s="2"/>
      <c r="F268" s="3"/>
      <c r="G268" s="397"/>
      <c r="H268" s="4"/>
      <c r="I268" s="5"/>
      <c r="J268" s="4"/>
      <c r="K268" s="4"/>
      <c r="L268" s="5"/>
      <c r="M268" s="6"/>
      <c r="N268" s="4"/>
      <c r="O268" s="5"/>
      <c r="P268" s="4"/>
      <c r="Q268" s="4"/>
      <c r="R268" s="5"/>
      <c r="S268" s="4"/>
      <c r="T268" s="4"/>
      <c r="U268" s="5"/>
      <c r="V268" s="4"/>
      <c r="W268" s="4"/>
      <c r="X268" s="5"/>
      <c r="Y268" s="4"/>
      <c r="Z268" s="4"/>
      <c r="AA268" s="4"/>
      <c r="AB268" s="4"/>
      <c r="AC268" s="412"/>
      <c r="AD268" s="7"/>
      <c r="AE268" s="7"/>
      <c r="AF268" s="8"/>
      <c r="AH268" s="446"/>
      <c r="AI268" s="429"/>
      <c r="AJ268" s="430"/>
      <c r="AK268" s="431"/>
      <c r="AL268" s="432"/>
      <c r="AM268" s="433"/>
      <c r="AN268" s="433"/>
      <c r="AO268" s="433"/>
      <c r="AP268" s="433"/>
      <c r="AQ268" s="433"/>
      <c r="AR268" s="433"/>
      <c r="AS268" s="433"/>
      <c r="AT268" s="433"/>
      <c r="AU268" s="433"/>
      <c r="AV268" s="433"/>
      <c r="AW268" s="433"/>
      <c r="AX268" s="433"/>
      <c r="AY268" s="433"/>
      <c r="AZ268" s="433"/>
      <c r="BA268" s="433"/>
      <c r="BB268" s="433"/>
      <c r="BC268" s="433"/>
      <c r="BD268" s="430"/>
      <c r="BE268" s="434"/>
      <c r="BG268" s="11"/>
      <c r="BI268" s="500"/>
    </row>
    <row r="269" spans="1:61" s="9" customFormat="1" ht="15" customHeight="1" x14ac:dyDescent="0.25">
      <c r="A269" s="2"/>
      <c r="B269" s="2"/>
      <c r="C269" s="2"/>
      <c r="D269" s="2"/>
      <c r="E269" s="2"/>
      <c r="F269" s="3"/>
      <c r="G269" s="397"/>
      <c r="H269" s="4"/>
      <c r="I269" s="5"/>
      <c r="J269" s="4"/>
      <c r="K269" s="4"/>
      <c r="L269" s="5"/>
      <c r="M269" s="6"/>
      <c r="N269" s="4"/>
      <c r="O269" s="5"/>
      <c r="P269" s="4"/>
      <c r="Q269" s="4"/>
      <c r="R269" s="5"/>
      <c r="S269" s="4"/>
      <c r="T269" s="4"/>
      <c r="U269" s="5"/>
      <c r="V269" s="4"/>
      <c r="W269" s="4"/>
      <c r="X269" s="5"/>
      <c r="Y269" s="4"/>
      <c r="Z269" s="4"/>
      <c r="AA269" s="4"/>
      <c r="AB269" s="4"/>
      <c r="AC269" s="412"/>
      <c r="AD269" s="7"/>
      <c r="AE269" s="7"/>
      <c r="AF269" s="8"/>
      <c r="AH269" s="446"/>
      <c r="AI269" s="429"/>
      <c r="AJ269" s="430"/>
      <c r="AK269" s="431"/>
      <c r="AL269" s="432"/>
      <c r="AM269" s="433"/>
      <c r="AN269" s="433"/>
      <c r="AO269" s="433"/>
      <c r="AP269" s="433"/>
      <c r="AQ269" s="433"/>
      <c r="AR269" s="433"/>
      <c r="AS269" s="433"/>
      <c r="AT269" s="433"/>
      <c r="AU269" s="433"/>
      <c r="AV269" s="433"/>
      <c r="AW269" s="433"/>
      <c r="AX269" s="433"/>
      <c r="AY269" s="433"/>
      <c r="AZ269" s="433"/>
      <c r="BA269" s="433"/>
      <c r="BB269" s="433"/>
      <c r="BC269" s="433"/>
      <c r="BD269" s="430"/>
      <c r="BE269" s="434"/>
      <c r="BG269" s="11"/>
      <c r="BI269" s="500"/>
    </row>
    <row r="270" spans="1:61" s="9" customFormat="1" ht="15" customHeight="1" x14ac:dyDescent="0.25">
      <c r="A270" s="2"/>
      <c r="B270" s="2"/>
      <c r="C270" s="2"/>
      <c r="D270" s="2"/>
      <c r="E270" s="2"/>
      <c r="F270" s="3"/>
      <c r="G270" s="397"/>
      <c r="H270" s="4"/>
      <c r="I270" s="5"/>
      <c r="J270" s="4"/>
      <c r="K270" s="4"/>
      <c r="L270" s="5"/>
      <c r="M270" s="6"/>
      <c r="N270" s="4"/>
      <c r="O270" s="5"/>
      <c r="P270" s="4"/>
      <c r="Q270" s="4"/>
      <c r="R270" s="5"/>
      <c r="S270" s="4"/>
      <c r="T270" s="4"/>
      <c r="U270" s="5"/>
      <c r="V270" s="4"/>
      <c r="W270" s="4"/>
      <c r="X270" s="5"/>
      <c r="Y270" s="4"/>
      <c r="Z270" s="4"/>
      <c r="AA270" s="4"/>
      <c r="AB270" s="4"/>
      <c r="AC270" s="412"/>
      <c r="AD270" s="7"/>
      <c r="AE270" s="7"/>
      <c r="AF270" s="8"/>
      <c r="AH270" s="446"/>
      <c r="AI270" s="429"/>
      <c r="AJ270" s="430"/>
      <c r="AK270" s="431"/>
      <c r="AL270" s="432"/>
      <c r="AM270" s="433"/>
      <c r="AN270" s="433"/>
      <c r="AO270" s="433"/>
      <c r="AP270" s="433"/>
      <c r="AQ270" s="433"/>
      <c r="AR270" s="433"/>
      <c r="AS270" s="433"/>
      <c r="AT270" s="433"/>
      <c r="AU270" s="433"/>
      <c r="AV270" s="433"/>
      <c r="AW270" s="433"/>
      <c r="AX270" s="433"/>
      <c r="AY270" s="433"/>
      <c r="AZ270" s="433"/>
      <c r="BA270" s="433"/>
      <c r="BB270" s="433"/>
      <c r="BC270" s="433"/>
      <c r="BD270" s="430"/>
      <c r="BE270" s="434"/>
      <c r="BG270" s="11"/>
      <c r="BI270" s="500"/>
    </row>
    <row r="271" spans="1:61" s="9" customFormat="1" ht="15" customHeight="1" x14ac:dyDescent="0.25">
      <c r="A271" s="2"/>
      <c r="B271" s="2"/>
      <c r="C271" s="2"/>
      <c r="D271" s="2"/>
      <c r="E271" s="2"/>
      <c r="F271" s="3"/>
      <c r="G271" s="397"/>
      <c r="H271" s="4"/>
      <c r="I271" s="5"/>
      <c r="J271" s="4"/>
      <c r="K271" s="4"/>
      <c r="L271" s="5"/>
      <c r="M271" s="6"/>
      <c r="N271" s="4"/>
      <c r="O271" s="5"/>
      <c r="P271" s="4"/>
      <c r="Q271" s="4"/>
      <c r="R271" s="5"/>
      <c r="S271" s="4"/>
      <c r="T271" s="4"/>
      <c r="U271" s="5"/>
      <c r="V271" s="4"/>
      <c r="W271" s="4"/>
      <c r="X271" s="5"/>
      <c r="Y271" s="4"/>
      <c r="Z271" s="4"/>
      <c r="AA271" s="4"/>
      <c r="AB271" s="4"/>
      <c r="AC271" s="412"/>
      <c r="AD271" s="7"/>
      <c r="AE271" s="7"/>
      <c r="AF271" s="8"/>
      <c r="AH271" s="446"/>
      <c r="AI271" s="429"/>
      <c r="AJ271" s="430"/>
      <c r="AK271" s="431"/>
      <c r="AL271" s="432"/>
      <c r="AM271" s="433"/>
      <c r="AN271" s="433"/>
      <c r="AO271" s="433"/>
      <c r="AP271" s="433"/>
      <c r="AQ271" s="433"/>
      <c r="AR271" s="433"/>
      <c r="AS271" s="433"/>
      <c r="AT271" s="433"/>
      <c r="AU271" s="433"/>
      <c r="AV271" s="433"/>
      <c r="AW271" s="433"/>
      <c r="AX271" s="433"/>
      <c r="AY271" s="433"/>
      <c r="AZ271" s="433"/>
      <c r="BA271" s="433"/>
      <c r="BB271" s="433"/>
      <c r="BC271" s="433"/>
      <c r="BD271" s="430"/>
      <c r="BE271" s="434"/>
      <c r="BG271" s="11"/>
      <c r="BI271" s="500"/>
    </row>
    <row r="272" spans="1:61" s="9" customFormat="1" ht="15" customHeight="1" x14ac:dyDescent="0.25">
      <c r="A272" s="2"/>
      <c r="B272" s="2"/>
      <c r="C272" s="2"/>
      <c r="D272" s="2"/>
      <c r="E272" s="2"/>
      <c r="F272" s="3"/>
      <c r="G272" s="397"/>
      <c r="H272" s="4"/>
      <c r="I272" s="5"/>
      <c r="J272" s="4"/>
      <c r="K272" s="4"/>
      <c r="L272" s="5"/>
      <c r="M272" s="6"/>
      <c r="N272" s="4"/>
      <c r="O272" s="5"/>
      <c r="P272" s="4"/>
      <c r="Q272" s="4"/>
      <c r="R272" s="5"/>
      <c r="S272" s="4"/>
      <c r="T272" s="4"/>
      <c r="U272" s="5"/>
      <c r="V272" s="4"/>
      <c r="W272" s="4"/>
      <c r="X272" s="5"/>
      <c r="Y272" s="4"/>
      <c r="Z272" s="4"/>
      <c r="AA272" s="4"/>
      <c r="AB272" s="4"/>
      <c r="AC272" s="412"/>
      <c r="AD272" s="7"/>
      <c r="AE272" s="7"/>
      <c r="AF272" s="8"/>
      <c r="AH272" s="446"/>
      <c r="AI272" s="429"/>
      <c r="AJ272" s="430"/>
      <c r="AK272" s="431"/>
      <c r="AL272" s="432"/>
      <c r="AM272" s="433"/>
      <c r="AN272" s="433"/>
      <c r="AO272" s="433"/>
      <c r="AP272" s="433"/>
      <c r="AQ272" s="433"/>
      <c r="AR272" s="433"/>
      <c r="AS272" s="433"/>
      <c r="AT272" s="433"/>
      <c r="AU272" s="433"/>
      <c r="AV272" s="433"/>
      <c r="AW272" s="433"/>
      <c r="AX272" s="433"/>
      <c r="AY272" s="433"/>
      <c r="AZ272" s="433"/>
      <c r="BA272" s="433"/>
      <c r="BB272" s="433"/>
      <c r="BC272" s="433"/>
      <c r="BD272" s="430"/>
      <c r="BE272" s="434"/>
      <c r="BG272" s="11"/>
      <c r="BI272" s="500"/>
    </row>
    <row r="273" spans="1:61" s="9" customFormat="1" ht="15" customHeight="1" x14ac:dyDescent="0.25">
      <c r="A273" s="2"/>
      <c r="B273" s="2"/>
      <c r="C273" s="2"/>
      <c r="D273" s="2"/>
      <c r="E273" s="2"/>
      <c r="F273" s="3"/>
      <c r="G273" s="397"/>
      <c r="H273" s="4"/>
      <c r="I273" s="5"/>
      <c r="J273" s="4"/>
      <c r="K273" s="4"/>
      <c r="L273" s="5"/>
      <c r="M273" s="6"/>
      <c r="N273" s="4"/>
      <c r="O273" s="5"/>
      <c r="P273" s="4"/>
      <c r="Q273" s="4"/>
      <c r="R273" s="5"/>
      <c r="S273" s="4"/>
      <c r="T273" s="4"/>
      <c r="U273" s="5"/>
      <c r="V273" s="4"/>
      <c r="W273" s="4"/>
      <c r="X273" s="5"/>
      <c r="Y273" s="4"/>
      <c r="Z273" s="4"/>
      <c r="AA273" s="4"/>
      <c r="AB273" s="4"/>
      <c r="AC273" s="412"/>
      <c r="AD273" s="7"/>
      <c r="AE273" s="7"/>
      <c r="AF273" s="8"/>
      <c r="AH273" s="446"/>
      <c r="AI273" s="429"/>
      <c r="AJ273" s="430"/>
      <c r="AK273" s="431"/>
      <c r="AL273" s="432"/>
      <c r="AM273" s="433"/>
      <c r="AN273" s="433"/>
      <c r="AO273" s="433"/>
      <c r="AP273" s="433"/>
      <c r="AQ273" s="433"/>
      <c r="AR273" s="433"/>
      <c r="AS273" s="433"/>
      <c r="AT273" s="433"/>
      <c r="AU273" s="433"/>
      <c r="AV273" s="433"/>
      <c r="AW273" s="433"/>
      <c r="AX273" s="433"/>
      <c r="AY273" s="433"/>
      <c r="AZ273" s="433"/>
      <c r="BA273" s="433"/>
      <c r="BB273" s="433"/>
      <c r="BC273" s="433"/>
      <c r="BD273" s="430"/>
      <c r="BE273" s="434"/>
      <c r="BG273" s="11"/>
      <c r="BI273" s="500"/>
    </row>
    <row r="274" spans="1:61" s="9" customFormat="1" ht="15" customHeight="1" x14ac:dyDescent="0.25">
      <c r="A274" s="2"/>
      <c r="B274" s="2"/>
      <c r="C274" s="2"/>
      <c r="D274" s="2"/>
      <c r="E274" s="2"/>
      <c r="F274" s="3"/>
      <c r="G274" s="397"/>
      <c r="H274" s="4"/>
      <c r="I274" s="5"/>
      <c r="J274" s="4"/>
      <c r="K274" s="4"/>
      <c r="L274" s="5"/>
      <c r="M274" s="6"/>
      <c r="N274" s="4"/>
      <c r="O274" s="5"/>
      <c r="P274" s="4"/>
      <c r="Q274" s="4"/>
      <c r="R274" s="5"/>
      <c r="S274" s="4"/>
      <c r="T274" s="4"/>
      <c r="U274" s="5"/>
      <c r="V274" s="4"/>
      <c r="W274" s="4"/>
      <c r="X274" s="5"/>
      <c r="Y274" s="4"/>
      <c r="Z274" s="4"/>
      <c r="AA274" s="4"/>
      <c r="AB274" s="4"/>
      <c r="AC274" s="412"/>
      <c r="AD274" s="7"/>
      <c r="AE274" s="7"/>
      <c r="AF274" s="8"/>
      <c r="AH274" s="446"/>
      <c r="AI274" s="429"/>
      <c r="AJ274" s="430"/>
      <c r="AK274" s="431"/>
      <c r="AL274" s="432"/>
      <c r="AM274" s="433"/>
      <c r="AN274" s="433"/>
      <c r="AO274" s="433"/>
      <c r="AP274" s="433"/>
      <c r="AQ274" s="433"/>
      <c r="AR274" s="433"/>
      <c r="AS274" s="433"/>
      <c r="AT274" s="433"/>
      <c r="AU274" s="433"/>
      <c r="AV274" s="433"/>
      <c r="AW274" s="433"/>
      <c r="AX274" s="433"/>
      <c r="AY274" s="433"/>
      <c r="AZ274" s="433"/>
      <c r="BA274" s="433"/>
      <c r="BB274" s="433"/>
      <c r="BC274" s="433"/>
      <c r="BD274" s="430"/>
      <c r="BE274" s="434"/>
      <c r="BG274" s="11"/>
      <c r="BI274" s="500"/>
    </row>
    <row r="275" spans="1:61" s="9" customFormat="1" ht="15" customHeight="1" x14ac:dyDescent="0.25">
      <c r="A275" s="2"/>
      <c r="B275" s="2"/>
      <c r="C275" s="2"/>
      <c r="D275" s="2"/>
      <c r="E275" s="2"/>
      <c r="F275" s="3"/>
      <c r="G275" s="397"/>
      <c r="H275" s="4"/>
      <c r="I275" s="5"/>
      <c r="J275" s="4"/>
      <c r="K275" s="4"/>
      <c r="L275" s="5"/>
      <c r="M275" s="6"/>
      <c r="N275" s="4"/>
      <c r="O275" s="5"/>
      <c r="P275" s="4"/>
      <c r="Q275" s="4"/>
      <c r="R275" s="5"/>
      <c r="S275" s="4"/>
      <c r="T275" s="4"/>
      <c r="U275" s="5"/>
      <c r="V275" s="4"/>
      <c r="W275" s="4"/>
      <c r="X275" s="5"/>
      <c r="Y275" s="4"/>
      <c r="Z275" s="4"/>
      <c r="AA275" s="4"/>
      <c r="AB275" s="4"/>
      <c r="AC275" s="412"/>
      <c r="AD275" s="7"/>
      <c r="AE275" s="7"/>
      <c r="AF275" s="8"/>
      <c r="AH275" s="446"/>
      <c r="AI275" s="429"/>
      <c r="AJ275" s="430"/>
      <c r="AK275" s="431"/>
      <c r="AL275" s="432"/>
      <c r="AM275" s="433"/>
      <c r="AN275" s="433"/>
      <c r="AO275" s="433"/>
      <c r="AP275" s="433"/>
      <c r="AQ275" s="433"/>
      <c r="AR275" s="433"/>
      <c r="AS275" s="433"/>
      <c r="AT275" s="433"/>
      <c r="AU275" s="433"/>
      <c r="AV275" s="433"/>
      <c r="AW275" s="433"/>
      <c r="AX275" s="433"/>
      <c r="AY275" s="433"/>
      <c r="AZ275" s="433"/>
      <c r="BA275" s="433"/>
      <c r="BB275" s="433"/>
      <c r="BC275" s="433"/>
      <c r="BD275" s="430"/>
      <c r="BE275" s="434"/>
      <c r="BG275" s="11"/>
      <c r="BI275" s="500"/>
    </row>
    <row r="276" spans="1:61" s="9" customFormat="1" ht="15" customHeight="1" x14ac:dyDescent="0.25">
      <c r="A276" s="2"/>
      <c r="B276" s="2"/>
      <c r="C276" s="2"/>
      <c r="D276" s="2"/>
      <c r="E276" s="2"/>
      <c r="F276" s="3"/>
      <c r="G276" s="397"/>
      <c r="H276" s="4"/>
      <c r="I276" s="5"/>
      <c r="J276" s="4"/>
      <c r="K276" s="4"/>
      <c r="L276" s="5"/>
      <c r="M276" s="6"/>
      <c r="N276" s="4"/>
      <c r="O276" s="5"/>
      <c r="P276" s="4"/>
      <c r="Q276" s="4"/>
      <c r="R276" s="5"/>
      <c r="S276" s="4"/>
      <c r="T276" s="4"/>
      <c r="U276" s="5"/>
      <c r="V276" s="4"/>
      <c r="W276" s="4"/>
      <c r="X276" s="5"/>
      <c r="Y276" s="4"/>
      <c r="Z276" s="4"/>
      <c r="AA276" s="4"/>
      <c r="AB276" s="4"/>
      <c r="AC276" s="412"/>
      <c r="AD276" s="7"/>
      <c r="AE276" s="7"/>
      <c r="AF276" s="8"/>
      <c r="AH276" s="446"/>
      <c r="AI276" s="429"/>
      <c r="AJ276" s="430"/>
      <c r="AK276" s="431"/>
      <c r="AL276" s="432"/>
      <c r="AM276" s="433"/>
      <c r="AN276" s="433"/>
      <c r="AO276" s="433"/>
      <c r="AP276" s="433"/>
      <c r="AQ276" s="433"/>
      <c r="AR276" s="433"/>
      <c r="AS276" s="433"/>
      <c r="AT276" s="433"/>
      <c r="AU276" s="433"/>
      <c r="AV276" s="433"/>
      <c r="AW276" s="433"/>
      <c r="AX276" s="433"/>
      <c r="AY276" s="433"/>
      <c r="AZ276" s="433"/>
      <c r="BA276" s="433"/>
      <c r="BB276" s="433"/>
      <c r="BC276" s="433"/>
      <c r="BD276" s="430"/>
      <c r="BE276" s="434"/>
      <c r="BG276" s="11"/>
      <c r="BI276" s="500"/>
    </row>
    <row r="277" spans="1:61" s="9" customFormat="1" ht="15" customHeight="1" x14ac:dyDescent="0.25">
      <c r="A277" s="2"/>
      <c r="B277" s="2"/>
      <c r="C277" s="2"/>
      <c r="D277" s="2"/>
      <c r="E277" s="2"/>
      <c r="F277" s="3"/>
      <c r="G277" s="397"/>
      <c r="H277" s="4"/>
      <c r="I277" s="5"/>
      <c r="J277" s="4"/>
      <c r="K277" s="4"/>
      <c r="L277" s="5"/>
      <c r="M277" s="6"/>
      <c r="N277" s="4"/>
      <c r="O277" s="5"/>
      <c r="P277" s="4"/>
      <c r="Q277" s="4"/>
      <c r="R277" s="5"/>
      <c r="S277" s="4"/>
      <c r="T277" s="4"/>
      <c r="U277" s="5"/>
      <c r="V277" s="4"/>
      <c r="W277" s="4"/>
      <c r="X277" s="5"/>
      <c r="Y277" s="4"/>
      <c r="Z277" s="4"/>
      <c r="AA277" s="4"/>
      <c r="AB277" s="4"/>
      <c r="AC277" s="412"/>
      <c r="AD277" s="7"/>
      <c r="AE277" s="7"/>
      <c r="AF277" s="8"/>
      <c r="AH277" s="446"/>
      <c r="AI277" s="429"/>
      <c r="AJ277" s="430"/>
      <c r="AK277" s="431"/>
      <c r="AL277" s="432"/>
      <c r="AM277" s="433"/>
      <c r="AN277" s="433"/>
      <c r="AO277" s="433"/>
      <c r="AP277" s="433"/>
      <c r="AQ277" s="433"/>
      <c r="AR277" s="433"/>
      <c r="AS277" s="433"/>
      <c r="AT277" s="433"/>
      <c r="AU277" s="433"/>
      <c r="AV277" s="433"/>
      <c r="AW277" s="433"/>
      <c r="AX277" s="433"/>
      <c r="AY277" s="433"/>
      <c r="AZ277" s="433"/>
      <c r="BA277" s="433"/>
      <c r="BB277" s="433"/>
      <c r="BC277" s="433"/>
      <c r="BD277" s="430"/>
      <c r="BE277" s="434"/>
      <c r="BG277" s="11"/>
      <c r="BI277" s="500"/>
    </row>
    <row r="278" spans="1:61" s="9" customFormat="1" ht="15" customHeight="1" x14ac:dyDescent="0.25">
      <c r="A278" s="2"/>
      <c r="B278" s="2"/>
      <c r="C278" s="2"/>
      <c r="D278" s="2"/>
      <c r="E278" s="2"/>
      <c r="F278" s="3"/>
      <c r="G278" s="397"/>
      <c r="H278" s="4"/>
      <c r="I278" s="5"/>
      <c r="J278" s="4"/>
      <c r="K278" s="4"/>
      <c r="L278" s="5"/>
      <c r="M278" s="6"/>
      <c r="N278" s="4"/>
      <c r="O278" s="5"/>
      <c r="P278" s="4"/>
      <c r="Q278" s="4"/>
      <c r="R278" s="5"/>
      <c r="S278" s="4"/>
      <c r="T278" s="4"/>
      <c r="U278" s="5"/>
      <c r="V278" s="4"/>
      <c r="W278" s="4"/>
      <c r="X278" s="5"/>
      <c r="Y278" s="4"/>
      <c r="Z278" s="4"/>
      <c r="AA278" s="4"/>
      <c r="AB278" s="4"/>
      <c r="AC278" s="412"/>
      <c r="AD278" s="7"/>
      <c r="AE278" s="7"/>
      <c r="AF278" s="8"/>
      <c r="AH278" s="446"/>
      <c r="AI278" s="429"/>
      <c r="AJ278" s="430"/>
      <c r="AK278" s="431"/>
      <c r="AL278" s="432"/>
      <c r="AM278" s="433"/>
      <c r="AN278" s="433"/>
      <c r="AO278" s="433"/>
      <c r="AP278" s="433"/>
      <c r="AQ278" s="433"/>
      <c r="AR278" s="433"/>
      <c r="AS278" s="433"/>
      <c r="AT278" s="433"/>
      <c r="AU278" s="433"/>
      <c r="AV278" s="433"/>
      <c r="AW278" s="433"/>
      <c r="AX278" s="433"/>
      <c r="AY278" s="433"/>
      <c r="AZ278" s="433"/>
      <c r="BA278" s="433"/>
      <c r="BB278" s="433"/>
      <c r="BC278" s="433"/>
      <c r="BD278" s="430"/>
      <c r="BE278" s="434"/>
      <c r="BG278" s="11"/>
      <c r="BI278" s="500"/>
    </row>
    <row r="279" spans="1:61" s="9" customFormat="1" ht="15" customHeight="1" x14ac:dyDescent="0.25">
      <c r="A279" s="2"/>
      <c r="B279" s="2"/>
      <c r="C279" s="2"/>
      <c r="D279" s="2"/>
      <c r="E279" s="2"/>
      <c r="F279" s="3"/>
      <c r="G279" s="397"/>
      <c r="H279" s="4"/>
      <c r="I279" s="5"/>
      <c r="J279" s="4"/>
      <c r="K279" s="4"/>
      <c r="L279" s="5"/>
      <c r="M279" s="6"/>
      <c r="N279" s="4"/>
      <c r="O279" s="5"/>
      <c r="P279" s="4"/>
      <c r="Q279" s="4"/>
      <c r="R279" s="5"/>
      <c r="S279" s="4"/>
      <c r="T279" s="4"/>
      <c r="U279" s="5"/>
      <c r="V279" s="4"/>
      <c r="W279" s="4"/>
      <c r="X279" s="5"/>
      <c r="Y279" s="4"/>
      <c r="Z279" s="4"/>
      <c r="AA279" s="4"/>
      <c r="AB279" s="4"/>
      <c r="AC279" s="412"/>
      <c r="AD279" s="7"/>
      <c r="AE279" s="7"/>
      <c r="AF279" s="8"/>
      <c r="AH279" s="446"/>
      <c r="AI279" s="429"/>
      <c r="AJ279" s="430"/>
      <c r="AK279" s="431"/>
      <c r="AL279" s="432"/>
      <c r="AM279" s="433"/>
      <c r="AN279" s="433"/>
      <c r="AO279" s="433"/>
      <c r="AP279" s="433"/>
      <c r="AQ279" s="433"/>
      <c r="AR279" s="433"/>
      <c r="AS279" s="433"/>
      <c r="AT279" s="433"/>
      <c r="AU279" s="433"/>
      <c r="AV279" s="433"/>
      <c r="AW279" s="433"/>
      <c r="AX279" s="433"/>
      <c r="AY279" s="433"/>
      <c r="AZ279" s="433"/>
      <c r="BA279" s="433"/>
      <c r="BB279" s="433"/>
      <c r="BC279" s="433"/>
      <c r="BD279" s="430"/>
      <c r="BE279" s="434"/>
      <c r="BG279" s="11"/>
      <c r="BI279" s="500"/>
    </row>
    <row r="280" spans="1:61" s="9" customFormat="1" ht="15" customHeight="1" x14ac:dyDescent="0.25">
      <c r="A280" s="2"/>
      <c r="B280" s="2"/>
      <c r="C280" s="2"/>
      <c r="D280" s="2"/>
      <c r="E280" s="2"/>
      <c r="F280" s="3"/>
      <c r="G280" s="397"/>
      <c r="H280" s="4"/>
      <c r="I280" s="5"/>
      <c r="J280" s="4"/>
      <c r="K280" s="4"/>
      <c r="L280" s="5"/>
      <c r="M280" s="6"/>
      <c r="N280" s="4"/>
      <c r="O280" s="5"/>
      <c r="P280" s="4"/>
      <c r="Q280" s="4"/>
      <c r="R280" s="5"/>
      <c r="S280" s="4"/>
      <c r="T280" s="4"/>
      <c r="U280" s="5"/>
      <c r="V280" s="4"/>
      <c r="W280" s="4"/>
      <c r="X280" s="5"/>
      <c r="Y280" s="4"/>
      <c r="Z280" s="4"/>
      <c r="AA280" s="4"/>
      <c r="AB280" s="4"/>
      <c r="AC280" s="412"/>
      <c r="AD280" s="7"/>
      <c r="AE280" s="7"/>
      <c r="AF280" s="8"/>
      <c r="AH280" s="446"/>
      <c r="AI280" s="429"/>
      <c r="AJ280" s="430"/>
      <c r="AK280" s="431"/>
      <c r="AL280" s="432"/>
      <c r="AM280" s="433"/>
      <c r="AN280" s="433"/>
      <c r="AO280" s="433"/>
      <c r="AP280" s="433"/>
      <c r="AQ280" s="433"/>
      <c r="AR280" s="433"/>
      <c r="AS280" s="433"/>
      <c r="AT280" s="433"/>
      <c r="AU280" s="433"/>
      <c r="AV280" s="433"/>
      <c r="AW280" s="433"/>
      <c r="AX280" s="433"/>
      <c r="AY280" s="433"/>
      <c r="AZ280" s="433"/>
      <c r="BA280" s="433"/>
      <c r="BB280" s="433"/>
      <c r="BC280" s="433"/>
      <c r="BD280" s="430"/>
      <c r="BE280" s="434"/>
      <c r="BG280" s="11"/>
      <c r="BI280" s="500"/>
    </row>
    <row r="281" spans="1:61" s="9" customFormat="1" ht="15" customHeight="1" x14ac:dyDescent="0.25">
      <c r="A281" s="2"/>
      <c r="B281" s="2"/>
      <c r="C281" s="2"/>
      <c r="D281" s="2"/>
      <c r="E281" s="2"/>
      <c r="F281" s="3"/>
      <c r="G281" s="397"/>
      <c r="H281" s="4"/>
      <c r="I281" s="5"/>
      <c r="J281" s="4"/>
      <c r="K281" s="4"/>
      <c r="L281" s="5"/>
      <c r="M281" s="6"/>
      <c r="N281" s="4"/>
      <c r="O281" s="5"/>
      <c r="P281" s="4"/>
      <c r="Q281" s="4"/>
      <c r="R281" s="5"/>
      <c r="S281" s="4"/>
      <c r="T281" s="4"/>
      <c r="U281" s="5"/>
      <c r="V281" s="4"/>
      <c r="W281" s="4"/>
      <c r="X281" s="5"/>
      <c r="Y281" s="4"/>
      <c r="Z281" s="4"/>
      <c r="AA281" s="4"/>
      <c r="AB281" s="4"/>
      <c r="AC281" s="412"/>
      <c r="AD281" s="7"/>
      <c r="AE281" s="7"/>
      <c r="AF281" s="8"/>
      <c r="AH281" s="446"/>
      <c r="AI281" s="429"/>
      <c r="AJ281" s="430"/>
      <c r="AK281" s="431"/>
      <c r="AL281" s="432"/>
      <c r="AM281" s="433"/>
      <c r="AN281" s="433"/>
      <c r="AO281" s="433"/>
      <c r="AP281" s="433"/>
      <c r="AQ281" s="433"/>
      <c r="AR281" s="433"/>
      <c r="AS281" s="433"/>
      <c r="AT281" s="433"/>
      <c r="AU281" s="433"/>
      <c r="AV281" s="433"/>
      <c r="AW281" s="433"/>
      <c r="AX281" s="433"/>
      <c r="AY281" s="433"/>
      <c r="AZ281" s="433"/>
      <c r="BA281" s="433"/>
      <c r="BB281" s="433"/>
      <c r="BC281" s="433"/>
      <c r="BD281" s="430"/>
      <c r="BE281" s="434"/>
      <c r="BG281" s="11"/>
      <c r="BI281" s="500"/>
    </row>
    <row r="282" spans="1:61" s="9" customFormat="1" ht="15" customHeight="1" x14ac:dyDescent="0.25">
      <c r="A282" s="2"/>
      <c r="B282" s="2"/>
      <c r="C282" s="2"/>
      <c r="D282" s="2"/>
      <c r="E282" s="2"/>
      <c r="F282" s="3"/>
      <c r="G282" s="397"/>
      <c r="H282" s="4"/>
      <c r="I282" s="5"/>
      <c r="J282" s="4"/>
      <c r="K282" s="4"/>
      <c r="L282" s="5"/>
      <c r="M282" s="6"/>
      <c r="N282" s="4"/>
      <c r="O282" s="5"/>
      <c r="P282" s="4"/>
      <c r="Q282" s="4"/>
      <c r="R282" s="5"/>
      <c r="S282" s="4"/>
      <c r="T282" s="4"/>
      <c r="U282" s="5"/>
      <c r="V282" s="4"/>
      <c r="W282" s="4"/>
      <c r="X282" s="5"/>
      <c r="Y282" s="4"/>
      <c r="Z282" s="4"/>
      <c r="AA282" s="4"/>
      <c r="AB282" s="4"/>
      <c r="AC282" s="412"/>
      <c r="AD282" s="7"/>
      <c r="AE282" s="7"/>
      <c r="AF282" s="8"/>
      <c r="AH282" s="446"/>
      <c r="AI282" s="429"/>
      <c r="AJ282" s="430"/>
      <c r="AK282" s="431"/>
      <c r="AL282" s="432"/>
      <c r="AM282" s="433"/>
      <c r="AN282" s="433"/>
      <c r="AO282" s="433"/>
      <c r="AP282" s="433"/>
      <c r="AQ282" s="433"/>
      <c r="AR282" s="433"/>
      <c r="AS282" s="433"/>
      <c r="AT282" s="433"/>
      <c r="AU282" s="433"/>
      <c r="AV282" s="433"/>
      <c r="AW282" s="433"/>
      <c r="AX282" s="433"/>
      <c r="AY282" s="433"/>
      <c r="AZ282" s="433"/>
      <c r="BA282" s="433"/>
      <c r="BB282" s="433"/>
      <c r="BC282" s="433"/>
      <c r="BD282" s="430"/>
      <c r="BE282" s="434"/>
      <c r="BG282" s="11"/>
      <c r="BI282" s="500"/>
    </row>
    <row r="283" spans="1:61" s="9" customFormat="1" ht="15" customHeight="1" x14ac:dyDescent="0.25">
      <c r="A283" s="2"/>
      <c r="B283" s="2"/>
      <c r="C283" s="2"/>
      <c r="D283" s="2"/>
      <c r="E283" s="2"/>
      <c r="F283" s="3"/>
      <c r="G283" s="397"/>
      <c r="H283" s="4"/>
      <c r="I283" s="5"/>
      <c r="J283" s="4"/>
      <c r="K283" s="4"/>
      <c r="L283" s="5"/>
      <c r="M283" s="6"/>
      <c r="N283" s="4"/>
      <c r="O283" s="5"/>
      <c r="P283" s="4"/>
      <c r="Q283" s="4"/>
      <c r="R283" s="5"/>
      <c r="S283" s="4"/>
      <c r="T283" s="4"/>
      <c r="U283" s="5"/>
      <c r="V283" s="4"/>
      <c r="W283" s="4"/>
      <c r="X283" s="5"/>
      <c r="Y283" s="4"/>
      <c r="Z283" s="4"/>
      <c r="AA283" s="4"/>
      <c r="AB283" s="4"/>
      <c r="AC283" s="412"/>
      <c r="AD283" s="7"/>
      <c r="AE283" s="7"/>
      <c r="AF283" s="8"/>
      <c r="AH283" s="446"/>
      <c r="AI283" s="429"/>
      <c r="AJ283" s="430"/>
      <c r="AK283" s="431"/>
      <c r="AL283" s="432"/>
      <c r="AM283" s="433"/>
      <c r="AN283" s="433"/>
      <c r="AO283" s="433"/>
      <c r="AP283" s="433"/>
      <c r="AQ283" s="433"/>
      <c r="AR283" s="433"/>
      <c r="AS283" s="433"/>
      <c r="AT283" s="433"/>
      <c r="AU283" s="433"/>
      <c r="AV283" s="433"/>
      <c r="AW283" s="433"/>
      <c r="AX283" s="433"/>
      <c r="AY283" s="433"/>
      <c r="AZ283" s="433"/>
      <c r="BA283" s="433"/>
      <c r="BB283" s="433"/>
      <c r="BC283" s="433"/>
      <c r="BD283" s="430"/>
      <c r="BE283" s="434"/>
      <c r="BG283" s="11"/>
      <c r="BI283" s="500"/>
    </row>
    <row r="284" spans="1:61" s="9" customFormat="1" ht="15" customHeight="1" x14ac:dyDescent="0.25">
      <c r="A284" s="2"/>
      <c r="B284" s="2"/>
      <c r="C284" s="2"/>
      <c r="D284" s="2"/>
      <c r="E284" s="2"/>
      <c r="F284" s="3"/>
      <c r="G284" s="397"/>
      <c r="H284" s="4"/>
      <c r="I284" s="5"/>
      <c r="J284" s="4"/>
      <c r="K284" s="4"/>
      <c r="L284" s="5"/>
      <c r="M284" s="6"/>
      <c r="N284" s="4"/>
      <c r="O284" s="5"/>
      <c r="P284" s="4"/>
      <c r="Q284" s="4"/>
      <c r="R284" s="5"/>
      <c r="S284" s="4"/>
      <c r="T284" s="4"/>
      <c r="U284" s="5"/>
      <c r="V284" s="4"/>
      <c r="W284" s="4"/>
      <c r="X284" s="5"/>
      <c r="Y284" s="4"/>
      <c r="Z284" s="4"/>
      <c r="AA284" s="4"/>
      <c r="AB284" s="4"/>
      <c r="AC284" s="412"/>
      <c r="AD284" s="7"/>
      <c r="AE284" s="7"/>
      <c r="AF284" s="8"/>
      <c r="AH284" s="446"/>
      <c r="AI284" s="429"/>
      <c r="AJ284" s="430"/>
      <c r="AK284" s="431"/>
      <c r="AL284" s="432"/>
      <c r="AM284" s="433"/>
      <c r="AN284" s="433"/>
      <c r="AO284" s="433"/>
      <c r="AP284" s="433"/>
      <c r="AQ284" s="433"/>
      <c r="AR284" s="433"/>
      <c r="AS284" s="433"/>
      <c r="AT284" s="433"/>
      <c r="AU284" s="433"/>
      <c r="AV284" s="433"/>
      <c r="AW284" s="433"/>
      <c r="AX284" s="433"/>
      <c r="AY284" s="433"/>
      <c r="AZ284" s="433"/>
      <c r="BA284" s="433"/>
      <c r="BB284" s="433"/>
      <c r="BC284" s="433"/>
      <c r="BD284" s="430"/>
      <c r="BE284" s="434"/>
      <c r="BG284" s="11"/>
      <c r="BI284" s="500"/>
    </row>
    <row r="285" spans="1:61" s="9" customFormat="1" ht="15" customHeight="1" x14ac:dyDescent="0.25">
      <c r="A285" s="2"/>
      <c r="B285" s="2"/>
      <c r="C285" s="2"/>
      <c r="D285" s="2"/>
      <c r="E285" s="2"/>
      <c r="F285" s="3"/>
      <c r="G285" s="397"/>
      <c r="H285" s="4"/>
      <c r="I285" s="5"/>
      <c r="J285" s="4"/>
      <c r="K285" s="4"/>
      <c r="L285" s="5"/>
      <c r="M285" s="6"/>
      <c r="N285" s="4"/>
      <c r="O285" s="5"/>
      <c r="P285" s="4"/>
      <c r="Q285" s="4"/>
      <c r="R285" s="5"/>
      <c r="S285" s="4"/>
      <c r="T285" s="4"/>
      <c r="U285" s="5"/>
      <c r="V285" s="4"/>
      <c r="W285" s="4"/>
      <c r="X285" s="5"/>
      <c r="Y285" s="4"/>
      <c r="Z285" s="4"/>
      <c r="AA285" s="4"/>
      <c r="AB285" s="4"/>
      <c r="AC285" s="412"/>
      <c r="AD285" s="7"/>
      <c r="AE285" s="7"/>
      <c r="AF285" s="8"/>
      <c r="AH285" s="446"/>
      <c r="AI285" s="429"/>
      <c r="AJ285" s="430"/>
      <c r="AK285" s="431"/>
      <c r="AL285" s="432"/>
      <c r="AM285" s="433"/>
      <c r="AN285" s="433"/>
      <c r="AO285" s="433"/>
      <c r="AP285" s="433"/>
      <c r="AQ285" s="433"/>
      <c r="AR285" s="433"/>
      <c r="AS285" s="433"/>
      <c r="AT285" s="433"/>
      <c r="AU285" s="433"/>
      <c r="AV285" s="433"/>
      <c r="AW285" s="433"/>
      <c r="AX285" s="433"/>
      <c r="AY285" s="433"/>
      <c r="AZ285" s="433"/>
      <c r="BA285" s="433"/>
      <c r="BB285" s="433"/>
      <c r="BC285" s="433"/>
      <c r="BD285" s="430"/>
      <c r="BE285" s="434"/>
      <c r="BG285" s="11"/>
      <c r="BI285" s="500"/>
    </row>
    <row r="286" spans="1:61" s="9" customFormat="1" ht="15" customHeight="1" x14ac:dyDescent="0.25">
      <c r="A286" s="2"/>
      <c r="B286" s="2"/>
      <c r="C286" s="2"/>
      <c r="D286" s="2"/>
      <c r="E286" s="2"/>
      <c r="F286" s="3"/>
      <c r="G286" s="397"/>
      <c r="H286" s="4"/>
      <c r="I286" s="5"/>
      <c r="J286" s="4"/>
      <c r="K286" s="4"/>
      <c r="L286" s="5"/>
      <c r="M286" s="6"/>
      <c r="N286" s="4"/>
      <c r="O286" s="5"/>
      <c r="P286" s="4"/>
      <c r="Q286" s="4"/>
      <c r="R286" s="5"/>
      <c r="S286" s="4"/>
      <c r="T286" s="4"/>
      <c r="U286" s="5"/>
      <c r="V286" s="4"/>
      <c r="W286" s="4"/>
      <c r="X286" s="5"/>
      <c r="Y286" s="4"/>
      <c r="Z286" s="4"/>
      <c r="AA286" s="4"/>
      <c r="AB286" s="4"/>
      <c r="AC286" s="412"/>
      <c r="AD286" s="7"/>
      <c r="AE286" s="7"/>
      <c r="AF286" s="8"/>
      <c r="AH286" s="446"/>
      <c r="AI286" s="429"/>
      <c r="AJ286" s="430"/>
      <c r="AK286" s="431"/>
      <c r="AL286" s="432"/>
      <c r="AM286" s="433"/>
      <c r="AN286" s="433"/>
      <c r="AO286" s="433"/>
      <c r="AP286" s="433"/>
      <c r="AQ286" s="433"/>
      <c r="AR286" s="433"/>
      <c r="AS286" s="433"/>
      <c r="AT286" s="433"/>
      <c r="AU286" s="433"/>
      <c r="AV286" s="433"/>
      <c r="AW286" s="433"/>
      <c r="AX286" s="433"/>
      <c r="AY286" s="433"/>
      <c r="AZ286" s="433"/>
      <c r="BA286" s="433"/>
      <c r="BB286" s="433"/>
      <c r="BC286" s="433"/>
      <c r="BD286" s="430"/>
      <c r="BE286" s="434"/>
      <c r="BG286" s="11"/>
      <c r="BI286" s="500"/>
    </row>
    <row r="287" spans="1:61" s="9" customFormat="1" ht="15" customHeight="1" x14ac:dyDescent="0.25">
      <c r="A287" s="2"/>
      <c r="B287" s="2"/>
      <c r="C287" s="2"/>
      <c r="D287" s="2"/>
      <c r="E287" s="2"/>
      <c r="F287" s="3"/>
      <c r="G287" s="397"/>
      <c r="H287" s="4"/>
      <c r="I287" s="5"/>
      <c r="J287" s="4"/>
      <c r="K287" s="4"/>
      <c r="L287" s="5"/>
      <c r="M287" s="6"/>
      <c r="N287" s="4"/>
      <c r="O287" s="5"/>
      <c r="P287" s="4"/>
      <c r="Q287" s="4"/>
      <c r="R287" s="5"/>
      <c r="S287" s="4"/>
      <c r="T287" s="4"/>
      <c r="U287" s="5"/>
      <c r="V287" s="4"/>
      <c r="W287" s="4"/>
      <c r="X287" s="5"/>
      <c r="Y287" s="4"/>
      <c r="Z287" s="4"/>
      <c r="AA287" s="4"/>
      <c r="AB287" s="4"/>
      <c r="AC287" s="412"/>
      <c r="AD287" s="7"/>
      <c r="AE287" s="7"/>
      <c r="AF287" s="8"/>
      <c r="AH287" s="446"/>
      <c r="AI287" s="429"/>
      <c r="AJ287" s="430"/>
      <c r="AK287" s="431"/>
      <c r="AL287" s="432"/>
      <c r="AM287" s="433"/>
      <c r="AN287" s="433"/>
      <c r="AO287" s="433"/>
      <c r="AP287" s="433"/>
      <c r="AQ287" s="433"/>
      <c r="AR287" s="433"/>
      <c r="AS287" s="433"/>
      <c r="AT287" s="433"/>
      <c r="AU287" s="433"/>
      <c r="AV287" s="433"/>
      <c r="AW287" s="433"/>
      <c r="AX287" s="433"/>
      <c r="AY287" s="433"/>
      <c r="AZ287" s="433"/>
      <c r="BA287" s="433"/>
      <c r="BB287" s="433"/>
      <c r="BC287" s="433"/>
      <c r="BD287" s="430"/>
      <c r="BE287" s="434"/>
      <c r="BG287" s="11"/>
      <c r="BI287" s="500"/>
    </row>
    <row r="288" spans="1:61" s="9" customFormat="1" ht="15" customHeight="1" x14ac:dyDescent="0.25">
      <c r="A288" s="2"/>
      <c r="B288" s="2"/>
      <c r="C288" s="2"/>
      <c r="D288" s="2"/>
      <c r="E288" s="2"/>
      <c r="F288" s="3"/>
      <c r="G288" s="397"/>
      <c r="H288" s="4"/>
      <c r="I288" s="5"/>
      <c r="J288" s="4"/>
      <c r="K288" s="4"/>
      <c r="L288" s="5"/>
      <c r="M288" s="6"/>
      <c r="N288" s="4"/>
      <c r="O288" s="5"/>
      <c r="P288" s="4"/>
      <c r="Q288" s="4"/>
      <c r="R288" s="5"/>
      <c r="S288" s="4"/>
      <c r="T288" s="4"/>
      <c r="U288" s="5"/>
      <c r="V288" s="4"/>
      <c r="W288" s="4"/>
      <c r="X288" s="5"/>
      <c r="Y288" s="4"/>
      <c r="Z288" s="4"/>
      <c r="AA288" s="4"/>
      <c r="AB288" s="4"/>
      <c r="AC288" s="412"/>
      <c r="AD288" s="7"/>
      <c r="AE288" s="7"/>
      <c r="AF288" s="8"/>
      <c r="AH288" s="446"/>
      <c r="AI288" s="429"/>
      <c r="AJ288" s="430"/>
      <c r="AK288" s="431"/>
      <c r="AL288" s="432"/>
      <c r="AM288" s="433"/>
      <c r="AN288" s="433"/>
      <c r="AO288" s="433"/>
      <c r="AP288" s="433"/>
      <c r="AQ288" s="433"/>
      <c r="AR288" s="433"/>
      <c r="AS288" s="433"/>
      <c r="AT288" s="433"/>
      <c r="AU288" s="433"/>
      <c r="AV288" s="433"/>
      <c r="AW288" s="433"/>
      <c r="AX288" s="433"/>
      <c r="AY288" s="433"/>
      <c r="AZ288" s="433"/>
      <c r="BA288" s="433"/>
      <c r="BB288" s="433"/>
      <c r="BC288" s="433"/>
      <c r="BD288" s="430"/>
      <c r="BE288" s="434"/>
      <c r="BG288" s="11"/>
      <c r="BI288" s="500"/>
    </row>
    <row r="289" spans="1:61" s="9" customFormat="1" ht="15" customHeight="1" x14ac:dyDescent="0.25">
      <c r="A289" s="2"/>
      <c r="B289" s="2"/>
      <c r="C289" s="2"/>
      <c r="D289" s="2"/>
      <c r="E289" s="2"/>
      <c r="F289" s="3"/>
      <c r="G289" s="397"/>
      <c r="H289" s="4"/>
      <c r="I289" s="5"/>
      <c r="J289" s="4"/>
      <c r="K289" s="4"/>
      <c r="L289" s="5"/>
      <c r="M289" s="6"/>
      <c r="N289" s="4"/>
      <c r="O289" s="5"/>
      <c r="P289" s="4"/>
      <c r="Q289" s="4"/>
      <c r="R289" s="5"/>
      <c r="S289" s="4"/>
      <c r="T289" s="4"/>
      <c r="U289" s="5"/>
      <c r="V289" s="4"/>
      <c r="W289" s="4"/>
      <c r="X289" s="5"/>
      <c r="Y289" s="4"/>
      <c r="Z289" s="4"/>
      <c r="AA289" s="4"/>
      <c r="AB289" s="4"/>
      <c r="AC289" s="412"/>
      <c r="AD289" s="7"/>
      <c r="AE289" s="7"/>
      <c r="AF289" s="8"/>
      <c r="AH289" s="446"/>
      <c r="AI289" s="429"/>
      <c r="AJ289" s="430"/>
      <c r="AK289" s="431"/>
      <c r="AL289" s="432"/>
      <c r="AM289" s="433"/>
      <c r="AN289" s="433"/>
      <c r="AO289" s="433"/>
      <c r="AP289" s="433"/>
      <c r="AQ289" s="433"/>
      <c r="AR289" s="433"/>
      <c r="AS289" s="433"/>
      <c r="AT289" s="433"/>
      <c r="AU289" s="433"/>
      <c r="AV289" s="433"/>
      <c r="AW289" s="433"/>
      <c r="AX289" s="433"/>
      <c r="AY289" s="433"/>
      <c r="AZ289" s="433"/>
      <c r="BA289" s="433"/>
      <c r="BB289" s="433"/>
      <c r="BC289" s="433"/>
      <c r="BD289" s="430"/>
      <c r="BE289" s="434"/>
      <c r="BG289" s="11"/>
      <c r="BI289" s="500"/>
    </row>
    <row r="290" spans="1:61" s="9" customFormat="1" ht="15" customHeight="1" x14ac:dyDescent="0.25">
      <c r="A290" s="2"/>
      <c r="B290" s="2"/>
      <c r="C290" s="2"/>
      <c r="D290" s="2"/>
      <c r="E290" s="2"/>
      <c r="F290" s="3"/>
      <c r="G290" s="397"/>
      <c r="H290" s="4"/>
      <c r="I290" s="5"/>
      <c r="J290" s="4"/>
      <c r="K290" s="4"/>
      <c r="L290" s="5"/>
      <c r="M290" s="6"/>
      <c r="N290" s="4"/>
      <c r="O290" s="5"/>
      <c r="P290" s="4"/>
      <c r="Q290" s="4"/>
      <c r="R290" s="5"/>
      <c r="S290" s="4"/>
      <c r="T290" s="4"/>
      <c r="U290" s="5"/>
      <c r="V290" s="4"/>
      <c r="W290" s="4"/>
      <c r="X290" s="5"/>
      <c r="Y290" s="4"/>
      <c r="Z290" s="4"/>
      <c r="AA290" s="4"/>
      <c r="AB290" s="4"/>
      <c r="AC290" s="412"/>
      <c r="AD290" s="7"/>
      <c r="AE290" s="7"/>
      <c r="AF290" s="8"/>
      <c r="AH290" s="446"/>
      <c r="AI290" s="429"/>
      <c r="AJ290" s="430"/>
      <c r="AK290" s="431"/>
      <c r="AL290" s="432"/>
      <c r="AM290" s="433"/>
      <c r="AN290" s="433"/>
      <c r="AO290" s="433"/>
      <c r="AP290" s="433"/>
      <c r="AQ290" s="433"/>
      <c r="AR290" s="433"/>
      <c r="AS290" s="433"/>
      <c r="AT290" s="433"/>
      <c r="AU290" s="433"/>
      <c r="AV290" s="433"/>
      <c r="AW290" s="433"/>
      <c r="AX290" s="433"/>
      <c r="AY290" s="433"/>
      <c r="AZ290" s="433"/>
      <c r="BA290" s="433"/>
      <c r="BB290" s="433"/>
      <c r="BC290" s="433"/>
      <c r="BD290" s="430"/>
      <c r="BE290" s="434"/>
      <c r="BG290" s="11"/>
      <c r="BI290" s="500"/>
    </row>
    <row r="291" spans="1:61" s="9" customFormat="1" ht="15" customHeight="1" x14ac:dyDescent="0.25">
      <c r="A291" s="2"/>
      <c r="B291" s="2"/>
      <c r="C291" s="2"/>
      <c r="D291" s="2"/>
      <c r="E291" s="2"/>
      <c r="F291" s="3"/>
      <c r="G291" s="397"/>
      <c r="H291" s="4"/>
      <c r="I291" s="5"/>
      <c r="J291" s="4"/>
      <c r="K291" s="4"/>
      <c r="L291" s="5"/>
      <c r="M291" s="6"/>
      <c r="N291" s="4"/>
      <c r="O291" s="5"/>
      <c r="P291" s="4"/>
      <c r="Q291" s="4"/>
      <c r="R291" s="5"/>
      <c r="S291" s="4"/>
      <c r="T291" s="4"/>
      <c r="U291" s="5"/>
      <c r="V291" s="4"/>
      <c r="W291" s="4"/>
      <c r="X291" s="5"/>
      <c r="Y291" s="4"/>
      <c r="Z291" s="4"/>
      <c r="AA291" s="4"/>
      <c r="AB291" s="4"/>
      <c r="AC291" s="412"/>
      <c r="AD291" s="7"/>
      <c r="AE291" s="7"/>
      <c r="AF291" s="8"/>
      <c r="AH291" s="446"/>
      <c r="AI291" s="429"/>
      <c r="AJ291" s="430"/>
      <c r="AK291" s="431"/>
      <c r="AL291" s="432"/>
      <c r="AM291" s="433"/>
      <c r="AN291" s="433"/>
      <c r="AO291" s="433"/>
      <c r="AP291" s="433"/>
      <c r="AQ291" s="433"/>
      <c r="AR291" s="433"/>
      <c r="AS291" s="433"/>
      <c r="AT291" s="433"/>
      <c r="AU291" s="433"/>
      <c r="AV291" s="433"/>
      <c r="AW291" s="433"/>
      <c r="AX291" s="433"/>
      <c r="AY291" s="433"/>
      <c r="AZ291" s="433"/>
      <c r="BA291" s="433"/>
      <c r="BB291" s="433"/>
      <c r="BC291" s="433"/>
      <c r="BD291" s="430"/>
      <c r="BE291" s="434"/>
      <c r="BG291" s="11"/>
      <c r="BI291" s="500"/>
    </row>
    <row r="292" spans="1:61" s="9" customFormat="1" ht="15" customHeight="1" x14ac:dyDescent="0.25">
      <c r="A292" s="2"/>
      <c r="B292" s="2"/>
      <c r="C292" s="2"/>
      <c r="D292" s="2"/>
      <c r="E292" s="2"/>
      <c r="F292" s="3"/>
      <c r="G292" s="397"/>
      <c r="H292" s="4"/>
      <c r="I292" s="5"/>
      <c r="J292" s="4"/>
      <c r="K292" s="4"/>
      <c r="L292" s="5"/>
      <c r="M292" s="6"/>
      <c r="N292" s="4"/>
      <c r="O292" s="5"/>
      <c r="P292" s="4"/>
      <c r="Q292" s="4"/>
      <c r="R292" s="5"/>
      <c r="S292" s="4"/>
      <c r="T292" s="4"/>
      <c r="U292" s="5"/>
      <c r="V292" s="4"/>
      <c r="W292" s="4"/>
      <c r="X292" s="5"/>
      <c r="Y292" s="4"/>
      <c r="Z292" s="4"/>
      <c r="AA292" s="4"/>
      <c r="AB292" s="4"/>
      <c r="AC292" s="412"/>
      <c r="AD292" s="7"/>
      <c r="AE292" s="7"/>
      <c r="AF292" s="8"/>
      <c r="AH292" s="446"/>
      <c r="AI292" s="429"/>
      <c r="AJ292" s="430"/>
      <c r="AK292" s="431"/>
      <c r="AL292" s="432"/>
      <c r="AM292" s="433"/>
      <c r="AN292" s="433"/>
      <c r="AO292" s="433"/>
      <c r="AP292" s="433"/>
      <c r="AQ292" s="433"/>
      <c r="AR292" s="433"/>
      <c r="AS292" s="433"/>
      <c r="AT292" s="433"/>
      <c r="AU292" s="433"/>
      <c r="AV292" s="433"/>
      <c r="AW292" s="433"/>
      <c r="AX292" s="433"/>
      <c r="AY292" s="433"/>
      <c r="AZ292" s="433"/>
      <c r="BA292" s="433"/>
      <c r="BB292" s="433"/>
      <c r="BC292" s="433"/>
      <c r="BD292" s="430"/>
      <c r="BE292" s="434"/>
      <c r="BG292" s="11"/>
      <c r="BI292" s="500"/>
    </row>
    <row r="293" spans="1:61" s="9" customFormat="1" ht="15" customHeight="1" x14ac:dyDescent="0.25">
      <c r="A293" s="2"/>
      <c r="B293" s="2"/>
      <c r="C293" s="2"/>
      <c r="D293" s="2"/>
      <c r="E293" s="2"/>
      <c r="F293" s="3"/>
      <c r="G293" s="397"/>
      <c r="H293" s="4"/>
      <c r="I293" s="5"/>
      <c r="J293" s="4"/>
      <c r="K293" s="4"/>
      <c r="L293" s="5"/>
      <c r="M293" s="6"/>
      <c r="N293" s="4"/>
      <c r="O293" s="5"/>
      <c r="P293" s="4"/>
      <c r="Q293" s="4"/>
      <c r="R293" s="5"/>
      <c r="S293" s="4"/>
      <c r="T293" s="4"/>
      <c r="U293" s="5"/>
      <c r="V293" s="4"/>
      <c r="W293" s="4"/>
      <c r="X293" s="5"/>
      <c r="Y293" s="4"/>
      <c r="Z293" s="4"/>
      <c r="AA293" s="4"/>
      <c r="AB293" s="4"/>
      <c r="AC293" s="412"/>
      <c r="AD293" s="7"/>
      <c r="AE293" s="7"/>
      <c r="AF293" s="8"/>
      <c r="AH293" s="446"/>
      <c r="AI293" s="429"/>
      <c r="AJ293" s="430"/>
      <c r="AK293" s="431"/>
      <c r="AL293" s="432"/>
      <c r="AM293" s="433"/>
      <c r="AN293" s="433"/>
      <c r="AO293" s="433"/>
      <c r="AP293" s="433"/>
      <c r="AQ293" s="433"/>
      <c r="AR293" s="433"/>
      <c r="AS293" s="433"/>
      <c r="AT293" s="433"/>
      <c r="AU293" s="433"/>
      <c r="AV293" s="433"/>
      <c r="AW293" s="433"/>
      <c r="AX293" s="433"/>
      <c r="AY293" s="433"/>
      <c r="AZ293" s="433"/>
      <c r="BA293" s="433"/>
      <c r="BB293" s="433"/>
      <c r="BC293" s="433"/>
      <c r="BD293" s="430"/>
      <c r="BE293" s="434"/>
      <c r="BG293" s="11"/>
      <c r="BI293" s="500"/>
    </row>
    <row r="294" spans="1:61" s="9" customFormat="1" ht="15" customHeight="1" x14ac:dyDescent="0.25">
      <c r="A294" s="2"/>
      <c r="B294" s="2"/>
      <c r="C294" s="2"/>
      <c r="D294" s="2"/>
      <c r="E294" s="2"/>
      <c r="F294" s="3"/>
      <c r="G294" s="397"/>
      <c r="H294" s="4"/>
      <c r="I294" s="5"/>
      <c r="J294" s="4"/>
      <c r="K294" s="4"/>
      <c r="L294" s="5"/>
      <c r="M294" s="6"/>
      <c r="N294" s="4"/>
      <c r="O294" s="5"/>
      <c r="P294" s="4"/>
      <c r="Q294" s="4"/>
      <c r="R294" s="5"/>
      <c r="S294" s="4"/>
      <c r="T294" s="4"/>
      <c r="U294" s="5"/>
      <c r="V294" s="4"/>
      <c r="W294" s="4"/>
      <c r="X294" s="5"/>
      <c r="Y294" s="4"/>
      <c r="Z294" s="4"/>
      <c r="AA294" s="4"/>
      <c r="AB294" s="4"/>
      <c r="AC294" s="412"/>
      <c r="AD294" s="7"/>
      <c r="AE294" s="7"/>
      <c r="AF294" s="8"/>
      <c r="AH294" s="446"/>
      <c r="AI294" s="429"/>
      <c r="AJ294" s="430"/>
      <c r="AK294" s="431"/>
      <c r="AL294" s="432"/>
      <c r="AM294" s="433"/>
      <c r="AN294" s="433"/>
      <c r="AO294" s="433"/>
      <c r="AP294" s="433"/>
      <c r="AQ294" s="433"/>
      <c r="AR294" s="433"/>
      <c r="AS294" s="433"/>
      <c r="AT294" s="433"/>
      <c r="AU294" s="433"/>
      <c r="AV294" s="433"/>
      <c r="AW294" s="433"/>
      <c r="AX294" s="433"/>
      <c r="AY294" s="433"/>
      <c r="AZ294" s="433"/>
      <c r="BA294" s="433"/>
      <c r="BB294" s="433"/>
      <c r="BC294" s="433"/>
      <c r="BD294" s="430"/>
      <c r="BE294" s="434"/>
      <c r="BG294" s="11"/>
      <c r="BI294" s="500"/>
    </row>
    <row r="295" spans="1:61" s="9" customFormat="1" ht="15" customHeight="1" x14ac:dyDescent="0.25">
      <c r="A295" s="2"/>
      <c r="B295" s="2"/>
      <c r="C295" s="2"/>
      <c r="D295" s="2"/>
      <c r="E295" s="2"/>
      <c r="F295" s="3"/>
      <c r="G295" s="397"/>
      <c r="H295" s="4"/>
      <c r="I295" s="5"/>
      <c r="J295" s="4"/>
      <c r="K295" s="4"/>
      <c r="L295" s="5"/>
      <c r="M295" s="6"/>
      <c r="N295" s="4"/>
      <c r="O295" s="5"/>
      <c r="P295" s="4"/>
      <c r="Q295" s="4"/>
      <c r="R295" s="5"/>
      <c r="S295" s="4"/>
      <c r="T295" s="4"/>
      <c r="U295" s="5"/>
      <c r="V295" s="4"/>
      <c r="W295" s="4"/>
      <c r="X295" s="5"/>
      <c r="Y295" s="4"/>
      <c r="Z295" s="4"/>
      <c r="AA295" s="4"/>
      <c r="AB295" s="4"/>
      <c r="AC295" s="412"/>
      <c r="AD295" s="7"/>
      <c r="AE295" s="7"/>
      <c r="AF295" s="8"/>
      <c r="AH295" s="446"/>
      <c r="AI295" s="429"/>
      <c r="AJ295" s="430"/>
      <c r="AK295" s="431"/>
      <c r="AL295" s="432"/>
      <c r="AM295" s="433"/>
      <c r="AN295" s="433"/>
      <c r="AO295" s="433"/>
      <c r="AP295" s="433"/>
      <c r="AQ295" s="433"/>
      <c r="AR295" s="433"/>
      <c r="AS295" s="433"/>
      <c r="AT295" s="433"/>
      <c r="AU295" s="433"/>
      <c r="AV295" s="433"/>
      <c r="AW295" s="433"/>
      <c r="AX295" s="433"/>
      <c r="AY295" s="433"/>
      <c r="AZ295" s="433"/>
      <c r="BA295" s="433"/>
      <c r="BB295" s="433"/>
      <c r="BC295" s="433"/>
      <c r="BD295" s="430"/>
      <c r="BE295" s="434"/>
      <c r="BG295" s="11"/>
      <c r="BI295" s="500"/>
    </row>
    <row r="296" spans="1:61" s="9" customFormat="1" ht="15" customHeight="1" x14ac:dyDescent="0.25">
      <c r="A296" s="2"/>
      <c r="B296" s="2"/>
      <c r="C296" s="2"/>
      <c r="D296" s="2"/>
      <c r="E296" s="2"/>
      <c r="F296" s="3"/>
      <c r="G296" s="397"/>
      <c r="H296" s="4"/>
      <c r="I296" s="5"/>
      <c r="J296" s="4"/>
      <c r="K296" s="4"/>
      <c r="L296" s="5"/>
      <c r="M296" s="6"/>
      <c r="N296" s="4"/>
      <c r="O296" s="5"/>
      <c r="P296" s="4"/>
      <c r="Q296" s="4"/>
      <c r="R296" s="5"/>
      <c r="S296" s="4"/>
      <c r="T296" s="4"/>
      <c r="U296" s="5"/>
      <c r="V296" s="4"/>
      <c r="W296" s="4"/>
      <c r="X296" s="5"/>
      <c r="Y296" s="4"/>
      <c r="Z296" s="4"/>
      <c r="AA296" s="4"/>
      <c r="AB296" s="4"/>
      <c r="AC296" s="412"/>
      <c r="AD296" s="7"/>
      <c r="AE296" s="7"/>
      <c r="AF296" s="8"/>
      <c r="AH296" s="446"/>
      <c r="AI296" s="429"/>
      <c r="AJ296" s="430"/>
      <c r="AK296" s="431"/>
      <c r="AL296" s="432"/>
      <c r="AM296" s="433"/>
      <c r="AN296" s="433"/>
      <c r="AO296" s="433"/>
      <c r="AP296" s="433"/>
      <c r="AQ296" s="433"/>
      <c r="AR296" s="433"/>
      <c r="AS296" s="433"/>
      <c r="AT296" s="433"/>
      <c r="AU296" s="433"/>
      <c r="AV296" s="433"/>
      <c r="AW296" s="433"/>
      <c r="AX296" s="433"/>
      <c r="AY296" s="433"/>
      <c r="AZ296" s="433"/>
      <c r="BA296" s="433"/>
      <c r="BB296" s="433"/>
      <c r="BC296" s="433"/>
      <c r="BD296" s="430"/>
      <c r="BE296" s="434"/>
      <c r="BG296" s="11"/>
      <c r="BI296" s="500"/>
    </row>
    <row r="297" spans="1:61" s="9" customFormat="1" ht="15" customHeight="1" x14ac:dyDescent="0.25">
      <c r="A297" s="2"/>
      <c r="B297" s="2"/>
      <c r="C297" s="2"/>
      <c r="D297" s="2"/>
      <c r="E297" s="2"/>
      <c r="F297" s="3"/>
      <c r="G297" s="397"/>
      <c r="H297" s="4"/>
      <c r="I297" s="5"/>
      <c r="J297" s="4"/>
      <c r="K297" s="4"/>
      <c r="L297" s="5"/>
      <c r="M297" s="6"/>
      <c r="N297" s="4"/>
      <c r="O297" s="5"/>
      <c r="P297" s="4"/>
      <c r="Q297" s="4"/>
      <c r="R297" s="5"/>
      <c r="S297" s="4"/>
      <c r="T297" s="4"/>
      <c r="U297" s="5"/>
      <c r="V297" s="4"/>
      <c r="W297" s="4"/>
      <c r="X297" s="5"/>
      <c r="Y297" s="4"/>
      <c r="Z297" s="4"/>
      <c r="AA297" s="4"/>
      <c r="AB297" s="4"/>
      <c r="AC297" s="412"/>
      <c r="AD297" s="7"/>
      <c r="AE297" s="7"/>
      <c r="AF297" s="8"/>
      <c r="AH297" s="446"/>
      <c r="AI297" s="429"/>
      <c r="AJ297" s="430"/>
      <c r="AK297" s="431"/>
      <c r="AL297" s="432"/>
      <c r="AM297" s="433"/>
      <c r="AN297" s="433"/>
      <c r="AO297" s="433"/>
      <c r="AP297" s="433"/>
      <c r="AQ297" s="433"/>
      <c r="AR297" s="433"/>
      <c r="AS297" s="433"/>
      <c r="AT297" s="433"/>
      <c r="AU297" s="433"/>
      <c r="AV297" s="433"/>
      <c r="AW297" s="433"/>
      <c r="AX297" s="433"/>
      <c r="AY297" s="433"/>
      <c r="AZ297" s="433"/>
      <c r="BA297" s="433"/>
      <c r="BB297" s="433"/>
      <c r="BC297" s="433"/>
      <c r="BD297" s="430"/>
      <c r="BE297" s="434"/>
      <c r="BG297" s="11"/>
      <c r="BI297" s="500"/>
    </row>
    <row r="298" spans="1:61" s="9" customFormat="1" ht="15" customHeight="1" x14ac:dyDescent="0.25">
      <c r="A298" s="2"/>
      <c r="B298" s="2"/>
      <c r="C298" s="2"/>
      <c r="D298" s="2"/>
      <c r="E298" s="2"/>
      <c r="F298" s="3"/>
      <c r="G298" s="397"/>
      <c r="H298" s="4"/>
      <c r="I298" s="5"/>
      <c r="J298" s="4"/>
      <c r="K298" s="4"/>
      <c r="L298" s="5"/>
      <c r="M298" s="6"/>
      <c r="N298" s="4"/>
      <c r="O298" s="5"/>
      <c r="P298" s="4"/>
      <c r="Q298" s="4"/>
      <c r="R298" s="5"/>
      <c r="S298" s="4"/>
      <c r="T298" s="4"/>
      <c r="U298" s="5"/>
      <c r="V298" s="4"/>
      <c r="W298" s="4"/>
      <c r="X298" s="5"/>
      <c r="Y298" s="4"/>
      <c r="Z298" s="4"/>
      <c r="AA298" s="4"/>
      <c r="AB298" s="4"/>
      <c r="AC298" s="412"/>
      <c r="AD298" s="7"/>
      <c r="AE298" s="7"/>
      <c r="AF298" s="8"/>
      <c r="AH298" s="446"/>
      <c r="AI298" s="429"/>
      <c r="AJ298" s="430"/>
      <c r="AK298" s="431"/>
      <c r="AL298" s="432"/>
      <c r="AM298" s="433"/>
      <c r="AN298" s="433"/>
      <c r="AO298" s="433"/>
      <c r="AP298" s="433"/>
      <c r="AQ298" s="433"/>
      <c r="AR298" s="433"/>
      <c r="AS298" s="433"/>
      <c r="AT298" s="433"/>
      <c r="AU298" s="433"/>
      <c r="AV298" s="433"/>
      <c r="AW298" s="433"/>
      <c r="AX298" s="433"/>
      <c r="AY298" s="433"/>
      <c r="AZ298" s="433"/>
      <c r="BA298" s="433"/>
      <c r="BB298" s="433"/>
      <c r="BC298" s="433"/>
      <c r="BD298" s="430"/>
      <c r="BE298" s="434"/>
      <c r="BG298" s="11"/>
      <c r="BI298" s="500"/>
    </row>
    <row r="299" spans="1:61" s="9" customFormat="1" ht="15" customHeight="1" x14ac:dyDescent="0.25">
      <c r="A299" s="2"/>
      <c r="B299" s="2"/>
      <c r="C299" s="2"/>
      <c r="D299" s="2"/>
      <c r="E299" s="2"/>
      <c r="F299" s="3"/>
      <c r="G299" s="397"/>
      <c r="H299" s="4"/>
      <c r="I299" s="5"/>
      <c r="J299" s="4"/>
      <c r="K299" s="4"/>
      <c r="L299" s="5"/>
      <c r="M299" s="6"/>
      <c r="N299" s="4"/>
      <c r="O299" s="5"/>
      <c r="P299" s="4"/>
      <c r="Q299" s="4"/>
      <c r="R299" s="5"/>
      <c r="S299" s="4"/>
      <c r="T299" s="4"/>
      <c r="U299" s="5"/>
      <c r="V299" s="4"/>
      <c r="W299" s="4"/>
      <c r="X299" s="5"/>
      <c r="Y299" s="4"/>
      <c r="Z299" s="4"/>
      <c r="AA299" s="4"/>
      <c r="AB299" s="4"/>
      <c r="AC299" s="412"/>
      <c r="AD299" s="7"/>
      <c r="AE299" s="7"/>
      <c r="AF299" s="8"/>
      <c r="AH299" s="446"/>
      <c r="AI299" s="429"/>
      <c r="AJ299" s="430"/>
      <c r="AK299" s="431"/>
      <c r="AL299" s="432"/>
      <c r="AM299" s="433"/>
      <c r="AN299" s="433"/>
      <c r="AO299" s="433"/>
      <c r="AP299" s="433"/>
      <c r="AQ299" s="433"/>
      <c r="AR299" s="433"/>
      <c r="AS299" s="433"/>
      <c r="AT299" s="433"/>
      <c r="AU299" s="433"/>
      <c r="AV299" s="433"/>
      <c r="AW299" s="433"/>
      <c r="AX299" s="433"/>
      <c r="AY299" s="433"/>
      <c r="AZ299" s="433"/>
      <c r="BA299" s="433"/>
      <c r="BB299" s="433"/>
      <c r="BC299" s="433"/>
      <c r="BD299" s="430"/>
      <c r="BE299" s="434"/>
      <c r="BG299" s="11"/>
      <c r="BI299" s="500"/>
    </row>
    <row r="300" spans="1:61" s="9" customFormat="1" ht="15" customHeight="1" x14ac:dyDescent="0.25">
      <c r="A300" s="2"/>
      <c r="B300" s="2"/>
      <c r="C300" s="2"/>
      <c r="D300" s="2"/>
      <c r="E300" s="2"/>
      <c r="F300" s="3"/>
      <c r="G300" s="397"/>
      <c r="H300" s="4"/>
      <c r="I300" s="5"/>
      <c r="J300" s="4"/>
      <c r="K300" s="4"/>
      <c r="L300" s="5"/>
      <c r="M300" s="6"/>
      <c r="N300" s="4"/>
      <c r="O300" s="5"/>
      <c r="P300" s="4"/>
      <c r="Q300" s="4"/>
      <c r="R300" s="5"/>
      <c r="S300" s="4"/>
      <c r="T300" s="4"/>
      <c r="U300" s="5"/>
      <c r="V300" s="4"/>
      <c r="W300" s="4"/>
      <c r="X300" s="5"/>
      <c r="Y300" s="4"/>
      <c r="Z300" s="4"/>
      <c r="AA300" s="4"/>
      <c r="AB300" s="4"/>
      <c r="AC300" s="412"/>
      <c r="AD300" s="7"/>
      <c r="AE300" s="7"/>
      <c r="AF300" s="8"/>
      <c r="AH300" s="446"/>
      <c r="AI300" s="429"/>
      <c r="AJ300" s="430"/>
      <c r="AK300" s="431"/>
      <c r="AL300" s="432"/>
      <c r="AM300" s="433"/>
      <c r="AN300" s="433"/>
      <c r="AO300" s="433"/>
      <c r="AP300" s="433"/>
      <c r="AQ300" s="433"/>
      <c r="AR300" s="433"/>
      <c r="AS300" s="433"/>
      <c r="AT300" s="433"/>
      <c r="AU300" s="433"/>
      <c r="AV300" s="433"/>
      <c r="AW300" s="433"/>
      <c r="AX300" s="433"/>
      <c r="AY300" s="433"/>
      <c r="AZ300" s="433"/>
      <c r="BA300" s="433"/>
      <c r="BB300" s="433"/>
      <c r="BC300" s="433"/>
      <c r="BD300" s="430"/>
      <c r="BE300" s="434"/>
      <c r="BG300" s="11"/>
      <c r="BI300" s="500"/>
    </row>
    <row r="301" spans="1:61" s="9" customFormat="1" ht="15" customHeight="1" x14ac:dyDescent="0.25">
      <c r="A301" s="2"/>
      <c r="B301" s="2"/>
      <c r="C301" s="2"/>
      <c r="D301" s="2"/>
      <c r="E301" s="2"/>
      <c r="F301" s="3"/>
      <c r="G301" s="397"/>
      <c r="H301" s="4"/>
      <c r="I301" s="5"/>
      <c r="J301" s="4"/>
      <c r="K301" s="4"/>
      <c r="L301" s="5"/>
      <c r="M301" s="6"/>
      <c r="N301" s="4"/>
      <c r="O301" s="5"/>
      <c r="P301" s="4"/>
      <c r="Q301" s="4"/>
      <c r="R301" s="5"/>
      <c r="S301" s="4"/>
      <c r="T301" s="4"/>
      <c r="U301" s="5"/>
      <c r="V301" s="4"/>
      <c r="W301" s="4"/>
      <c r="X301" s="5"/>
      <c r="Y301" s="4"/>
      <c r="Z301" s="4"/>
      <c r="AA301" s="4"/>
      <c r="AB301" s="4"/>
      <c r="AC301" s="412"/>
      <c r="AD301" s="7"/>
      <c r="AE301" s="7"/>
      <c r="AF301" s="8"/>
      <c r="AH301" s="446"/>
      <c r="AI301" s="429"/>
      <c r="AJ301" s="430"/>
      <c r="AK301" s="431"/>
      <c r="AL301" s="432"/>
      <c r="AM301" s="433"/>
      <c r="AN301" s="433"/>
      <c r="AO301" s="433"/>
      <c r="AP301" s="433"/>
      <c r="AQ301" s="433"/>
      <c r="AR301" s="433"/>
      <c r="AS301" s="433"/>
      <c r="AT301" s="433"/>
      <c r="AU301" s="433"/>
      <c r="AV301" s="433"/>
      <c r="AW301" s="433"/>
      <c r="AX301" s="433"/>
      <c r="AY301" s="433"/>
      <c r="AZ301" s="433"/>
      <c r="BA301" s="433"/>
      <c r="BB301" s="433"/>
      <c r="BC301" s="433"/>
      <c r="BD301" s="430"/>
      <c r="BE301" s="434"/>
      <c r="BG301" s="11"/>
      <c r="BI301" s="500"/>
    </row>
    <row r="302" spans="1:61" s="9" customFormat="1" ht="15" customHeight="1" x14ac:dyDescent="0.25">
      <c r="A302" s="2"/>
      <c r="B302" s="2"/>
      <c r="C302" s="2"/>
      <c r="D302" s="2"/>
      <c r="E302" s="2"/>
      <c r="F302" s="3"/>
      <c r="G302" s="397"/>
      <c r="H302" s="4"/>
      <c r="I302" s="5"/>
      <c r="J302" s="4"/>
      <c r="K302" s="4"/>
      <c r="L302" s="5"/>
      <c r="M302" s="6"/>
      <c r="N302" s="4"/>
      <c r="O302" s="5"/>
      <c r="P302" s="4"/>
      <c r="Q302" s="4"/>
      <c r="R302" s="5"/>
      <c r="S302" s="4"/>
      <c r="T302" s="4"/>
      <c r="U302" s="5"/>
      <c r="V302" s="4"/>
      <c r="W302" s="4"/>
      <c r="X302" s="5"/>
      <c r="Y302" s="4"/>
      <c r="Z302" s="4"/>
      <c r="AA302" s="4"/>
      <c r="AB302" s="4"/>
      <c r="AC302" s="412"/>
      <c r="AD302" s="7"/>
      <c r="AE302" s="7"/>
      <c r="AF302" s="8"/>
      <c r="AH302" s="446"/>
      <c r="AI302" s="429"/>
      <c r="AJ302" s="430"/>
      <c r="AK302" s="431"/>
      <c r="AL302" s="432"/>
      <c r="AM302" s="433"/>
      <c r="AN302" s="433"/>
      <c r="AO302" s="433"/>
      <c r="AP302" s="433"/>
      <c r="AQ302" s="433"/>
      <c r="AR302" s="433"/>
      <c r="AS302" s="433"/>
      <c r="AT302" s="433"/>
      <c r="AU302" s="433"/>
      <c r="AV302" s="433"/>
      <c r="AW302" s="433"/>
      <c r="AX302" s="433"/>
      <c r="AY302" s="433"/>
      <c r="AZ302" s="433"/>
      <c r="BA302" s="433"/>
      <c r="BB302" s="433"/>
      <c r="BC302" s="433"/>
      <c r="BD302" s="430"/>
      <c r="BE302" s="434"/>
      <c r="BG302" s="11"/>
      <c r="BI302" s="500"/>
    </row>
    <row r="303" spans="1:61" s="9" customFormat="1" ht="15" customHeight="1" x14ac:dyDescent="0.25">
      <c r="A303" s="2"/>
      <c r="B303" s="2"/>
      <c r="C303" s="2"/>
      <c r="D303" s="2"/>
      <c r="E303" s="2"/>
      <c r="F303" s="3"/>
      <c r="G303" s="397"/>
      <c r="H303" s="4"/>
      <c r="I303" s="5"/>
      <c r="J303" s="4"/>
      <c r="K303" s="4"/>
      <c r="L303" s="5"/>
      <c r="M303" s="6"/>
      <c r="N303" s="4"/>
      <c r="O303" s="5"/>
      <c r="P303" s="4"/>
      <c r="Q303" s="4"/>
      <c r="R303" s="5"/>
      <c r="S303" s="4"/>
      <c r="T303" s="4"/>
      <c r="U303" s="5"/>
      <c r="V303" s="4"/>
      <c r="W303" s="4"/>
      <c r="X303" s="5"/>
      <c r="Y303" s="4"/>
      <c r="Z303" s="4"/>
      <c r="AA303" s="4"/>
      <c r="AB303" s="4"/>
      <c r="AC303" s="412"/>
      <c r="AD303" s="7"/>
      <c r="AE303" s="7"/>
      <c r="AF303" s="8"/>
      <c r="AH303" s="446"/>
      <c r="AI303" s="429"/>
      <c r="AJ303" s="430"/>
      <c r="AK303" s="431"/>
      <c r="AL303" s="432"/>
      <c r="AM303" s="433"/>
      <c r="AN303" s="433"/>
      <c r="AO303" s="433"/>
      <c r="AP303" s="433"/>
      <c r="AQ303" s="433"/>
      <c r="AR303" s="433"/>
      <c r="AS303" s="433"/>
      <c r="AT303" s="433"/>
      <c r="AU303" s="433"/>
      <c r="AV303" s="433"/>
      <c r="AW303" s="433"/>
      <c r="AX303" s="433"/>
      <c r="AY303" s="433"/>
      <c r="AZ303" s="433"/>
      <c r="BA303" s="433"/>
      <c r="BB303" s="433"/>
      <c r="BC303" s="433"/>
      <c r="BD303" s="430"/>
      <c r="BE303" s="434"/>
      <c r="BG303" s="11"/>
      <c r="BI303" s="500"/>
    </row>
    <row r="304" spans="1:61" s="9" customFormat="1" ht="15" customHeight="1" x14ac:dyDescent="0.25">
      <c r="A304" s="2"/>
      <c r="B304" s="2"/>
      <c r="C304" s="2"/>
      <c r="D304" s="2"/>
      <c r="E304" s="2"/>
      <c r="F304" s="3"/>
      <c r="G304" s="397"/>
      <c r="H304" s="4"/>
      <c r="I304" s="5"/>
      <c r="J304" s="4"/>
      <c r="K304" s="4"/>
      <c r="L304" s="5"/>
      <c r="M304" s="6"/>
      <c r="N304" s="4"/>
      <c r="O304" s="5"/>
      <c r="P304" s="4"/>
      <c r="Q304" s="4"/>
      <c r="R304" s="5"/>
      <c r="S304" s="4"/>
      <c r="T304" s="4"/>
      <c r="U304" s="5"/>
      <c r="V304" s="4"/>
      <c r="W304" s="4"/>
      <c r="X304" s="5"/>
      <c r="Y304" s="4"/>
      <c r="Z304" s="4"/>
      <c r="AA304" s="4"/>
      <c r="AB304" s="4"/>
      <c r="AC304" s="412"/>
      <c r="AD304" s="7"/>
      <c r="AE304" s="7"/>
      <c r="AF304" s="8"/>
      <c r="AH304" s="446"/>
      <c r="AI304" s="429"/>
      <c r="AJ304" s="430"/>
      <c r="AK304" s="431"/>
      <c r="AL304" s="432"/>
      <c r="AM304" s="433"/>
      <c r="AN304" s="433"/>
      <c r="AO304" s="433"/>
      <c r="AP304" s="433"/>
      <c r="AQ304" s="433"/>
      <c r="AR304" s="433"/>
      <c r="AS304" s="433"/>
      <c r="AT304" s="433"/>
      <c r="AU304" s="433"/>
      <c r="AV304" s="433"/>
      <c r="AW304" s="433"/>
      <c r="AX304" s="433"/>
      <c r="AY304" s="433"/>
      <c r="AZ304" s="433"/>
      <c r="BA304" s="433"/>
      <c r="BB304" s="433"/>
      <c r="BC304" s="433"/>
      <c r="BD304" s="430"/>
      <c r="BE304" s="434"/>
      <c r="BG304" s="11"/>
      <c r="BI304" s="500"/>
    </row>
    <row r="305" spans="1:61" s="9" customFormat="1" ht="15" customHeight="1" x14ac:dyDescent="0.25">
      <c r="A305" s="2"/>
      <c r="B305" s="2"/>
      <c r="C305" s="2"/>
      <c r="D305" s="2"/>
      <c r="E305" s="2"/>
      <c r="F305" s="3"/>
      <c r="G305" s="397"/>
      <c r="H305" s="4"/>
      <c r="I305" s="5"/>
      <c r="J305" s="4"/>
      <c r="K305" s="4"/>
      <c r="L305" s="5"/>
      <c r="M305" s="6"/>
      <c r="N305" s="4"/>
      <c r="O305" s="5"/>
      <c r="P305" s="4"/>
      <c r="Q305" s="4"/>
      <c r="R305" s="5"/>
      <c r="S305" s="4"/>
      <c r="T305" s="4"/>
      <c r="U305" s="5"/>
      <c r="V305" s="4"/>
      <c r="W305" s="4"/>
      <c r="X305" s="5"/>
      <c r="Y305" s="4"/>
      <c r="Z305" s="4"/>
      <c r="AA305" s="4"/>
      <c r="AB305" s="4"/>
      <c r="AC305" s="412"/>
      <c r="AD305" s="7"/>
      <c r="AE305" s="7"/>
      <c r="AF305" s="8"/>
      <c r="AH305" s="446"/>
      <c r="AI305" s="429"/>
      <c r="AJ305" s="430"/>
      <c r="AK305" s="431"/>
      <c r="AL305" s="432"/>
      <c r="AM305" s="433"/>
      <c r="AN305" s="433"/>
      <c r="AO305" s="433"/>
      <c r="AP305" s="433"/>
      <c r="AQ305" s="433"/>
      <c r="AR305" s="433"/>
      <c r="AS305" s="433"/>
      <c r="AT305" s="433"/>
      <c r="AU305" s="433"/>
      <c r="AV305" s="433"/>
      <c r="AW305" s="433"/>
      <c r="AX305" s="433"/>
      <c r="AY305" s="433"/>
      <c r="AZ305" s="433"/>
      <c r="BA305" s="433"/>
      <c r="BB305" s="433"/>
      <c r="BC305" s="433"/>
      <c r="BD305" s="430"/>
      <c r="BE305" s="434"/>
      <c r="BG305" s="11"/>
      <c r="BI305" s="500"/>
    </row>
    <row r="306" spans="1:61" s="9" customFormat="1" ht="15" customHeight="1" x14ac:dyDescent="0.25">
      <c r="A306" s="2"/>
      <c r="B306" s="2"/>
      <c r="C306" s="2"/>
      <c r="D306" s="2"/>
      <c r="E306" s="2"/>
      <c r="F306" s="3"/>
      <c r="G306" s="397"/>
      <c r="H306" s="4"/>
      <c r="I306" s="5"/>
      <c r="J306" s="4"/>
      <c r="K306" s="4"/>
      <c r="L306" s="5"/>
      <c r="M306" s="6"/>
      <c r="N306" s="4"/>
      <c r="O306" s="5"/>
      <c r="P306" s="4"/>
      <c r="Q306" s="4"/>
      <c r="R306" s="5"/>
      <c r="S306" s="4"/>
      <c r="T306" s="4"/>
      <c r="U306" s="5"/>
      <c r="V306" s="4"/>
      <c r="W306" s="4"/>
      <c r="X306" s="5"/>
      <c r="Y306" s="4"/>
      <c r="Z306" s="4"/>
      <c r="AA306" s="4"/>
      <c r="AB306" s="4"/>
      <c r="AC306" s="412"/>
      <c r="AD306" s="7"/>
      <c r="AE306" s="7"/>
      <c r="AF306" s="8"/>
      <c r="AH306" s="446"/>
      <c r="AI306" s="429"/>
      <c r="AJ306" s="430"/>
      <c r="AK306" s="431"/>
      <c r="AL306" s="432"/>
      <c r="AM306" s="433"/>
      <c r="AN306" s="433"/>
      <c r="AO306" s="433"/>
      <c r="AP306" s="433"/>
      <c r="AQ306" s="433"/>
      <c r="AR306" s="433"/>
      <c r="AS306" s="433"/>
      <c r="AT306" s="433"/>
      <c r="AU306" s="433"/>
      <c r="AV306" s="433"/>
      <c r="AW306" s="433"/>
      <c r="AX306" s="433"/>
      <c r="AY306" s="433"/>
      <c r="AZ306" s="433"/>
      <c r="BA306" s="433"/>
      <c r="BB306" s="433"/>
      <c r="BC306" s="433"/>
      <c r="BD306" s="430"/>
      <c r="BE306" s="434"/>
      <c r="BG306" s="11"/>
      <c r="BI306" s="500"/>
    </row>
    <row r="307" spans="1:61" s="9" customFormat="1" ht="15" customHeight="1" x14ac:dyDescent="0.25">
      <c r="A307" s="2"/>
      <c r="B307" s="2"/>
      <c r="C307" s="2"/>
      <c r="D307" s="2"/>
      <c r="E307" s="2"/>
      <c r="F307" s="3"/>
      <c r="G307" s="397"/>
      <c r="H307" s="4"/>
      <c r="I307" s="5"/>
      <c r="J307" s="4"/>
      <c r="K307" s="4"/>
      <c r="L307" s="5"/>
      <c r="M307" s="6"/>
      <c r="N307" s="4"/>
      <c r="O307" s="5"/>
      <c r="P307" s="4"/>
      <c r="Q307" s="4"/>
      <c r="R307" s="5"/>
      <c r="S307" s="4"/>
      <c r="T307" s="4"/>
      <c r="U307" s="5"/>
      <c r="V307" s="4"/>
      <c r="W307" s="4"/>
      <c r="X307" s="5"/>
      <c r="Y307" s="4"/>
      <c r="Z307" s="4"/>
      <c r="AA307" s="4"/>
      <c r="AB307" s="4"/>
      <c r="AC307" s="412"/>
      <c r="AD307" s="7"/>
      <c r="AE307" s="7"/>
      <c r="AF307" s="8"/>
      <c r="AH307" s="446"/>
      <c r="AI307" s="429"/>
      <c r="AJ307" s="430"/>
      <c r="AK307" s="431"/>
      <c r="AL307" s="432"/>
      <c r="AM307" s="433"/>
      <c r="AN307" s="433"/>
      <c r="AO307" s="433"/>
      <c r="AP307" s="433"/>
      <c r="AQ307" s="433"/>
      <c r="AR307" s="433"/>
      <c r="AS307" s="433"/>
      <c r="AT307" s="433"/>
      <c r="AU307" s="433"/>
      <c r="AV307" s="433"/>
      <c r="AW307" s="433"/>
      <c r="AX307" s="433"/>
      <c r="AY307" s="433"/>
      <c r="AZ307" s="433"/>
      <c r="BA307" s="433"/>
      <c r="BB307" s="433"/>
      <c r="BC307" s="433"/>
      <c r="BD307" s="430"/>
      <c r="BE307" s="434"/>
      <c r="BG307" s="11"/>
      <c r="BI307" s="500"/>
    </row>
    <row r="308" spans="1:61" s="9" customFormat="1" ht="15" customHeight="1" x14ac:dyDescent="0.25">
      <c r="A308" s="2"/>
      <c r="B308" s="2"/>
      <c r="C308" s="2"/>
      <c r="D308" s="2"/>
      <c r="E308" s="2"/>
      <c r="F308" s="3"/>
      <c r="G308" s="397"/>
      <c r="H308" s="4"/>
      <c r="I308" s="5"/>
      <c r="J308" s="4"/>
      <c r="K308" s="4"/>
      <c r="L308" s="5"/>
      <c r="M308" s="6"/>
      <c r="N308" s="4"/>
      <c r="O308" s="5"/>
      <c r="P308" s="4"/>
      <c r="Q308" s="4"/>
      <c r="R308" s="5"/>
      <c r="S308" s="4"/>
      <c r="T308" s="4"/>
      <c r="U308" s="5"/>
      <c r="V308" s="4"/>
      <c r="W308" s="4"/>
      <c r="X308" s="5"/>
      <c r="Y308" s="4"/>
      <c r="Z308" s="4"/>
      <c r="AA308" s="4"/>
      <c r="AB308" s="4"/>
      <c r="AC308" s="412"/>
      <c r="AD308" s="7"/>
      <c r="AE308" s="7"/>
      <c r="AF308" s="8"/>
      <c r="AH308" s="446"/>
      <c r="AI308" s="429"/>
      <c r="AJ308" s="430"/>
      <c r="AK308" s="431"/>
      <c r="AL308" s="432"/>
      <c r="AM308" s="433"/>
      <c r="AN308" s="433"/>
      <c r="AO308" s="433"/>
      <c r="AP308" s="433"/>
      <c r="AQ308" s="433"/>
      <c r="AR308" s="433"/>
      <c r="AS308" s="433"/>
      <c r="AT308" s="433"/>
      <c r="AU308" s="433"/>
      <c r="AV308" s="433"/>
      <c r="AW308" s="433"/>
      <c r="AX308" s="433"/>
      <c r="AY308" s="433"/>
      <c r="AZ308" s="433"/>
      <c r="BA308" s="433"/>
      <c r="BB308" s="433"/>
      <c r="BC308" s="433"/>
      <c r="BD308" s="430"/>
      <c r="BE308" s="434"/>
      <c r="BG308" s="11"/>
      <c r="BI308" s="500"/>
    </row>
    <row r="309" spans="1:61" s="9" customFormat="1" ht="15" customHeight="1" x14ac:dyDescent="0.25">
      <c r="A309" s="2"/>
      <c r="B309" s="2"/>
      <c r="C309" s="2"/>
      <c r="D309" s="2"/>
      <c r="E309" s="2"/>
      <c r="F309" s="3"/>
      <c r="G309" s="397"/>
      <c r="H309" s="4"/>
      <c r="I309" s="5"/>
      <c r="J309" s="4"/>
      <c r="K309" s="4"/>
      <c r="L309" s="5"/>
      <c r="M309" s="6"/>
      <c r="N309" s="4"/>
      <c r="O309" s="5"/>
      <c r="P309" s="4"/>
      <c r="Q309" s="4"/>
      <c r="R309" s="5"/>
      <c r="S309" s="4"/>
      <c r="T309" s="4"/>
      <c r="U309" s="5"/>
      <c r="V309" s="4"/>
      <c r="W309" s="4"/>
      <c r="X309" s="5"/>
      <c r="Y309" s="4"/>
      <c r="Z309" s="4"/>
      <c r="AA309" s="4"/>
      <c r="AB309" s="4"/>
      <c r="AC309" s="412"/>
      <c r="AD309" s="7"/>
      <c r="AE309" s="7"/>
      <c r="AF309" s="8"/>
      <c r="AH309" s="446"/>
      <c r="AI309" s="429"/>
      <c r="AJ309" s="430"/>
      <c r="AK309" s="431"/>
      <c r="AL309" s="432"/>
      <c r="AM309" s="433"/>
      <c r="AN309" s="433"/>
      <c r="AO309" s="433"/>
      <c r="AP309" s="433"/>
      <c r="AQ309" s="433"/>
      <c r="AR309" s="433"/>
      <c r="AS309" s="433"/>
      <c r="AT309" s="433"/>
      <c r="AU309" s="433"/>
      <c r="AV309" s="433"/>
      <c r="AW309" s="433"/>
      <c r="AX309" s="433"/>
      <c r="AY309" s="433"/>
      <c r="AZ309" s="433"/>
      <c r="BA309" s="433"/>
      <c r="BB309" s="433"/>
      <c r="BC309" s="433"/>
      <c r="BD309" s="430"/>
      <c r="BE309" s="434"/>
      <c r="BG309" s="11"/>
      <c r="BI309" s="500"/>
    </row>
    <row r="310" spans="1:61" s="9" customFormat="1" ht="15" customHeight="1" x14ac:dyDescent="0.25">
      <c r="A310" s="2"/>
      <c r="B310" s="2"/>
      <c r="C310" s="2"/>
      <c r="D310" s="2"/>
      <c r="E310" s="2"/>
      <c r="F310" s="3"/>
      <c r="G310" s="397"/>
      <c r="H310" s="4"/>
      <c r="I310" s="5"/>
      <c r="J310" s="4"/>
      <c r="K310" s="4"/>
      <c r="L310" s="5"/>
      <c r="M310" s="6"/>
      <c r="N310" s="4"/>
      <c r="O310" s="5"/>
      <c r="P310" s="4"/>
      <c r="Q310" s="4"/>
      <c r="R310" s="5"/>
      <c r="S310" s="4"/>
      <c r="T310" s="4"/>
      <c r="U310" s="5"/>
      <c r="V310" s="4"/>
      <c r="W310" s="4"/>
      <c r="X310" s="5"/>
      <c r="Y310" s="4"/>
      <c r="Z310" s="4"/>
      <c r="AA310" s="4"/>
      <c r="AB310" s="4"/>
      <c r="AC310" s="412"/>
      <c r="AD310" s="7"/>
      <c r="AE310" s="7"/>
      <c r="AF310" s="8"/>
      <c r="AH310" s="446"/>
      <c r="AI310" s="429"/>
      <c r="AJ310" s="430"/>
      <c r="AK310" s="431"/>
      <c r="AL310" s="432"/>
      <c r="AM310" s="433"/>
      <c r="AN310" s="433"/>
      <c r="AO310" s="433"/>
      <c r="AP310" s="433"/>
      <c r="AQ310" s="433"/>
      <c r="AR310" s="433"/>
      <c r="AS310" s="433"/>
      <c r="AT310" s="433"/>
      <c r="AU310" s="433"/>
      <c r="AV310" s="433"/>
      <c r="AW310" s="433"/>
      <c r="AX310" s="433"/>
      <c r="AY310" s="433"/>
      <c r="AZ310" s="433"/>
      <c r="BA310" s="433"/>
      <c r="BB310" s="433"/>
      <c r="BC310" s="433"/>
      <c r="BD310" s="430"/>
      <c r="BE310" s="434"/>
      <c r="BG310" s="11"/>
      <c r="BI310" s="500"/>
    </row>
    <row r="311" spans="1:61" s="9" customFormat="1" ht="15" customHeight="1" x14ac:dyDescent="0.25">
      <c r="A311" s="2"/>
      <c r="B311" s="2"/>
      <c r="C311" s="2"/>
      <c r="D311" s="2"/>
      <c r="E311" s="2"/>
      <c r="F311" s="3"/>
      <c r="G311" s="397"/>
      <c r="H311" s="4"/>
      <c r="I311" s="5"/>
      <c r="J311" s="4"/>
      <c r="K311" s="4"/>
      <c r="L311" s="5"/>
      <c r="M311" s="6"/>
      <c r="N311" s="4"/>
      <c r="O311" s="5"/>
      <c r="P311" s="4"/>
      <c r="Q311" s="4"/>
      <c r="R311" s="5"/>
      <c r="S311" s="4"/>
      <c r="T311" s="4"/>
      <c r="U311" s="5"/>
      <c r="V311" s="4"/>
      <c r="W311" s="4"/>
      <c r="X311" s="5"/>
      <c r="Y311" s="4"/>
      <c r="Z311" s="4"/>
      <c r="AA311" s="4"/>
      <c r="AB311" s="4"/>
      <c r="AC311" s="412"/>
      <c r="AD311" s="7"/>
      <c r="AE311" s="7"/>
      <c r="AF311" s="8"/>
      <c r="AH311" s="446"/>
      <c r="AI311" s="429"/>
      <c r="AJ311" s="430"/>
      <c r="AK311" s="431"/>
      <c r="AL311" s="432"/>
      <c r="AM311" s="433"/>
      <c r="AN311" s="433"/>
      <c r="AO311" s="433"/>
      <c r="AP311" s="433"/>
      <c r="AQ311" s="433"/>
      <c r="AR311" s="433"/>
      <c r="AS311" s="433"/>
      <c r="AT311" s="433"/>
      <c r="AU311" s="433"/>
      <c r="AV311" s="433"/>
      <c r="AW311" s="433"/>
      <c r="AX311" s="433"/>
      <c r="AY311" s="433"/>
      <c r="AZ311" s="433"/>
      <c r="BA311" s="433"/>
      <c r="BB311" s="433"/>
      <c r="BC311" s="433"/>
      <c r="BD311" s="430"/>
      <c r="BE311" s="434"/>
      <c r="BG311" s="11"/>
      <c r="BI311" s="500"/>
    </row>
    <row r="312" spans="1:61" s="9" customFormat="1" ht="15" customHeight="1" x14ac:dyDescent="0.25">
      <c r="A312" s="2"/>
      <c r="B312" s="2"/>
      <c r="C312" s="2"/>
      <c r="D312" s="2"/>
      <c r="E312" s="2"/>
      <c r="F312" s="3"/>
      <c r="G312" s="397"/>
      <c r="H312" s="4"/>
      <c r="I312" s="5"/>
      <c r="J312" s="4"/>
      <c r="K312" s="4"/>
      <c r="L312" s="5"/>
      <c r="M312" s="6"/>
      <c r="N312" s="4"/>
      <c r="O312" s="5"/>
      <c r="P312" s="4"/>
      <c r="Q312" s="4"/>
      <c r="R312" s="5"/>
      <c r="S312" s="4"/>
      <c r="T312" s="4"/>
      <c r="U312" s="5"/>
      <c r="V312" s="4"/>
      <c r="W312" s="4"/>
      <c r="X312" s="5"/>
      <c r="Y312" s="4"/>
      <c r="Z312" s="4"/>
      <c r="AA312" s="4"/>
      <c r="AB312" s="4"/>
      <c r="AC312" s="412"/>
      <c r="AD312" s="7"/>
      <c r="AE312" s="7"/>
      <c r="AF312" s="8"/>
      <c r="AH312" s="446"/>
      <c r="AI312" s="429"/>
      <c r="AJ312" s="430"/>
      <c r="AK312" s="431"/>
      <c r="AL312" s="432"/>
      <c r="AM312" s="433"/>
      <c r="AN312" s="433"/>
      <c r="AO312" s="433"/>
      <c r="AP312" s="433"/>
      <c r="AQ312" s="433"/>
      <c r="AR312" s="433"/>
      <c r="AS312" s="433"/>
      <c r="AT312" s="433"/>
      <c r="AU312" s="433"/>
      <c r="AV312" s="433"/>
      <c r="AW312" s="433"/>
      <c r="AX312" s="433"/>
      <c r="AY312" s="433"/>
      <c r="AZ312" s="433"/>
      <c r="BA312" s="433"/>
      <c r="BB312" s="433"/>
      <c r="BC312" s="433"/>
      <c r="BD312" s="430"/>
      <c r="BE312" s="434"/>
      <c r="BG312" s="11"/>
      <c r="BI312" s="500"/>
    </row>
    <row r="313" spans="1:61" s="9" customFormat="1" ht="15" customHeight="1" x14ac:dyDescent="0.25">
      <c r="A313" s="2"/>
      <c r="B313" s="2"/>
      <c r="C313" s="2"/>
      <c r="D313" s="2"/>
      <c r="E313" s="2"/>
      <c r="F313" s="3"/>
      <c r="G313" s="397"/>
      <c r="H313" s="4"/>
      <c r="I313" s="5"/>
      <c r="J313" s="4"/>
      <c r="K313" s="4"/>
      <c r="L313" s="5"/>
      <c r="M313" s="6"/>
      <c r="N313" s="4"/>
      <c r="O313" s="5"/>
      <c r="P313" s="4"/>
      <c r="Q313" s="4"/>
      <c r="R313" s="5"/>
      <c r="S313" s="4"/>
      <c r="T313" s="4"/>
      <c r="U313" s="5"/>
      <c r="V313" s="4"/>
      <c r="W313" s="4"/>
      <c r="X313" s="5"/>
      <c r="Y313" s="4"/>
      <c r="Z313" s="4"/>
      <c r="AA313" s="4"/>
      <c r="AB313" s="4"/>
      <c r="AC313" s="412"/>
      <c r="AD313" s="7"/>
      <c r="AE313" s="7"/>
      <c r="AF313" s="8"/>
      <c r="AH313" s="446"/>
      <c r="AI313" s="429"/>
      <c r="AJ313" s="430"/>
      <c r="AK313" s="431"/>
      <c r="AL313" s="432"/>
      <c r="AM313" s="433"/>
      <c r="AN313" s="433"/>
      <c r="AO313" s="433"/>
      <c r="AP313" s="433"/>
      <c r="AQ313" s="433"/>
      <c r="AR313" s="433"/>
      <c r="AS313" s="433"/>
      <c r="AT313" s="433"/>
      <c r="AU313" s="433"/>
      <c r="AV313" s="433"/>
      <c r="AW313" s="433"/>
      <c r="AX313" s="433"/>
      <c r="AY313" s="433"/>
      <c r="AZ313" s="433"/>
      <c r="BA313" s="433"/>
      <c r="BB313" s="433"/>
      <c r="BC313" s="433"/>
      <c r="BD313" s="430"/>
      <c r="BE313" s="434"/>
      <c r="BG313" s="11"/>
      <c r="BI313" s="500"/>
    </row>
    <row r="314" spans="1:61" s="9" customFormat="1" ht="15" customHeight="1" x14ac:dyDescent="0.25">
      <c r="A314" s="2"/>
      <c r="B314" s="2"/>
      <c r="C314" s="2"/>
      <c r="D314" s="2"/>
      <c r="E314" s="2"/>
      <c r="F314" s="3"/>
      <c r="G314" s="397"/>
      <c r="H314" s="4"/>
      <c r="I314" s="5"/>
      <c r="J314" s="4"/>
      <c r="K314" s="4"/>
      <c r="L314" s="5"/>
      <c r="M314" s="6"/>
      <c r="N314" s="4"/>
      <c r="O314" s="5"/>
      <c r="P314" s="4"/>
      <c r="Q314" s="4"/>
      <c r="R314" s="5"/>
      <c r="S314" s="4"/>
      <c r="T314" s="4"/>
      <c r="U314" s="5"/>
      <c r="V314" s="4"/>
      <c r="W314" s="4"/>
      <c r="X314" s="5"/>
      <c r="Y314" s="4"/>
      <c r="Z314" s="4"/>
      <c r="AA314" s="4"/>
      <c r="AB314" s="4"/>
      <c r="AC314" s="412"/>
      <c r="AD314" s="7"/>
      <c r="AE314" s="7"/>
      <c r="AF314" s="8"/>
      <c r="AH314" s="446"/>
      <c r="AI314" s="429"/>
      <c r="AJ314" s="430"/>
      <c r="AK314" s="431"/>
      <c r="AL314" s="432"/>
      <c r="AM314" s="433"/>
      <c r="AN314" s="433"/>
      <c r="AO314" s="433"/>
      <c r="AP314" s="433"/>
      <c r="AQ314" s="433"/>
      <c r="AR314" s="433"/>
      <c r="AS314" s="433"/>
      <c r="AT314" s="433"/>
      <c r="AU314" s="433"/>
      <c r="AV314" s="433"/>
      <c r="AW314" s="433"/>
      <c r="AX314" s="433"/>
      <c r="AY314" s="433"/>
      <c r="AZ314" s="433"/>
      <c r="BA314" s="433"/>
      <c r="BB314" s="433"/>
      <c r="BC314" s="433"/>
      <c r="BD314" s="430"/>
      <c r="BE314" s="434"/>
      <c r="BG314" s="11"/>
      <c r="BI314" s="500"/>
    </row>
    <row r="315" spans="1:61" s="9" customFormat="1" ht="15" customHeight="1" x14ac:dyDescent="0.25">
      <c r="A315" s="2"/>
      <c r="B315" s="2"/>
      <c r="C315" s="2"/>
      <c r="D315" s="2"/>
      <c r="E315" s="2"/>
      <c r="F315" s="3"/>
      <c r="G315" s="397"/>
      <c r="H315" s="4"/>
      <c r="I315" s="5"/>
      <c r="J315" s="4"/>
      <c r="K315" s="4"/>
      <c r="L315" s="5"/>
      <c r="M315" s="6"/>
      <c r="N315" s="4"/>
      <c r="O315" s="5"/>
      <c r="P315" s="4"/>
      <c r="Q315" s="4"/>
      <c r="R315" s="5"/>
      <c r="S315" s="4"/>
      <c r="T315" s="4"/>
      <c r="U315" s="5"/>
      <c r="V315" s="4"/>
      <c r="W315" s="4"/>
      <c r="X315" s="5"/>
      <c r="Y315" s="4"/>
      <c r="Z315" s="4"/>
      <c r="AA315" s="4"/>
      <c r="AB315" s="4"/>
      <c r="AC315" s="412"/>
      <c r="AD315" s="7"/>
      <c r="AE315" s="7"/>
      <c r="AF315" s="8"/>
      <c r="AH315" s="446"/>
      <c r="AI315" s="429"/>
      <c r="AJ315" s="430"/>
      <c r="AK315" s="431"/>
      <c r="AL315" s="432"/>
      <c r="AM315" s="433"/>
      <c r="AN315" s="433"/>
      <c r="AO315" s="433"/>
      <c r="AP315" s="433"/>
      <c r="AQ315" s="433"/>
      <c r="AR315" s="433"/>
      <c r="AS315" s="433"/>
      <c r="AT315" s="433"/>
      <c r="AU315" s="433"/>
      <c r="AV315" s="433"/>
      <c r="AW315" s="433"/>
      <c r="AX315" s="433"/>
      <c r="AY315" s="433"/>
      <c r="AZ315" s="433"/>
      <c r="BA315" s="433"/>
      <c r="BB315" s="433"/>
      <c r="BC315" s="433"/>
      <c r="BD315" s="430"/>
      <c r="BE315" s="434"/>
      <c r="BG315" s="11"/>
      <c r="BI315" s="500"/>
    </row>
    <row r="316" spans="1:61" s="9" customFormat="1" ht="15" customHeight="1" x14ac:dyDescent="0.25">
      <c r="A316" s="2"/>
      <c r="B316" s="2"/>
      <c r="C316" s="2"/>
      <c r="D316" s="2"/>
      <c r="E316" s="2"/>
      <c r="F316" s="3"/>
      <c r="G316" s="397"/>
      <c r="H316" s="4"/>
      <c r="I316" s="5"/>
      <c r="J316" s="4"/>
      <c r="K316" s="4"/>
      <c r="L316" s="5"/>
      <c r="M316" s="6"/>
      <c r="N316" s="4"/>
      <c r="O316" s="5"/>
      <c r="P316" s="4"/>
      <c r="Q316" s="4"/>
      <c r="R316" s="5"/>
      <c r="S316" s="4"/>
      <c r="T316" s="4"/>
      <c r="U316" s="5"/>
      <c r="V316" s="4"/>
      <c r="W316" s="4"/>
      <c r="X316" s="5"/>
      <c r="Y316" s="4"/>
      <c r="Z316" s="4"/>
      <c r="AA316" s="4"/>
      <c r="AB316" s="4"/>
      <c r="AC316" s="412"/>
      <c r="AD316" s="7"/>
      <c r="AE316" s="7"/>
      <c r="AF316" s="8"/>
      <c r="AH316" s="446"/>
      <c r="AI316" s="429"/>
      <c r="AJ316" s="430"/>
      <c r="AK316" s="431"/>
      <c r="AL316" s="432"/>
      <c r="AM316" s="433"/>
      <c r="AN316" s="433"/>
      <c r="AO316" s="433"/>
      <c r="AP316" s="433"/>
      <c r="AQ316" s="433"/>
      <c r="AR316" s="433"/>
      <c r="AS316" s="433"/>
      <c r="AT316" s="433"/>
      <c r="AU316" s="433"/>
      <c r="AV316" s="433"/>
      <c r="AW316" s="433"/>
      <c r="AX316" s="433"/>
      <c r="AY316" s="433"/>
      <c r="AZ316" s="433"/>
      <c r="BA316" s="433"/>
      <c r="BB316" s="433"/>
      <c r="BC316" s="433"/>
      <c r="BD316" s="430"/>
      <c r="BE316" s="434"/>
      <c r="BG316" s="11"/>
      <c r="BI316" s="500"/>
    </row>
    <row r="317" spans="1:61" s="9" customFormat="1" ht="15" customHeight="1" x14ac:dyDescent="0.25">
      <c r="A317" s="2"/>
      <c r="B317" s="2"/>
      <c r="C317" s="2"/>
      <c r="D317" s="2"/>
      <c r="E317" s="2"/>
      <c r="F317" s="3"/>
      <c r="G317" s="397"/>
      <c r="H317" s="4"/>
      <c r="I317" s="5"/>
      <c r="J317" s="4"/>
      <c r="K317" s="4"/>
      <c r="L317" s="5"/>
      <c r="M317" s="6"/>
      <c r="N317" s="4"/>
      <c r="O317" s="5"/>
      <c r="P317" s="4"/>
      <c r="Q317" s="4"/>
      <c r="R317" s="5"/>
      <c r="S317" s="4"/>
      <c r="T317" s="4"/>
      <c r="U317" s="5"/>
      <c r="V317" s="4"/>
      <c r="W317" s="4"/>
      <c r="X317" s="5"/>
      <c r="Y317" s="4"/>
      <c r="Z317" s="4"/>
      <c r="AA317" s="4"/>
      <c r="AB317" s="4"/>
      <c r="AC317" s="412"/>
      <c r="AD317" s="7"/>
      <c r="AE317" s="7"/>
      <c r="AF317" s="8"/>
      <c r="AH317" s="446"/>
      <c r="AI317" s="429"/>
      <c r="AJ317" s="430"/>
      <c r="AK317" s="431"/>
      <c r="AL317" s="432"/>
      <c r="AM317" s="433"/>
      <c r="AN317" s="433"/>
      <c r="AO317" s="433"/>
      <c r="AP317" s="433"/>
      <c r="AQ317" s="433"/>
      <c r="AR317" s="433"/>
      <c r="AS317" s="433"/>
      <c r="AT317" s="433"/>
      <c r="AU317" s="433"/>
      <c r="AV317" s="433"/>
      <c r="AW317" s="433"/>
      <c r="AX317" s="433"/>
      <c r="AY317" s="433"/>
      <c r="AZ317" s="433"/>
      <c r="BA317" s="433"/>
      <c r="BB317" s="433"/>
      <c r="BC317" s="433"/>
      <c r="BD317" s="430"/>
      <c r="BE317" s="434"/>
      <c r="BG317" s="11"/>
      <c r="BI317" s="500"/>
    </row>
    <row r="318" spans="1:61" s="9" customFormat="1" ht="15" customHeight="1" x14ac:dyDescent="0.25">
      <c r="A318" s="2"/>
      <c r="B318" s="2"/>
      <c r="C318" s="2"/>
      <c r="D318" s="2"/>
      <c r="E318" s="2"/>
      <c r="F318" s="3"/>
      <c r="G318" s="397"/>
      <c r="H318" s="4"/>
      <c r="I318" s="5"/>
      <c r="J318" s="4"/>
      <c r="K318" s="4"/>
      <c r="L318" s="5"/>
      <c r="M318" s="6"/>
      <c r="N318" s="4"/>
      <c r="O318" s="5"/>
      <c r="P318" s="4"/>
      <c r="Q318" s="4"/>
      <c r="R318" s="5"/>
      <c r="S318" s="4"/>
      <c r="T318" s="4"/>
      <c r="U318" s="5"/>
      <c r="V318" s="4"/>
      <c r="W318" s="4"/>
      <c r="X318" s="5"/>
      <c r="Y318" s="4"/>
      <c r="Z318" s="4"/>
      <c r="AA318" s="4"/>
      <c r="AB318" s="4"/>
      <c r="AC318" s="412"/>
      <c r="AD318" s="7"/>
      <c r="AE318" s="7"/>
      <c r="AF318" s="8"/>
      <c r="AH318" s="446"/>
      <c r="AI318" s="429"/>
      <c r="AJ318" s="430"/>
      <c r="AK318" s="431"/>
      <c r="AL318" s="432"/>
      <c r="AM318" s="433"/>
      <c r="AN318" s="433"/>
      <c r="AO318" s="433"/>
      <c r="AP318" s="433"/>
      <c r="AQ318" s="433"/>
      <c r="AR318" s="433"/>
      <c r="AS318" s="433"/>
      <c r="AT318" s="433"/>
      <c r="AU318" s="433"/>
      <c r="AV318" s="433"/>
      <c r="AW318" s="433"/>
      <c r="AX318" s="433"/>
      <c r="AY318" s="433"/>
      <c r="AZ318" s="433"/>
      <c r="BA318" s="433"/>
      <c r="BB318" s="433"/>
      <c r="BC318" s="433"/>
      <c r="BD318" s="430"/>
      <c r="BE318" s="434"/>
      <c r="BG318" s="11"/>
      <c r="BI318" s="500"/>
    </row>
    <row r="319" spans="1:61" s="9" customFormat="1" ht="15" customHeight="1" x14ac:dyDescent="0.25">
      <c r="A319" s="2"/>
      <c r="B319" s="2"/>
      <c r="C319" s="2"/>
      <c r="D319" s="2"/>
      <c r="E319" s="2"/>
      <c r="F319" s="3"/>
      <c r="G319" s="397"/>
      <c r="H319" s="4"/>
      <c r="I319" s="5"/>
      <c r="J319" s="4"/>
      <c r="K319" s="4"/>
      <c r="L319" s="5"/>
      <c r="M319" s="6"/>
      <c r="N319" s="4"/>
      <c r="O319" s="5"/>
      <c r="P319" s="4"/>
      <c r="Q319" s="4"/>
      <c r="R319" s="5"/>
      <c r="S319" s="4"/>
      <c r="T319" s="4"/>
      <c r="U319" s="5"/>
      <c r="V319" s="4"/>
      <c r="W319" s="4"/>
      <c r="X319" s="5"/>
      <c r="Y319" s="4"/>
      <c r="Z319" s="4"/>
      <c r="AA319" s="4"/>
      <c r="AB319" s="4"/>
      <c r="AC319" s="412"/>
      <c r="AD319" s="7"/>
      <c r="AE319" s="7"/>
      <c r="AF319" s="8"/>
      <c r="AH319" s="446"/>
      <c r="AI319" s="429"/>
      <c r="AJ319" s="430"/>
      <c r="AK319" s="431"/>
      <c r="AL319" s="432"/>
      <c r="AM319" s="433"/>
      <c r="AN319" s="433"/>
      <c r="AO319" s="433"/>
      <c r="AP319" s="433"/>
      <c r="AQ319" s="433"/>
      <c r="AR319" s="433"/>
      <c r="AS319" s="433"/>
      <c r="AT319" s="433"/>
      <c r="AU319" s="433"/>
      <c r="AV319" s="433"/>
      <c r="AW319" s="433"/>
      <c r="AX319" s="433"/>
      <c r="AY319" s="433"/>
      <c r="AZ319" s="433"/>
      <c r="BA319" s="433"/>
      <c r="BB319" s="433"/>
      <c r="BC319" s="433"/>
      <c r="BD319" s="430"/>
      <c r="BE319" s="434"/>
      <c r="BG319" s="11"/>
      <c r="BI319" s="500"/>
    </row>
    <row r="320" spans="1:61" s="9" customFormat="1" ht="15" customHeight="1" x14ac:dyDescent="0.25">
      <c r="A320" s="2"/>
      <c r="B320" s="2"/>
      <c r="C320" s="2"/>
      <c r="D320" s="2"/>
      <c r="E320" s="2"/>
      <c r="F320" s="3"/>
      <c r="G320" s="397"/>
      <c r="H320" s="4"/>
      <c r="I320" s="5"/>
      <c r="J320" s="4"/>
      <c r="K320" s="4"/>
      <c r="L320" s="5"/>
      <c r="M320" s="6"/>
      <c r="N320" s="4"/>
      <c r="O320" s="5"/>
      <c r="P320" s="4"/>
      <c r="Q320" s="4"/>
      <c r="R320" s="5"/>
      <c r="S320" s="4"/>
      <c r="T320" s="4"/>
      <c r="U320" s="5"/>
      <c r="V320" s="4"/>
      <c r="W320" s="4"/>
      <c r="X320" s="5"/>
      <c r="Y320" s="4"/>
      <c r="Z320" s="4"/>
      <c r="AA320" s="4"/>
      <c r="AB320" s="4"/>
      <c r="AC320" s="412"/>
      <c r="AD320" s="7"/>
      <c r="AE320" s="7"/>
      <c r="AF320" s="8"/>
      <c r="AH320" s="446"/>
      <c r="AI320" s="429"/>
      <c r="AJ320" s="430"/>
      <c r="AK320" s="431"/>
      <c r="AL320" s="432"/>
      <c r="AM320" s="433"/>
      <c r="AN320" s="433"/>
      <c r="AO320" s="433"/>
      <c r="AP320" s="433"/>
      <c r="AQ320" s="433"/>
      <c r="AR320" s="433"/>
      <c r="AS320" s="433"/>
      <c r="AT320" s="433"/>
      <c r="AU320" s="433"/>
      <c r="AV320" s="433"/>
      <c r="AW320" s="433"/>
      <c r="AX320" s="433"/>
      <c r="AY320" s="433"/>
      <c r="AZ320" s="433"/>
      <c r="BA320" s="433"/>
      <c r="BB320" s="433"/>
      <c r="BC320" s="433"/>
      <c r="BD320" s="430"/>
      <c r="BE320" s="434"/>
      <c r="BG320" s="11"/>
      <c r="BI320" s="500"/>
    </row>
    <row r="321" spans="1:61" s="9" customFormat="1" ht="15" customHeight="1" x14ac:dyDescent="0.25">
      <c r="A321" s="2"/>
      <c r="B321" s="2"/>
      <c r="C321" s="2"/>
      <c r="D321" s="2"/>
      <c r="E321" s="2"/>
      <c r="F321" s="3"/>
      <c r="G321" s="397"/>
      <c r="H321" s="4"/>
      <c r="I321" s="5"/>
      <c r="J321" s="4"/>
      <c r="K321" s="4"/>
      <c r="L321" s="5"/>
      <c r="M321" s="6"/>
      <c r="N321" s="4"/>
      <c r="O321" s="5"/>
      <c r="P321" s="4"/>
      <c r="Q321" s="4"/>
      <c r="R321" s="5"/>
      <c r="S321" s="4"/>
      <c r="T321" s="4"/>
      <c r="U321" s="5"/>
      <c r="V321" s="4"/>
      <c r="W321" s="4"/>
      <c r="X321" s="5"/>
      <c r="Y321" s="4"/>
      <c r="Z321" s="4"/>
      <c r="AA321" s="4"/>
      <c r="AB321" s="4"/>
      <c r="AC321" s="412"/>
      <c r="AD321" s="7"/>
      <c r="AE321" s="7"/>
      <c r="AF321" s="8"/>
      <c r="AH321" s="446"/>
      <c r="AI321" s="429"/>
      <c r="AJ321" s="430"/>
      <c r="AK321" s="431"/>
      <c r="AL321" s="432"/>
      <c r="AM321" s="433"/>
      <c r="AN321" s="433"/>
      <c r="AO321" s="433"/>
      <c r="AP321" s="433"/>
      <c r="AQ321" s="433"/>
      <c r="AR321" s="433"/>
      <c r="AS321" s="433"/>
      <c r="AT321" s="433"/>
      <c r="AU321" s="433"/>
      <c r="AV321" s="433"/>
      <c r="AW321" s="433"/>
      <c r="AX321" s="433"/>
      <c r="AY321" s="433"/>
      <c r="AZ321" s="433"/>
      <c r="BA321" s="433"/>
      <c r="BB321" s="433"/>
      <c r="BC321" s="433"/>
      <c r="BD321" s="430"/>
      <c r="BE321" s="434"/>
      <c r="BG321" s="11"/>
      <c r="BI321" s="500"/>
    </row>
    <row r="322" spans="1:61" s="9" customFormat="1" ht="15" customHeight="1" x14ac:dyDescent="0.25">
      <c r="A322" s="2"/>
      <c r="B322" s="2"/>
      <c r="C322" s="2"/>
      <c r="D322" s="2"/>
      <c r="E322" s="2"/>
      <c r="F322" s="3"/>
      <c r="G322" s="397"/>
      <c r="H322" s="4"/>
      <c r="I322" s="5"/>
      <c r="J322" s="4"/>
      <c r="K322" s="4"/>
      <c r="L322" s="5"/>
      <c r="M322" s="6"/>
      <c r="N322" s="4"/>
      <c r="O322" s="5"/>
      <c r="P322" s="4"/>
      <c r="Q322" s="4"/>
      <c r="R322" s="5"/>
      <c r="S322" s="4"/>
      <c r="T322" s="4"/>
      <c r="U322" s="5"/>
      <c r="V322" s="4"/>
      <c r="W322" s="4"/>
      <c r="X322" s="5"/>
      <c r="Y322" s="4"/>
      <c r="Z322" s="4"/>
      <c r="AA322" s="4"/>
      <c r="AB322" s="4"/>
      <c r="AC322" s="412"/>
      <c r="AD322" s="7"/>
      <c r="AE322" s="7"/>
      <c r="AF322" s="8"/>
      <c r="AH322" s="446"/>
      <c r="AI322" s="429"/>
      <c r="AJ322" s="430"/>
      <c r="AK322" s="431"/>
      <c r="AL322" s="432"/>
      <c r="AM322" s="433"/>
      <c r="AN322" s="433"/>
      <c r="AO322" s="433"/>
      <c r="AP322" s="433"/>
      <c r="AQ322" s="433"/>
      <c r="AR322" s="433"/>
      <c r="AS322" s="433"/>
      <c r="AT322" s="433"/>
      <c r="AU322" s="433"/>
      <c r="AV322" s="433"/>
      <c r="AW322" s="433"/>
      <c r="AX322" s="433"/>
      <c r="AY322" s="433"/>
      <c r="AZ322" s="433"/>
      <c r="BA322" s="433"/>
      <c r="BB322" s="433"/>
      <c r="BC322" s="433"/>
      <c r="BD322" s="430"/>
      <c r="BE322" s="434"/>
      <c r="BG322" s="11"/>
      <c r="BI322" s="500"/>
    </row>
    <row r="323" spans="1:61" s="9" customFormat="1" ht="15" customHeight="1" x14ac:dyDescent="0.25">
      <c r="A323" s="2"/>
      <c r="B323" s="2"/>
      <c r="C323" s="2"/>
      <c r="D323" s="2"/>
      <c r="E323" s="2"/>
      <c r="F323" s="3"/>
      <c r="G323" s="397"/>
      <c r="H323" s="4"/>
      <c r="I323" s="5"/>
      <c r="J323" s="4"/>
      <c r="K323" s="4"/>
      <c r="L323" s="5"/>
      <c r="M323" s="6"/>
      <c r="N323" s="4"/>
      <c r="O323" s="5"/>
      <c r="P323" s="4"/>
      <c r="Q323" s="4"/>
      <c r="R323" s="5"/>
      <c r="S323" s="4"/>
      <c r="T323" s="4"/>
      <c r="U323" s="5"/>
      <c r="V323" s="4"/>
      <c r="W323" s="4"/>
      <c r="X323" s="5"/>
      <c r="Y323" s="4"/>
      <c r="Z323" s="4"/>
      <c r="AA323" s="4"/>
      <c r="AB323" s="4"/>
      <c r="AC323" s="412"/>
      <c r="AD323" s="7"/>
      <c r="AE323" s="7"/>
      <c r="AF323" s="8"/>
      <c r="AH323" s="446"/>
      <c r="AI323" s="429"/>
      <c r="AJ323" s="430"/>
      <c r="AK323" s="431"/>
      <c r="AL323" s="432"/>
      <c r="AM323" s="433"/>
      <c r="AN323" s="433"/>
      <c r="AO323" s="433"/>
      <c r="AP323" s="433"/>
      <c r="AQ323" s="433"/>
      <c r="AR323" s="433"/>
      <c r="AS323" s="433"/>
      <c r="AT323" s="433"/>
      <c r="AU323" s="433"/>
      <c r="AV323" s="433"/>
      <c r="AW323" s="433"/>
      <c r="AX323" s="433"/>
      <c r="AY323" s="433"/>
      <c r="AZ323" s="433"/>
      <c r="BA323" s="433"/>
      <c r="BB323" s="433"/>
      <c r="BC323" s="433"/>
      <c r="BD323" s="430"/>
      <c r="BE323" s="434"/>
      <c r="BG323" s="11"/>
      <c r="BI323" s="500"/>
    </row>
    <row r="324" spans="1:61" s="9" customFormat="1" ht="15" customHeight="1" x14ac:dyDescent="0.25">
      <c r="A324" s="2"/>
      <c r="B324" s="2"/>
      <c r="C324" s="2"/>
      <c r="D324" s="2"/>
      <c r="E324" s="2"/>
      <c r="F324" s="3"/>
      <c r="G324" s="397"/>
      <c r="H324" s="4"/>
      <c r="I324" s="5"/>
      <c r="J324" s="4"/>
      <c r="K324" s="4"/>
      <c r="L324" s="5"/>
      <c r="M324" s="6"/>
      <c r="N324" s="4"/>
      <c r="O324" s="5"/>
      <c r="P324" s="4"/>
      <c r="Q324" s="4"/>
      <c r="R324" s="5"/>
      <c r="S324" s="4"/>
      <c r="T324" s="4"/>
      <c r="U324" s="5"/>
      <c r="V324" s="4"/>
      <c r="W324" s="4"/>
      <c r="X324" s="5"/>
      <c r="Y324" s="4"/>
      <c r="Z324" s="4"/>
      <c r="AA324" s="4"/>
      <c r="AB324" s="4"/>
      <c r="AC324" s="412"/>
      <c r="AD324" s="7"/>
      <c r="AE324" s="7"/>
      <c r="AF324" s="8"/>
      <c r="AH324" s="446"/>
      <c r="AI324" s="429"/>
      <c r="AJ324" s="430"/>
      <c r="AK324" s="431"/>
      <c r="AL324" s="432"/>
      <c r="AM324" s="433"/>
      <c r="AN324" s="433"/>
      <c r="AO324" s="433"/>
      <c r="AP324" s="433"/>
      <c r="AQ324" s="433"/>
      <c r="AR324" s="433"/>
      <c r="AS324" s="433"/>
      <c r="AT324" s="433"/>
      <c r="AU324" s="433"/>
      <c r="AV324" s="433"/>
      <c r="AW324" s="433"/>
      <c r="AX324" s="433"/>
      <c r="AY324" s="433"/>
      <c r="AZ324" s="433"/>
      <c r="BA324" s="433"/>
      <c r="BB324" s="433"/>
      <c r="BC324" s="433"/>
      <c r="BD324" s="430"/>
      <c r="BE324" s="434"/>
      <c r="BG324" s="11"/>
      <c r="BI324" s="500"/>
    </row>
    <row r="325" spans="1:61" s="9" customFormat="1" ht="15" customHeight="1" x14ac:dyDescent="0.25">
      <c r="A325" s="2"/>
      <c r="B325" s="2"/>
      <c r="C325" s="2"/>
      <c r="D325" s="2"/>
      <c r="E325" s="2"/>
      <c r="F325" s="3"/>
      <c r="G325" s="397"/>
      <c r="H325" s="4"/>
      <c r="I325" s="5"/>
      <c r="J325" s="4"/>
      <c r="K325" s="4"/>
      <c r="L325" s="5"/>
      <c r="M325" s="6"/>
      <c r="N325" s="4"/>
      <c r="O325" s="5"/>
      <c r="P325" s="4"/>
      <c r="Q325" s="4"/>
      <c r="R325" s="5"/>
      <c r="S325" s="4"/>
      <c r="T325" s="4"/>
      <c r="U325" s="5"/>
      <c r="V325" s="4"/>
      <c r="W325" s="4"/>
      <c r="X325" s="5"/>
      <c r="Y325" s="4"/>
      <c r="Z325" s="4"/>
      <c r="AA325" s="4"/>
      <c r="AB325" s="4"/>
      <c r="AC325" s="412"/>
      <c r="AD325" s="7"/>
      <c r="AE325" s="7"/>
      <c r="AF325" s="8"/>
      <c r="AH325" s="446"/>
      <c r="AI325" s="429"/>
      <c r="AJ325" s="430"/>
      <c r="AK325" s="431"/>
      <c r="AL325" s="432"/>
      <c r="AM325" s="433"/>
      <c r="AN325" s="433"/>
      <c r="AO325" s="433"/>
      <c r="AP325" s="433"/>
      <c r="AQ325" s="433"/>
      <c r="AR325" s="433"/>
      <c r="AS325" s="433"/>
      <c r="AT325" s="433"/>
      <c r="AU325" s="433"/>
      <c r="AV325" s="433"/>
      <c r="AW325" s="433"/>
      <c r="AX325" s="433"/>
      <c r="AY325" s="433"/>
      <c r="AZ325" s="433"/>
      <c r="BA325" s="433"/>
      <c r="BB325" s="433"/>
      <c r="BC325" s="433"/>
      <c r="BD325" s="430"/>
      <c r="BE325" s="434"/>
      <c r="BG325" s="11"/>
      <c r="BI325" s="500"/>
    </row>
    <row r="326" spans="1:61" s="9" customFormat="1" ht="15" customHeight="1" x14ac:dyDescent="0.25">
      <c r="A326" s="2"/>
      <c r="B326" s="2"/>
      <c r="C326" s="2"/>
      <c r="D326" s="2"/>
      <c r="E326" s="2"/>
      <c r="F326" s="3"/>
      <c r="G326" s="397"/>
      <c r="H326" s="4"/>
      <c r="I326" s="5"/>
      <c r="J326" s="4"/>
      <c r="K326" s="4"/>
      <c r="L326" s="5"/>
      <c r="M326" s="6"/>
      <c r="N326" s="4"/>
      <c r="O326" s="5"/>
      <c r="P326" s="4"/>
      <c r="Q326" s="4"/>
      <c r="R326" s="5"/>
      <c r="S326" s="4"/>
      <c r="T326" s="4"/>
      <c r="U326" s="5"/>
      <c r="V326" s="4"/>
      <c r="W326" s="4"/>
      <c r="X326" s="5"/>
      <c r="Y326" s="4"/>
      <c r="Z326" s="4"/>
      <c r="AA326" s="4"/>
      <c r="AB326" s="4"/>
      <c r="AC326" s="412"/>
      <c r="AD326" s="7"/>
      <c r="AE326" s="7"/>
      <c r="AF326" s="8"/>
      <c r="AH326" s="446"/>
      <c r="AI326" s="429"/>
      <c r="AJ326" s="430"/>
      <c r="AK326" s="431"/>
      <c r="AL326" s="432"/>
      <c r="AM326" s="433"/>
      <c r="AN326" s="433"/>
      <c r="AO326" s="433"/>
      <c r="AP326" s="433"/>
      <c r="AQ326" s="433"/>
      <c r="AR326" s="433"/>
      <c r="AS326" s="433"/>
      <c r="AT326" s="433"/>
      <c r="AU326" s="433"/>
      <c r="AV326" s="433"/>
      <c r="AW326" s="433"/>
      <c r="AX326" s="433"/>
      <c r="AY326" s="433"/>
      <c r="AZ326" s="433"/>
      <c r="BA326" s="433"/>
      <c r="BB326" s="433"/>
      <c r="BC326" s="433"/>
      <c r="BD326" s="430"/>
      <c r="BE326" s="434"/>
      <c r="BG326" s="11"/>
      <c r="BI326" s="500"/>
    </row>
    <row r="327" spans="1:61" s="9" customFormat="1" ht="15" customHeight="1" x14ac:dyDescent="0.25">
      <c r="A327" s="2"/>
      <c r="B327" s="2"/>
      <c r="C327" s="2"/>
      <c r="D327" s="2"/>
      <c r="E327" s="2"/>
      <c r="F327" s="3"/>
      <c r="G327" s="397"/>
      <c r="H327" s="4"/>
      <c r="I327" s="5"/>
      <c r="J327" s="4"/>
      <c r="K327" s="4"/>
      <c r="L327" s="5"/>
      <c r="M327" s="6"/>
      <c r="N327" s="4"/>
      <c r="O327" s="5"/>
      <c r="P327" s="4"/>
      <c r="Q327" s="4"/>
      <c r="R327" s="5"/>
      <c r="S327" s="4"/>
      <c r="T327" s="4"/>
      <c r="U327" s="5"/>
      <c r="V327" s="4"/>
      <c r="W327" s="4"/>
      <c r="X327" s="5"/>
      <c r="Y327" s="4"/>
      <c r="Z327" s="4"/>
      <c r="AA327" s="4"/>
      <c r="AB327" s="4"/>
      <c r="AC327" s="412"/>
      <c r="AD327" s="7"/>
      <c r="AE327" s="7"/>
      <c r="AF327" s="8"/>
      <c r="AH327" s="446"/>
      <c r="AI327" s="429"/>
      <c r="AJ327" s="430"/>
      <c r="AK327" s="431"/>
      <c r="AL327" s="432"/>
      <c r="AM327" s="433"/>
      <c r="AN327" s="433"/>
      <c r="AO327" s="433"/>
      <c r="AP327" s="433"/>
      <c r="AQ327" s="433"/>
      <c r="AR327" s="433"/>
      <c r="AS327" s="433"/>
      <c r="AT327" s="433"/>
      <c r="AU327" s="433"/>
      <c r="AV327" s="433"/>
      <c r="AW327" s="433"/>
      <c r="AX327" s="433"/>
      <c r="AY327" s="433"/>
      <c r="AZ327" s="433"/>
      <c r="BA327" s="433"/>
      <c r="BB327" s="433"/>
      <c r="BC327" s="433"/>
      <c r="BD327" s="430"/>
      <c r="BE327" s="434"/>
      <c r="BG327" s="11"/>
      <c r="BI327" s="500"/>
    </row>
    <row r="328" spans="1:61" s="9" customFormat="1" ht="15" customHeight="1" x14ac:dyDescent="0.25">
      <c r="A328" s="2"/>
      <c r="B328" s="2"/>
      <c r="C328" s="2"/>
      <c r="D328" s="2"/>
      <c r="E328" s="2"/>
      <c r="F328" s="3"/>
      <c r="G328" s="397"/>
      <c r="H328" s="4"/>
      <c r="I328" s="5"/>
      <c r="J328" s="4"/>
      <c r="K328" s="4"/>
      <c r="L328" s="5"/>
      <c r="M328" s="6"/>
      <c r="N328" s="4"/>
      <c r="O328" s="5"/>
      <c r="P328" s="4"/>
      <c r="Q328" s="4"/>
      <c r="R328" s="5"/>
      <c r="S328" s="4"/>
      <c r="T328" s="4"/>
      <c r="U328" s="5"/>
      <c r="V328" s="4"/>
      <c r="W328" s="4"/>
      <c r="X328" s="5"/>
      <c r="Y328" s="4"/>
      <c r="Z328" s="4"/>
      <c r="AA328" s="4"/>
      <c r="AB328" s="4"/>
      <c r="AC328" s="412"/>
      <c r="AD328" s="7"/>
      <c r="AE328" s="7"/>
      <c r="AF328" s="8"/>
      <c r="AH328" s="446"/>
      <c r="AI328" s="429"/>
      <c r="AJ328" s="430"/>
      <c r="AK328" s="431"/>
      <c r="AL328" s="432"/>
      <c r="AM328" s="433"/>
      <c r="AN328" s="433"/>
      <c r="AO328" s="433"/>
      <c r="AP328" s="433"/>
      <c r="AQ328" s="433"/>
      <c r="AR328" s="433"/>
      <c r="AS328" s="433"/>
      <c r="AT328" s="433"/>
      <c r="AU328" s="433"/>
      <c r="AV328" s="433"/>
      <c r="AW328" s="433"/>
      <c r="AX328" s="433"/>
      <c r="AY328" s="433"/>
      <c r="AZ328" s="433"/>
      <c r="BA328" s="433"/>
      <c r="BB328" s="433"/>
      <c r="BC328" s="433"/>
      <c r="BD328" s="430"/>
      <c r="BE328" s="434"/>
      <c r="BG328" s="11"/>
      <c r="BI328" s="500"/>
    </row>
    <row r="329" spans="1:61" s="9" customFormat="1" ht="15" customHeight="1" x14ac:dyDescent="0.25">
      <c r="A329" s="2"/>
      <c r="B329" s="2"/>
      <c r="C329" s="2"/>
      <c r="D329" s="2"/>
      <c r="E329" s="2"/>
      <c r="F329" s="3"/>
      <c r="G329" s="397"/>
      <c r="H329" s="4"/>
      <c r="I329" s="5"/>
      <c r="J329" s="4"/>
      <c r="K329" s="4"/>
      <c r="L329" s="5"/>
      <c r="M329" s="6"/>
      <c r="N329" s="4"/>
      <c r="O329" s="5"/>
      <c r="P329" s="4"/>
      <c r="Q329" s="4"/>
      <c r="R329" s="5"/>
      <c r="S329" s="4"/>
      <c r="T329" s="4"/>
      <c r="U329" s="5"/>
      <c r="V329" s="4"/>
      <c r="W329" s="4"/>
      <c r="X329" s="5"/>
      <c r="Y329" s="4"/>
      <c r="Z329" s="4"/>
      <c r="AA329" s="4"/>
      <c r="AB329" s="4"/>
      <c r="AC329" s="412"/>
      <c r="AD329" s="7"/>
      <c r="AE329" s="7"/>
      <c r="AF329" s="8"/>
      <c r="AH329" s="446"/>
      <c r="AI329" s="429"/>
      <c r="AJ329" s="430"/>
      <c r="AK329" s="431"/>
      <c r="AL329" s="432"/>
      <c r="AM329" s="433"/>
      <c r="AN329" s="433"/>
      <c r="AO329" s="433"/>
      <c r="AP329" s="433"/>
      <c r="AQ329" s="433"/>
      <c r="AR329" s="433"/>
      <c r="AS329" s="433"/>
      <c r="AT329" s="433"/>
      <c r="AU329" s="433"/>
      <c r="AV329" s="433"/>
      <c r="AW329" s="433"/>
      <c r="AX329" s="433"/>
      <c r="AY329" s="433"/>
      <c r="AZ329" s="433"/>
      <c r="BA329" s="433"/>
      <c r="BB329" s="433"/>
      <c r="BC329" s="433"/>
      <c r="BD329" s="430"/>
      <c r="BE329" s="434"/>
      <c r="BG329" s="11"/>
      <c r="BI329" s="500"/>
    </row>
    <row r="330" spans="1:61" s="9" customFormat="1" ht="15" customHeight="1" x14ac:dyDescent="0.25">
      <c r="A330" s="2"/>
      <c r="B330" s="2"/>
      <c r="C330" s="2"/>
      <c r="D330" s="2"/>
      <c r="E330" s="2"/>
      <c r="F330" s="3"/>
      <c r="G330" s="397"/>
      <c r="H330" s="4"/>
      <c r="I330" s="5"/>
      <c r="J330" s="4"/>
      <c r="K330" s="4"/>
      <c r="L330" s="5"/>
      <c r="M330" s="6"/>
      <c r="N330" s="4"/>
      <c r="O330" s="5"/>
      <c r="P330" s="4"/>
      <c r="Q330" s="4"/>
      <c r="R330" s="5"/>
      <c r="S330" s="4"/>
      <c r="T330" s="4"/>
      <c r="U330" s="5"/>
      <c r="V330" s="4"/>
      <c r="W330" s="4"/>
      <c r="X330" s="5"/>
      <c r="Y330" s="4"/>
      <c r="Z330" s="4"/>
      <c r="AA330" s="4"/>
      <c r="AB330" s="4"/>
      <c r="AC330" s="412"/>
      <c r="AD330" s="7"/>
      <c r="AE330" s="7"/>
      <c r="AF330" s="8"/>
      <c r="AH330" s="446"/>
      <c r="AI330" s="429"/>
      <c r="AJ330" s="430"/>
      <c r="AK330" s="431"/>
      <c r="AL330" s="432"/>
      <c r="AM330" s="433"/>
      <c r="AN330" s="433"/>
      <c r="AO330" s="433"/>
      <c r="AP330" s="433"/>
      <c r="AQ330" s="433"/>
      <c r="AR330" s="433"/>
      <c r="AS330" s="433"/>
      <c r="AT330" s="433"/>
      <c r="AU330" s="433"/>
      <c r="AV330" s="433"/>
      <c r="AW330" s="433"/>
      <c r="AX330" s="433"/>
      <c r="AY330" s="433"/>
      <c r="AZ330" s="433"/>
      <c r="BA330" s="433"/>
      <c r="BB330" s="433"/>
      <c r="BC330" s="433"/>
      <c r="BD330" s="430"/>
      <c r="BE330" s="434"/>
      <c r="BG330" s="11"/>
      <c r="BI330" s="500"/>
    </row>
    <row r="331" spans="1:61" s="9" customFormat="1" ht="15" customHeight="1" x14ac:dyDescent="0.25">
      <c r="A331" s="2"/>
      <c r="B331" s="2"/>
      <c r="C331" s="2"/>
      <c r="D331" s="2"/>
      <c r="E331" s="2"/>
      <c r="F331" s="3"/>
      <c r="G331" s="397"/>
      <c r="H331" s="4"/>
      <c r="I331" s="5"/>
      <c r="J331" s="4"/>
      <c r="K331" s="4"/>
      <c r="L331" s="5"/>
      <c r="M331" s="6"/>
      <c r="N331" s="4"/>
      <c r="O331" s="5"/>
      <c r="P331" s="4"/>
      <c r="Q331" s="4"/>
      <c r="R331" s="5"/>
      <c r="S331" s="4"/>
      <c r="T331" s="4"/>
      <c r="U331" s="5"/>
      <c r="V331" s="4"/>
      <c r="W331" s="4"/>
      <c r="X331" s="5"/>
      <c r="Y331" s="4"/>
      <c r="Z331" s="4"/>
      <c r="AA331" s="4"/>
      <c r="AB331" s="4"/>
      <c r="AC331" s="412"/>
      <c r="AD331" s="7"/>
      <c r="AE331" s="7"/>
      <c r="AF331" s="8"/>
      <c r="AH331" s="446"/>
      <c r="AI331" s="429"/>
      <c r="AJ331" s="430"/>
      <c r="AK331" s="431"/>
      <c r="AL331" s="432"/>
      <c r="AM331" s="433"/>
      <c r="AN331" s="433"/>
      <c r="AO331" s="433"/>
      <c r="AP331" s="433"/>
      <c r="AQ331" s="433"/>
      <c r="AR331" s="433"/>
      <c r="AS331" s="433"/>
      <c r="AT331" s="433"/>
      <c r="AU331" s="433"/>
      <c r="AV331" s="433"/>
      <c r="AW331" s="433"/>
      <c r="AX331" s="433"/>
      <c r="AY331" s="433"/>
      <c r="AZ331" s="433"/>
      <c r="BA331" s="433"/>
      <c r="BB331" s="433"/>
      <c r="BC331" s="433"/>
      <c r="BD331" s="430"/>
      <c r="BE331" s="434"/>
      <c r="BG331" s="11"/>
      <c r="BI331" s="500"/>
    </row>
    <row r="332" spans="1:61" s="9" customFormat="1" ht="15" customHeight="1" x14ac:dyDescent="0.25">
      <c r="A332" s="2"/>
      <c r="B332" s="2"/>
      <c r="C332" s="2"/>
      <c r="D332" s="2"/>
      <c r="E332" s="2"/>
      <c r="F332" s="3"/>
      <c r="G332" s="397"/>
      <c r="H332" s="4"/>
      <c r="I332" s="5"/>
      <c r="J332" s="4"/>
      <c r="K332" s="4"/>
      <c r="L332" s="5"/>
      <c r="M332" s="6"/>
      <c r="N332" s="4"/>
      <c r="O332" s="5"/>
      <c r="P332" s="4"/>
      <c r="Q332" s="4"/>
      <c r="R332" s="5"/>
      <c r="S332" s="4"/>
      <c r="T332" s="4"/>
      <c r="U332" s="5"/>
      <c r="V332" s="4"/>
      <c r="W332" s="4"/>
      <c r="X332" s="5"/>
      <c r="Y332" s="4"/>
      <c r="Z332" s="4"/>
      <c r="AA332" s="4"/>
      <c r="AB332" s="4"/>
      <c r="AC332" s="412"/>
      <c r="AD332" s="7"/>
      <c r="AE332" s="7"/>
      <c r="AF332" s="8"/>
      <c r="AH332" s="446"/>
      <c r="AI332" s="429"/>
      <c r="AJ332" s="430"/>
      <c r="AK332" s="431"/>
      <c r="AL332" s="432"/>
      <c r="AM332" s="433"/>
      <c r="AN332" s="433"/>
      <c r="AO332" s="433"/>
      <c r="AP332" s="433"/>
      <c r="AQ332" s="433"/>
      <c r="AR332" s="433"/>
      <c r="AS332" s="433"/>
      <c r="AT332" s="433"/>
      <c r="AU332" s="433"/>
      <c r="AV332" s="433"/>
      <c r="AW332" s="433"/>
      <c r="AX332" s="433"/>
      <c r="AY332" s="433"/>
      <c r="AZ332" s="433"/>
      <c r="BA332" s="433"/>
      <c r="BB332" s="433"/>
      <c r="BC332" s="433"/>
      <c r="BD332" s="430"/>
      <c r="BE332" s="434"/>
      <c r="BG332" s="11"/>
      <c r="BI332" s="500"/>
    </row>
    <row r="333" spans="1:61" s="9" customFormat="1" ht="15" customHeight="1" x14ac:dyDescent="0.25">
      <c r="A333" s="2"/>
      <c r="B333" s="2"/>
      <c r="C333" s="2"/>
      <c r="D333" s="2"/>
      <c r="E333" s="2"/>
      <c r="F333" s="3"/>
      <c r="G333" s="397"/>
      <c r="H333" s="4"/>
      <c r="I333" s="5"/>
      <c r="J333" s="4"/>
      <c r="K333" s="4"/>
      <c r="L333" s="5"/>
      <c r="M333" s="6"/>
      <c r="N333" s="4"/>
      <c r="O333" s="5"/>
      <c r="P333" s="4"/>
      <c r="Q333" s="4"/>
      <c r="R333" s="5"/>
      <c r="S333" s="4"/>
      <c r="T333" s="4"/>
      <c r="U333" s="5"/>
      <c r="V333" s="4"/>
      <c r="W333" s="4"/>
      <c r="X333" s="5"/>
      <c r="Y333" s="4"/>
      <c r="Z333" s="4"/>
      <c r="AA333" s="4"/>
      <c r="AB333" s="4"/>
      <c r="AC333" s="412"/>
      <c r="AD333" s="7"/>
      <c r="AE333" s="7"/>
      <c r="AF333" s="8"/>
      <c r="AH333" s="446"/>
      <c r="AI333" s="429"/>
      <c r="AJ333" s="430"/>
      <c r="AK333" s="431"/>
      <c r="AL333" s="432"/>
      <c r="AM333" s="433"/>
      <c r="AN333" s="433"/>
      <c r="AO333" s="433"/>
      <c r="AP333" s="433"/>
      <c r="AQ333" s="433"/>
      <c r="AR333" s="433"/>
      <c r="AS333" s="433"/>
      <c r="AT333" s="433"/>
      <c r="AU333" s="433"/>
      <c r="AV333" s="433"/>
      <c r="AW333" s="433"/>
      <c r="AX333" s="433"/>
      <c r="AY333" s="433"/>
      <c r="AZ333" s="433"/>
      <c r="BA333" s="433"/>
      <c r="BB333" s="433"/>
      <c r="BC333" s="433"/>
      <c r="BD333" s="430"/>
      <c r="BE333" s="434"/>
      <c r="BG333" s="11"/>
      <c r="BI333" s="500"/>
    </row>
    <row r="334" spans="1:61" s="9" customFormat="1" ht="15" customHeight="1" x14ac:dyDescent="0.25">
      <c r="A334" s="2"/>
      <c r="B334" s="2"/>
      <c r="C334" s="2"/>
      <c r="D334" s="2"/>
      <c r="E334" s="2"/>
      <c r="F334" s="3"/>
      <c r="G334" s="397"/>
      <c r="H334" s="4"/>
      <c r="I334" s="5"/>
      <c r="J334" s="4"/>
      <c r="K334" s="4"/>
      <c r="L334" s="5"/>
      <c r="M334" s="6"/>
      <c r="N334" s="4"/>
      <c r="O334" s="5"/>
      <c r="P334" s="4"/>
      <c r="Q334" s="4"/>
      <c r="R334" s="5"/>
      <c r="S334" s="4"/>
      <c r="T334" s="4"/>
      <c r="U334" s="5"/>
      <c r="V334" s="4"/>
      <c r="W334" s="4"/>
      <c r="X334" s="5"/>
      <c r="Y334" s="4"/>
      <c r="Z334" s="4"/>
      <c r="AA334" s="4"/>
      <c r="AB334" s="4"/>
      <c r="AC334" s="412"/>
      <c r="AD334" s="7"/>
      <c r="AE334" s="7"/>
      <c r="AF334" s="8"/>
      <c r="AH334" s="446"/>
      <c r="AI334" s="429"/>
      <c r="AJ334" s="430"/>
      <c r="AK334" s="431"/>
      <c r="AL334" s="432"/>
      <c r="AM334" s="433"/>
      <c r="AN334" s="433"/>
      <c r="AO334" s="433"/>
      <c r="AP334" s="433"/>
      <c r="AQ334" s="433"/>
      <c r="AR334" s="433"/>
      <c r="AS334" s="433"/>
      <c r="AT334" s="433"/>
      <c r="AU334" s="433"/>
      <c r="AV334" s="433"/>
      <c r="AW334" s="433"/>
      <c r="AX334" s="433"/>
      <c r="AY334" s="433"/>
      <c r="AZ334" s="433"/>
      <c r="BA334" s="433"/>
      <c r="BB334" s="433"/>
      <c r="BC334" s="433"/>
      <c r="BD334" s="430"/>
      <c r="BE334" s="434"/>
      <c r="BG334" s="11"/>
      <c r="BI334" s="500"/>
    </row>
    <row r="335" spans="1:61" s="9" customFormat="1" ht="15" customHeight="1" x14ac:dyDescent="0.25">
      <c r="A335" s="2"/>
      <c r="B335" s="2"/>
      <c r="C335" s="2"/>
      <c r="D335" s="2"/>
      <c r="E335" s="2"/>
      <c r="F335" s="3"/>
      <c r="G335" s="397"/>
      <c r="H335" s="4"/>
      <c r="I335" s="5"/>
      <c r="J335" s="4"/>
      <c r="K335" s="4"/>
      <c r="L335" s="5"/>
      <c r="M335" s="6"/>
      <c r="N335" s="4"/>
      <c r="O335" s="5"/>
      <c r="P335" s="4"/>
      <c r="Q335" s="4"/>
      <c r="R335" s="5"/>
      <c r="S335" s="4"/>
      <c r="T335" s="4"/>
      <c r="U335" s="5"/>
      <c r="V335" s="4"/>
      <c r="W335" s="4"/>
      <c r="X335" s="5"/>
      <c r="Y335" s="4"/>
      <c r="Z335" s="4"/>
      <c r="AA335" s="4"/>
      <c r="AB335" s="4"/>
      <c r="AC335" s="412"/>
      <c r="AD335" s="7"/>
      <c r="AE335" s="7"/>
      <c r="AF335" s="8"/>
      <c r="AH335" s="446"/>
      <c r="AI335" s="429"/>
      <c r="AJ335" s="430"/>
      <c r="AK335" s="431"/>
      <c r="AL335" s="432"/>
      <c r="AM335" s="433"/>
      <c r="AN335" s="433"/>
      <c r="AO335" s="433"/>
      <c r="AP335" s="433"/>
      <c r="AQ335" s="433"/>
      <c r="AR335" s="433"/>
      <c r="AS335" s="433"/>
      <c r="AT335" s="433"/>
      <c r="AU335" s="433"/>
      <c r="AV335" s="433"/>
      <c r="AW335" s="433"/>
      <c r="AX335" s="433"/>
      <c r="AY335" s="433"/>
      <c r="AZ335" s="433"/>
      <c r="BA335" s="433"/>
      <c r="BB335" s="433"/>
      <c r="BC335" s="433"/>
      <c r="BD335" s="430"/>
      <c r="BE335" s="434"/>
      <c r="BG335" s="11"/>
      <c r="BI335" s="500"/>
    </row>
    <row r="336" spans="1:61" s="9" customFormat="1" ht="15" customHeight="1" x14ac:dyDescent="0.25">
      <c r="A336" s="2"/>
      <c r="B336" s="2"/>
      <c r="C336" s="2"/>
      <c r="D336" s="2"/>
      <c r="E336" s="2"/>
      <c r="F336" s="3"/>
      <c r="G336" s="397"/>
      <c r="H336" s="4"/>
      <c r="I336" s="5"/>
      <c r="J336" s="4"/>
      <c r="K336" s="4"/>
      <c r="L336" s="5"/>
      <c r="M336" s="6"/>
      <c r="N336" s="4"/>
      <c r="O336" s="5"/>
      <c r="P336" s="4"/>
      <c r="Q336" s="4"/>
      <c r="R336" s="5"/>
      <c r="S336" s="4"/>
      <c r="T336" s="4"/>
      <c r="U336" s="5"/>
      <c r="V336" s="4"/>
      <c r="W336" s="4"/>
      <c r="X336" s="5"/>
      <c r="Y336" s="4"/>
      <c r="Z336" s="4"/>
      <c r="AA336" s="4"/>
      <c r="AB336" s="4"/>
      <c r="AC336" s="412"/>
      <c r="AD336" s="7"/>
      <c r="AE336" s="7"/>
      <c r="AF336" s="8"/>
      <c r="AH336" s="446"/>
      <c r="AI336" s="429"/>
      <c r="AJ336" s="430"/>
      <c r="AK336" s="431"/>
      <c r="AL336" s="432"/>
      <c r="AM336" s="433"/>
      <c r="AN336" s="433"/>
      <c r="AO336" s="433"/>
      <c r="AP336" s="433"/>
      <c r="AQ336" s="433"/>
      <c r="AR336" s="433"/>
      <c r="AS336" s="433"/>
      <c r="AT336" s="433"/>
      <c r="AU336" s="433"/>
      <c r="AV336" s="433"/>
      <c r="AW336" s="433"/>
      <c r="AX336" s="433"/>
      <c r="AY336" s="433"/>
      <c r="AZ336" s="433"/>
      <c r="BA336" s="433"/>
      <c r="BB336" s="433"/>
      <c r="BC336" s="433"/>
      <c r="BD336" s="430"/>
      <c r="BE336" s="434"/>
      <c r="BG336" s="11"/>
      <c r="BI336" s="500"/>
    </row>
    <row r="337" spans="1:61" s="9" customFormat="1" ht="15" customHeight="1" x14ac:dyDescent="0.25">
      <c r="A337" s="2"/>
      <c r="B337" s="2"/>
      <c r="C337" s="2"/>
      <c r="D337" s="2"/>
      <c r="E337" s="2"/>
      <c r="F337" s="3"/>
      <c r="G337" s="397"/>
      <c r="H337" s="4"/>
      <c r="I337" s="5"/>
      <c r="J337" s="4"/>
      <c r="K337" s="4"/>
      <c r="L337" s="5"/>
      <c r="M337" s="6"/>
      <c r="N337" s="4"/>
      <c r="O337" s="5"/>
      <c r="P337" s="4"/>
      <c r="Q337" s="4"/>
      <c r="R337" s="5"/>
      <c r="S337" s="4"/>
      <c r="T337" s="4"/>
      <c r="U337" s="5"/>
      <c r="V337" s="4"/>
      <c r="W337" s="4"/>
      <c r="X337" s="5"/>
      <c r="Y337" s="4"/>
      <c r="Z337" s="4"/>
      <c r="AA337" s="4"/>
      <c r="AB337" s="4"/>
      <c r="AC337" s="412"/>
      <c r="AD337" s="7"/>
      <c r="AE337" s="7"/>
      <c r="AF337" s="8"/>
      <c r="AH337" s="446"/>
      <c r="AI337" s="429"/>
      <c r="AJ337" s="430"/>
      <c r="AK337" s="431"/>
      <c r="AL337" s="432"/>
      <c r="AM337" s="433"/>
      <c r="AN337" s="433"/>
      <c r="AO337" s="433"/>
      <c r="AP337" s="433"/>
      <c r="AQ337" s="433"/>
      <c r="AR337" s="433"/>
      <c r="AS337" s="433"/>
      <c r="AT337" s="433"/>
      <c r="AU337" s="433"/>
      <c r="AV337" s="433"/>
      <c r="AW337" s="433"/>
      <c r="AX337" s="433"/>
      <c r="AY337" s="433"/>
      <c r="AZ337" s="433"/>
      <c r="BA337" s="433"/>
      <c r="BB337" s="433"/>
      <c r="BC337" s="433"/>
      <c r="BD337" s="430"/>
      <c r="BE337" s="434"/>
      <c r="BG337" s="11"/>
      <c r="BI337" s="500"/>
    </row>
    <row r="338" spans="1:61" s="9" customFormat="1" ht="15" customHeight="1" x14ac:dyDescent="0.25">
      <c r="A338" s="2"/>
      <c r="B338" s="2"/>
      <c r="C338" s="2"/>
      <c r="D338" s="2"/>
      <c r="E338" s="2"/>
      <c r="F338" s="3"/>
      <c r="G338" s="397"/>
      <c r="H338" s="4"/>
      <c r="I338" s="5"/>
      <c r="J338" s="4"/>
      <c r="K338" s="4"/>
      <c r="L338" s="5"/>
      <c r="M338" s="6"/>
      <c r="N338" s="4"/>
      <c r="O338" s="5"/>
      <c r="P338" s="4"/>
      <c r="Q338" s="4"/>
      <c r="R338" s="5"/>
      <c r="S338" s="4"/>
      <c r="T338" s="4"/>
      <c r="U338" s="5"/>
      <c r="V338" s="4"/>
      <c r="W338" s="4"/>
      <c r="X338" s="5"/>
      <c r="Y338" s="4"/>
      <c r="Z338" s="4"/>
      <c r="AA338" s="4"/>
      <c r="AB338" s="4"/>
      <c r="AC338" s="412"/>
      <c r="AD338" s="7"/>
      <c r="AE338" s="7"/>
      <c r="AF338" s="8"/>
      <c r="AH338" s="446"/>
      <c r="AI338" s="429"/>
      <c r="AJ338" s="430"/>
      <c r="AK338" s="431"/>
      <c r="AL338" s="432"/>
      <c r="AM338" s="433"/>
      <c r="AN338" s="433"/>
      <c r="AO338" s="433"/>
      <c r="AP338" s="433"/>
      <c r="AQ338" s="433"/>
      <c r="AR338" s="433"/>
      <c r="AS338" s="433"/>
      <c r="AT338" s="433"/>
      <c r="AU338" s="433"/>
      <c r="AV338" s="433"/>
      <c r="AW338" s="433"/>
      <c r="AX338" s="433"/>
      <c r="AY338" s="433"/>
      <c r="AZ338" s="433"/>
      <c r="BA338" s="433"/>
      <c r="BB338" s="433"/>
      <c r="BC338" s="433"/>
      <c r="BD338" s="430"/>
      <c r="BE338" s="434"/>
      <c r="BG338" s="11"/>
      <c r="BI338" s="500"/>
    </row>
    <row r="339" spans="1:61" s="9" customFormat="1" ht="15" customHeight="1" x14ac:dyDescent="0.25">
      <c r="A339" s="2"/>
      <c r="B339" s="2"/>
      <c r="C339" s="2"/>
      <c r="D339" s="2"/>
      <c r="E339" s="2"/>
      <c r="F339" s="3"/>
      <c r="G339" s="397"/>
      <c r="H339" s="4"/>
      <c r="I339" s="5"/>
      <c r="J339" s="4"/>
      <c r="K339" s="4"/>
      <c r="L339" s="5"/>
      <c r="M339" s="6"/>
      <c r="N339" s="4"/>
      <c r="O339" s="5"/>
      <c r="P339" s="4"/>
      <c r="Q339" s="4"/>
      <c r="R339" s="5"/>
      <c r="S339" s="4"/>
      <c r="T339" s="4"/>
      <c r="U339" s="5"/>
      <c r="V339" s="4"/>
      <c r="W339" s="4"/>
      <c r="X339" s="5"/>
      <c r="Y339" s="4"/>
      <c r="Z339" s="4"/>
      <c r="AA339" s="4"/>
      <c r="AB339" s="4"/>
      <c r="AC339" s="412"/>
      <c r="AD339" s="7"/>
      <c r="AE339" s="7"/>
      <c r="AF339" s="8"/>
      <c r="AH339" s="446"/>
      <c r="AI339" s="429"/>
      <c r="AJ339" s="430"/>
      <c r="AK339" s="431"/>
      <c r="AL339" s="432"/>
      <c r="AM339" s="433"/>
      <c r="AN339" s="433"/>
      <c r="AO339" s="433"/>
      <c r="AP339" s="433"/>
      <c r="AQ339" s="433"/>
      <c r="AR339" s="433"/>
      <c r="AS339" s="433"/>
      <c r="AT339" s="433"/>
      <c r="AU339" s="433"/>
      <c r="AV339" s="433"/>
      <c r="AW339" s="433"/>
      <c r="AX339" s="433"/>
      <c r="AY339" s="433"/>
      <c r="AZ339" s="433"/>
      <c r="BA339" s="433"/>
      <c r="BB339" s="433"/>
      <c r="BC339" s="433"/>
      <c r="BD339" s="430"/>
      <c r="BE339" s="434"/>
      <c r="BG339" s="11"/>
      <c r="BI339" s="500"/>
    </row>
    <row r="340" spans="1:61" s="9" customFormat="1" ht="15" customHeight="1" x14ac:dyDescent="0.25">
      <c r="A340" s="2"/>
      <c r="B340" s="2"/>
      <c r="C340" s="2"/>
      <c r="D340" s="2"/>
      <c r="E340" s="2"/>
      <c r="F340" s="3"/>
      <c r="G340" s="397"/>
      <c r="H340" s="4"/>
      <c r="I340" s="5"/>
      <c r="J340" s="4"/>
      <c r="K340" s="4"/>
      <c r="L340" s="5"/>
      <c r="M340" s="6"/>
      <c r="N340" s="4"/>
      <c r="O340" s="5"/>
      <c r="P340" s="4"/>
      <c r="Q340" s="4"/>
      <c r="R340" s="5"/>
      <c r="S340" s="4"/>
      <c r="T340" s="4"/>
      <c r="U340" s="5"/>
      <c r="V340" s="4"/>
      <c r="W340" s="4"/>
      <c r="X340" s="5"/>
      <c r="Y340" s="4"/>
      <c r="Z340" s="4"/>
      <c r="AA340" s="4"/>
      <c r="AB340" s="4"/>
      <c r="AC340" s="412"/>
      <c r="AD340" s="7"/>
      <c r="AE340" s="7"/>
      <c r="AF340" s="8"/>
      <c r="AH340" s="446"/>
      <c r="AI340" s="429"/>
      <c r="AJ340" s="430"/>
      <c r="AK340" s="431"/>
      <c r="AL340" s="432"/>
      <c r="AM340" s="433"/>
      <c r="AN340" s="433"/>
      <c r="AO340" s="433"/>
      <c r="AP340" s="433"/>
      <c r="AQ340" s="433"/>
      <c r="AR340" s="433"/>
      <c r="AS340" s="433"/>
      <c r="AT340" s="433"/>
      <c r="AU340" s="433"/>
      <c r="AV340" s="433"/>
      <c r="AW340" s="433"/>
      <c r="AX340" s="433"/>
      <c r="AY340" s="433"/>
      <c r="AZ340" s="433"/>
      <c r="BA340" s="433"/>
      <c r="BB340" s="433"/>
      <c r="BC340" s="433"/>
      <c r="BD340" s="430"/>
      <c r="BE340" s="434"/>
      <c r="BG340" s="11"/>
      <c r="BI340" s="500"/>
    </row>
    <row r="341" spans="1:61" s="9" customFormat="1" ht="15" customHeight="1" x14ac:dyDescent="0.25">
      <c r="A341" s="2"/>
      <c r="B341" s="2"/>
      <c r="C341" s="2"/>
      <c r="D341" s="2"/>
      <c r="E341" s="2"/>
      <c r="F341" s="3"/>
      <c r="G341" s="397"/>
      <c r="H341" s="4"/>
      <c r="I341" s="5"/>
      <c r="J341" s="4"/>
      <c r="K341" s="4"/>
      <c r="L341" s="5"/>
      <c r="M341" s="6"/>
      <c r="N341" s="4"/>
      <c r="O341" s="5"/>
      <c r="P341" s="4"/>
      <c r="Q341" s="4"/>
      <c r="R341" s="5"/>
      <c r="S341" s="4"/>
      <c r="T341" s="4"/>
      <c r="U341" s="5"/>
      <c r="V341" s="4"/>
      <c r="W341" s="4"/>
      <c r="X341" s="5"/>
      <c r="Y341" s="4"/>
      <c r="Z341" s="4"/>
      <c r="AA341" s="4"/>
      <c r="AB341" s="4"/>
      <c r="AC341" s="412"/>
      <c r="AD341" s="7"/>
      <c r="AE341" s="7"/>
      <c r="AF341" s="8"/>
      <c r="AH341" s="446"/>
      <c r="AI341" s="429"/>
      <c r="AJ341" s="430"/>
      <c r="AK341" s="431"/>
      <c r="AL341" s="432"/>
      <c r="AM341" s="433"/>
      <c r="AN341" s="433"/>
      <c r="AO341" s="433"/>
      <c r="AP341" s="433"/>
      <c r="AQ341" s="433"/>
      <c r="AR341" s="433"/>
      <c r="AS341" s="433"/>
      <c r="AT341" s="433"/>
      <c r="AU341" s="433"/>
      <c r="AV341" s="433"/>
      <c r="AW341" s="433"/>
      <c r="AX341" s="433"/>
      <c r="AY341" s="433"/>
      <c r="AZ341" s="433"/>
      <c r="BA341" s="433"/>
      <c r="BB341" s="433"/>
      <c r="BC341" s="433"/>
      <c r="BD341" s="430"/>
      <c r="BE341" s="434"/>
      <c r="BG341" s="11"/>
      <c r="BI341" s="500"/>
    </row>
    <row r="342" spans="1:61" s="9" customFormat="1" ht="15" customHeight="1" x14ac:dyDescent="0.25">
      <c r="A342" s="2"/>
      <c r="B342" s="2"/>
      <c r="C342" s="2"/>
      <c r="D342" s="2"/>
      <c r="E342" s="2"/>
      <c r="F342" s="3"/>
      <c r="G342" s="397"/>
      <c r="H342" s="4"/>
      <c r="I342" s="5"/>
      <c r="J342" s="4"/>
      <c r="K342" s="4"/>
      <c r="L342" s="5"/>
      <c r="M342" s="6"/>
      <c r="N342" s="4"/>
      <c r="O342" s="5"/>
      <c r="P342" s="4"/>
      <c r="Q342" s="4"/>
      <c r="R342" s="5"/>
      <c r="S342" s="4"/>
      <c r="T342" s="4"/>
      <c r="U342" s="5"/>
      <c r="V342" s="4"/>
      <c r="W342" s="4"/>
      <c r="X342" s="5"/>
      <c r="Y342" s="4"/>
      <c r="Z342" s="4"/>
      <c r="AA342" s="4"/>
      <c r="AB342" s="4"/>
      <c r="AC342" s="412"/>
      <c r="AD342" s="7"/>
      <c r="AE342" s="7"/>
      <c r="AF342" s="8"/>
      <c r="AH342" s="446"/>
      <c r="AI342" s="429"/>
      <c r="AJ342" s="430"/>
      <c r="AK342" s="431"/>
      <c r="AL342" s="432"/>
      <c r="AM342" s="433"/>
      <c r="AN342" s="433"/>
      <c r="AO342" s="433"/>
      <c r="AP342" s="433"/>
      <c r="AQ342" s="433"/>
      <c r="AR342" s="433"/>
      <c r="AS342" s="433"/>
      <c r="AT342" s="433"/>
      <c r="AU342" s="433"/>
      <c r="AV342" s="433"/>
      <c r="AW342" s="433"/>
      <c r="AX342" s="433"/>
      <c r="AY342" s="433"/>
      <c r="AZ342" s="433"/>
      <c r="BA342" s="433"/>
      <c r="BB342" s="433"/>
      <c r="BC342" s="433"/>
      <c r="BD342" s="430"/>
      <c r="BE342" s="434"/>
      <c r="BG342" s="11"/>
      <c r="BI342" s="500"/>
    </row>
    <row r="343" spans="1:61" s="9" customFormat="1" ht="15" customHeight="1" x14ac:dyDescent="0.25">
      <c r="A343" s="2"/>
      <c r="B343" s="2"/>
      <c r="C343" s="2"/>
      <c r="D343" s="2"/>
      <c r="E343" s="2"/>
      <c r="F343" s="3"/>
      <c r="G343" s="397"/>
      <c r="H343" s="4"/>
      <c r="I343" s="5"/>
      <c r="J343" s="4"/>
      <c r="K343" s="4"/>
      <c r="L343" s="5"/>
      <c r="M343" s="6"/>
      <c r="N343" s="4"/>
      <c r="O343" s="5"/>
      <c r="P343" s="4"/>
      <c r="Q343" s="4"/>
      <c r="R343" s="5"/>
      <c r="S343" s="4"/>
      <c r="T343" s="4"/>
      <c r="U343" s="5"/>
      <c r="V343" s="4"/>
      <c r="W343" s="4"/>
      <c r="X343" s="5"/>
      <c r="Y343" s="4"/>
      <c r="Z343" s="4"/>
      <c r="AA343" s="4"/>
      <c r="AB343" s="4"/>
      <c r="AC343" s="412"/>
      <c r="AD343" s="7"/>
      <c r="AE343" s="7"/>
      <c r="AF343" s="8"/>
      <c r="AH343" s="446"/>
      <c r="AI343" s="429"/>
      <c r="AJ343" s="430"/>
      <c r="AK343" s="431"/>
      <c r="AL343" s="432"/>
      <c r="AM343" s="433"/>
      <c r="AN343" s="433"/>
      <c r="AO343" s="433"/>
      <c r="AP343" s="433"/>
      <c r="AQ343" s="433"/>
      <c r="AR343" s="433"/>
      <c r="AS343" s="433"/>
      <c r="AT343" s="433"/>
      <c r="AU343" s="433"/>
      <c r="AV343" s="433"/>
      <c r="AW343" s="433"/>
      <c r="AX343" s="433"/>
      <c r="AY343" s="433"/>
      <c r="AZ343" s="433"/>
      <c r="BA343" s="433"/>
      <c r="BB343" s="433"/>
      <c r="BC343" s="433"/>
      <c r="BD343" s="430"/>
      <c r="BE343" s="434"/>
      <c r="BG343" s="11"/>
      <c r="BI343" s="500"/>
    </row>
    <row r="344" spans="1:61" s="9" customFormat="1" ht="15" customHeight="1" x14ac:dyDescent="0.25">
      <c r="A344" s="2"/>
      <c r="B344" s="2"/>
      <c r="C344" s="2"/>
      <c r="D344" s="2"/>
      <c r="E344" s="2"/>
      <c r="F344" s="3"/>
      <c r="G344" s="397"/>
      <c r="H344" s="4"/>
      <c r="I344" s="5"/>
      <c r="J344" s="4"/>
      <c r="K344" s="4"/>
      <c r="L344" s="5"/>
      <c r="M344" s="6"/>
      <c r="N344" s="4"/>
      <c r="O344" s="5"/>
      <c r="P344" s="4"/>
      <c r="Q344" s="4"/>
      <c r="R344" s="5"/>
      <c r="S344" s="4"/>
      <c r="T344" s="4"/>
      <c r="U344" s="5"/>
      <c r="V344" s="4"/>
      <c r="W344" s="4"/>
      <c r="X344" s="5"/>
      <c r="Y344" s="4"/>
      <c r="Z344" s="4"/>
      <c r="AA344" s="4"/>
      <c r="AB344" s="4"/>
      <c r="AC344" s="412"/>
      <c r="AD344" s="7"/>
      <c r="AE344" s="7"/>
      <c r="AF344" s="8"/>
      <c r="AH344" s="446"/>
      <c r="AI344" s="429"/>
      <c r="AJ344" s="430"/>
      <c r="AK344" s="431"/>
      <c r="AL344" s="432"/>
      <c r="AM344" s="433"/>
      <c r="AN344" s="433"/>
      <c r="AO344" s="433"/>
      <c r="AP344" s="433"/>
      <c r="AQ344" s="433"/>
      <c r="AR344" s="433"/>
      <c r="AS344" s="433"/>
      <c r="AT344" s="433"/>
      <c r="AU344" s="433"/>
      <c r="AV344" s="433"/>
      <c r="AW344" s="433"/>
      <c r="AX344" s="433"/>
      <c r="AY344" s="433"/>
      <c r="AZ344" s="433"/>
      <c r="BA344" s="433"/>
      <c r="BB344" s="433"/>
      <c r="BC344" s="433"/>
      <c r="BD344" s="430"/>
      <c r="BE344" s="434"/>
      <c r="BG344" s="11"/>
      <c r="BI344" s="500"/>
    </row>
    <row r="345" spans="1:61" s="9" customFormat="1" ht="15" customHeight="1" x14ac:dyDescent="0.25">
      <c r="A345" s="2"/>
      <c r="B345" s="2"/>
      <c r="C345" s="2"/>
      <c r="D345" s="2"/>
      <c r="E345" s="2"/>
      <c r="F345" s="3"/>
      <c r="G345" s="397"/>
      <c r="H345" s="4"/>
      <c r="I345" s="5"/>
      <c r="J345" s="4"/>
      <c r="K345" s="4"/>
      <c r="L345" s="5"/>
      <c r="M345" s="6"/>
      <c r="N345" s="4"/>
      <c r="O345" s="5"/>
      <c r="P345" s="4"/>
      <c r="Q345" s="4"/>
      <c r="R345" s="5"/>
      <c r="S345" s="4"/>
      <c r="T345" s="4"/>
      <c r="U345" s="5"/>
      <c r="V345" s="4"/>
      <c r="W345" s="4"/>
      <c r="X345" s="5"/>
      <c r="Y345" s="4"/>
      <c r="Z345" s="4"/>
      <c r="AA345" s="4"/>
      <c r="AB345" s="4"/>
      <c r="AC345" s="412"/>
      <c r="AD345" s="7"/>
      <c r="AE345" s="7"/>
      <c r="AF345" s="8"/>
      <c r="AH345" s="446"/>
      <c r="AI345" s="429"/>
      <c r="AJ345" s="430"/>
      <c r="AK345" s="431"/>
      <c r="AL345" s="432"/>
      <c r="AM345" s="433"/>
      <c r="AN345" s="433"/>
      <c r="AO345" s="433"/>
      <c r="AP345" s="433"/>
      <c r="AQ345" s="433"/>
      <c r="AR345" s="433"/>
      <c r="AS345" s="433"/>
      <c r="AT345" s="433"/>
      <c r="AU345" s="433"/>
      <c r="AV345" s="433"/>
      <c r="AW345" s="433"/>
      <c r="AX345" s="433"/>
      <c r="AY345" s="433"/>
      <c r="AZ345" s="433"/>
      <c r="BA345" s="433"/>
      <c r="BB345" s="433"/>
      <c r="BC345" s="433"/>
      <c r="BD345" s="430"/>
      <c r="BE345" s="434"/>
      <c r="BG345" s="11"/>
      <c r="BI345" s="500"/>
    </row>
    <row r="346" spans="1:61" s="9" customFormat="1" ht="15" customHeight="1" x14ac:dyDescent="0.25">
      <c r="A346" s="2"/>
      <c r="B346" s="2"/>
      <c r="C346" s="2"/>
      <c r="D346" s="2"/>
      <c r="E346" s="2"/>
      <c r="F346" s="3"/>
      <c r="G346" s="397"/>
      <c r="H346" s="4"/>
      <c r="I346" s="5"/>
      <c r="J346" s="4"/>
      <c r="K346" s="4"/>
      <c r="L346" s="5"/>
      <c r="M346" s="6"/>
      <c r="N346" s="4"/>
      <c r="O346" s="5"/>
      <c r="P346" s="4"/>
      <c r="Q346" s="4"/>
      <c r="R346" s="5"/>
      <c r="S346" s="4"/>
      <c r="T346" s="4"/>
      <c r="U346" s="5"/>
      <c r="V346" s="4"/>
      <c r="W346" s="4"/>
      <c r="X346" s="5"/>
      <c r="Y346" s="4"/>
      <c r="Z346" s="4"/>
      <c r="AA346" s="4"/>
      <c r="AB346" s="4"/>
      <c r="AC346" s="412"/>
      <c r="AD346" s="7"/>
      <c r="AE346" s="7"/>
      <c r="AF346" s="8"/>
      <c r="AH346" s="446"/>
      <c r="AI346" s="429"/>
      <c r="AJ346" s="430"/>
      <c r="AK346" s="431"/>
      <c r="AL346" s="432"/>
      <c r="AM346" s="433"/>
      <c r="AN346" s="433"/>
      <c r="AO346" s="433"/>
      <c r="AP346" s="433"/>
      <c r="AQ346" s="433"/>
      <c r="AR346" s="433"/>
      <c r="AS346" s="433"/>
      <c r="AT346" s="433"/>
      <c r="AU346" s="433"/>
      <c r="AV346" s="433"/>
      <c r="AW346" s="433"/>
      <c r="AX346" s="433"/>
      <c r="AY346" s="433"/>
      <c r="AZ346" s="433"/>
      <c r="BA346" s="433"/>
      <c r="BB346" s="433"/>
      <c r="BC346" s="433"/>
      <c r="BD346" s="430"/>
      <c r="BE346" s="434"/>
      <c r="BG346" s="11"/>
      <c r="BI346" s="500"/>
    </row>
    <row r="347" spans="1:61" s="9" customFormat="1" ht="15" customHeight="1" x14ac:dyDescent="0.25">
      <c r="A347" s="2"/>
      <c r="B347" s="2"/>
      <c r="C347" s="2"/>
      <c r="D347" s="2"/>
      <c r="E347" s="2"/>
      <c r="F347" s="3"/>
      <c r="G347" s="397"/>
      <c r="H347" s="4"/>
      <c r="I347" s="5"/>
      <c r="J347" s="4"/>
      <c r="K347" s="4"/>
      <c r="L347" s="5"/>
      <c r="M347" s="6"/>
      <c r="N347" s="4"/>
      <c r="O347" s="5"/>
      <c r="P347" s="4"/>
      <c r="Q347" s="4"/>
      <c r="R347" s="5"/>
      <c r="S347" s="4"/>
      <c r="T347" s="4"/>
      <c r="U347" s="5"/>
      <c r="V347" s="4"/>
      <c r="W347" s="4"/>
      <c r="X347" s="5"/>
      <c r="Y347" s="4"/>
      <c r="Z347" s="4"/>
      <c r="AA347" s="4"/>
      <c r="AB347" s="4"/>
      <c r="AC347" s="412"/>
      <c r="AD347" s="7"/>
      <c r="AE347" s="7"/>
      <c r="AF347" s="8"/>
      <c r="AH347" s="446"/>
      <c r="AI347" s="429"/>
      <c r="AJ347" s="430"/>
      <c r="AK347" s="431"/>
      <c r="AL347" s="432"/>
      <c r="AM347" s="433"/>
      <c r="AN347" s="433"/>
      <c r="AO347" s="433"/>
      <c r="AP347" s="433"/>
      <c r="AQ347" s="433"/>
      <c r="AR347" s="433"/>
      <c r="AS347" s="433"/>
      <c r="AT347" s="433"/>
      <c r="AU347" s="433"/>
      <c r="AV347" s="433"/>
      <c r="AW347" s="433"/>
      <c r="AX347" s="433"/>
      <c r="AY347" s="433"/>
      <c r="AZ347" s="433"/>
      <c r="BA347" s="433"/>
      <c r="BB347" s="433"/>
      <c r="BC347" s="433"/>
      <c r="BD347" s="430"/>
      <c r="BE347" s="434"/>
      <c r="BG347" s="11"/>
      <c r="BI347" s="500"/>
    </row>
    <row r="348" spans="1:61" s="9" customFormat="1" ht="15" customHeight="1" x14ac:dyDescent="0.25">
      <c r="A348" s="2"/>
      <c r="B348" s="2"/>
      <c r="C348" s="2"/>
      <c r="D348" s="2"/>
      <c r="E348" s="2"/>
      <c r="F348" s="3"/>
      <c r="G348" s="397"/>
      <c r="H348" s="4"/>
      <c r="I348" s="5"/>
      <c r="J348" s="4"/>
      <c r="K348" s="4"/>
      <c r="L348" s="5"/>
      <c r="M348" s="6"/>
      <c r="N348" s="4"/>
      <c r="O348" s="5"/>
      <c r="P348" s="4"/>
      <c r="Q348" s="4"/>
      <c r="R348" s="5"/>
      <c r="S348" s="4"/>
      <c r="T348" s="4"/>
      <c r="U348" s="5"/>
      <c r="V348" s="4"/>
      <c r="W348" s="4"/>
      <c r="X348" s="5"/>
      <c r="Y348" s="4"/>
      <c r="Z348" s="4"/>
      <c r="AA348" s="4"/>
      <c r="AB348" s="4"/>
      <c r="AC348" s="412"/>
      <c r="AD348" s="7"/>
      <c r="AE348" s="7"/>
      <c r="AF348" s="8"/>
      <c r="AH348" s="446"/>
      <c r="AI348" s="429"/>
      <c r="AJ348" s="430"/>
      <c r="AK348" s="431"/>
      <c r="AL348" s="432"/>
      <c r="AM348" s="433"/>
      <c r="AN348" s="433"/>
      <c r="AO348" s="433"/>
      <c r="AP348" s="433"/>
      <c r="AQ348" s="433"/>
      <c r="AR348" s="433"/>
      <c r="AS348" s="433"/>
      <c r="AT348" s="433"/>
      <c r="AU348" s="433"/>
      <c r="AV348" s="433"/>
      <c r="AW348" s="433"/>
      <c r="AX348" s="433"/>
      <c r="AY348" s="433"/>
      <c r="AZ348" s="433"/>
      <c r="BA348" s="433"/>
      <c r="BB348" s="433"/>
      <c r="BC348" s="433"/>
      <c r="BD348" s="430"/>
      <c r="BE348" s="434"/>
      <c r="BG348" s="11"/>
      <c r="BI348" s="500"/>
    </row>
    <row r="349" spans="1:61" s="9" customFormat="1" ht="15" customHeight="1" x14ac:dyDescent="0.25">
      <c r="A349" s="2"/>
      <c r="B349" s="2"/>
      <c r="C349" s="2"/>
      <c r="D349" s="2"/>
      <c r="E349" s="2"/>
      <c r="F349" s="3"/>
      <c r="G349" s="397"/>
      <c r="H349" s="4"/>
      <c r="I349" s="5"/>
      <c r="J349" s="4"/>
      <c r="K349" s="4"/>
      <c r="L349" s="5"/>
      <c r="M349" s="6"/>
      <c r="N349" s="4"/>
      <c r="O349" s="5"/>
      <c r="P349" s="4"/>
      <c r="Q349" s="4"/>
      <c r="R349" s="5"/>
      <c r="S349" s="4"/>
      <c r="T349" s="4"/>
      <c r="U349" s="5"/>
      <c r="V349" s="4"/>
      <c r="W349" s="4"/>
      <c r="X349" s="5"/>
      <c r="Y349" s="4"/>
      <c r="Z349" s="4"/>
      <c r="AA349" s="4"/>
      <c r="AB349" s="4"/>
      <c r="AC349" s="412"/>
      <c r="AD349" s="7"/>
      <c r="AE349" s="7"/>
      <c r="AF349" s="8"/>
      <c r="AH349" s="446"/>
      <c r="AI349" s="429"/>
      <c r="AJ349" s="430"/>
      <c r="AK349" s="431"/>
      <c r="AL349" s="432"/>
      <c r="AM349" s="433"/>
      <c r="AN349" s="433"/>
      <c r="AO349" s="433"/>
      <c r="AP349" s="433"/>
      <c r="AQ349" s="433"/>
      <c r="AR349" s="433"/>
      <c r="AS349" s="433"/>
      <c r="AT349" s="433"/>
      <c r="AU349" s="433"/>
      <c r="AV349" s="433"/>
      <c r="AW349" s="433"/>
      <c r="AX349" s="433"/>
      <c r="AY349" s="433"/>
      <c r="AZ349" s="433"/>
      <c r="BA349" s="433"/>
      <c r="BB349" s="433"/>
      <c r="BC349" s="433"/>
      <c r="BD349" s="430"/>
      <c r="BE349" s="434"/>
      <c r="BG349" s="11"/>
      <c r="BI349" s="500"/>
    </row>
    <row r="350" spans="1:61" s="9" customFormat="1" ht="15" customHeight="1" x14ac:dyDescent="0.25">
      <c r="A350" s="2"/>
      <c r="B350" s="2"/>
      <c r="C350" s="2"/>
      <c r="D350" s="2"/>
      <c r="E350" s="2"/>
      <c r="F350" s="3"/>
      <c r="G350" s="397"/>
      <c r="H350" s="4"/>
      <c r="I350" s="5"/>
      <c r="J350" s="4"/>
      <c r="K350" s="4"/>
      <c r="L350" s="5"/>
      <c r="M350" s="6"/>
      <c r="N350" s="4"/>
      <c r="O350" s="5"/>
      <c r="P350" s="4"/>
      <c r="Q350" s="4"/>
      <c r="R350" s="5"/>
      <c r="S350" s="4"/>
      <c r="T350" s="4"/>
      <c r="U350" s="5"/>
      <c r="V350" s="4"/>
      <c r="W350" s="4"/>
      <c r="X350" s="5"/>
      <c r="Y350" s="4"/>
      <c r="Z350" s="4"/>
      <c r="AA350" s="4"/>
      <c r="AB350" s="4"/>
      <c r="AC350" s="412"/>
      <c r="AD350" s="7"/>
      <c r="AE350" s="7"/>
      <c r="AF350" s="8"/>
      <c r="AH350" s="446"/>
      <c r="AI350" s="429"/>
      <c r="AJ350" s="430"/>
      <c r="AK350" s="431"/>
      <c r="AL350" s="432"/>
      <c r="AM350" s="433"/>
      <c r="AN350" s="433"/>
      <c r="AO350" s="433"/>
      <c r="AP350" s="433"/>
      <c r="AQ350" s="433"/>
      <c r="AR350" s="433"/>
      <c r="AS350" s="433"/>
      <c r="AT350" s="433"/>
      <c r="AU350" s="433"/>
      <c r="AV350" s="433"/>
      <c r="AW350" s="433"/>
      <c r="AX350" s="433"/>
      <c r="AY350" s="433"/>
      <c r="AZ350" s="433"/>
      <c r="BA350" s="433"/>
      <c r="BB350" s="433"/>
      <c r="BC350" s="433"/>
      <c r="BD350" s="430"/>
      <c r="BE350" s="434"/>
      <c r="BG350" s="11"/>
      <c r="BI350" s="500"/>
    </row>
    <row r="351" spans="1:61" s="9" customFormat="1" ht="15" customHeight="1" x14ac:dyDescent="0.25">
      <c r="A351" s="2"/>
      <c r="B351" s="2"/>
      <c r="C351" s="2"/>
      <c r="D351" s="2"/>
      <c r="E351" s="2"/>
      <c r="F351" s="3"/>
      <c r="G351" s="397"/>
      <c r="H351" s="4"/>
      <c r="I351" s="5"/>
      <c r="J351" s="4"/>
      <c r="K351" s="4"/>
      <c r="L351" s="5"/>
      <c r="M351" s="6"/>
      <c r="N351" s="4"/>
      <c r="O351" s="5"/>
      <c r="P351" s="4"/>
      <c r="Q351" s="4"/>
      <c r="R351" s="5"/>
      <c r="S351" s="4"/>
      <c r="T351" s="4"/>
      <c r="U351" s="5"/>
      <c r="V351" s="4"/>
      <c r="W351" s="4"/>
      <c r="X351" s="5"/>
      <c r="Y351" s="4"/>
      <c r="Z351" s="4"/>
      <c r="AA351" s="4"/>
      <c r="AB351" s="4"/>
      <c r="AC351" s="412"/>
      <c r="AD351" s="7"/>
      <c r="AE351" s="7"/>
      <c r="AF351" s="8"/>
      <c r="AH351" s="446"/>
      <c r="AI351" s="429"/>
      <c r="AJ351" s="430"/>
      <c r="AK351" s="431"/>
      <c r="AL351" s="432"/>
      <c r="AM351" s="433"/>
      <c r="AN351" s="433"/>
      <c r="AO351" s="433"/>
      <c r="AP351" s="433"/>
      <c r="AQ351" s="433"/>
      <c r="AR351" s="433"/>
      <c r="AS351" s="433"/>
      <c r="AT351" s="433"/>
      <c r="AU351" s="433"/>
      <c r="AV351" s="433"/>
      <c r="AW351" s="433"/>
      <c r="AX351" s="433"/>
      <c r="AY351" s="433"/>
      <c r="AZ351" s="433"/>
      <c r="BA351" s="433"/>
      <c r="BB351" s="433"/>
      <c r="BC351" s="433"/>
      <c r="BD351" s="430"/>
      <c r="BE351" s="434"/>
      <c r="BG351" s="11"/>
      <c r="BI351" s="500"/>
    </row>
    <row r="352" spans="1:61" s="9" customFormat="1" ht="15" customHeight="1" x14ac:dyDescent="0.25">
      <c r="A352" s="2"/>
      <c r="B352" s="2"/>
      <c r="C352" s="2"/>
      <c r="D352" s="2"/>
      <c r="E352" s="2"/>
      <c r="F352" s="3"/>
      <c r="G352" s="397"/>
      <c r="H352" s="4"/>
      <c r="I352" s="5"/>
      <c r="J352" s="4"/>
      <c r="K352" s="4"/>
      <c r="L352" s="5"/>
      <c r="M352" s="6"/>
      <c r="N352" s="4"/>
      <c r="O352" s="5"/>
      <c r="P352" s="4"/>
      <c r="Q352" s="4"/>
      <c r="R352" s="5"/>
      <c r="S352" s="4"/>
      <c r="T352" s="4"/>
      <c r="U352" s="5"/>
      <c r="V352" s="4"/>
      <c r="W352" s="4"/>
      <c r="X352" s="5"/>
      <c r="Y352" s="4"/>
      <c r="Z352" s="4"/>
      <c r="AA352" s="4"/>
      <c r="AB352" s="4"/>
      <c r="AC352" s="412"/>
      <c r="AD352" s="7"/>
      <c r="AE352" s="7"/>
      <c r="AF352" s="8"/>
      <c r="AH352" s="446"/>
      <c r="AI352" s="429"/>
      <c r="AJ352" s="430"/>
      <c r="AK352" s="431"/>
      <c r="AL352" s="432"/>
      <c r="AM352" s="433"/>
      <c r="AN352" s="433"/>
      <c r="AO352" s="433"/>
      <c r="AP352" s="433"/>
      <c r="AQ352" s="433"/>
      <c r="AR352" s="433"/>
      <c r="AS352" s="433"/>
      <c r="AT352" s="433"/>
      <c r="AU352" s="433"/>
      <c r="AV352" s="433"/>
      <c r="AW352" s="433"/>
      <c r="AX352" s="433"/>
      <c r="AY352" s="433"/>
      <c r="AZ352" s="433"/>
      <c r="BA352" s="433"/>
      <c r="BB352" s="433"/>
      <c r="BC352" s="433"/>
      <c r="BD352" s="430"/>
      <c r="BE352" s="434"/>
      <c r="BG352" s="11"/>
      <c r="BI352" s="500"/>
    </row>
    <row r="353" spans="1:61" s="9" customFormat="1" ht="15" customHeight="1" x14ac:dyDescent="0.25">
      <c r="A353" s="2"/>
      <c r="B353" s="2"/>
      <c r="C353" s="2"/>
      <c r="D353" s="2"/>
      <c r="E353" s="2"/>
      <c r="F353" s="3"/>
      <c r="G353" s="397"/>
      <c r="H353" s="4"/>
      <c r="I353" s="5"/>
      <c r="J353" s="4"/>
      <c r="K353" s="4"/>
      <c r="L353" s="5"/>
      <c r="M353" s="6"/>
      <c r="N353" s="4"/>
      <c r="O353" s="5"/>
      <c r="P353" s="4"/>
      <c r="Q353" s="4"/>
      <c r="R353" s="5"/>
      <c r="S353" s="4"/>
      <c r="T353" s="4"/>
      <c r="U353" s="5"/>
      <c r="V353" s="4"/>
      <c r="W353" s="4"/>
      <c r="X353" s="5"/>
      <c r="Y353" s="4"/>
      <c r="Z353" s="4"/>
      <c r="AA353" s="4"/>
      <c r="AB353" s="4"/>
      <c r="AC353" s="412"/>
      <c r="AD353" s="7"/>
      <c r="AE353" s="7"/>
      <c r="AF353" s="8"/>
      <c r="AH353" s="446"/>
      <c r="AI353" s="429"/>
      <c r="AJ353" s="430"/>
      <c r="AK353" s="431"/>
      <c r="AL353" s="432"/>
      <c r="AM353" s="433"/>
      <c r="AN353" s="433"/>
      <c r="AO353" s="433"/>
      <c r="AP353" s="433"/>
      <c r="AQ353" s="433"/>
      <c r="AR353" s="433"/>
      <c r="AS353" s="433"/>
      <c r="AT353" s="433"/>
      <c r="AU353" s="433"/>
      <c r="AV353" s="433"/>
      <c r="AW353" s="433"/>
      <c r="AX353" s="433"/>
      <c r="AY353" s="433"/>
      <c r="AZ353" s="433"/>
      <c r="BA353" s="433"/>
      <c r="BB353" s="433"/>
      <c r="BC353" s="433"/>
      <c r="BD353" s="430"/>
      <c r="BE353" s="434"/>
      <c r="BG353" s="11"/>
      <c r="BI353" s="500"/>
    </row>
    <row r="354" spans="1:61" s="9" customFormat="1" ht="15" customHeight="1" x14ac:dyDescent="0.25">
      <c r="A354" s="2"/>
      <c r="B354" s="2"/>
      <c r="C354" s="2"/>
      <c r="D354" s="2"/>
      <c r="E354" s="2"/>
      <c r="F354" s="3"/>
      <c r="G354" s="397"/>
      <c r="H354" s="4"/>
      <c r="I354" s="5"/>
      <c r="J354" s="4"/>
      <c r="K354" s="4"/>
      <c r="L354" s="5"/>
      <c r="M354" s="6"/>
      <c r="N354" s="4"/>
      <c r="O354" s="5"/>
      <c r="P354" s="4"/>
      <c r="Q354" s="4"/>
      <c r="R354" s="5"/>
      <c r="S354" s="4"/>
      <c r="T354" s="4"/>
      <c r="U354" s="5"/>
      <c r="V354" s="4"/>
      <c r="W354" s="4"/>
      <c r="X354" s="5"/>
      <c r="Y354" s="4"/>
      <c r="Z354" s="4"/>
      <c r="AA354" s="4"/>
      <c r="AB354" s="4"/>
      <c r="AC354" s="412"/>
      <c r="AD354" s="7"/>
      <c r="AE354" s="7"/>
      <c r="AF354" s="8"/>
      <c r="AH354" s="446"/>
      <c r="AI354" s="429"/>
      <c r="AJ354" s="430"/>
      <c r="AK354" s="431"/>
      <c r="AL354" s="432"/>
      <c r="AM354" s="433"/>
      <c r="AN354" s="433"/>
      <c r="AO354" s="433"/>
      <c r="AP354" s="433"/>
      <c r="AQ354" s="433"/>
      <c r="AR354" s="433"/>
      <c r="AS354" s="433"/>
      <c r="AT354" s="433"/>
      <c r="AU354" s="433"/>
      <c r="AV354" s="433"/>
      <c r="AW354" s="433"/>
      <c r="AX354" s="433"/>
      <c r="AY354" s="433"/>
      <c r="AZ354" s="433"/>
      <c r="BA354" s="433"/>
      <c r="BB354" s="433"/>
      <c r="BC354" s="433"/>
      <c r="BD354" s="430"/>
      <c r="BE354" s="434"/>
      <c r="BG354" s="11"/>
      <c r="BI354" s="500"/>
    </row>
    <row r="355" spans="1:61" s="9" customFormat="1" ht="15" customHeight="1" x14ac:dyDescent="0.25">
      <c r="A355" s="2"/>
      <c r="B355" s="2"/>
      <c r="C355" s="2"/>
      <c r="D355" s="2"/>
      <c r="E355" s="2"/>
      <c r="F355" s="3"/>
      <c r="G355" s="397"/>
      <c r="H355" s="4"/>
      <c r="I355" s="5"/>
      <c r="J355" s="4"/>
      <c r="K355" s="4"/>
      <c r="L355" s="5"/>
      <c r="M355" s="6"/>
      <c r="N355" s="4"/>
      <c r="O355" s="5"/>
      <c r="P355" s="4"/>
      <c r="Q355" s="4"/>
      <c r="R355" s="5"/>
      <c r="S355" s="4"/>
      <c r="T355" s="4"/>
      <c r="U355" s="5"/>
      <c r="V355" s="4"/>
      <c r="W355" s="4"/>
      <c r="X355" s="5"/>
      <c r="Y355" s="4"/>
      <c r="Z355" s="4"/>
      <c r="AA355" s="4"/>
      <c r="AB355" s="4"/>
      <c r="AC355" s="412"/>
      <c r="AD355" s="7"/>
      <c r="AE355" s="7"/>
      <c r="AF355" s="8"/>
      <c r="AH355" s="446"/>
      <c r="AI355" s="429"/>
      <c r="AJ355" s="430"/>
      <c r="AK355" s="431"/>
      <c r="AL355" s="432"/>
      <c r="AM355" s="433"/>
      <c r="AN355" s="433"/>
      <c r="AO355" s="433"/>
      <c r="AP355" s="433"/>
      <c r="AQ355" s="433"/>
      <c r="AR355" s="433"/>
      <c r="AS355" s="433"/>
      <c r="AT355" s="433"/>
      <c r="AU355" s="433"/>
      <c r="AV355" s="433"/>
      <c r="AW355" s="433"/>
      <c r="AX355" s="433"/>
      <c r="AY355" s="433"/>
      <c r="AZ355" s="433"/>
      <c r="BA355" s="433"/>
      <c r="BB355" s="433"/>
      <c r="BC355" s="433"/>
      <c r="BD355" s="430"/>
      <c r="BE355" s="434"/>
      <c r="BG355" s="11"/>
      <c r="BI355" s="500"/>
    </row>
    <row r="356" spans="1:61" s="9" customFormat="1" ht="15" customHeight="1" x14ac:dyDescent="0.25">
      <c r="A356" s="2"/>
      <c r="B356" s="2"/>
      <c r="C356" s="2"/>
      <c r="D356" s="2"/>
      <c r="E356" s="2"/>
      <c r="F356" s="3"/>
      <c r="G356" s="397"/>
      <c r="H356" s="4"/>
      <c r="I356" s="5"/>
      <c r="J356" s="4"/>
      <c r="K356" s="4"/>
      <c r="L356" s="5"/>
      <c r="M356" s="6"/>
      <c r="N356" s="4"/>
      <c r="O356" s="5"/>
      <c r="P356" s="4"/>
      <c r="Q356" s="4"/>
      <c r="R356" s="5"/>
      <c r="S356" s="4"/>
      <c r="T356" s="4"/>
      <c r="U356" s="5"/>
      <c r="V356" s="4"/>
      <c r="W356" s="4"/>
      <c r="X356" s="5"/>
      <c r="Y356" s="4"/>
      <c r="Z356" s="4"/>
      <c r="AA356" s="4"/>
      <c r="AB356" s="4"/>
      <c r="AC356" s="412"/>
      <c r="AD356" s="7"/>
      <c r="AE356" s="7"/>
      <c r="AF356" s="8"/>
      <c r="AH356" s="446"/>
      <c r="AI356" s="429"/>
      <c r="AJ356" s="430"/>
      <c r="AK356" s="431"/>
      <c r="AL356" s="432"/>
      <c r="AM356" s="433"/>
      <c r="AN356" s="433"/>
      <c r="AO356" s="433"/>
      <c r="AP356" s="433"/>
      <c r="AQ356" s="433"/>
      <c r="AR356" s="433"/>
      <c r="AS356" s="433"/>
      <c r="AT356" s="433"/>
      <c r="AU356" s="433"/>
      <c r="AV356" s="433"/>
      <c r="AW356" s="433"/>
      <c r="AX356" s="433"/>
      <c r="AY356" s="433"/>
      <c r="AZ356" s="433"/>
      <c r="BA356" s="433"/>
      <c r="BB356" s="433"/>
      <c r="BC356" s="433"/>
      <c r="BD356" s="430"/>
      <c r="BE356" s="434"/>
      <c r="BG356" s="11"/>
      <c r="BI356" s="500"/>
    </row>
    <row r="357" spans="1:61" s="9" customFormat="1" ht="15" customHeight="1" x14ac:dyDescent="0.25">
      <c r="A357" s="2"/>
      <c r="B357" s="2"/>
      <c r="C357" s="2"/>
      <c r="D357" s="2"/>
      <c r="E357" s="2"/>
      <c r="F357" s="3"/>
      <c r="G357" s="397"/>
      <c r="H357" s="4"/>
      <c r="I357" s="5"/>
      <c r="J357" s="4"/>
      <c r="K357" s="4"/>
      <c r="L357" s="5"/>
      <c r="M357" s="6"/>
      <c r="N357" s="4"/>
      <c r="O357" s="5"/>
      <c r="P357" s="4"/>
      <c r="Q357" s="4"/>
      <c r="R357" s="5"/>
      <c r="S357" s="4"/>
      <c r="T357" s="4"/>
      <c r="U357" s="5"/>
      <c r="V357" s="4"/>
      <c r="W357" s="4"/>
      <c r="X357" s="5"/>
      <c r="Y357" s="4"/>
      <c r="Z357" s="4"/>
      <c r="AA357" s="4"/>
      <c r="AB357" s="4"/>
      <c r="AC357" s="412"/>
      <c r="AD357" s="7"/>
      <c r="AE357" s="7"/>
      <c r="AF357" s="8"/>
      <c r="AH357" s="446"/>
      <c r="AI357" s="429"/>
      <c r="AJ357" s="430"/>
      <c r="AK357" s="431"/>
      <c r="AL357" s="432"/>
      <c r="AM357" s="433"/>
      <c r="AN357" s="433"/>
      <c r="AO357" s="433"/>
      <c r="AP357" s="433"/>
      <c r="AQ357" s="433"/>
      <c r="AR357" s="433"/>
      <c r="AS357" s="433"/>
      <c r="AT357" s="433"/>
      <c r="AU357" s="433"/>
      <c r="AV357" s="433"/>
      <c r="AW357" s="433"/>
      <c r="AX357" s="433"/>
      <c r="AY357" s="433"/>
      <c r="AZ357" s="433"/>
      <c r="BA357" s="433"/>
      <c r="BB357" s="433"/>
      <c r="BC357" s="433"/>
      <c r="BD357" s="430"/>
      <c r="BE357" s="434"/>
      <c r="BG357" s="11"/>
      <c r="BI357" s="500"/>
    </row>
    <row r="358" spans="1:61" s="9" customFormat="1" ht="15" customHeight="1" x14ac:dyDescent="0.25">
      <c r="A358" s="2"/>
      <c r="B358" s="2"/>
      <c r="C358" s="2"/>
      <c r="D358" s="2"/>
      <c r="E358" s="2"/>
      <c r="F358" s="3"/>
      <c r="G358" s="397"/>
      <c r="H358" s="4"/>
      <c r="I358" s="5"/>
      <c r="J358" s="4"/>
      <c r="K358" s="4"/>
      <c r="L358" s="5"/>
      <c r="M358" s="6"/>
      <c r="N358" s="4"/>
      <c r="O358" s="5"/>
      <c r="P358" s="4"/>
      <c r="Q358" s="4"/>
      <c r="R358" s="5"/>
      <c r="S358" s="4"/>
      <c r="T358" s="4"/>
      <c r="U358" s="5"/>
      <c r="V358" s="4"/>
      <c r="W358" s="4"/>
      <c r="X358" s="5"/>
      <c r="Y358" s="4"/>
      <c r="Z358" s="4"/>
      <c r="AA358" s="4"/>
      <c r="AB358" s="4"/>
      <c r="AC358" s="412"/>
      <c r="AD358" s="7"/>
      <c r="AE358" s="7"/>
      <c r="AF358" s="8"/>
      <c r="AH358" s="446"/>
      <c r="AI358" s="429"/>
      <c r="AJ358" s="430"/>
      <c r="AK358" s="431"/>
      <c r="AL358" s="432"/>
      <c r="AM358" s="433"/>
      <c r="AN358" s="433"/>
      <c r="AO358" s="433"/>
      <c r="AP358" s="433"/>
      <c r="AQ358" s="433"/>
      <c r="AR358" s="433"/>
      <c r="AS358" s="433"/>
      <c r="AT358" s="433"/>
      <c r="AU358" s="433"/>
      <c r="AV358" s="433"/>
      <c r="AW358" s="433"/>
      <c r="AX358" s="433"/>
      <c r="AY358" s="433"/>
      <c r="AZ358" s="433"/>
      <c r="BA358" s="433"/>
      <c r="BB358" s="433"/>
      <c r="BC358" s="433"/>
      <c r="BD358" s="430"/>
      <c r="BE358" s="434"/>
      <c r="BG358" s="11"/>
      <c r="BI358" s="500"/>
    </row>
    <row r="359" spans="1:61" s="9" customFormat="1" ht="15" customHeight="1" x14ac:dyDescent="0.25">
      <c r="A359" s="2"/>
      <c r="B359" s="2"/>
      <c r="C359" s="2"/>
      <c r="D359" s="2"/>
      <c r="E359" s="2"/>
      <c r="F359" s="3"/>
      <c r="G359" s="397"/>
      <c r="H359" s="4"/>
      <c r="I359" s="5"/>
      <c r="J359" s="4"/>
      <c r="K359" s="4"/>
      <c r="L359" s="5"/>
      <c r="M359" s="6"/>
      <c r="N359" s="4"/>
      <c r="O359" s="5"/>
      <c r="P359" s="4"/>
      <c r="Q359" s="4"/>
      <c r="R359" s="5"/>
      <c r="S359" s="4"/>
      <c r="T359" s="4"/>
      <c r="U359" s="5"/>
      <c r="V359" s="4"/>
      <c r="W359" s="4"/>
      <c r="X359" s="5"/>
      <c r="Y359" s="4"/>
      <c r="Z359" s="4"/>
      <c r="AA359" s="4"/>
      <c r="AB359" s="4"/>
      <c r="AC359" s="412"/>
      <c r="AD359" s="7"/>
      <c r="AE359" s="7"/>
      <c r="AF359" s="8"/>
      <c r="AH359" s="446"/>
      <c r="AI359" s="429"/>
      <c r="AJ359" s="430"/>
      <c r="AK359" s="431"/>
      <c r="AL359" s="432"/>
      <c r="AM359" s="433"/>
      <c r="AN359" s="433"/>
      <c r="AO359" s="433"/>
      <c r="AP359" s="433"/>
      <c r="AQ359" s="433"/>
      <c r="AR359" s="433"/>
      <c r="AS359" s="433"/>
      <c r="AT359" s="433"/>
      <c r="AU359" s="433"/>
      <c r="AV359" s="433"/>
      <c r="AW359" s="433"/>
      <c r="AX359" s="433"/>
      <c r="AY359" s="433"/>
      <c r="AZ359" s="433"/>
      <c r="BA359" s="433"/>
      <c r="BB359" s="433"/>
      <c r="BC359" s="433"/>
      <c r="BD359" s="430"/>
      <c r="BE359" s="434"/>
      <c r="BG359" s="11"/>
      <c r="BI359" s="500"/>
    </row>
    <row r="360" spans="1:61" s="9" customFormat="1" ht="15" customHeight="1" x14ac:dyDescent="0.25">
      <c r="A360" s="2"/>
      <c r="B360" s="2"/>
      <c r="C360" s="2"/>
      <c r="D360" s="2"/>
      <c r="E360" s="2"/>
      <c r="F360" s="3"/>
      <c r="G360" s="397"/>
      <c r="H360" s="4"/>
      <c r="I360" s="5"/>
      <c r="J360" s="4"/>
      <c r="K360" s="4"/>
      <c r="L360" s="5"/>
      <c r="M360" s="6"/>
      <c r="N360" s="4"/>
      <c r="O360" s="5"/>
      <c r="P360" s="4"/>
      <c r="Q360" s="4"/>
      <c r="R360" s="5"/>
      <c r="S360" s="4"/>
      <c r="T360" s="4"/>
      <c r="U360" s="5"/>
      <c r="V360" s="4"/>
      <c r="W360" s="4"/>
      <c r="X360" s="5"/>
      <c r="Y360" s="4"/>
      <c r="Z360" s="4"/>
      <c r="AA360" s="4"/>
      <c r="AB360" s="4"/>
      <c r="AC360" s="412"/>
      <c r="AD360" s="7"/>
      <c r="AE360" s="7"/>
      <c r="AF360" s="8"/>
      <c r="AH360" s="446"/>
      <c r="AI360" s="429"/>
      <c r="AJ360" s="430"/>
      <c r="AK360" s="431"/>
      <c r="AL360" s="432"/>
      <c r="AM360" s="433"/>
      <c r="AN360" s="433"/>
      <c r="AO360" s="433"/>
      <c r="AP360" s="433"/>
      <c r="AQ360" s="433"/>
      <c r="AR360" s="433"/>
      <c r="AS360" s="433"/>
      <c r="AT360" s="433"/>
      <c r="AU360" s="433"/>
      <c r="AV360" s="433"/>
      <c r="AW360" s="433"/>
      <c r="AX360" s="433"/>
      <c r="AY360" s="433"/>
      <c r="AZ360" s="433"/>
      <c r="BA360" s="433"/>
      <c r="BB360" s="433"/>
      <c r="BC360" s="433"/>
      <c r="BD360" s="430"/>
      <c r="BE360" s="434"/>
      <c r="BG360" s="11"/>
      <c r="BI360" s="500"/>
    </row>
    <row r="361" spans="1:61" s="9" customFormat="1" ht="15" customHeight="1" x14ac:dyDescent="0.25">
      <c r="A361" s="2"/>
      <c r="B361" s="2"/>
      <c r="C361" s="2"/>
      <c r="D361" s="2"/>
      <c r="E361" s="2"/>
      <c r="F361" s="3"/>
      <c r="G361" s="397"/>
      <c r="H361" s="4"/>
      <c r="I361" s="5"/>
      <c r="J361" s="4"/>
      <c r="K361" s="4"/>
      <c r="L361" s="5"/>
      <c r="M361" s="6"/>
      <c r="N361" s="4"/>
      <c r="O361" s="5"/>
      <c r="P361" s="4"/>
      <c r="Q361" s="4"/>
      <c r="R361" s="5"/>
      <c r="S361" s="4"/>
      <c r="T361" s="4"/>
      <c r="U361" s="5"/>
      <c r="V361" s="4"/>
      <c r="W361" s="4"/>
      <c r="X361" s="5"/>
      <c r="Y361" s="4"/>
      <c r="Z361" s="4"/>
      <c r="AA361" s="4"/>
      <c r="AB361" s="4"/>
      <c r="AC361" s="412"/>
      <c r="AD361" s="7"/>
      <c r="AE361" s="7"/>
      <c r="AF361" s="8"/>
      <c r="AH361" s="446"/>
      <c r="AI361" s="429"/>
      <c r="AJ361" s="430"/>
      <c r="AK361" s="431"/>
      <c r="AL361" s="432"/>
      <c r="AM361" s="433"/>
      <c r="AN361" s="433"/>
      <c r="AO361" s="433"/>
      <c r="AP361" s="433"/>
      <c r="AQ361" s="433"/>
      <c r="AR361" s="433"/>
      <c r="AS361" s="433"/>
      <c r="AT361" s="433"/>
      <c r="AU361" s="433"/>
      <c r="AV361" s="433"/>
      <c r="AW361" s="433"/>
      <c r="AX361" s="433"/>
      <c r="AY361" s="433"/>
      <c r="AZ361" s="433"/>
      <c r="BA361" s="433"/>
      <c r="BB361" s="433"/>
      <c r="BC361" s="433"/>
      <c r="BD361" s="430"/>
      <c r="BE361" s="434"/>
      <c r="BG361" s="11"/>
      <c r="BI361" s="500"/>
    </row>
    <row r="362" spans="1:61" s="9" customFormat="1" ht="15" customHeight="1" x14ac:dyDescent="0.25">
      <c r="A362" s="2"/>
      <c r="B362" s="2"/>
      <c r="C362" s="2"/>
      <c r="D362" s="2"/>
      <c r="E362" s="2"/>
      <c r="F362" s="3"/>
      <c r="G362" s="397"/>
      <c r="H362" s="4"/>
      <c r="I362" s="5"/>
      <c r="J362" s="4"/>
      <c r="K362" s="4"/>
      <c r="L362" s="5"/>
      <c r="M362" s="6"/>
      <c r="N362" s="4"/>
      <c r="O362" s="5"/>
      <c r="P362" s="4"/>
      <c r="Q362" s="4"/>
      <c r="R362" s="5"/>
      <c r="S362" s="4"/>
      <c r="T362" s="4"/>
      <c r="U362" s="5"/>
      <c r="V362" s="4"/>
      <c r="W362" s="4"/>
      <c r="X362" s="5"/>
      <c r="Y362" s="4"/>
      <c r="Z362" s="4"/>
      <c r="AA362" s="4"/>
      <c r="AB362" s="4"/>
      <c r="AC362" s="412"/>
      <c r="AD362" s="7"/>
      <c r="AE362" s="7"/>
      <c r="AF362" s="8"/>
      <c r="AH362" s="446"/>
      <c r="AI362" s="429"/>
      <c r="AJ362" s="430"/>
      <c r="AK362" s="431"/>
      <c r="AL362" s="432"/>
      <c r="AM362" s="433"/>
      <c r="AN362" s="433"/>
      <c r="AO362" s="433"/>
      <c r="AP362" s="433"/>
      <c r="AQ362" s="433"/>
      <c r="AR362" s="433"/>
      <c r="AS362" s="433"/>
      <c r="AT362" s="433"/>
      <c r="AU362" s="433"/>
      <c r="AV362" s="433"/>
      <c r="AW362" s="433"/>
      <c r="AX362" s="433"/>
      <c r="AY362" s="433"/>
      <c r="AZ362" s="433"/>
      <c r="BA362" s="433"/>
      <c r="BB362" s="433"/>
      <c r="BC362" s="433"/>
      <c r="BD362" s="430"/>
      <c r="BE362" s="434"/>
      <c r="BG362" s="11"/>
      <c r="BI362" s="500"/>
    </row>
    <row r="363" spans="1:61" s="9" customFormat="1" ht="15" customHeight="1" x14ac:dyDescent="0.25">
      <c r="A363" s="2"/>
      <c r="B363" s="2"/>
      <c r="C363" s="2"/>
      <c r="D363" s="2"/>
      <c r="E363" s="2"/>
      <c r="F363" s="3"/>
      <c r="G363" s="397"/>
      <c r="H363" s="4"/>
      <c r="I363" s="5"/>
      <c r="J363" s="4"/>
      <c r="K363" s="4"/>
      <c r="L363" s="5"/>
      <c r="M363" s="6"/>
      <c r="N363" s="4"/>
      <c r="O363" s="5"/>
      <c r="P363" s="4"/>
      <c r="Q363" s="4"/>
      <c r="R363" s="5"/>
      <c r="S363" s="4"/>
      <c r="T363" s="4"/>
      <c r="U363" s="5"/>
      <c r="V363" s="4"/>
      <c r="W363" s="4"/>
      <c r="X363" s="5"/>
      <c r="Y363" s="4"/>
      <c r="Z363" s="4"/>
      <c r="AA363" s="4"/>
      <c r="AB363" s="4"/>
      <c r="AC363" s="412"/>
      <c r="AD363" s="7"/>
      <c r="AE363" s="7"/>
      <c r="AF363" s="8"/>
      <c r="AH363" s="446"/>
      <c r="AI363" s="429"/>
      <c r="AJ363" s="430"/>
      <c r="AK363" s="431"/>
      <c r="AL363" s="432"/>
      <c r="AM363" s="433"/>
      <c r="AN363" s="433"/>
      <c r="AO363" s="433"/>
      <c r="AP363" s="433"/>
      <c r="AQ363" s="433"/>
      <c r="AR363" s="433"/>
      <c r="AS363" s="433"/>
      <c r="AT363" s="433"/>
      <c r="AU363" s="433"/>
      <c r="AV363" s="433"/>
      <c r="AW363" s="433"/>
      <c r="AX363" s="433"/>
      <c r="AY363" s="433"/>
      <c r="AZ363" s="433"/>
      <c r="BA363" s="433"/>
      <c r="BB363" s="433"/>
      <c r="BC363" s="433"/>
      <c r="BD363" s="430"/>
      <c r="BE363" s="434"/>
      <c r="BG363" s="11"/>
      <c r="BI363" s="500"/>
    </row>
    <row r="364" spans="1:61" s="9" customFormat="1" ht="15" customHeight="1" x14ac:dyDescent="0.25">
      <c r="A364" s="2"/>
      <c r="B364" s="2"/>
      <c r="C364" s="2"/>
      <c r="D364" s="2"/>
      <c r="E364" s="2"/>
      <c r="F364" s="3"/>
      <c r="G364" s="397"/>
      <c r="H364" s="4"/>
      <c r="I364" s="5"/>
      <c r="J364" s="4"/>
      <c r="K364" s="4"/>
      <c r="L364" s="5"/>
      <c r="M364" s="6"/>
      <c r="N364" s="4"/>
      <c r="O364" s="5"/>
      <c r="P364" s="4"/>
      <c r="Q364" s="4"/>
      <c r="R364" s="5"/>
      <c r="S364" s="4"/>
      <c r="T364" s="4"/>
      <c r="U364" s="5"/>
      <c r="V364" s="4"/>
      <c r="W364" s="4"/>
      <c r="X364" s="5"/>
      <c r="Y364" s="4"/>
      <c r="Z364" s="4"/>
      <c r="AA364" s="4"/>
      <c r="AB364" s="4"/>
      <c r="AC364" s="412"/>
      <c r="AD364" s="7"/>
      <c r="AE364" s="7"/>
      <c r="AF364" s="8"/>
      <c r="AH364" s="446"/>
      <c r="AI364" s="429"/>
      <c r="AJ364" s="430"/>
      <c r="AK364" s="431"/>
      <c r="AL364" s="432"/>
      <c r="AM364" s="433"/>
      <c r="AN364" s="433"/>
      <c r="AO364" s="433"/>
      <c r="AP364" s="433"/>
      <c r="AQ364" s="433"/>
      <c r="AR364" s="433"/>
      <c r="AS364" s="433"/>
      <c r="AT364" s="433"/>
      <c r="AU364" s="433"/>
      <c r="AV364" s="433"/>
      <c r="AW364" s="433"/>
      <c r="AX364" s="433"/>
      <c r="AY364" s="433"/>
      <c r="AZ364" s="433"/>
      <c r="BA364" s="433"/>
      <c r="BB364" s="433"/>
      <c r="BC364" s="433"/>
      <c r="BD364" s="430"/>
      <c r="BE364" s="434"/>
      <c r="BG364" s="11"/>
      <c r="BI364" s="500"/>
    </row>
    <row r="365" spans="1:61" s="9" customFormat="1" ht="15" customHeight="1" x14ac:dyDescent="0.25">
      <c r="A365" s="2"/>
      <c r="B365" s="2"/>
      <c r="C365" s="2"/>
      <c r="D365" s="2"/>
      <c r="E365" s="2"/>
      <c r="F365" s="3"/>
      <c r="G365" s="397"/>
      <c r="H365" s="4"/>
      <c r="I365" s="5"/>
      <c r="J365" s="4"/>
      <c r="K365" s="4"/>
      <c r="L365" s="5"/>
      <c r="M365" s="6"/>
      <c r="N365" s="4"/>
      <c r="O365" s="5"/>
      <c r="P365" s="4"/>
      <c r="Q365" s="4"/>
      <c r="R365" s="5"/>
      <c r="S365" s="4"/>
      <c r="T365" s="4"/>
      <c r="U365" s="5"/>
      <c r="V365" s="4"/>
      <c r="W365" s="4"/>
      <c r="X365" s="5"/>
      <c r="Y365" s="4"/>
      <c r="Z365" s="4"/>
      <c r="AA365" s="4"/>
      <c r="AB365" s="4"/>
      <c r="AC365" s="412"/>
      <c r="AD365" s="7"/>
      <c r="AE365" s="7"/>
      <c r="AF365" s="8"/>
      <c r="AH365" s="446"/>
      <c r="AI365" s="429"/>
      <c r="AJ365" s="430"/>
      <c r="AK365" s="431"/>
      <c r="AL365" s="432"/>
      <c r="AM365" s="433"/>
      <c r="AN365" s="433"/>
      <c r="AO365" s="433"/>
      <c r="AP365" s="433"/>
      <c r="AQ365" s="433"/>
      <c r="AR365" s="433"/>
      <c r="AS365" s="433"/>
      <c r="AT365" s="433"/>
      <c r="AU365" s="433"/>
      <c r="AV365" s="433"/>
      <c r="AW365" s="433"/>
      <c r="AX365" s="433"/>
      <c r="AY365" s="433"/>
      <c r="AZ365" s="433"/>
      <c r="BA365" s="433"/>
      <c r="BB365" s="433"/>
      <c r="BC365" s="433"/>
      <c r="BD365" s="430"/>
      <c r="BE365" s="434"/>
      <c r="BG365" s="11"/>
      <c r="BI365" s="500"/>
    </row>
    <row r="366" spans="1:61" s="9" customFormat="1" ht="15" customHeight="1" x14ac:dyDescent="0.25">
      <c r="A366" s="2"/>
      <c r="B366" s="2"/>
      <c r="C366" s="2"/>
      <c r="D366" s="2"/>
      <c r="E366" s="2"/>
      <c r="F366" s="3"/>
      <c r="G366" s="397"/>
      <c r="H366" s="4"/>
      <c r="I366" s="5"/>
      <c r="J366" s="4"/>
      <c r="K366" s="4"/>
      <c r="L366" s="5"/>
      <c r="M366" s="6"/>
      <c r="N366" s="4"/>
      <c r="O366" s="5"/>
      <c r="P366" s="4"/>
      <c r="Q366" s="4"/>
      <c r="R366" s="5"/>
      <c r="S366" s="4"/>
      <c r="T366" s="4"/>
      <c r="U366" s="5"/>
      <c r="V366" s="4"/>
      <c r="W366" s="4"/>
      <c r="X366" s="5"/>
      <c r="Y366" s="4"/>
      <c r="Z366" s="4"/>
      <c r="AA366" s="4"/>
      <c r="AB366" s="4"/>
      <c r="AC366" s="412"/>
      <c r="AD366" s="7"/>
      <c r="AE366" s="7"/>
      <c r="AF366" s="8"/>
      <c r="AH366" s="446"/>
      <c r="AI366" s="429"/>
      <c r="AJ366" s="430"/>
      <c r="AK366" s="431"/>
      <c r="AL366" s="432"/>
      <c r="AM366" s="433"/>
      <c r="AN366" s="433"/>
      <c r="AO366" s="433"/>
      <c r="AP366" s="433"/>
      <c r="AQ366" s="433"/>
      <c r="AR366" s="433"/>
      <c r="AS366" s="433"/>
      <c r="AT366" s="433"/>
      <c r="AU366" s="433"/>
      <c r="AV366" s="433"/>
      <c r="AW366" s="433"/>
      <c r="AX366" s="433"/>
      <c r="AY366" s="433"/>
      <c r="AZ366" s="433"/>
      <c r="BA366" s="433"/>
      <c r="BB366" s="433"/>
      <c r="BC366" s="433"/>
      <c r="BD366" s="430"/>
      <c r="BE366" s="434"/>
      <c r="BG366" s="11"/>
      <c r="BI366" s="500"/>
    </row>
    <row r="367" spans="1:61" s="9" customFormat="1" ht="15" customHeight="1" x14ac:dyDescent="0.25">
      <c r="A367" s="2"/>
      <c r="B367" s="2"/>
      <c r="C367" s="2"/>
      <c r="D367" s="2"/>
      <c r="E367" s="2"/>
      <c r="F367" s="3"/>
      <c r="G367" s="397"/>
      <c r="H367" s="4"/>
      <c r="I367" s="5"/>
      <c r="J367" s="4"/>
      <c r="K367" s="4"/>
      <c r="L367" s="5"/>
      <c r="M367" s="6"/>
      <c r="N367" s="4"/>
      <c r="O367" s="5"/>
      <c r="P367" s="4"/>
      <c r="Q367" s="4"/>
      <c r="R367" s="5"/>
      <c r="S367" s="4"/>
      <c r="T367" s="4"/>
      <c r="U367" s="5"/>
      <c r="V367" s="4"/>
      <c r="W367" s="4"/>
      <c r="X367" s="5"/>
      <c r="Y367" s="4"/>
      <c r="Z367" s="4"/>
      <c r="AA367" s="4"/>
      <c r="AB367" s="4"/>
      <c r="AC367" s="412"/>
      <c r="AD367" s="7"/>
      <c r="AE367" s="7"/>
      <c r="AF367" s="8"/>
      <c r="AH367" s="446"/>
      <c r="AI367" s="429"/>
      <c r="AJ367" s="430"/>
      <c r="AK367" s="431"/>
      <c r="AL367" s="432"/>
      <c r="AM367" s="433"/>
      <c r="AN367" s="433"/>
      <c r="AO367" s="433"/>
      <c r="AP367" s="433"/>
      <c r="AQ367" s="433"/>
      <c r="AR367" s="433"/>
      <c r="AS367" s="433"/>
      <c r="AT367" s="433"/>
      <c r="AU367" s="433"/>
      <c r="AV367" s="433"/>
      <c r="AW367" s="433"/>
      <c r="AX367" s="433"/>
      <c r="AY367" s="433"/>
      <c r="AZ367" s="433"/>
      <c r="BA367" s="433"/>
      <c r="BB367" s="433"/>
      <c r="BC367" s="433"/>
      <c r="BD367" s="430"/>
      <c r="BE367" s="434"/>
      <c r="BG367" s="11"/>
      <c r="BI367" s="500"/>
    </row>
    <row r="368" spans="1:61" s="9" customFormat="1" ht="15" customHeight="1" x14ac:dyDescent="0.25">
      <c r="A368" s="2"/>
      <c r="B368" s="2"/>
      <c r="C368" s="2"/>
      <c r="D368" s="2"/>
      <c r="E368" s="2"/>
      <c r="F368" s="3"/>
      <c r="G368" s="397"/>
      <c r="H368" s="4"/>
      <c r="I368" s="5"/>
      <c r="J368" s="4"/>
      <c r="K368" s="4"/>
      <c r="L368" s="5"/>
      <c r="M368" s="6"/>
      <c r="N368" s="4"/>
      <c r="O368" s="5"/>
      <c r="P368" s="4"/>
      <c r="Q368" s="4"/>
      <c r="R368" s="5"/>
      <c r="S368" s="4"/>
      <c r="T368" s="4"/>
      <c r="U368" s="5"/>
      <c r="V368" s="4"/>
      <c r="W368" s="4"/>
      <c r="X368" s="5"/>
      <c r="Y368" s="4"/>
      <c r="Z368" s="4"/>
      <c r="AA368" s="4"/>
      <c r="AB368" s="4"/>
      <c r="AC368" s="412"/>
      <c r="AD368" s="7"/>
      <c r="AE368" s="7"/>
      <c r="AF368" s="8"/>
      <c r="AH368" s="446"/>
      <c r="AI368" s="429"/>
      <c r="AJ368" s="430"/>
      <c r="AK368" s="431"/>
      <c r="AL368" s="432"/>
      <c r="AM368" s="433"/>
      <c r="AN368" s="433"/>
      <c r="AO368" s="433"/>
      <c r="AP368" s="433"/>
      <c r="AQ368" s="433"/>
      <c r="AR368" s="433"/>
      <c r="AS368" s="433"/>
      <c r="AT368" s="433"/>
      <c r="AU368" s="433"/>
      <c r="AV368" s="433"/>
      <c r="AW368" s="433"/>
      <c r="AX368" s="433"/>
      <c r="AY368" s="433"/>
      <c r="AZ368" s="433"/>
      <c r="BA368" s="433"/>
      <c r="BB368" s="433"/>
      <c r="BC368" s="433"/>
      <c r="BD368" s="430"/>
      <c r="BE368" s="434"/>
      <c r="BG368" s="11"/>
      <c r="BI368" s="500"/>
    </row>
    <row r="369" spans="1:61" s="9" customFormat="1" ht="15" customHeight="1" x14ac:dyDescent="0.25">
      <c r="A369" s="2"/>
      <c r="B369" s="2"/>
      <c r="C369" s="2"/>
      <c r="D369" s="2"/>
      <c r="E369" s="2"/>
      <c r="F369" s="3"/>
      <c r="G369" s="397"/>
      <c r="H369" s="4"/>
      <c r="I369" s="5"/>
      <c r="J369" s="4"/>
      <c r="K369" s="4"/>
      <c r="L369" s="5"/>
      <c r="M369" s="6"/>
      <c r="N369" s="4"/>
      <c r="O369" s="5"/>
      <c r="P369" s="4"/>
      <c r="Q369" s="4"/>
      <c r="R369" s="5"/>
      <c r="S369" s="4"/>
      <c r="T369" s="4"/>
      <c r="U369" s="5"/>
      <c r="V369" s="4"/>
      <c r="W369" s="4"/>
      <c r="X369" s="5"/>
      <c r="Y369" s="4"/>
      <c r="Z369" s="4"/>
      <c r="AA369" s="4"/>
      <c r="AB369" s="4"/>
      <c r="AC369" s="412"/>
      <c r="AD369" s="7"/>
      <c r="AE369" s="7"/>
      <c r="AF369" s="8"/>
      <c r="AH369" s="446"/>
      <c r="AI369" s="429"/>
      <c r="AJ369" s="430"/>
      <c r="AK369" s="431"/>
      <c r="AL369" s="432"/>
      <c r="AM369" s="433"/>
      <c r="AN369" s="433"/>
      <c r="AO369" s="433"/>
      <c r="AP369" s="433"/>
      <c r="AQ369" s="433"/>
      <c r="AR369" s="433"/>
      <c r="AS369" s="433"/>
      <c r="AT369" s="433"/>
      <c r="AU369" s="433"/>
      <c r="AV369" s="433"/>
      <c r="AW369" s="433"/>
      <c r="AX369" s="433"/>
      <c r="AY369" s="433"/>
      <c r="AZ369" s="433"/>
      <c r="BA369" s="433"/>
      <c r="BB369" s="433"/>
      <c r="BC369" s="433"/>
      <c r="BD369" s="430"/>
      <c r="BE369" s="434"/>
      <c r="BG369" s="11"/>
      <c r="BI369" s="500"/>
    </row>
    <row r="370" spans="1:61" s="9" customFormat="1" ht="15" customHeight="1" x14ac:dyDescent="0.25">
      <c r="A370" s="2"/>
      <c r="B370" s="2"/>
      <c r="C370" s="2"/>
      <c r="D370" s="2"/>
      <c r="E370" s="2"/>
      <c r="F370" s="3"/>
      <c r="G370" s="397"/>
      <c r="H370" s="4"/>
      <c r="I370" s="5"/>
      <c r="J370" s="4"/>
      <c r="K370" s="4"/>
      <c r="L370" s="5"/>
      <c r="M370" s="6"/>
      <c r="N370" s="4"/>
      <c r="O370" s="5"/>
      <c r="P370" s="4"/>
      <c r="Q370" s="4"/>
      <c r="R370" s="5"/>
      <c r="S370" s="4"/>
      <c r="T370" s="4"/>
      <c r="U370" s="5"/>
      <c r="V370" s="4"/>
      <c r="W370" s="4"/>
      <c r="X370" s="5"/>
      <c r="Y370" s="4"/>
      <c r="Z370" s="4"/>
      <c r="AA370" s="4"/>
      <c r="AB370" s="4"/>
      <c r="AC370" s="412"/>
      <c r="AD370" s="7"/>
      <c r="AE370" s="7"/>
      <c r="AF370" s="8"/>
      <c r="AH370" s="446"/>
      <c r="AI370" s="429"/>
      <c r="AJ370" s="430"/>
      <c r="AK370" s="431"/>
      <c r="AL370" s="432"/>
      <c r="AM370" s="433"/>
      <c r="AN370" s="433"/>
      <c r="AO370" s="433"/>
      <c r="AP370" s="433"/>
      <c r="AQ370" s="433"/>
      <c r="AR370" s="433"/>
      <c r="AS370" s="433"/>
      <c r="AT370" s="433"/>
      <c r="AU370" s="433"/>
      <c r="AV370" s="433"/>
      <c r="AW370" s="433"/>
      <c r="AX370" s="433"/>
      <c r="AY370" s="433"/>
      <c r="AZ370" s="433"/>
      <c r="BA370" s="433"/>
      <c r="BB370" s="433"/>
      <c r="BC370" s="433"/>
      <c r="BD370" s="430"/>
      <c r="BE370" s="434"/>
      <c r="BG370" s="11"/>
      <c r="BI370" s="500"/>
    </row>
    <row r="371" spans="1:61" s="9" customFormat="1" ht="15" customHeight="1" x14ac:dyDescent="0.25">
      <c r="A371" s="2"/>
      <c r="B371" s="2"/>
      <c r="C371" s="2"/>
      <c r="D371" s="2"/>
      <c r="E371" s="2"/>
      <c r="F371" s="3"/>
      <c r="G371" s="397"/>
      <c r="H371" s="4"/>
      <c r="I371" s="5"/>
      <c r="J371" s="4"/>
      <c r="K371" s="4"/>
      <c r="L371" s="5"/>
      <c r="M371" s="6"/>
      <c r="N371" s="4"/>
      <c r="O371" s="5"/>
      <c r="P371" s="4"/>
      <c r="Q371" s="4"/>
      <c r="R371" s="5"/>
      <c r="S371" s="4"/>
      <c r="T371" s="4"/>
      <c r="U371" s="5"/>
      <c r="V371" s="4"/>
      <c r="W371" s="4"/>
      <c r="X371" s="5"/>
      <c r="Y371" s="4"/>
      <c r="Z371" s="4"/>
      <c r="AA371" s="4"/>
      <c r="AB371" s="4"/>
      <c r="AC371" s="412"/>
      <c r="AD371" s="7"/>
      <c r="AE371" s="7"/>
      <c r="AF371" s="8"/>
      <c r="AH371" s="446"/>
      <c r="AI371" s="429"/>
      <c r="AJ371" s="430"/>
      <c r="AK371" s="431"/>
      <c r="AL371" s="432"/>
      <c r="AM371" s="433"/>
      <c r="AN371" s="433"/>
      <c r="AO371" s="433"/>
      <c r="AP371" s="433"/>
      <c r="AQ371" s="433"/>
      <c r="AR371" s="433"/>
      <c r="AS371" s="433"/>
      <c r="AT371" s="433"/>
      <c r="AU371" s="433"/>
      <c r="AV371" s="433"/>
      <c r="AW371" s="433"/>
      <c r="AX371" s="433"/>
      <c r="AY371" s="433"/>
      <c r="AZ371" s="433"/>
      <c r="BA371" s="433"/>
      <c r="BB371" s="433"/>
      <c r="BC371" s="433"/>
      <c r="BD371" s="430"/>
      <c r="BE371" s="434"/>
      <c r="BG371" s="11"/>
      <c r="BI371" s="500"/>
    </row>
    <row r="372" spans="1:61" s="9" customFormat="1" ht="15" customHeight="1" x14ac:dyDescent="0.25">
      <c r="A372" s="2"/>
      <c r="B372" s="2"/>
      <c r="C372" s="2"/>
      <c r="D372" s="2"/>
      <c r="E372" s="2"/>
      <c r="F372" s="3"/>
      <c r="G372" s="397"/>
      <c r="H372" s="4"/>
      <c r="I372" s="5"/>
      <c r="J372" s="4"/>
      <c r="K372" s="4"/>
      <c r="L372" s="5"/>
      <c r="M372" s="6"/>
      <c r="N372" s="4"/>
      <c r="O372" s="5"/>
      <c r="P372" s="4"/>
      <c r="Q372" s="4"/>
      <c r="R372" s="5"/>
      <c r="S372" s="4"/>
      <c r="T372" s="4"/>
      <c r="U372" s="5"/>
      <c r="V372" s="4"/>
      <c r="W372" s="4"/>
      <c r="X372" s="5"/>
      <c r="Y372" s="4"/>
      <c r="Z372" s="4"/>
      <c r="AA372" s="4"/>
      <c r="AB372" s="4"/>
      <c r="AC372" s="412"/>
      <c r="AD372" s="7"/>
      <c r="AE372" s="7"/>
      <c r="AF372" s="8"/>
      <c r="AH372" s="446"/>
      <c r="AI372" s="429"/>
      <c r="AJ372" s="430"/>
      <c r="AK372" s="431"/>
      <c r="AL372" s="432"/>
      <c r="AM372" s="433"/>
      <c r="AN372" s="433"/>
      <c r="AO372" s="433"/>
      <c r="AP372" s="433"/>
      <c r="AQ372" s="433"/>
      <c r="AR372" s="433"/>
      <c r="AS372" s="433"/>
      <c r="AT372" s="433"/>
      <c r="AU372" s="433"/>
      <c r="AV372" s="433"/>
      <c r="AW372" s="433"/>
      <c r="AX372" s="433"/>
      <c r="AY372" s="433"/>
      <c r="AZ372" s="433"/>
      <c r="BA372" s="433"/>
      <c r="BB372" s="433"/>
      <c r="BC372" s="433"/>
      <c r="BD372" s="430"/>
      <c r="BE372" s="434"/>
      <c r="BG372" s="11"/>
      <c r="BI372" s="500"/>
    </row>
    <row r="373" spans="1:61" s="9" customFormat="1" ht="15" customHeight="1" x14ac:dyDescent="0.25">
      <c r="A373" s="2"/>
      <c r="B373" s="2"/>
      <c r="C373" s="2"/>
      <c r="D373" s="2"/>
      <c r="E373" s="2"/>
      <c r="F373" s="3"/>
      <c r="G373" s="397"/>
      <c r="H373" s="4"/>
      <c r="I373" s="5"/>
      <c r="J373" s="4"/>
      <c r="K373" s="4"/>
      <c r="L373" s="5"/>
      <c r="M373" s="6"/>
      <c r="N373" s="4"/>
      <c r="O373" s="5"/>
      <c r="P373" s="4"/>
      <c r="Q373" s="4"/>
      <c r="R373" s="5"/>
      <c r="S373" s="4"/>
      <c r="T373" s="4"/>
      <c r="U373" s="5"/>
      <c r="V373" s="4"/>
      <c r="W373" s="4"/>
      <c r="X373" s="5"/>
      <c r="Y373" s="4"/>
      <c r="Z373" s="4"/>
      <c r="AA373" s="4"/>
      <c r="AB373" s="4"/>
      <c r="AC373" s="412"/>
      <c r="AD373" s="7"/>
      <c r="AE373" s="7"/>
      <c r="AF373" s="8"/>
      <c r="AH373" s="446"/>
      <c r="AI373" s="429"/>
      <c r="AJ373" s="430"/>
      <c r="AK373" s="431"/>
      <c r="AL373" s="432"/>
      <c r="AM373" s="433"/>
      <c r="AN373" s="433"/>
      <c r="AO373" s="433"/>
      <c r="AP373" s="433"/>
      <c r="AQ373" s="433"/>
      <c r="AR373" s="433"/>
      <c r="AS373" s="433"/>
      <c r="AT373" s="433"/>
      <c r="AU373" s="433"/>
      <c r="AV373" s="433"/>
      <c r="AW373" s="433"/>
      <c r="AX373" s="433"/>
      <c r="AY373" s="433"/>
      <c r="AZ373" s="433"/>
      <c r="BA373" s="433"/>
      <c r="BB373" s="433"/>
      <c r="BC373" s="433"/>
      <c r="BD373" s="430"/>
      <c r="BE373" s="434"/>
      <c r="BG373" s="11"/>
      <c r="BI373" s="500"/>
    </row>
    <row r="374" spans="1:61" s="9" customFormat="1" ht="15" customHeight="1" x14ac:dyDescent="0.25">
      <c r="A374" s="2"/>
      <c r="B374" s="2"/>
      <c r="C374" s="2"/>
      <c r="D374" s="2"/>
      <c r="E374" s="2"/>
      <c r="F374" s="3"/>
      <c r="G374" s="397"/>
      <c r="H374" s="4"/>
      <c r="I374" s="5"/>
      <c r="J374" s="4"/>
      <c r="K374" s="4"/>
      <c r="L374" s="5"/>
      <c r="M374" s="6"/>
      <c r="N374" s="4"/>
      <c r="O374" s="5"/>
      <c r="P374" s="4"/>
      <c r="Q374" s="4"/>
      <c r="R374" s="5"/>
      <c r="S374" s="4"/>
      <c r="T374" s="4"/>
      <c r="U374" s="5"/>
      <c r="V374" s="4"/>
      <c r="W374" s="4"/>
      <c r="X374" s="5"/>
      <c r="Y374" s="4"/>
      <c r="Z374" s="4"/>
      <c r="AA374" s="4"/>
      <c r="AB374" s="4"/>
      <c r="AC374" s="412"/>
      <c r="AD374" s="7"/>
      <c r="AE374" s="7"/>
      <c r="AF374" s="8"/>
      <c r="AH374" s="446"/>
      <c r="AI374" s="429"/>
      <c r="AJ374" s="430"/>
      <c r="AK374" s="431"/>
      <c r="AL374" s="432"/>
      <c r="AM374" s="433"/>
      <c r="AN374" s="433"/>
      <c r="AO374" s="433"/>
      <c r="AP374" s="433"/>
      <c r="AQ374" s="433"/>
      <c r="AR374" s="433"/>
      <c r="AS374" s="433"/>
      <c r="AT374" s="433"/>
      <c r="AU374" s="433"/>
      <c r="AV374" s="433"/>
      <c r="AW374" s="433"/>
      <c r="AX374" s="433"/>
      <c r="AY374" s="433"/>
      <c r="AZ374" s="433"/>
      <c r="BA374" s="433"/>
      <c r="BB374" s="433"/>
      <c r="BC374" s="433"/>
      <c r="BD374" s="430"/>
      <c r="BE374" s="434"/>
      <c r="BG374" s="11"/>
      <c r="BI374" s="500"/>
    </row>
    <row r="375" spans="1:61" s="9" customFormat="1" ht="15" customHeight="1" x14ac:dyDescent="0.25">
      <c r="A375" s="2"/>
      <c r="B375" s="2"/>
      <c r="C375" s="2"/>
      <c r="D375" s="2"/>
      <c r="E375" s="2"/>
      <c r="F375" s="3"/>
      <c r="G375" s="397"/>
      <c r="H375" s="4"/>
      <c r="I375" s="5"/>
      <c r="J375" s="4"/>
      <c r="K375" s="4"/>
      <c r="L375" s="5"/>
      <c r="M375" s="6"/>
      <c r="N375" s="4"/>
      <c r="O375" s="5"/>
      <c r="P375" s="4"/>
      <c r="Q375" s="4"/>
      <c r="R375" s="5"/>
      <c r="S375" s="4"/>
      <c r="T375" s="4"/>
      <c r="U375" s="5"/>
      <c r="V375" s="4"/>
      <c r="W375" s="4"/>
      <c r="X375" s="5"/>
      <c r="Y375" s="4"/>
      <c r="Z375" s="4"/>
      <c r="AA375" s="4"/>
      <c r="AB375" s="4"/>
      <c r="AC375" s="412"/>
      <c r="AD375" s="7"/>
      <c r="AE375" s="7"/>
      <c r="AF375" s="8"/>
      <c r="AH375" s="446"/>
      <c r="AI375" s="429"/>
      <c r="AJ375" s="430"/>
      <c r="AK375" s="431"/>
      <c r="AL375" s="432"/>
      <c r="AM375" s="433"/>
      <c r="AN375" s="433"/>
      <c r="AO375" s="433"/>
      <c r="AP375" s="433"/>
      <c r="AQ375" s="433"/>
      <c r="AR375" s="433"/>
      <c r="AS375" s="433"/>
      <c r="AT375" s="433"/>
      <c r="AU375" s="433"/>
      <c r="AV375" s="433"/>
      <c r="AW375" s="433"/>
      <c r="AX375" s="433"/>
      <c r="AY375" s="433"/>
      <c r="AZ375" s="433"/>
      <c r="BA375" s="433"/>
      <c r="BB375" s="433"/>
      <c r="BC375" s="433"/>
      <c r="BD375" s="430"/>
      <c r="BE375" s="434"/>
      <c r="BG375" s="11"/>
      <c r="BI375" s="500"/>
    </row>
    <row r="376" spans="1:61" s="9" customFormat="1" ht="15" customHeight="1" x14ac:dyDescent="0.25">
      <c r="A376" s="2"/>
      <c r="B376" s="2"/>
      <c r="C376" s="2"/>
      <c r="D376" s="2"/>
      <c r="E376" s="2"/>
      <c r="F376" s="3"/>
      <c r="G376" s="397"/>
      <c r="H376" s="4"/>
      <c r="I376" s="5"/>
      <c r="J376" s="4"/>
      <c r="K376" s="4"/>
      <c r="L376" s="5"/>
      <c r="M376" s="6"/>
      <c r="N376" s="4"/>
      <c r="O376" s="5"/>
      <c r="P376" s="4"/>
      <c r="Q376" s="4"/>
      <c r="R376" s="5"/>
      <c r="S376" s="4"/>
      <c r="T376" s="4"/>
      <c r="U376" s="5"/>
      <c r="V376" s="4"/>
      <c r="W376" s="4"/>
      <c r="X376" s="5"/>
      <c r="Y376" s="4"/>
      <c r="Z376" s="4"/>
      <c r="AA376" s="4"/>
      <c r="AB376" s="4"/>
      <c r="AC376" s="412"/>
      <c r="AD376" s="7"/>
      <c r="AE376" s="7"/>
      <c r="AF376" s="8"/>
      <c r="AH376" s="446"/>
      <c r="AI376" s="429"/>
      <c r="AJ376" s="430"/>
      <c r="AK376" s="431"/>
      <c r="AL376" s="432"/>
      <c r="AM376" s="433"/>
      <c r="AN376" s="433"/>
      <c r="AO376" s="433"/>
      <c r="AP376" s="433"/>
      <c r="AQ376" s="433"/>
      <c r="AR376" s="433"/>
      <c r="AS376" s="433"/>
      <c r="AT376" s="433"/>
      <c r="AU376" s="433"/>
      <c r="AV376" s="433"/>
      <c r="AW376" s="433"/>
      <c r="AX376" s="433"/>
      <c r="AY376" s="433"/>
      <c r="AZ376" s="433"/>
      <c r="BA376" s="433"/>
      <c r="BB376" s="433"/>
      <c r="BC376" s="433"/>
      <c r="BD376" s="430"/>
      <c r="BE376" s="434"/>
      <c r="BG376" s="11"/>
      <c r="BI376" s="500"/>
    </row>
    <row r="377" spans="1:61" s="9" customFormat="1" ht="15" customHeight="1" x14ac:dyDescent="0.25">
      <c r="A377" s="2"/>
      <c r="B377" s="2"/>
      <c r="C377" s="2"/>
      <c r="D377" s="2"/>
      <c r="E377" s="2"/>
      <c r="F377" s="3"/>
      <c r="G377" s="397"/>
      <c r="H377" s="4"/>
      <c r="I377" s="5"/>
      <c r="J377" s="4"/>
      <c r="K377" s="4"/>
      <c r="L377" s="5"/>
      <c r="M377" s="6"/>
      <c r="N377" s="4"/>
      <c r="O377" s="5"/>
      <c r="P377" s="4"/>
      <c r="Q377" s="4"/>
      <c r="R377" s="5"/>
      <c r="S377" s="4"/>
      <c r="T377" s="4"/>
      <c r="U377" s="5"/>
      <c r="V377" s="4"/>
      <c r="W377" s="4"/>
      <c r="X377" s="5"/>
      <c r="Y377" s="4"/>
      <c r="Z377" s="4"/>
      <c r="AA377" s="4"/>
      <c r="AB377" s="4"/>
      <c r="AC377" s="412"/>
      <c r="AD377" s="7"/>
      <c r="AE377" s="7"/>
      <c r="AF377" s="8"/>
      <c r="AH377" s="446"/>
      <c r="AI377" s="429"/>
      <c r="AJ377" s="430"/>
      <c r="AK377" s="431"/>
      <c r="AL377" s="432"/>
      <c r="AM377" s="433"/>
      <c r="AN377" s="433"/>
      <c r="AO377" s="433"/>
      <c r="AP377" s="433"/>
      <c r="AQ377" s="433"/>
      <c r="AR377" s="433"/>
      <c r="AS377" s="433"/>
      <c r="AT377" s="433"/>
      <c r="AU377" s="433"/>
      <c r="AV377" s="433"/>
      <c r="AW377" s="433"/>
      <c r="AX377" s="433"/>
      <c r="AY377" s="433"/>
      <c r="AZ377" s="433"/>
      <c r="BA377" s="433"/>
      <c r="BB377" s="433"/>
      <c r="BC377" s="433"/>
      <c r="BD377" s="430"/>
      <c r="BE377" s="434"/>
      <c r="BG377" s="11"/>
      <c r="BI377" s="500"/>
    </row>
    <row r="378" spans="1:61" s="9" customFormat="1" ht="15" customHeight="1" x14ac:dyDescent="0.25">
      <c r="A378" s="2"/>
      <c r="B378" s="2"/>
      <c r="C378" s="2"/>
      <c r="D378" s="2"/>
      <c r="E378" s="2"/>
      <c r="F378" s="3"/>
      <c r="G378" s="397"/>
      <c r="H378" s="4"/>
      <c r="I378" s="5"/>
      <c r="J378" s="4"/>
      <c r="K378" s="4"/>
      <c r="L378" s="5"/>
      <c r="M378" s="6"/>
      <c r="N378" s="4"/>
      <c r="O378" s="5"/>
      <c r="P378" s="4"/>
      <c r="Q378" s="4"/>
      <c r="R378" s="5"/>
      <c r="S378" s="4"/>
      <c r="T378" s="4"/>
      <c r="U378" s="5"/>
      <c r="V378" s="4"/>
      <c r="W378" s="4"/>
      <c r="X378" s="5"/>
      <c r="Y378" s="4"/>
      <c r="Z378" s="4"/>
      <c r="AA378" s="4"/>
      <c r="AB378" s="4"/>
      <c r="AC378" s="412"/>
      <c r="AD378" s="7"/>
      <c r="AE378" s="7"/>
      <c r="AF378" s="8"/>
      <c r="AH378" s="446"/>
      <c r="AI378" s="429"/>
      <c r="AJ378" s="430"/>
      <c r="AK378" s="431"/>
      <c r="AL378" s="432"/>
      <c r="AM378" s="433"/>
      <c r="AN378" s="433"/>
      <c r="AO378" s="433"/>
      <c r="AP378" s="433"/>
      <c r="AQ378" s="433"/>
      <c r="AR378" s="433"/>
      <c r="AS378" s="433"/>
      <c r="AT378" s="433"/>
      <c r="AU378" s="433"/>
      <c r="AV378" s="433"/>
      <c r="AW378" s="433"/>
      <c r="AX378" s="433"/>
      <c r="AY378" s="433"/>
      <c r="AZ378" s="433"/>
      <c r="BA378" s="433"/>
      <c r="BB378" s="433"/>
      <c r="BC378" s="433"/>
      <c r="BD378" s="430"/>
      <c r="BE378" s="434"/>
      <c r="BG378" s="11"/>
      <c r="BI378" s="500"/>
    </row>
    <row r="379" spans="1:61" s="9" customFormat="1" ht="15" customHeight="1" x14ac:dyDescent="0.25">
      <c r="A379" s="2"/>
      <c r="B379" s="2"/>
      <c r="C379" s="2"/>
      <c r="D379" s="2"/>
      <c r="E379" s="2"/>
      <c r="F379" s="3"/>
      <c r="G379" s="397"/>
      <c r="H379" s="4"/>
      <c r="I379" s="5"/>
      <c r="J379" s="4"/>
      <c r="K379" s="4"/>
      <c r="L379" s="5"/>
      <c r="M379" s="6"/>
      <c r="N379" s="4"/>
      <c r="O379" s="5"/>
      <c r="P379" s="4"/>
      <c r="Q379" s="4"/>
      <c r="R379" s="5"/>
      <c r="S379" s="4"/>
      <c r="T379" s="4"/>
      <c r="U379" s="5"/>
      <c r="V379" s="4"/>
      <c r="W379" s="4"/>
      <c r="X379" s="5"/>
      <c r="Y379" s="4"/>
      <c r="Z379" s="4"/>
      <c r="AA379" s="4"/>
      <c r="AB379" s="4"/>
      <c r="AC379" s="412"/>
      <c r="AD379" s="7"/>
      <c r="AE379" s="7"/>
      <c r="AF379" s="8"/>
      <c r="AH379" s="446"/>
      <c r="AI379" s="429"/>
      <c r="AJ379" s="430"/>
      <c r="AK379" s="431"/>
      <c r="AL379" s="432"/>
      <c r="AM379" s="433"/>
      <c r="AN379" s="433"/>
      <c r="AO379" s="433"/>
      <c r="AP379" s="433"/>
      <c r="AQ379" s="433"/>
      <c r="AR379" s="433"/>
      <c r="AS379" s="433"/>
      <c r="AT379" s="433"/>
      <c r="AU379" s="433"/>
      <c r="AV379" s="433"/>
      <c r="AW379" s="433"/>
      <c r="AX379" s="433"/>
      <c r="AY379" s="433"/>
      <c r="AZ379" s="433"/>
      <c r="BA379" s="433"/>
      <c r="BB379" s="433"/>
      <c r="BC379" s="433"/>
      <c r="BD379" s="430"/>
      <c r="BE379" s="434"/>
      <c r="BG379" s="11"/>
      <c r="BI379" s="500"/>
    </row>
    <row r="380" spans="1:61" s="9" customFormat="1" ht="15" customHeight="1" x14ac:dyDescent="0.25">
      <c r="A380" s="2"/>
      <c r="B380" s="2"/>
      <c r="C380" s="2"/>
      <c r="D380" s="2"/>
      <c r="E380" s="2"/>
      <c r="F380" s="3"/>
      <c r="G380" s="397"/>
      <c r="H380" s="4"/>
      <c r="I380" s="5"/>
      <c r="J380" s="4"/>
      <c r="K380" s="4"/>
      <c r="L380" s="5"/>
      <c r="M380" s="6"/>
      <c r="N380" s="4"/>
      <c r="O380" s="5"/>
      <c r="P380" s="4"/>
      <c r="Q380" s="4"/>
      <c r="R380" s="5"/>
      <c r="S380" s="4"/>
      <c r="T380" s="4"/>
      <c r="U380" s="5"/>
      <c r="V380" s="4"/>
      <c r="W380" s="4"/>
      <c r="X380" s="5"/>
      <c r="Y380" s="4"/>
      <c r="Z380" s="4"/>
      <c r="AA380" s="4"/>
      <c r="AB380" s="4"/>
      <c r="AC380" s="412"/>
      <c r="AD380" s="7"/>
      <c r="AE380" s="7"/>
      <c r="AF380" s="8"/>
      <c r="AH380" s="446"/>
      <c r="AI380" s="429"/>
      <c r="AJ380" s="430"/>
      <c r="AK380" s="431"/>
      <c r="AL380" s="432"/>
      <c r="AM380" s="433"/>
      <c r="AN380" s="433"/>
      <c r="AO380" s="433"/>
      <c r="AP380" s="433"/>
      <c r="AQ380" s="433"/>
      <c r="AR380" s="433"/>
      <c r="AS380" s="433"/>
      <c r="AT380" s="433"/>
      <c r="AU380" s="433"/>
      <c r="AV380" s="433"/>
      <c r="AW380" s="433"/>
      <c r="AX380" s="433"/>
      <c r="AY380" s="433"/>
      <c r="AZ380" s="433"/>
      <c r="BA380" s="433"/>
      <c r="BB380" s="433"/>
      <c r="BC380" s="433"/>
      <c r="BD380" s="430"/>
      <c r="BE380" s="434"/>
      <c r="BG380" s="11"/>
      <c r="BI380" s="500"/>
    </row>
    <row r="381" spans="1:61" s="9" customFormat="1" ht="15" customHeight="1" x14ac:dyDescent="0.25">
      <c r="A381" s="2"/>
      <c r="B381" s="2"/>
      <c r="C381" s="2"/>
      <c r="D381" s="2"/>
      <c r="E381" s="2"/>
      <c r="F381" s="3"/>
      <c r="G381" s="397"/>
      <c r="H381" s="4"/>
      <c r="I381" s="5"/>
      <c r="J381" s="4"/>
      <c r="K381" s="4"/>
      <c r="L381" s="5"/>
      <c r="M381" s="6"/>
      <c r="N381" s="4"/>
      <c r="O381" s="5"/>
      <c r="P381" s="4"/>
      <c r="Q381" s="4"/>
      <c r="R381" s="5"/>
      <c r="S381" s="4"/>
      <c r="T381" s="4"/>
      <c r="U381" s="5"/>
      <c r="V381" s="4"/>
      <c r="W381" s="4"/>
      <c r="X381" s="5"/>
      <c r="Y381" s="4"/>
      <c r="Z381" s="4"/>
      <c r="AA381" s="4"/>
      <c r="AB381" s="4"/>
      <c r="AC381" s="412"/>
      <c r="AD381" s="7"/>
      <c r="AE381" s="7"/>
      <c r="AF381" s="8"/>
      <c r="AH381" s="446"/>
      <c r="AI381" s="429"/>
      <c r="AJ381" s="430"/>
      <c r="AK381" s="431"/>
      <c r="AL381" s="432"/>
      <c r="AM381" s="433"/>
      <c r="AN381" s="433"/>
      <c r="AO381" s="433"/>
      <c r="AP381" s="433"/>
      <c r="AQ381" s="433"/>
      <c r="AR381" s="433"/>
      <c r="AS381" s="433"/>
      <c r="AT381" s="433"/>
      <c r="AU381" s="433"/>
      <c r="AV381" s="433"/>
      <c r="AW381" s="433"/>
      <c r="AX381" s="433"/>
      <c r="AY381" s="433"/>
      <c r="AZ381" s="433"/>
      <c r="BA381" s="433"/>
      <c r="BB381" s="433"/>
      <c r="BC381" s="433"/>
      <c r="BD381" s="430"/>
      <c r="BE381" s="434"/>
      <c r="BG381" s="11"/>
      <c r="BI381" s="500"/>
    </row>
    <row r="382" spans="1:61" s="9" customFormat="1" ht="15" customHeight="1" x14ac:dyDescent="0.25">
      <c r="A382" s="2"/>
      <c r="B382" s="2"/>
      <c r="C382" s="2"/>
      <c r="D382" s="2"/>
      <c r="E382" s="2"/>
      <c r="F382" s="3"/>
      <c r="G382" s="397"/>
      <c r="H382" s="4"/>
      <c r="I382" s="5"/>
      <c r="J382" s="4"/>
      <c r="K382" s="4"/>
      <c r="L382" s="5"/>
      <c r="M382" s="6"/>
      <c r="N382" s="4"/>
      <c r="O382" s="5"/>
      <c r="P382" s="4"/>
      <c r="Q382" s="4"/>
      <c r="R382" s="5"/>
      <c r="S382" s="4"/>
      <c r="T382" s="4"/>
      <c r="U382" s="5"/>
      <c r="V382" s="4"/>
      <c r="W382" s="4"/>
      <c r="X382" s="5"/>
      <c r="Y382" s="4"/>
      <c r="Z382" s="4"/>
      <c r="AA382" s="4"/>
      <c r="AB382" s="4"/>
      <c r="AC382" s="412"/>
      <c r="AD382" s="7"/>
      <c r="AE382" s="7"/>
      <c r="AF382" s="8"/>
      <c r="AH382" s="446"/>
      <c r="AI382" s="429"/>
      <c r="AJ382" s="430"/>
      <c r="AK382" s="431"/>
      <c r="AL382" s="432"/>
      <c r="AM382" s="433"/>
      <c r="AN382" s="433"/>
      <c r="AO382" s="433"/>
      <c r="AP382" s="433"/>
      <c r="AQ382" s="433"/>
      <c r="AR382" s="433"/>
      <c r="AS382" s="433"/>
      <c r="AT382" s="433"/>
      <c r="AU382" s="433"/>
      <c r="AV382" s="433"/>
      <c r="AW382" s="433"/>
      <c r="AX382" s="433"/>
      <c r="AY382" s="433"/>
      <c r="AZ382" s="433"/>
      <c r="BA382" s="433"/>
      <c r="BB382" s="433"/>
      <c r="BC382" s="433"/>
      <c r="BD382" s="430"/>
      <c r="BE382" s="434"/>
      <c r="BG382" s="11"/>
      <c r="BI382" s="500"/>
    </row>
    <row r="383" spans="1:61" s="9" customFormat="1" ht="15" customHeight="1" x14ac:dyDescent="0.25">
      <c r="A383" s="2"/>
      <c r="B383" s="2"/>
      <c r="C383" s="2"/>
      <c r="D383" s="2"/>
      <c r="E383" s="2"/>
      <c r="F383" s="3"/>
      <c r="G383" s="397"/>
      <c r="H383" s="4"/>
      <c r="I383" s="5"/>
      <c r="J383" s="4"/>
      <c r="K383" s="4"/>
      <c r="L383" s="5"/>
      <c r="M383" s="6"/>
      <c r="N383" s="4"/>
      <c r="O383" s="5"/>
      <c r="P383" s="4"/>
      <c r="Q383" s="4"/>
      <c r="R383" s="5"/>
      <c r="S383" s="4"/>
      <c r="T383" s="4"/>
      <c r="U383" s="5"/>
      <c r="V383" s="4"/>
      <c r="W383" s="4"/>
      <c r="X383" s="5"/>
      <c r="Y383" s="4"/>
      <c r="Z383" s="4"/>
      <c r="AA383" s="4"/>
      <c r="AB383" s="4"/>
      <c r="AC383" s="412"/>
      <c r="AD383" s="7"/>
      <c r="AE383" s="7"/>
      <c r="AF383" s="8"/>
      <c r="AH383" s="446"/>
      <c r="AI383" s="429"/>
      <c r="AJ383" s="430"/>
      <c r="AK383" s="431"/>
      <c r="AL383" s="432"/>
      <c r="AM383" s="433"/>
      <c r="AN383" s="433"/>
      <c r="AO383" s="433"/>
      <c r="AP383" s="433"/>
      <c r="AQ383" s="433"/>
      <c r="AR383" s="433"/>
      <c r="AS383" s="433"/>
      <c r="AT383" s="433"/>
      <c r="AU383" s="433"/>
      <c r="AV383" s="433"/>
      <c r="AW383" s="433"/>
      <c r="AX383" s="433"/>
      <c r="AY383" s="433"/>
      <c r="AZ383" s="433"/>
      <c r="BA383" s="433"/>
      <c r="BB383" s="433"/>
      <c r="BC383" s="433"/>
      <c r="BD383" s="430"/>
      <c r="BE383" s="434"/>
      <c r="BG383" s="11"/>
      <c r="BI383" s="500"/>
    </row>
    <row r="384" spans="1:61" s="9" customFormat="1" ht="15" customHeight="1" x14ac:dyDescent="0.25">
      <c r="A384" s="2"/>
      <c r="B384" s="2"/>
      <c r="C384" s="2"/>
      <c r="D384" s="2"/>
      <c r="E384" s="2"/>
      <c r="F384" s="3"/>
      <c r="G384" s="397"/>
      <c r="H384" s="4"/>
      <c r="I384" s="5"/>
      <c r="J384" s="4"/>
      <c r="K384" s="4"/>
      <c r="L384" s="5"/>
      <c r="M384" s="6"/>
      <c r="N384" s="4"/>
      <c r="O384" s="5"/>
      <c r="P384" s="4"/>
      <c r="Q384" s="4"/>
      <c r="R384" s="5"/>
      <c r="S384" s="4"/>
      <c r="T384" s="4"/>
      <c r="U384" s="5"/>
      <c r="V384" s="4"/>
      <c r="W384" s="4"/>
      <c r="X384" s="5"/>
      <c r="Y384" s="4"/>
      <c r="Z384" s="4"/>
      <c r="AA384" s="4"/>
      <c r="AB384" s="4"/>
      <c r="AC384" s="412"/>
      <c r="AD384" s="7"/>
      <c r="AE384" s="7"/>
      <c r="AF384" s="8"/>
      <c r="AH384" s="446"/>
      <c r="AI384" s="429"/>
      <c r="AJ384" s="430"/>
      <c r="AK384" s="431"/>
      <c r="AL384" s="432"/>
      <c r="AM384" s="433"/>
      <c r="AN384" s="433"/>
      <c r="AO384" s="433"/>
      <c r="AP384" s="433"/>
      <c r="AQ384" s="433"/>
      <c r="AR384" s="433"/>
      <c r="AS384" s="433"/>
      <c r="AT384" s="433"/>
      <c r="AU384" s="433"/>
      <c r="AV384" s="433"/>
      <c r="AW384" s="433"/>
      <c r="AX384" s="433"/>
      <c r="AY384" s="433"/>
      <c r="AZ384" s="433"/>
      <c r="BA384" s="433"/>
      <c r="BB384" s="433"/>
      <c r="BC384" s="433"/>
      <c r="BD384" s="430"/>
      <c r="BE384" s="434"/>
      <c r="BG384" s="11"/>
      <c r="BI384" s="500"/>
    </row>
    <row r="385" spans="1:61" s="9" customFormat="1" ht="15" customHeight="1" x14ac:dyDescent="0.25">
      <c r="A385" s="2"/>
      <c r="B385" s="2"/>
      <c r="C385" s="2"/>
      <c r="D385" s="2"/>
      <c r="E385" s="2"/>
      <c r="F385" s="3"/>
      <c r="G385" s="397"/>
      <c r="H385" s="4"/>
      <c r="I385" s="5"/>
      <c r="J385" s="4"/>
      <c r="K385" s="4"/>
      <c r="L385" s="5"/>
      <c r="M385" s="6"/>
      <c r="N385" s="4"/>
      <c r="O385" s="5"/>
      <c r="P385" s="4"/>
      <c r="Q385" s="4"/>
      <c r="R385" s="5"/>
      <c r="S385" s="4"/>
      <c r="T385" s="4"/>
      <c r="U385" s="5"/>
      <c r="V385" s="4"/>
      <c r="W385" s="4"/>
      <c r="X385" s="5"/>
      <c r="Y385" s="4"/>
      <c r="Z385" s="4"/>
      <c r="AA385" s="4"/>
      <c r="AB385" s="4"/>
      <c r="AC385" s="412"/>
      <c r="AD385" s="7"/>
      <c r="AE385" s="7"/>
      <c r="AF385" s="8"/>
      <c r="AH385" s="446"/>
      <c r="AI385" s="429"/>
      <c r="AJ385" s="430"/>
      <c r="AK385" s="431"/>
      <c r="AL385" s="432"/>
      <c r="AM385" s="433"/>
      <c r="AN385" s="433"/>
      <c r="AO385" s="433"/>
      <c r="AP385" s="433"/>
      <c r="AQ385" s="433"/>
      <c r="AR385" s="433"/>
      <c r="AS385" s="433"/>
      <c r="AT385" s="433"/>
      <c r="AU385" s="433"/>
      <c r="AV385" s="433"/>
      <c r="AW385" s="433"/>
      <c r="AX385" s="433"/>
      <c r="AY385" s="433"/>
      <c r="AZ385" s="433"/>
      <c r="BA385" s="433"/>
      <c r="BB385" s="433"/>
      <c r="BC385" s="433"/>
      <c r="BD385" s="430"/>
      <c r="BE385" s="434"/>
      <c r="BG385" s="11"/>
      <c r="BI385" s="500"/>
    </row>
    <row r="386" spans="1:61" s="9" customFormat="1" ht="15" customHeight="1" x14ac:dyDescent="0.25">
      <c r="A386" s="2"/>
      <c r="B386" s="2"/>
      <c r="C386" s="2"/>
      <c r="D386" s="2"/>
      <c r="E386" s="2"/>
      <c r="F386" s="3"/>
      <c r="G386" s="397"/>
      <c r="H386" s="4"/>
      <c r="I386" s="5"/>
      <c r="J386" s="4"/>
      <c r="K386" s="4"/>
      <c r="L386" s="5"/>
      <c r="M386" s="6"/>
      <c r="N386" s="4"/>
      <c r="O386" s="5"/>
      <c r="P386" s="4"/>
      <c r="Q386" s="4"/>
      <c r="R386" s="5"/>
      <c r="S386" s="4"/>
      <c r="T386" s="4"/>
      <c r="U386" s="5"/>
      <c r="V386" s="4"/>
      <c r="W386" s="4"/>
      <c r="X386" s="5"/>
      <c r="Y386" s="4"/>
      <c r="Z386" s="4"/>
      <c r="AA386" s="4"/>
      <c r="AB386" s="4"/>
      <c r="AC386" s="412"/>
      <c r="AD386" s="7"/>
      <c r="AE386" s="7"/>
      <c r="AF386" s="8"/>
      <c r="AH386" s="446"/>
      <c r="AI386" s="429"/>
      <c r="AJ386" s="430"/>
      <c r="AK386" s="431"/>
      <c r="AL386" s="432"/>
      <c r="AM386" s="433"/>
      <c r="AN386" s="433"/>
      <c r="AO386" s="433"/>
      <c r="AP386" s="433"/>
      <c r="AQ386" s="433"/>
      <c r="AR386" s="433"/>
      <c r="AS386" s="433"/>
      <c r="AT386" s="433"/>
      <c r="AU386" s="433"/>
      <c r="AV386" s="433"/>
      <c r="AW386" s="433"/>
      <c r="AX386" s="433"/>
      <c r="AY386" s="433"/>
      <c r="AZ386" s="433"/>
      <c r="BA386" s="433"/>
      <c r="BB386" s="433"/>
      <c r="BC386" s="433"/>
      <c r="BD386" s="430"/>
      <c r="BE386" s="434"/>
      <c r="BG386" s="11"/>
      <c r="BI386" s="500"/>
    </row>
    <row r="387" spans="1:61" s="9" customFormat="1" ht="15" customHeight="1" x14ac:dyDescent="0.25">
      <c r="A387" s="2"/>
      <c r="B387" s="2"/>
      <c r="C387" s="2"/>
      <c r="D387" s="2"/>
      <c r="E387" s="2"/>
      <c r="F387" s="3"/>
      <c r="G387" s="397"/>
      <c r="H387" s="4"/>
      <c r="I387" s="5"/>
      <c r="J387" s="4"/>
      <c r="K387" s="4"/>
      <c r="L387" s="5"/>
      <c r="M387" s="6"/>
      <c r="N387" s="4"/>
      <c r="O387" s="5"/>
      <c r="P387" s="4"/>
      <c r="Q387" s="4"/>
      <c r="R387" s="5"/>
      <c r="S387" s="4"/>
      <c r="T387" s="4"/>
      <c r="U387" s="5"/>
      <c r="V387" s="4"/>
      <c r="W387" s="4"/>
      <c r="X387" s="5"/>
      <c r="Y387" s="4"/>
      <c r="Z387" s="4"/>
      <c r="AA387" s="4"/>
      <c r="AB387" s="4"/>
      <c r="AC387" s="412"/>
      <c r="AD387" s="7"/>
      <c r="AE387" s="7"/>
      <c r="AF387" s="8"/>
      <c r="AH387" s="446"/>
      <c r="AI387" s="429"/>
      <c r="AJ387" s="430"/>
      <c r="AK387" s="431"/>
      <c r="AL387" s="432"/>
      <c r="AM387" s="433"/>
      <c r="AN387" s="433"/>
      <c r="AO387" s="433"/>
      <c r="AP387" s="433"/>
      <c r="AQ387" s="433"/>
      <c r="AR387" s="433"/>
      <c r="AS387" s="433"/>
      <c r="AT387" s="433"/>
      <c r="AU387" s="433"/>
      <c r="AV387" s="433"/>
      <c r="AW387" s="433"/>
      <c r="AX387" s="433"/>
      <c r="AY387" s="433"/>
      <c r="AZ387" s="433"/>
      <c r="BA387" s="433"/>
      <c r="BB387" s="433"/>
      <c r="BC387" s="433"/>
      <c r="BD387" s="430"/>
      <c r="BE387" s="434"/>
      <c r="BG387" s="11"/>
      <c r="BI387" s="500"/>
    </row>
    <row r="388" spans="1:61" s="9" customFormat="1" ht="15" customHeight="1" x14ac:dyDescent="0.25">
      <c r="A388" s="2"/>
      <c r="B388" s="2"/>
      <c r="C388" s="2"/>
      <c r="D388" s="2"/>
      <c r="E388" s="2"/>
      <c r="F388" s="3"/>
      <c r="G388" s="397"/>
      <c r="H388" s="4"/>
      <c r="I388" s="5"/>
      <c r="J388" s="4"/>
      <c r="K388" s="4"/>
      <c r="L388" s="5"/>
      <c r="M388" s="6"/>
      <c r="N388" s="4"/>
      <c r="O388" s="5"/>
      <c r="P388" s="4"/>
      <c r="Q388" s="4"/>
      <c r="R388" s="5"/>
      <c r="S388" s="4"/>
      <c r="T388" s="4"/>
      <c r="U388" s="5"/>
      <c r="V388" s="4"/>
      <c r="W388" s="4"/>
      <c r="X388" s="5"/>
      <c r="Y388" s="4"/>
      <c r="Z388" s="4"/>
      <c r="AA388" s="4"/>
      <c r="AB388" s="4"/>
      <c r="AC388" s="412"/>
      <c r="AD388" s="7"/>
      <c r="AE388" s="7"/>
      <c r="AF388" s="8"/>
      <c r="AH388" s="446"/>
      <c r="AI388" s="429"/>
      <c r="AJ388" s="430"/>
      <c r="AK388" s="431"/>
      <c r="AL388" s="432"/>
      <c r="AM388" s="433"/>
      <c r="AN388" s="433"/>
      <c r="AO388" s="433"/>
      <c r="AP388" s="433"/>
      <c r="AQ388" s="433"/>
      <c r="AR388" s="433"/>
      <c r="AS388" s="433"/>
      <c r="AT388" s="433"/>
      <c r="AU388" s="433"/>
      <c r="AV388" s="433"/>
      <c r="AW388" s="433"/>
      <c r="AX388" s="433"/>
      <c r="AY388" s="433"/>
      <c r="AZ388" s="433"/>
      <c r="BA388" s="433"/>
      <c r="BB388" s="433"/>
      <c r="BC388" s="433"/>
      <c r="BD388" s="430"/>
      <c r="BE388" s="434"/>
      <c r="BG388" s="11"/>
      <c r="BI388" s="500"/>
    </row>
    <row r="389" spans="1:61" s="9" customFormat="1" ht="15" customHeight="1" x14ac:dyDescent="0.25">
      <c r="A389" s="2"/>
      <c r="B389" s="2"/>
      <c r="C389" s="2"/>
      <c r="D389" s="2"/>
      <c r="E389" s="2"/>
      <c r="F389" s="3"/>
      <c r="G389" s="397"/>
      <c r="H389" s="4"/>
      <c r="I389" s="5"/>
      <c r="J389" s="4"/>
      <c r="K389" s="4"/>
      <c r="L389" s="5"/>
      <c r="M389" s="6"/>
      <c r="N389" s="4"/>
      <c r="O389" s="5"/>
      <c r="P389" s="4"/>
      <c r="Q389" s="4"/>
      <c r="R389" s="5"/>
      <c r="S389" s="4"/>
      <c r="T389" s="4"/>
      <c r="U389" s="5"/>
      <c r="V389" s="4"/>
      <c r="W389" s="4"/>
      <c r="X389" s="5"/>
      <c r="Y389" s="4"/>
      <c r="Z389" s="4"/>
      <c r="AA389" s="4"/>
      <c r="AB389" s="4"/>
      <c r="AC389" s="412"/>
      <c r="AD389" s="7"/>
      <c r="AE389" s="7"/>
      <c r="AF389" s="8"/>
      <c r="AH389" s="446"/>
      <c r="AI389" s="429"/>
      <c r="AJ389" s="430"/>
      <c r="AK389" s="431"/>
      <c r="AL389" s="432"/>
      <c r="AM389" s="433"/>
      <c r="AN389" s="433"/>
      <c r="AO389" s="433"/>
      <c r="AP389" s="433"/>
      <c r="AQ389" s="433"/>
      <c r="AR389" s="433"/>
      <c r="AS389" s="433"/>
      <c r="AT389" s="433"/>
      <c r="AU389" s="433"/>
      <c r="AV389" s="433"/>
      <c r="AW389" s="433"/>
      <c r="AX389" s="433"/>
      <c r="AY389" s="433"/>
      <c r="AZ389" s="433"/>
      <c r="BA389" s="433"/>
      <c r="BB389" s="433"/>
      <c r="BC389" s="433"/>
      <c r="BD389" s="430"/>
      <c r="BE389" s="434"/>
      <c r="BG389" s="11"/>
      <c r="BI389" s="500"/>
    </row>
    <row r="390" spans="1:61" s="9" customFormat="1" ht="15" customHeight="1" x14ac:dyDescent="0.25">
      <c r="A390" s="2"/>
      <c r="B390" s="2"/>
      <c r="C390" s="2"/>
      <c r="D390" s="2"/>
      <c r="E390" s="2"/>
      <c r="F390" s="3"/>
      <c r="G390" s="397"/>
      <c r="H390" s="4"/>
      <c r="I390" s="5"/>
      <c r="J390" s="4"/>
      <c r="K390" s="4"/>
      <c r="L390" s="5"/>
      <c r="M390" s="6"/>
      <c r="N390" s="4"/>
      <c r="O390" s="5"/>
      <c r="P390" s="4"/>
      <c r="Q390" s="4"/>
      <c r="R390" s="5"/>
      <c r="S390" s="4"/>
      <c r="T390" s="4"/>
      <c r="U390" s="5"/>
      <c r="V390" s="4"/>
      <c r="W390" s="4"/>
      <c r="X390" s="5"/>
      <c r="Y390" s="4"/>
      <c r="Z390" s="4"/>
      <c r="AA390" s="4"/>
      <c r="AB390" s="4"/>
      <c r="AC390" s="412"/>
      <c r="AD390" s="7"/>
      <c r="AE390" s="7"/>
      <c r="AF390" s="8"/>
      <c r="AH390" s="446"/>
      <c r="AI390" s="429"/>
      <c r="AJ390" s="430"/>
      <c r="AK390" s="431"/>
      <c r="AL390" s="432"/>
      <c r="AM390" s="433"/>
      <c r="AN390" s="433"/>
      <c r="AO390" s="433"/>
      <c r="AP390" s="433"/>
      <c r="AQ390" s="433"/>
      <c r="AR390" s="433"/>
      <c r="AS390" s="433"/>
      <c r="AT390" s="433"/>
      <c r="AU390" s="433"/>
      <c r="AV390" s="433"/>
      <c r="AW390" s="433"/>
      <c r="AX390" s="433"/>
      <c r="AY390" s="433"/>
      <c r="AZ390" s="433"/>
      <c r="BA390" s="433"/>
      <c r="BB390" s="433"/>
      <c r="BC390" s="433"/>
      <c r="BD390" s="430"/>
      <c r="BE390" s="434"/>
      <c r="BG390" s="11"/>
      <c r="BI390" s="500"/>
    </row>
    <row r="391" spans="1:61" s="9" customFormat="1" ht="15" customHeight="1" x14ac:dyDescent="0.25">
      <c r="A391" s="2"/>
      <c r="B391" s="2"/>
      <c r="C391" s="2"/>
      <c r="D391" s="2"/>
      <c r="E391" s="2"/>
      <c r="F391" s="3"/>
      <c r="G391" s="397"/>
      <c r="H391" s="4"/>
      <c r="I391" s="5"/>
      <c r="J391" s="4"/>
      <c r="K391" s="4"/>
      <c r="L391" s="5"/>
      <c r="M391" s="6"/>
      <c r="N391" s="4"/>
      <c r="O391" s="5"/>
      <c r="P391" s="4"/>
      <c r="Q391" s="4"/>
      <c r="R391" s="5"/>
      <c r="S391" s="4"/>
      <c r="T391" s="4"/>
      <c r="U391" s="5"/>
      <c r="V391" s="4"/>
      <c r="W391" s="4"/>
      <c r="X391" s="5"/>
      <c r="Y391" s="4"/>
      <c r="Z391" s="4"/>
      <c r="AA391" s="4"/>
      <c r="AB391" s="4"/>
      <c r="AC391" s="412"/>
      <c r="AD391" s="7"/>
      <c r="AE391" s="7"/>
      <c r="AF391" s="8"/>
      <c r="AH391" s="446"/>
      <c r="AI391" s="429"/>
      <c r="AJ391" s="430"/>
      <c r="AK391" s="431"/>
      <c r="AL391" s="432"/>
      <c r="AM391" s="433"/>
      <c r="AN391" s="433"/>
      <c r="AO391" s="433"/>
      <c r="AP391" s="433"/>
      <c r="AQ391" s="433"/>
      <c r="AR391" s="433"/>
      <c r="AS391" s="433"/>
      <c r="AT391" s="433"/>
      <c r="AU391" s="433"/>
      <c r="AV391" s="433"/>
      <c r="AW391" s="433"/>
      <c r="AX391" s="433"/>
      <c r="AY391" s="433"/>
      <c r="AZ391" s="433"/>
      <c r="BA391" s="433"/>
      <c r="BB391" s="433"/>
      <c r="BC391" s="433"/>
      <c r="BD391" s="430"/>
      <c r="BE391" s="434"/>
      <c r="BG391" s="11"/>
      <c r="BI391" s="500"/>
    </row>
    <row r="392" spans="1:61" s="9" customFormat="1" ht="15" customHeight="1" x14ac:dyDescent="0.25">
      <c r="A392" s="2"/>
      <c r="B392" s="2"/>
      <c r="C392" s="2"/>
      <c r="D392" s="2"/>
      <c r="E392" s="2"/>
      <c r="F392" s="3"/>
      <c r="G392" s="397"/>
      <c r="H392" s="4"/>
      <c r="I392" s="5"/>
      <c r="J392" s="4"/>
      <c r="K392" s="4"/>
      <c r="L392" s="5"/>
      <c r="M392" s="6"/>
      <c r="N392" s="4"/>
      <c r="O392" s="5"/>
      <c r="P392" s="4"/>
      <c r="Q392" s="4"/>
      <c r="R392" s="5"/>
      <c r="S392" s="4"/>
      <c r="T392" s="4"/>
      <c r="U392" s="5"/>
      <c r="V392" s="4"/>
      <c r="W392" s="4"/>
      <c r="X392" s="5"/>
      <c r="Y392" s="4"/>
      <c r="Z392" s="4"/>
      <c r="AA392" s="4"/>
      <c r="AB392" s="4"/>
      <c r="AC392" s="412"/>
      <c r="AD392" s="7"/>
      <c r="AE392" s="7"/>
      <c r="AF392" s="8"/>
      <c r="AH392" s="446"/>
      <c r="AI392" s="429"/>
      <c r="AJ392" s="430"/>
      <c r="AK392" s="431"/>
      <c r="AL392" s="432"/>
      <c r="AM392" s="433"/>
      <c r="AN392" s="433"/>
      <c r="AO392" s="433"/>
      <c r="AP392" s="433"/>
      <c r="AQ392" s="433"/>
      <c r="AR392" s="433"/>
      <c r="AS392" s="433"/>
      <c r="AT392" s="433"/>
      <c r="AU392" s="433"/>
      <c r="AV392" s="433"/>
      <c r="AW392" s="433"/>
      <c r="AX392" s="433"/>
      <c r="AY392" s="433"/>
      <c r="AZ392" s="433"/>
      <c r="BA392" s="433"/>
      <c r="BB392" s="433"/>
      <c r="BC392" s="433"/>
      <c r="BD392" s="430"/>
      <c r="BE392" s="434"/>
      <c r="BG392" s="11"/>
      <c r="BI392" s="500"/>
    </row>
    <row r="393" spans="1:61" s="9" customFormat="1" ht="15" customHeight="1" x14ac:dyDescent="0.25">
      <c r="A393" s="2"/>
      <c r="B393" s="2"/>
      <c r="C393" s="2"/>
      <c r="D393" s="2"/>
      <c r="E393" s="2"/>
      <c r="F393" s="3"/>
      <c r="G393" s="397"/>
      <c r="H393" s="4"/>
      <c r="I393" s="5"/>
      <c r="J393" s="4"/>
      <c r="K393" s="4"/>
      <c r="L393" s="5"/>
      <c r="M393" s="6"/>
      <c r="N393" s="4"/>
      <c r="O393" s="5"/>
      <c r="P393" s="4"/>
      <c r="Q393" s="4"/>
      <c r="R393" s="5"/>
      <c r="S393" s="4"/>
      <c r="T393" s="4"/>
      <c r="U393" s="5"/>
      <c r="V393" s="4"/>
      <c r="W393" s="4"/>
      <c r="X393" s="5"/>
      <c r="Y393" s="4"/>
      <c r="Z393" s="4"/>
      <c r="AA393" s="4"/>
      <c r="AB393" s="4"/>
      <c r="AC393" s="412"/>
      <c r="AD393" s="7"/>
      <c r="AE393" s="7"/>
      <c r="AF393" s="8"/>
      <c r="AH393" s="446"/>
      <c r="AI393" s="429"/>
      <c r="AJ393" s="430"/>
      <c r="AK393" s="431"/>
      <c r="AL393" s="432"/>
      <c r="AM393" s="433"/>
      <c r="AN393" s="433"/>
      <c r="AO393" s="433"/>
      <c r="AP393" s="433"/>
      <c r="AQ393" s="433"/>
      <c r="AR393" s="433"/>
      <c r="AS393" s="433"/>
      <c r="AT393" s="433"/>
      <c r="AU393" s="433"/>
      <c r="AV393" s="433"/>
      <c r="AW393" s="433"/>
      <c r="AX393" s="433"/>
      <c r="AY393" s="433"/>
      <c r="AZ393" s="433"/>
      <c r="BA393" s="433"/>
      <c r="BB393" s="433"/>
      <c r="BC393" s="433"/>
      <c r="BD393" s="430"/>
      <c r="BE393" s="434"/>
      <c r="BG393" s="11"/>
      <c r="BI393" s="500"/>
    </row>
    <row r="394" spans="1:61" s="9" customFormat="1" ht="15" customHeight="1" x14ac:dyDescent="0.25">
      <c r="A394" s="2"/>
      <c r="B394" s="2"/>
      <c r="C394" s="2"/>
      <c r="D394" s="2"/>
      <c r="E394" s="2"/>
      <c r="F394" s="3"/>
      <c r="G394" s="397"/>
      <c r="H394" s="4"/>
      <c r="I394" s="5"/>
      <c r="J394" s="4"/>
      <c r="K394" s="4"/>
      <c r="L394" s="5"/>
      <c r="M394" s="6"/>
      <c r="N394" s="4"/>
      <c r="O394" s="5"/>
      <c r="P394" s="4"/>
      <c r="Q394" s="4"/>
      <c r="R394" s="5"/>
      <c r="S394" s="4"/>
      <c r="T394" s="4"/>
      <c r="U394" s="5"/>
      <c r="V394" s="4"/>
      <c r="W394" s="4"/>
      <c r="X394" s="5"/>
      <c r="Y394" s="4"/>
      <c r="Z394" s="4"/>
      <c r="AA394" s="4"/>
      <c r="AB394" s="4"/>
      <c r="AC394" s="412"/>
      <c r="AD394" s="7"/>
      <c r="AE394" s="7"/>
      <c r="AF394" s="8"/>
      <c r="AH394" s="446"/>
      <c r="AI394" s="429"/>
      <c r="AJ394" s="430"/>
      <c r="AK394" s="431"/>
      <c r="AL394" s="432"/>
      <c r="AM394" s="433"/>
      <c r="AN394" s="433"/>
      <c r="AO394" s="433"/>
      <c r="AP394" s="433"/>
      <c r="AQ394" s="433"/>
      <c r="AR394" s="433"/>
      <c r="AS394" s="433"/>
      <c r="AT394" s="433"/>
      <c r="AU394" s="433"/>
      <c r="AV394" s="433"/>
      <c r="AW394" s="433"/>
      <c r="AX394" s="433"/>
      <c r="AY394" s="433"/>
      <c r="AZ394" s="433"/>
      <c r="BA394" s="433"/>
      <c r="BB394" s="433"/>
      <c r="BC394" s="433"/>
      <c r="BD394" s="430"/>
      <c r="BE394" s="434"/>
      <c r="BG394" s="11"/>
      <c r="BI394" s="500"/>
    </row>
    <row r="395" spans="1:61" s="9" customFormat="1" ht="15" customHeight="1" x14ac:dyDescent="0.25">
      <c r="A395" s="2"/>
      <c r="B395" s="2"/>
      <c r="C395" s="2"/>
      <c r="D395" s="2"/>
      <c r="E395" s="2"/>
      <c r="F395" s="3"/>
      <c r="G395" s="397"/>
      <c r="H395" s="4"/>
      <c r="I395" s="5"/>
      <c r="J395" s="4"/>
      <c r="K395" s="4"/>
      <c r="L395" s="5"/>
      <c r="M395" s="6"/>
      <c r="N395" s="4"/>
      <c r="O395" s="5"/>
      <c r="P395" s="4"/>
      <c r="Q395" s="4"/>
      <c r="R395" s="5"/>
      <c r="S395" s="4"/>
      <c r="T395" s="4"/>
      <c r="U395" s="5"/>
      <c r="V395" s="4"/>
      <c r="W395" s="4"/>
      <c r="X395" s="5"/>
      <c r="Y395" s="4"/>
      <c r="Z395" s="4"/>
      <c r="AA395" s="4"/>
      <c r="AB395" s="4"/>
      <c r="AC395" s="412"/>
      <c r="AD395" s="7"/>
      <c r="AE395" s="7"/>
      <c r="AF395" s="8"/>
      <c r="AH395" s="446"/>
      <c r="AI395" s="429"/>
      <c r="AJ395" s="430"/>
      <c r="AK395" s="431"/>
      <c r="AL395" s="432"/>
      <c r="AM395" s="433"/>
      <c r="AN395" s="433"/>
      <c r="AO395" s="433"/>
      <c r="AP395" s="433"/>
      <c r="AQ395" s="433"/>
      <c r="AR395" s="433"/>
      <c r="AS395" s="433"/>
      <c r="AT395" s="433"/>
      <c r="AU395" s="433"/>
      <c r="AV395" s="433"/>
      <c r="AW395" s="433"/>
      <c r="AX395" s="433"/>
      <c r="AY395" s="433"/>
      <c r="AZ395" s="433"/>
      <c r="BA395" s="433"/>
      <c r="BB395" s="433"/>
      <c r="BC395" s="433"/>
      <c r="BD395" s="430"/>
      <c r="BE395" s="434"/>
      <c r="BG395" s="11"/>
      <c r="BI395" s="500"/>
    </row>
    <row r="396" spans="1:61" s="9" customFormat="1" ht="15" customHeight="1" x14ac:dyDescent="0.25">
      <c r="A396" s="2"/>
      <c r="B396" s="2"/>
      <c r="C396" s="2"/>
      <c r="D396" s="2"/>
      <c r="E396" s="2"/>
      <c r="F396" s="3"/>
      <c r="G396" s="397"/>
      <c r="H396" s="4"/>
      <c r="I396" s="5"/>
      <c r="J396" s="4"/>
      <c r="K396" s="4"/>
      <c r="L396" s="5"/>
      <c r="M396" s="6"/>
      <c r="N396" s="4"/>
      <c r="O396" s="5"/>
      <c r="P396" s="4"/>
      <c r="Q396" s="4"/>
      <c r="R396" s="5"/>
      <c r="S396" s="4"/>
      <c r="T396" s="4"/>
      <c r="U396" s="5"/>
      <c r="V396" s="4"/>
      <c r="W396" s="4"/>
      <c r="X396" s="5"/>
      <c r="Y396" s="4"/>
      <c r="Z396" s="4"/>
      <c r="AA396" s="4"/>
      <c r="AB396" s="4"/>
      <c r="AC396" s="412"/>
      <c r="AD396" s="7"/>
      <c r="AE396" s="7"/>
      <c r="AF396" s="8"/>
      <c r="AH396" s="446"/>
      <c r="AI396" s="429"/>
      <c r="AJ396" s="430"/>
      <c r="AK396" s="431"/>
      <c r="AL396" s="432"/>
      <c r="AM396" s="433"/>
      <c r="AN396" s="433"/>
      <c r="AO396" s="433"/>
      <c r="AP396" s="433"/>
      <c r="AQ396" s="433"/>
      <c r="AR396" s="433"/>
      <c r="AS396" s="433"/>
      <c r="AT396" s="433"/>
      <c r="AU396" s="433"/>
      <c r="AV396" s="433"/>
      <c r="AW396" s="433"/>
      <c r="AX396" s="433"/>
      <c r="AY396" s="433"/>
      <c r="AZ396" s="433"/>
      <c r="BA396" s="433"/>
      <c r="BB396" s="433"/>
      <c r="BC396" s="433"/>
      <c r="BD396" s="430"/>
      <c r="BE396" s="434"/>
      <c r="BG396" s="11"/>
      <c r="BI396" s="500"/>
    </row>
    <row r="397" spans="1:61" s="9" customFormat="1" ht="15" customHeight="1" x14ac:dyDescent="0.25">
      <c r="A397" s="2"/>
      <c r="B397" s="2"/>
      <c r="C397" s="2"/>
      <c r="D397" s="2"/>
      <c r="E397" s="2"/>
      <c r="F397" s="3"/>
      <c r="G397" s="397"/>
      <c r="H397" s="4"/>
      <c r="I397" s="5"/>
      <c r="J397" s="4"/>
      <c r="K397" s="4"/>
      <c r="L397" s="5"/>
      <c r="M397" s="6"/>
      <c r="N397" s="4"/>
      <c r="O397" s="5"/>
      <c r="P397" s="4"/>
      <c r="Q397" s="4"/>
      <c r="R397" s="5"/>
      <c r="S397" s="4"/>
      <c r="T397" s="4"/>
      <c r="U397" s="5"/>
      <c r="V397" s="4"/>
      <c r="W397" s="4"/>
      <c r="X397" s="5"/>
      <c r="Y397" s="4"/>
      <c r="Z397" s="4"/>
      <c r="AA397" s="4"/>
      <c r="AB397" s="4"/>
      <c r="AC397" s="412"/>
      <c r="AD397" s="7"/>
      <c r="AE397" s="7"/>
      <c r="AF397" s="8"/>
      <c r="AH397" s="446"/>
      <c r="AI397" s="429"/>
      <c r="AJ397" s="430"/>
      <c r="AK397" s="431"/>
      <c r="AL397" s="432"/>
      <c r="AM397" s="433"/>
      <c r="AN397" s="433"/>
      <c r="AO397" s="433"/>
      <c r="AP397" s="433"/>
      <c r="AQ397" s="433"/>
      <c r="AR397" s="433"/>
      <c r="AS397" s="433"/>
      <c r="AT397" s="433"/>
      <c r="AU397" s="433"/>
      <c r="AV397" s="433"/>
      <c r="AW397" s="433"/>
      <c r="AX397" s="433"/>
      <c r="AY397" s="433"/>
      <c r="AZ397" s="433"/>
      <c r="BA397" s="433"/>
      <c r="BB397" s="433"/>
      <c r="BC397" s="433"/>
      <c r="BD397" s="430"/>
      <c r="BE397" s="434"/>
      <c r="BG397" s="11"/>
      <c r="BI397" s="500"/>
    </row>
    <row r="398" spans="1:61" s="9" customFormat="1" ht="15" customHeight="1" x14ac:dyDescent="0.25">
      <c r="A398" s="2"/>
      <c r="B398" s="2"/>
      <c r="C398" s="2"/>
      <c r="D398" s="2"/>
      <c r="E398" s="2"/>
      <c r="F398" s="3"/>
      <c r="G398" s="397"/>
      <c r="H398" s="4"/>
      <c r="I398" s="5"/>
      <c r="J398" s="4"/>
      <c r="K398" s="4"/>
      <c r="L398" s="5"/>
      <c r="M398" s="6"/>
      <c r="N398" s="4"/>
      <c r="O398" s="5"/>
      <c r="P398" s="4"/>
      <c r="Q398" s="4"/>
      <c r="R398" s="5"/>
      <c r="S398" s="4"/>
      <c r="T398" s="4"/>
      <c r="U398" s="5"/>
      <c r="V398" s="4"/>
      <c r="W398" s="4"/>
      <c r="X398" s="5"/>
      <c r="Y398" s="4"/>
      <c r="Z398" s="4"/>
      <c r="AA398" s="4"/>
      <c r="AB398" s="4"/>
      <c r="AC398" s="412"/>
      <c r="AD398" s="7"/>
      <c r="AE398" s="7"/>
      <c r="AF398" s="8"/>
      <c r="AH398" s="446"/>
      <c r="AI398" s="429"/>
      <c r="AJ398" s="430"/>
      <c r="AK398" s="431"/>
      <c r="AL398" s="432"/>
      <c r="AM398" s="433"/>
      <c r="AN398" s="433"/>
      <c r="AO398" s="433"/>
      <c r="AP398" s="433"/>
      <c r="AQ398" s="433"/>
      <c r="AR398" s="433"/>
      <c r="AS398" s="433"/>
      <c r="AT398" s="433"/>
      <c r="AU398" s="433"/>
      <c r="AV398" s="433"/>
      <c r="AW398" s="433"/>
      <c r="AX398" s="433"/>
      <c r="AY398" s="433"/>
      <c r="AZ398" s="433"/>
      <c r="BA398" s="433"/>
      <c r="BB398" s="433"/>
      <c r="BC398" s="433"/>
      <c r="BD398" s="430"/>
      <c r="BE398" s="434"/>
      <c r="BG398" s="11"/>
      <c r="BI398" s="500"/>
    </row>
    <row r="399" spans="1:61" s="9" customFormat="1" ht="15" customHeight="1" x14ac:dyDescent="0.25">
      <c r="A399" s="2"/>
      <c r="B399" s="2"/>
      <c r="C399" s="2"/>
      <c r="D399" s="2"/>
      <c r="E399" s="2"/>
      <c r="F399" s="3"/>
      <c r="G399" s="397"/>
      <c r="H399" s="4"/>
      <c r="I399" s="5"/>
      <c r="J399" s="4"/>
      <c r="K399" s="4"/>
      <c r="L399" s="5"/>
      <c r="M399" s="6"/>
      <c r="N399" s="4"/>
      <c r="O399" s="5"/>
      <c r="P399" s="4"/>
      <c r="Q399" s="4"/>
      <c r="R399" s="5"/>
      <c r="S399" s="4"/>
      <c r="T399" s="4"/>
      <c r="U399" s="5"/>
      <c r="V399" s="4"/>
      <c r="W399" s="4"/>
      <c r="X399" s="5"/>
      <c r="Y399" s="4"/>
      <c r="Z399" s="4"/>
      <c r="AA399" s="4"/>
      <c r="AB399" s="4"/>
      <c r="AC399" s="412"/>
      <c r="AD399" s="7"/>
      <c r="AE399" s="7"/>
      <c r="AF399" s="8"/>
      <c r="AH399" s="446"/>
      <c r="AI399" s="429"/>
      <c r="AJ399" s="430"/>
      <c r="AK399" s="431"/>
      <c r="AL399" s="432"/>
      <c r="AM399" s="433"/>
      <c r="AN399" s="433"/>
      <c r="AO399" s="433"/>
      <c r="AP399" s="433"/>
      <c r="AQ399" s="433"/>
      <c r="AR399" s="433"/>
      <c r="AS399" s="433"/>
      <c r="AT399" s="433"/>
      <c r="AU399" s="433"/>
      <c r="AV399" s="433"/>
      <c r="AW399" s="433"/>
      <c r="AX399" s="433"/>
      <c r="AY399" s="433"/>
      <c r="AZ399" s="433"/>
      <c r="BA399" s="433"/>
      <c r="BB399" s="433"/>
      <c r="BC399" s="433"/>
      <c r="BD399" s="430"/>
      <c r="BE399" s="434"/>
      <c r="BG399" s="11"/>
      <c r="BI399" s="500"/>
    </row>
    <row r="400" spans="1:61" s="9" customFormat="1" ht="15" customHeight="1" x14ac:dyDescent="0.25">
      <c r="A400" s="2"/>
      <c r="B400" s="2"/>
      <c r="C400" s="2"/>
      <c r="D400" s="2"/>
      <c r="E400" s="2"/>
      <c r="F400" s="3"/>
      <c r="G400" s="397"/>
      <c r="H400" s="4"/>
      <c r="I400" s="5"/>
      <c r="J400" s="4"/>
      <c r="K400" s="4"/>
      <c r="L400" s="5"/>
      <c r="M400" s="6"/>
      <c r="N400" s="4"/>
      <c r="O400" s="5"/>
      <c r="P400" s="4"/>
      <c r="Q400" s="4"/>
      <c r="R400" s="5"/>
      <c r="S400" s="4"/>
      <c r="T400" s="4"/>
      <c r="U400" s="5"/>
      <c r="V400" s="4"/>
      <c r="W400" s="4"/>
      <c r="X400" s="5"/>
      <c r="Y400" s="4"/>
      <c r="Z400" s="4"/>
      <c r="AA400" s="4"/>
      <c r="AB400" s="4"/>
      <c r="AC400" s="412"/>
      <c r="AD400" s="7"/>
      <c r="AE400" s="7"/>
      <c r="AF400" s="8"/>
      <c r="AH400" s="446"/>
      <c r="AI400" s="429"/>
      <c r="AJ400" s="430"/>
      <c r="AK400" s="431"/>
      <c r="AL400" s="432"/>
      <c r="AM400" s="433"/>
      <c r="AN400" s="433"/>
      <c r="AO400" s="433"/>
      <c r="AP400" s="433"/>
      <c r="AQ400" s="433"/>
      <c r="AR400" s="433"/>
      <c r="AS400" s="433"/>
      <c r="AT400" s="433"/>
      <c r="AU400" s="433"/>
      <c r="AV400" s="433"/>
      <c r="AW400" s="433"/>
      <c r="AX400" s="433"/>
      <c r="AY400" s="433"/>
      <c r="AZ400" s="433"/>
      <c r="BA400" s="433"/>
      <c r="BB400" s="433"/>
      <c r="BC400" s="433"/>
      <c r="BD400" s="430"/>
      <c r="BE400" s="434"/>
      <c r="BG400" s="11"/>
      <c r="BI400" s="500"/>
    </row>
    <row r="401" spans="1:61" s="9" customFormat="1" ht="15" customHeight="1" x14ac:dyDescent="0.25">
      <c r="A401" s="2"/>
      <c r="B401" s="2"/>
      <c r="C401" s="2"/>
      <c r="D401" s="2"/>
      <c r="E401" s="2"/>
      <c r="F401" s="3"/>
      <c r="G401" s="397"/>
      <c r="H401" s="4"/>
      <c r="I401" s="5"/>
      <c r="J401" s="4"/>
      <c r="K401" s="4"/>
      <c r="L401" s="5"/>
      <c r="M401" s="6"/>
      <c r="N401" s="4"/>
      <c r="O401" s="5"/>
      <c r="P401" s="4"/>
      <c r="Q401" s="4"/>
      <c r="R401" s="5"/>
      <c r="S401" s="4"/>
      <c r="T401" s="4"/>
      <c r="U401" s="5"/>
      <c r="V401" s="4"/>
      <c r="W401" s="4"/>
      <c r="X401" s="5"/>
      <c r="Y401" s="4"/>
      <c r="Z401" s="4"/>
      <c r="AA401" s="4"/>
      <c r="AB401" s="4"/>
      <c r="AC401" s="412"/>
      <c r="AD401" s="7"/>
      <c r="AE401" s="7"/>
      <c r="AF401" s="8"/>
      <c r="AH401" s="446"/>
      <c r="AI401" s="429"/>
      <c r="AJ401" s="430"/>
      <c r="AK401" s="431"/>
      <c r="AL401" s="432"/>
      <c r="AM401" s="433"/>
      <c r="AN401" s="433"/>
      <c r="AO401" s="433"/>
      <c r="AP401" s="433"/>
      <c r="AQ401" s="433"/>
      <c r="AR401" s="433"/>
      <c r="AS401" s="433"/>
      <c r="AT401" s="433"/>
      <c r="AU401" s="433"/>
      <c r="AV401" s="433"/>
      <c r="AW401" s="433"/>
      <c r="AX401" s="433"/>
      <c r="AY401" s="433"/>
      <c r="AZ401" s="433"/>
      <c r="BA401" s="433"/>
      <c r="BB401" s="433"/>
      <c r="BC401" s="433"/>
      <c r="BD401" s="430"/>
      <c r="BE401" s="434"/>
      <c r="BG401" s="11"/>
      <c r="BI401" s="500"/>
    </row>
    <row r="402" spans="1:61" s="9" customFormat="1" ht="15" customHeight="1" x14ac:dyDescent="0.25">
      <c r="A402" s="2"/>
      <c r="B402" s="2"/>
      <c r="C402" s="2"/>
      <c r="D402" s="2"/>
      <c r="E402" s="2"/>
      <c r="F402" s="3"/>
      <c r="G402" s="397"/>
      <c r="H402" s="4"/>
      <c r="I402" s="5"/>
      <c r="J402" s="4"/>
      <c r="K402" s="4"/>
      <c r="L402" s="5"/>
      <c r="M402" s="6"/>
      <c r="N402" s="4"/>
      <c r="O402" s="5"/>
      <c r="P402" s="4"/>
      <c r="Q402" s="4"/>
      <c r="R402" s="5"/>
      <c r="S402" s="4"/>
      <c r="T402" s="4"/>
      <c r="U402" s="5"/>
      <c r="V402" s="4"/>
      <c r="W402" s="4"/>
      <c r="X402" s="5"/>
      <c r="Y402" s="4"/>
      <c r="Z402" s="4"/>
      <c r="AA402" s="4"/>
      <c r="AB402" s="4"/>
      <c r="AC402" s="412"/>
      <c r="AD402" s="7"/>
      <c r="AE402" s="7"/>
      <c r="AF402" s="8"/>
      <c r="AH402" s="446"/>
      <c r="AI402" s="429"/>
      <c r="AJ402" s="430"/>
      <c r="AK402" s="431"/>
      <c r="AL402" s="432"/>
      <c r="AM402" s="433"/>
      <c r="AN402" s="433"/>
      <c r="AO402" s="433"/>
      <c r="AP402" s="433"/>
      <c r="AQ402" s="433"/>
      <c r="AR402" s="433"/>
      <c r="AS402" s="433"/>
      <c r="AT402" s="433"/>
      <c r="AU402" s="433"/>
      <c r="AV402" s="433"/>
      <c r="AW402" s="433"/>
      <c r="AX402" s="433"/>
      <c r="AY402" s="433"/>
      <c r="AZ402" s="433"/>
      <c r="BA402" s="433"/>
      <c r="BB402" s="433"/>
      <c r="BC402" s="433"/>
      <c r="BD402" s="430"/>
      <c r="BE402" s="434"/>
      <c r="BG402" s="11"/>
      <c r="BI402" s="500"/>
    </row>
    <row r="403" spans="1:61" s="9" customFormat="1" ht="15" customHeight="1" x14ac:dyDescent="0.25">
      <c r="A403" s="2"/>
      <c r="B403" s="2"/>
      <c r="C403" s="2"/>
      <c r="D403" s="2"/>
      <c r="E403" s="2"/>
      <c r="F403" s="3"/>
      <c r="G403" s="397"/>
      <c r="H403" s="4"/>
      <c r="I403" s="5"/>
      <c r="J403" s="4"/>
      <c r="K403" s="4"/>
      <c r="L403" s="5"/>
      <c r="M403" s="6"/>
      <c r="N403" s="4"/>
      <c r="O403" s="5"/>
      <c r="P403" s="4"/>
      <c r="Q403" s="4"/>
      <c r="R403" s="5"/>
      <c r="S403" s="4"/>
      <c r="T403" s="4"/>
      <c r="U403" s="5"/>
      <c r="V403" s="4"/>
      <c r="W403" s="4"/>
      <c r="X403" s="5"/>
      <c r="Y403" s="4"/>
      <c r="Z403" s="4"/>
      <c r="AA403" s="4"/>
      <c r="AB403" s="4"/>
      <c r="AC403" s="412"/>
      <c r="AD403" s="7"/>
      <c r="AE403" s="7"/>
      <c r="AF403" s="8"/>
      <c r="AH403" s="446"/>
      <c r="AI403" s="429"/>
      <c r="AJ403" s="430"/>
      <c r="AK403" s="431"/>
      <c r="AL403" s="432"/>
      <c r="AM403" s="433"/>
      <c r="AN403" s="433"/>
      <c r="AO403" s="433"/>
      <c r="AP403" s="433"/>
      <c r="AQ403" s="433"/>
      <c r="AR403" s="433"/>
      <c r="AS403" s="433"/>
      <c r="AT403" s="433"/>
      <c r="AU403" s="433"/>
      <c r="AV403" s="433"/>
      <c r="AW403" s="433"/>
      <c r="AX403" s="433"/>
      <c r="AY403" s="433"/>
      <c r="AZ403" s="433"/>
      <c r="BA403" s="433"/>
      <c r="BB403" s="433"/>
      <c r="BC403" s="433"/>
      <c r="BD403" s="430"/>
      <c r="BE403" s="434"/>
      <c r="BG403" s="11"/>
      <c r="BI403" s="500"/>
    </row>
    <row r="404" spans="1:61" s="9" customFormat="1" ht="15" customHeight="1" x14ac:dyDescent="0.25">
      <c r="A404" s="2"/>
      <c r="B404" s="2"/>
      <c r="C404" s="2"/>
      <c r="D404" s="2"/>
      <c r="E404" s="2"/>
      <c r="F404" s="3"/>
      <c r="G404" s="397"/>
      <c r="H404" s="4"/>
      <c r="I404" s="5"/>
      <c r="J404" s="4"/>
      <c r="K404" s="4"/>
      <c r="L404" s="5"/>
      <c r="M404" s="6"/>
      <c r="N404" s="4"/>
      <c r="O404" s="5"/>
      <c r="P404" s="4"/>
      <c r="Q404" s="4"/>
      <c r="R404" s="5"/>
      <c r="S404" s="4"/>
      <c r="T404" s="4"/>
      <c r="U404" s="5"/>
      <c r="V404" s="4"/>
      <c r="W404" s="4"/>
      <c r="X404" s="5"/>
      <c r="Y404" s="4"/>
      <c r="Z404" s="4"/>
      <c r="AA404" s="4"/>
      <c r="AB404" s="4"/>
      <c r="AC404" s="412"/>
      <c r="AD404" s="7"/>
      <c r="AE404" s="7"/>
      <c r="AF404" s="8"/>
      <c r="AH404" s="446"/>
      <c r="AI404" s="429"/>
      <c r="AJ404" s="430"/>
      <c r="AK404" s="431"/>
      <c r="AL404" s="432"/>
      <c r="AM404" s="433"/>
      <c r="AN404" s="433"/>
      <c r="AO404" s="433"/>
      <c r="AP404" s="433"/>
      <c r="AQ404" s="433"/>
      <c r="AR404" s="433"/>
      <c r="AS404" s="433"/>
      <c r="AT404" s="433"/>
      <c r="AU404" s="433"/>
      <c r="AV404" s="433"/>
      <c r="AW404" s="433"/>
      <c r="AX404" s="433"/>
      <c r="AY404" s="433"/>
      <c r="AZ404" s="433"/>
      <c r="BA404" s="433"/>
      <c r="BB404" s="433"/>
      <c r="BC404" s="433"/>
      <c r="BD404" s="430"/>
      <c r="BE404" s="434"/>
      <c r="BG404" s="11"/>
      <c r="BI404" s="500"/>
    </row>
    <row r="405" spans="1:61" s="9" customFormat="1" ht="15" customHeight="1" x14ac:dyDescent="0.25">
      <c r="A405" s="2"/>
      <c r="B405" s="2"/>
      <c r="C405" s="2"/>
      <c r="D405" s="2"/>
      <c r="E405" s="2"/>
      <c r="F405" s="3"/>
      <c r="G405" s="397"/>
      <c r="H405" s="4"/>
      <c r="I405" s="5"/>
      <c r="J405" s="4"/>
      <c r="K405" s="4"/>
      <c r="L405" s="5"/>
      <c r="M405" s="6"/>
      <c r="N405" s="4"/>
      <c r="O405" s="5"/>
      <c r="P405" s="4"/>
      <c r="Q405" s="4"/>
      <c r="R405" s="5"/>
      <c r="S405" s="4"/>
      <c r="T405" s="4"/>
      <c r="U405" s="5"/>
      <c r="V405" s="4"/>
      <c r="W405" s="4"/>
      <c r="X405" s="5"/>
      <c r="Y405" s="4"/>
      <c r="Z405" s="4"/>
      <c r="AA405" s="4"/>
      <c r="AB405" s="4"/>
      <c r="AC405" s="412"/>
      <c r="AD405" s="7"/>
      <c r="AE405" s="7"/>
      <c r="AF405" s="8"/>
      <c r="AH405" s="446"/>
      <c r="AI405" s="429"/>
      <c r="AJ405" s="430"/>
      <c r="AK405" s="431"/>
      <c r="AL405" s="432"/>
      <c r="AM405" s="433"/>
      <c r="AN405" s="433"/>
      <c r="AO405" s="433"/>
      <c r="AP405" s="433"/>
      <c r="AQ405" s="433"/>
      <c r="AR405" s="433"/>
      <c r="AS405" s="433"/>
      <c r="AT405" s="433"/>
      <c r="AU405" s="433"/>
      <c r="AV405" s="433"/>
      <c r="AW405" s="433"/>
      <c r="AX405" s="433"/>
      <c r="AY405" s="433"/>
      <c r="AZ405" s="433"/>
      <c r="BA405" s="433"/>
      <c r="BB405" s="433"/>
      <c r="BC405" s="433"/>
      <c r="BD405" s="430"/>
      <c r="BE405" s="434"/>
      <c r="BG405" s="11"/>
      <c r="BI405" s="500"/>
    </row>
    <row r="406" spans="1:61" s="9" customFormat="1" ht="15" customHeight="1" x14ac:dyDescent="0.25">
      <c r="A406" s="2"/>
      <c r="B406" s="2"/>
      <c r="C406" s="2"/>
      <c r="D406" s="2"/>
      <c r="E406" s="2"/>
      <c r="F406" s="3"/>
      <c r="G406" s="397"/>
      <c r="H406" s="4"/>
      <c r="I406" s="5"/>
      <c r="J406" s="4"/>
      <c r="K406" s="4"/>
      <c r="L406" s="5"/>
      <c r="M406" s="6"/>
      <c r="N406" s="4"/>
      <c r="O406" s="5"/>
      <c r="P406" s="4"/>
      <c r="Q406" s="4"/>
      <c r="R406" s="5"/>
      <c r="S406" s="4"/>
      <c r="T406" s="4"/>
      <c r="U406" s="5"/>
      <c r="V406" s="4"/>
      <c r="W406" s="4"/>
      <c r="X406" s="5"/>
      <c r="Y406" s="4"/>
      <c r="Z406" s="4"/>
      <c r="AA406" s="4"/>
      <c r="AB406" s="4"/>
      <c r="AC406" s="412"/>
      <c r="AD406" s="7"/>
      <c r="AE406" s="7"/>
      <c r="AF406" s="8"/>
      <c r="AH406" s="446"/>
      <c r="AI406" s="429"/>
      <c r="AJ406" s="430"/>
      <c r="AK406" s="431"/>
      <c r="AL406" s="432"/>
      <c r="AM406" s="433"/>
      <c r="AN406" s="433"/>
      <c r="AO406" s="433"/>
      <c r="AP406" s="433"/>
      <c r="AQ406" s="433"/>
      <c r="AR406" s="433"/>
      <c r="AS406" s="433"/>
      <c r="AT406" s="433"/>
      <c r="AU406" s="433"/>
      <c r="AV406" s="433"/>
      <c r="AW406" s="433"/>
      <c r="AX406" s="433"/>
      <c r="AY406" s="433"/>
      <c r="AZ406" s="433"/>
      <c r="BA406" s="433"/>
      <c r="BB406" s="433"/>
      <c r="BC406" s="433"/>
      <c r="BD406" s="430"/>
      <c r="BE406" s="434"/>
      <c r="BG406" s="11"/>
      <c r="BI406" s="500"/>
    </row>
    <row r="407" spans="1:61" s="9" customFormat="1" ht="15" customHeight="1" x14ac:dyDescent="0.25">
      <c r="A407" s="2"/>
      <c r="B407" s="2"/>
      <c r="C407" s="2"/>
      <c r="D407" s="2"/>
      <c r="E407" s="2"/>
      <c r="F407" s="3"/>
      <c r="G407" s="397"/>
      <c r="H407" s="4"/>
      <c r="I407" s="5"/>
      <c r="J407" s="4"/>
      <c r="K407" s="4"/>
      <c r="L407" s="5"/>
      <c r="M407" s="6"/>
      <c r="N407" s="4"/>
      <c r="O407" s="5"/>
      <c r="P407" s="4"/>
      <c r="Q407" s="4"/>
      <c r="R407" s="5"/>
      <c r="S407" s="4"/>
      <c r="T407" s="4"/>
      <c r="U407" s="5"/>
      <c r="V407" s="4"/>
      <c r="W407" s="4"/>
      <c r="X407" s="5"/>
      <c r="Y407" s="4"/>
      <c r="Z407" s="4"/>
      <c r="AA407" s="4"/>
      <c r="AB407" s="4"/>
      <c r="AC407" s="412"/>
      <c r="AD407" s="7"/>
      <c r="AE407" s="7"/>
      <c r="AF407" s="8"/>
      <c r="AH407" s="446"/>
      <c r="AI407" s="429"/>
      <c r="AJ407" s="430"/>
      <c r="AK407" s="431"/>
      <c r="AL407" s="432"/>
      <c r="AM407" s="433"/>
      <c r="AN407" s="433"/>
      <c r="AO407" s="433"/>
      <c r="AP407" s="433"/>
      <c r="AQ407" s="433"/>
      <c r="AR407" s="433"/>
      <c r="AS407" s="433"/>
      <c r="AT407" s="433"/>
      <c r="AU407" s="433"/>
      <c r="AV407" s="433"/>
      <c r="AW407" s="433"/>
      <c r="AX407" s="433"/>
      <c r="AY407" s="433"/>
      <c r="AZ407" s="433"/>
      <c r="BA407" s="433"/>
      <c r="BB407" s="433"/>
      <c r="BC407" s="433"/>
      <c r="BD407" s="430"/>
      <c r="BE407" s="434"/>
      <c r="BG407" s="11"/>
      <c r="BI407" s="500"/>
    </row>
    <row r="408" spans="1:61" s="9" customFormat="1" ht="15" customHeight="1" x14ac:dyDescent="0.25">
      <c r="A408" s="2"/>
      <c r="B408" s="2"/>
      <c r="C408" s="2"/>
      <c r="D408" s="2"/>
      <c r="E408" s="2"/>
      <c r="F408" s="3"/>
      <c r="G408" s="397"/>
      <c r="H408" s="4"/>
      <c r="I408" s="5"/>
      <c r="J408" s="4"/>
      <c r="K408" s="4"/>
      <c r="L408" s="5"/>
      <c r="M408" s="6"/>
      <c r="N408" s="4"/>
      <c r="O408" s="5"/>
      <c r="P408" s="4"/>
      <c r="Q408" s="4"/>
      <c r="R408" s="5"/>
      <c r="S408" s="4"/>
      <c r="T408" s="4"/>
      <c r="U408" s="5"/>
      <c r="V408" s="4"/>
      <c r="W408" s="4"/>
      <c r="X408" s="5"/>
      <c r="Y408" s="4"/>
      <c r="Z408" s="4"/>
      <c r="AA408" s="4"/>
      <c r="AB408" s="4"/>
      <c r="AC408" s="412"/>
      <c r="AD408" s="7"/>
      <c r="AE408" s="7"/>
      <c r="AF408" s="8"/>
      <c r="AH408" s="446"/>
      <c r="AI408" s="429"/>
      <c r="AJ408" s="430"/>
      <c r="AK408" s="431"/>
      <c r="AL408" s="432"/>
      <c r="AM408" s="433"/>
      <c r="AN408" s="433"/>
      <c r="AO408" s="433"/>
      <c r="AP408" s="433"/>
      <c r="AQ408" s="433"/>
      <c r="AR408" s="433"/>
      <c r="AS408" s="433"/>
      <c r="AT408" s="433"/>
      <c r="AU408" s="433"/>
      <c r="AV408" s="433"/>
      <c r="AW408" s="433"/>
      <c r="AX408" s="433"/>
      <c r="AY408" s="433"/>
      <c r="AZ408" s="433"/>
      <c r="BA408" s="433"/>
      <c r="BB408" s="433"/>
      <c r="BC408" s="433"/>
      <c r="BD408" s="430"/>
      <c r="BE408" s="434"/>
      <c r="BG408" s="11"/>
      <c r="BI408" s="500"/>
    </row>
    <row r="409" spans="1:61" s="9" customFormat="1" ht="15" customHeight="1" x14ac:dyDescent="0.25">
      <c r="A409" s="2"/>
      <c r="B409" s="2"/>
      <c r="C409" s="2"/>
      <c r="D409" s="2"/>
      <c r="E409" s="2"/>
      <c r="F409" s="3"/>
      <c r="G409" s="397"/>
      <c r="H409" s="4"/>
      <c r="I409" s="5"/>
      <c r="J409" s="4"/>
      <c r="K409" s="4"/>
      <c r="L409" s="5"/>
      <c r="M409" s="6"/>
      <c r="N409" s="4"/>
      <c r="O409" s="5"/>
      <c r="P409" s="4"/>
      <c r="Q409" s="4"/>
      <c r="R409" s="5"/>
      <c r="S409" s="4"/>
      <c r="T409" s="4"/>
      <c r="U409" s="5"/>
      <c r="V409" s="4"/>
      <c r="W409" s="4"/>
      <c r="X409" s="5"/>
      <c r="Y409" s="4"/>
      <c r="Z409" s="4"/>
      <c r="AA409" s="4"/>
      <c r="AB409" s="4"/>
      <c r="AC409" s="412"/>
      <c r="AD409" s="7"/>
      <c r="AE409" s="7"/>
      <c r="AF409" s="8"/>
      <c r="AH409" s="446"/>
      <c r="AI409" s="429"/>
      <c r="AJ409" s="430"/>
      <c r="AK409" s="431"/>
      <c r="AL409" s="432"/>
      <c r="AM409" s="433"/>
      <c r="AN409" s="433"/>
      <c r="AO409" s="433"/>
      <c r="AP409" s="433"/>
      <c r="AQ409" s="433"/>
      <c r="AR409" s="433"/>
      <c r="AS409" s="433"/>
      <c r="AT409" s="433"/>
      <c r="AU409" s="433"/>
      <c r="AV409" s="433"/>
      <c r="AW409" s="433"/>
      <c r="AX409" s="433"/>
      <c r="AY409" s="433"/>
      <c r="AZ409" s="433"/>
      <c r="BA409" s="433"/>
      <c r="BB409" s="433"/>
      <c r="BC409" s="433"/>
      <c r="BD409" s="430"/>
      <c r="BE409" s="434"/>
      <c r="BG409" s="11"/>
      <c r="BI409" s="500"/>
    </row>
    <row r="410" spans="1:61" s="9" customFormat="1" ht="15" customHeight="1" x14ac:dyDescent="0.25">
      <c r="A410" s="2"/>
      <c r="B410" s="2"/>
      <c r="C410" s="2"/>
      <c r="D410" s="2"/>
      <c r="E410" s="2"/>
      <c r="F410" s="3"/>
      <c r="G410" s="397"/>
      <c r="H410" s="4"/>
      <c r="I410" s="5"/>
      <c r="J410" s="4"/>
      <c r="K410" s="4"/>
      <c r="L410" s="5"/>
      <c r="M410" s="6"/>
      <c r="N410" s="4"/>
      <c r="O410" s="5"/>
      <c r="P410" s="4"/>
      <c r="Q410" s="4"/>
      <c r="R410" s="5"/>
      <c r="S410" s="4"/>
      <c r="T410" s="4"/>
      <c r="U410" s="5"/>
      <c r="V410" s="4"/>
      <c r="W410" s="4"/>
      <c r="X410" s="5"/>
      <c r="Y410" s="4"/>
      <c r="Z410" s="4"/>
      <c r="AA410" s="4"/>
      <c r="AB410" s="4"/>
      <c r="AC410" s="412"/>
      <c r="AD410" s="7"/>
      <c r="AE410" s="7"/>
      <c r="AF410" s="8"/>
      <c r="AH410" s="446"/>
      <c r="AI410" s="429"/>
      <c r="AJ410" s="430"/>
      <c r="AK410" s="431"/>
      <c r="AL410" s="432"/>
      <c r="AM410" s="433"/>
      <c r="AN410" s="433"/>
      <c r="AO410" s="433"/>
      <c r="AP410" s="433"/>
      <c r="AQ410" s="433"/>
      <c r="AR410" s="433"/>
      <c r="AS410" s="433"/>
      <c r="AT410" s="433"/>
      <c r="AU410" s="433"/>
      <c r="AV410" s="433"/>
      <c r="AW410" s="433"/>
      <c r="AX410" s="433"/>
      <c r="AY410" s="433"/>
      <c r="AZ410" s="433"/>
      <c r="BA410" s="433"/>
      <c r="BB410" s="433"/>
      <c r="BC410" s="433"/>
      <c r="BD410" s="430"/>
      <c r="BE410" s="434"/>
      <c r="BG410" s="11"/>
      <c r="BI410" s="500"/>
    </row>
    <row r="411" spans="1:61" s="9" customFormat="1" ht="15" customHeight="1" x14ac:dyDescent="0.25">
      <c r="A411" s="2"/>
      <c r="B411" s="2"/>
      <c r="C411" s="2"/>
      <c r="D411" s="2"/>
      <c r="E411" s="2"/>
      <c r="F411" s="3"/>
      <c r="G411" s="397"/>
      <c r="H411" s="4"/>
      <c r="I411" s="5"/>
      <c r="J411" s="4"/>
      <c r="K411" s="4"/>
      <c r="L411" s="5"/>
      <c r="M411" s="6"/>
      <c r="N411" s="4"/>
      <c r="O411" s="5"/>
      <c r="P411" s="4"/>
      <c r="Q411" s="4"/>
      <c r="R411" s="5"/>
      <c r="S411" s="4"/>
      <c r="T411" s="4"/>
      <c r="U411" s="5"/>
      <c r="V411" s="4"/>
      <c r="W411" s="4"/>
      <c r="X411" s="5"/>
      <c r="Y411" s="4"/>
      <c r="Z411" s="4"/>
      <c r="AA411" s="4"/>
      <c r="AB411" s="4"/>
      <c r="AC411" s="412"/>
      <c r="AD411" s="7"/>
      <c r="AE411" s="7"/>
      <c r="AF411" s="8"/>
      <c r="AH411" s="446"/>
      <c r="AI411" s="429"/>
      <c r="AJ411" s="430"/>
      <c r="AK411" s="431"/>
      <c r="AL411" s="432"/>
      <c r="AM411" s="433"/>
      <c r="AN411" s="433"/>
      <c r="AO411" s="433"/>
      <c r="AP411" s="433"/>
      <c r="AQ411" s="433"/>
      <c r="AR411" s="433"/>
      <c r="AS411" s="433"/>
      <c r="AT411" s="433"/>
      <c r="AU411" s="433"/>
      <c r="AV411" s="433"/>
      <c r="AW411" s="433"/>
      <c r="AX411" s="433"/>
      <c r="AY411" s="433"/>
      <c r="AZ411" s="433"/>
      <c r="BA411" s="433"/>
      <c r="BB411" s="433"/>
      <c r="BC411" s="433"/>
      <c r="BD411" s="430"/>
      <c r="BE411" s="434"/>
      <c r="BG411" s="11"/>
      <c r="BI411" s="500"/>
    </row>
    <row r="412" spans="1:61" s="9" customFormat="1" ht="15" customHeight="1" x14ac:dyDescent="0.25">
      <c r="A412" s="2"/>
      <c r="B412" s="2"/>
      <c r="C412" s="2"/>
      <c r="D412" s="2"/>
      <c r="E412" s="2"/>
      <c r="F412" s="3"/>
      <c r="G412" s="397"/>
      <c r="H412" s="4"/>
      <c r="I412" s="5"/>
      <c r="J412" s="4"/>
      <c r="K412" s="4"/>
      <c r="L412" s="5"/>
      <c r="M412" s="6"/>
      <c r="N412" s="4"/>
      <c r="O412" s="5"/>
      <c r="P412" s="4"/>
      <c r="Q412" s="4"/>
      <c r="R412" s="5"/>
      <c r="S412" s="4"/>
      <c r="T412" s="4"/>
      <c r="U412" s="5"/>
      <c r="V412" s="4"/>
      <c r="W412" s="4"/>
      <c r="X412" s="5"/>
      <c r="Y412" s="4"/>
      <c r="Z412" s="4"/>
      <c r="AA412" s="4"/>
      <c r="AB412" s="4"/>
      <c r="AC412" s="412"/>
      <c r="AD412" s="7"/>
      <c r="AE412" s="7"/>
      <c r="AF412" s="8"/>
      <c r="AH412" s="446"/>
      <c r="AI412" s="429"/>
      <c r="AJ412" s="430"/>
      <c r="AK412" s="431"/>
      <c r="AL412" s="432"/>
      <c r="AM412" s="433"/>
      <c r="AN412" s="433"/>
      <c r="AO412" s="433"/>
      <c r="AP412" s="433"/>
      <c r="AQ412" s="433"/>
      <c r="AR412" s="433"/>
      <c r="AS412" s="433"/>
      <c r="AT412" s="433"/>
      <c r="AU412" s="433"/>
      <c r="AV412" s="433"/>
      <c r="AW412" s="433"/>
      <c r="AX412" s="433"/>
      <c r="AY412" s="433"/>
      <c r="AZ412" s="433"/>
      <c r="BA412" s="433"/>
      <c r="BB412" s="433"/>
      <c r="BC412" s="433"/>
      <c r="BD412" s="430"/>
      <c r="BE412" s="434"/>
      <c r="BG412" s="11"/>
      <c r="BI412" s="500"/>
    </row>
    <row r="413" spans="1:61" s="9" customFormat="1" ht="15" customHeight="1" x14ac:dyDescent="0.25">
      <c r="A413" s="2"/>
      <c r="B413" s="2"/>
      <c r="C413" s="2"/>
      <c r="D413" s="2"/>
      <c r="E413" s="2"/>
      <c r="F413" s="3"/>
      <c r="G413" s="397"/>
      <c r="H413" s="4"/>
      <c r="I413" s="5"/>
      <c r="J413" s="4"/>
      <c r="K413" s="4"/>
      <c r="L413" s="5"/>
      <c r="M413" s="6"/>
      <c r="N413" s="4"/>
      <c r="O413" s="5"/>
      <c r="P413" s="4"/>
      <c r="Q413" s="4"/>
      <c r="R413" s="5"/>
      <c r="S413" s="4"/>
      <c r="T413" s="4"/>
      <c r="U413" s="5"/>
      <c r="V413" s="4"/>
      <c r="W413" s="4"/>
      <c r="X413" s="5"/>
      <c r="Y413" s="4"/>
      <c r="Z413" s="4"/>
      <c r="AA413" s="4"/>
      <c r="AB413" s="4"/>
      <c r="AC413" s="412"/>
      <c r="AD413" s="7"/>
      <c r="AE413" s="7"/>
      <c r="AF413" s="8"/>
      <c r="AH413" s="446"/>
      <c r="AI413" s="429"/>
      <c r="AJ413" s="430"/>
      <c r="AK413" s="431"/>
      <c r="AL413" s="432"/>
      <c r="AM413" s="433"/>
      <c r="AN413" s="433"/>
      <c r="AO413" s="433"/>
      <c r="AP413" s="433"/>
      <c r="AQ413" s="433"/>
      <c r="AR413" s="433"/>
      <c r="AS413" s="433"/>
      <c r="AT413" s="433"/>
      <c r="AU413" s="433"/>
      <c r="AV413" s="433"/>
      <c r="AW413" s="433"/>
      <c r="AX413" s="433"/>
      <c r="AY413" s="433"/>
      <c r="AZ413" s="433"/>
      <c r="BA413" s="433"/>
      <c r="BB413" s="433"/>
      <c r="BC413" s="433"/>
      <c r="BD413" s="430"/>
      <c r="BE413" s="434"/>
      <c r="BG413" s="11"/>
      <c r="BI413" s="500"/>
    </row>
    <row r="414" spans="1:61" s="9" customFormat="1" ht="15" customHeight="1" x14ac:dyDescent="0.25">
      <c r="A414" s="2"/>
      <c r="B414" s="2"/>
      <c r="C414" s="2"/>
      <c r="D414" s="2"/>
      <c r="E414" s="2"/>
      <c r="F414" s="3"/>
      <c r="G414" s="397"/>
      <c r="H414" s="4"/>
      <c r="I414" s="5"/>
      <c r="J414" s="4"/>
      <c r="K414" s="4"/>
      <c r="L414" s="5"/>
      <c r="M414" s="6"/>
      <c r="N414" s="4"/>
      <c r="O414" s="5"/>
      <c r="P414" s="4"/>
      <c r="Q414" s="4"/>
      <c r="R414" s="5"/>
      <c r="S414" s="4"/>
      <c r="T414" s="4"/>
      <c r="U414" s="5"/>
      <c r="V414" s="4"/>
      <c r="W414" s="4"/>
      <c r="X414" s="5"/>
      <c r="Y414" s="4"/>
      <c r="Z414" s="4"/>
      <c r="AA414" s="4"/>
      <c r="AB414" s="4"/>
      <c r="AC414" s="412"/>
      <c r="AD414" s="7"/>
      <c r="AE414" s="7"/>
      <c r="AF414" s="8"/>
      <c r="AH414" s="446"/>
      <c r="AI414" s="429"/>
      <c r="AJ414" s="430"/>
      <c r="AK414" s="431"/>
      <c r="AL414" s="432"/>
      <c r="AM414" s="433"/>
      <c r="AN414" s="433"/>
      <c r="AO414" s="433"/>
      <c r="AP414" s="433"/>
      <c r="AQ414" s="433"/>
      <c r="AR414" s="433"/>
      <c r="AS414" s="433"/>
      <c r="AT414" s="433"/>
      <c r="AU414" s="433"/>
      <c r="AV414" s="433"/>
      <c r="AW414" s="433"/>
      <c r="AX414" s="433"/>
      <c r="AY414" s="433"/>
      <c r="AZ414" s="433"/>
      <c r="BA414" s="433"/>
      <c r="BB414" s="433"/>
      <c r="BC414" s="433"/>
      <c r="BD414" s="430"/>
      <c r="BE414" s="434"/>
      <c r="BG414" s="11"/>
      <c r="BI414" s="500"/>
    </row>
    <row r="415" spans="1:61" s="9" customFormat="1" ht="15" customHeight="1" x14ac:dyDescent="0.25">
      <c r="A415" s="2"/>
      <c r="B415" s="2"/>
      <c r="C415" s="2"/>
      <c r="D415" s="2"/>
      <c r="E415" s="2"/>
      <c r="F415" s="3"/>
      <c r="G415" s="397"/>
      <c r="H415" s="4"/>
      <c r="I415" s="5"/>
      <c r="J415" s="4"/>
      <c r="K415" s="4"/>
      <c r="L415" s="5"/>
      <c r="M415" s="6"/>
      <c r="N415" s="4"/>
      <c r="O415" s="5"/>
      <c r="P415" s="4"/>
      <c r="Q415" s="4"/>
      <c r="R415" s="5"/>
      <c r="S415" s="4"/>
      <c r="T415" s="4"/>
      <c r="U415" s="5"/>
      <c r="V415" s="4"/>
      <c r="W415" s="4"/>
      <c r="X415" s="5"/>
      <c r="Y415" s="4"/>
      <c r="Z415" s="4"/>
      <c r="AA415" s="4"/>
      <c r="AB415" s="4"/>
      <c r="AC415" s="412"/>
      <c r="AD415" s="7"/>
      <c r="AE415" s="7"/>
      <c r="AF415" s="8"/>
      <c r="AH415" s="446"/>
      <c r="AI415" s="429"/>
      <c r="AJ415" s="430"/>
      <c r="AK415" s="431"/>
      <c r="AL415" s="432"/>
      <c r="AM415" s="433"/>
      <c r="AN415" s="433"/>
      <c r="AO415" s="433"/>
      <c r="AP415" s="433"/>
      <c r="AQ415" s="433"/>
      <c r="AR415" s="433"/>
      <c r="AS415" s="433"/>
      <c r="AT415" s="433"/>
      <c r="AU415" s="433"/>
      <c r="AV415" s="433"/>
      <c r="AW415" s="433"/>
      <c r="AX415" s="433"/>
      <c r="AY415" s="433"/>
      <c r="AZ415" s="433"/>
      <c r="BA415" s="433"/>
      <c r="BB415" s="433"/>
      <c r="BC415" s="433"/>
      <c r="BD415" s="430"/>
      <c r="BE415" s="434"/>
      <c r="BG415" s="11"/>
      <c r="BI415" s="500"/>
    </row>
    <row r="416" spans="1:61" s="9" customFormat="1" ht="15" customHeight="1" x14ac:dyDescent="0.25">
      <c r="A416" s="2"/>
      <c r="B416" s="2"/>
      <c r="C416" s="2"/>
      <c r="D416" s="2"/>
      <c r="E416" s="2"/>
      <c r="F416" s="3"/>
      <c r="G416" s="397"/>
      <c r="H416" s="4"/>
      <c r="I416" s="5"/>
      <c r="J416" s="4"/>
      <c r="K416" s="4"/>
      <c r="L416" s="5"/>
      <c r="M416" s="6"/>
      <c r="N416" s="4"/>
      <c r="O416" s="5"/>
      <c r="P416" s="4"/>
      <c r="Q416" s="4"/>
      <c r="R416" s="5"/>
      <c r="S416" s="4"/>
      <c r="T416" s="4"/>
      <c r="U416" s="5"/>
      <c r="V416" s="4"/>
      <c r="W416" s="4"/>
      <c r="X416" s="5"/>
      <c r="Y416" s="4"/>
      <c r="Z416" s="4"/>
      <c r="AA416" s="4"/>
      <c r="AB416" s="4"/>
      <c r="AC416" s="412"/>
      <c r="AD416" s="7"/>
      <c r="AE416" s="7"/>
      <c r="AF416" s="8"/>
      <c r="AH416" s="446"/>
      <c r="AI416" s="429"/>
      <c r="AJ416" s="430"/>
      <c r="AK416" s="431"/>
      <c r="AL416" s="432"/>
      <c r="AM416" s="433"/>
      <c r="AN416" s="433"/>
      <c r="AO416" s="433"/>
      <c r="AP416" s="433"/>
      <c r="AQ416" s="433"/>
      <c r="AR416" s="433"/>
      <c r="AS416" s="433"/>
      <c r="AT416" s="433"/>
      <c r="AU416" s="433"/>
      <c r="AV416" s="433"/>
      <c r="AW416" s="433"/>
      <c r="AX416" s="433"/>
      <c r="AY416" s="433"/>
      <c r="AZ416" s="433"/>
      <c r="BA416" s="433"/>
      <c r="BB416" s="433"/>
      <c r="BC416" s="433"/>
      <c r="BD416" s="430"/>
      <c r="BE416" s="434"/>
      <c r="BG416" s="11"/>
      <c r="BI416" s="500"/>
    </row>
    <row r="417" spans="1:61" s="9" customFormat="1" ht="15" customHeight="1" x14ac:dyDescent="0.25">
      <c r="A417" s="2"/>
      <c r="B417" s="2"/>
      <c r="C417" s="2"/>
      <c r="D417" s="2"/>
      <c r="E417" s="2"/>
      <c r="F417" s="3"/>
      <c r="G417" s="397"/>
      <c r="H417" s="4"/>
      <c r="I417" s="5"/>
      <c r="J417" s="4"/>
      <c r="K417" s="4"/>
      <c r="L417" s="5"/>
      <c r="M417" s="6"/>
      <c r="N417" s="4"/>
      <c r="O417" s="5"/>
      <c r="P417" s="4"/>
      <c r="Q417" s="4"/>
      <c r="R417" s="5"/>
      <c r="S417" s="4"/>
      <c r="T417" s="4"/>
      <c r="U417" s="5"/>
      <c r="V417" s="4"/>
      <c r="W417" s="4"/>
      <c r="X417" s="5"/>
      <c r="Y417" s="4"/>
      <c r="Z417" s="4"/>
      <c r="AA417" s="4"/>
      <c r="AB417" s="4"/>
      <c r="AC417" s="412"/>
      <c r="AD417" s="7"/>
      <c r="AE417" s="7"/>
      <c r="AF417" s="8"/>
      <c r="AH417" s="446"/>
      <c r="AI417" s="429"/>
      <c r="AJ417" s="430"/>
      <c r="AK417" s="431"/>
      <c r="AL417" s="432"/>
      <c r="AM417" s="433"/>
      <c r="AN417" s="433"/>
      <c r="AO417" s="433"/>
      <c r="AP417" s="433"/>
      <c r="AQ417" s="433"/>
      <c r="AR417" s="433"/>
      <c r="AS417" s="433"/>
      <c r="AT417" s="433"/>
      <c r="AU417" s="433"/>
      <c r="AV417" s="433"/>
      <c r="AW417" s="433"/>
      <c r="AX417" s="433"/>
      <c r="AY417" s="433"/>
      <c r="AZ417" s="433"/>
      <c r="BA417" s="433"/>
      <c r="BB417" s="433"/>
      <c r="BC417" s="433"/>
      <c r="BD417" s="430"/>
      <c r="BE417" s="434"/>
      <c r="BG417" s="11"/>
      <c r="BI417" s="500"/>
    </row>
    <row r="418" spans="1:61" s="9" customFormat="1" ht="15" customHeight="1" x14ac:dyDescent="0.25">
      <c r="A418" s="2"/>
      <c r="B418" s="2"/>
      <c r="C418" s="2"/>
      <c r="D418" s="2"/>
      <c r="E418" s="2"/>
      <c r="F418" s="3"/>
      <c r="G418" s="397"/>
      <c r="H418" s="4"/>
      <c r="I418" s="5"/>
      <c r="J418" s="4"/>
      <c r="K418" s="4"/>
      <c r="L418" s="5"/>
      <c r="M418" s="6"/>
      <c r="N418" s="4"/>
      <c r="O418" s="5"/>
      <c r="P418" s="4"/>
      <c r="Q418" s="4"/>
      <c r="R418" s="5"/>
      <c r="S418" s="4"/>
      <c r="T418" s="4"/>
      <c r="U418" s="5"/>
      <c r="V418" s="4"/>
      <c r="W418" s="4"/>
      <c r="X418" s="5"/>
      <c r="Y418" s="4"/>
      <c r="Z418" s="4"/>
      <c r="AA418" s="4"/>
      <c r="AB418" s="4"/>
      <c r="AC418" s="412"/>
      <c r="AD418" s="7"/>
      <c r="AE418" s="7"/>
      <c r="AF418" s="8"/>
      <c r="AH418" s="446"/>
      <c r="AI418" s="429"/>
      <c r="AJ418" s="430"/>
      <c r="AK418" s="431"/>
      <c r="AL418" s="432"/>
      <c r="AM418" s="433"/>
      <c r="AN418" s="433"/>
      <c r="AO418" s="433"/>
      <c r="AP418" s="433"/>
      <c r="AQ418" s="433"/>
      <c r="AR418" s="433"/>
      <c r="AS418" s="433"/>
      <c r="AT418" s="433"/>
      <c r="AU418" s="433"/>
      <c r="AV418" s="433"/>
      <c r="AW418" s="433"/>
      <c r="AX418" s="433"/>
      <c r="AY418" s="433"/>
      <c r="AZ418" s="433"/>
      <c r="BA418" s="433"/>
      <c r="BB418" s="433"/>
      <c r="BC418" s="433"/>
      <c r="BD418" s="430"/>
      <c r="BE418" s="434"/>
      <c r="BG418" s="11"/>
      <c r="BI418" s="500"/>
    </row>
    <row r="419" spans="1:61" s="9" customFormat="1" ht="15" customHeight="1" x14ac:dyDescent="0.25">
      <c r="A419" s="2"/>
      <c r="B419" s="2"/>
      <c r="C419" s="2"/>
      <c r="D419" s="2"/>
      <c r="E419" s="2"/>
      <c r="F419" s="3"/>
      <c r="G419" s="397"/>
      <c r="H419" s="4"/>
      <c r="I419" s="5"/>
      <c r="J419" s="4"/>
      <c r="K419" s="4"/>
      <c r="L419" s="5"/>
      <c r="M419" s="6"/>
      <c r="N419" s="4"/>
      <c r="O419" s="5"/>
      <c r="P419" s="4"/>
      <c r="Q419" s="4"/>
      <c r="R419" s="5"/>
      <c r="S419" s="4"/>
      <c r="T419" s="4"/>
      <c r="U419" s="5"/>
      <c r="V419" s="4"/>
      <c r="W419" s="4"/>
      <c r="X419" s="5"/>
      <c r="Y419" s="4"/>
      <c r="Z419" s="4"/>
      <c r="AA419" s="4"/>
      <c r="AB419" s="4"/>
      <c r="AC419" s="412"/>
      <c r="AD419" s="7"/>
      <c r="AE419" s="7"/>
      <c r="AF419" s="8"/>
      <c r="AH419" s="446"/>
      <c r="AI419" s="429"/>
      <c r="AJ419" s="430"/>
      <c r="AK419" s="431"/>
      <c r="AL419" s="432"/>
      <c r="AM419" s="433"/>
      <c r="AN419" s="433"/>
      <c r="AO419" s="433"/>
      <c r="AP419" s="433"/>
      <c r="AQ419" s="433"/>
      <c r="AR419" s="433"/>
      <c r="AS419" s="433"/>
      <c r="AT419" s="433"/>
      <c r="AU419" s="433"/>
      <c r="AV419" s="433"/>
      <c r="AW419" s="433"/>
      <c r="AX419" s="433"/>
      <c r="AY419" s="433"/>
      <c r="AZ419" s="433"/>
      <c r="BA419" s="433"/>
      <c r="BB419" s="433"/>
      <c r="BC419" s="433"/>
      <c r="BD419" s="430"/>
      <c r="BE419" s="434"/>
      <c r="BG419" s="11"/>
      <c r="BI419" s="500"/>
    </row>
    <row r="420" spans="1:61" s="9" customFormat="1" ht="15" customHeight="1" x14ac:dyDescent="0.25">
      <c r="A420" s="2"/>
      <c r="B420" s="2"/>
      <c r="C420" s="2"/>
      <c r="D420" s="2"/>
      <c r="E420" s="2"/>
      <c r="F420" s="3"/>
      <c r="G420" s="397"/>
      <c r="H420" s="4"/>
      <c r="I420" s="5"/>
      <c r="J420" s="4"/>
      <c r="K420" s="4"/>
      <c r="L420" s="5"/>
      <c r="M420" s="6"/>
      <c r="N420" s="4"/>
      <c r="O420" s="5"/>
      <c r="P420" s="4"/>
      <c r="Q420" s="4"/>
      <c r="R420" s="5"/>
      <c r="S420" s="4"/>
      <c r="T420" s="4"/>
      <c r="U420" s="5"/>
      <c r="V420" s="4"/>
      <c r="W420" s="4"/>
      <c r="X420" s="5"/>
      <c r="Y420" s="4"/>
      <c r="Z420" s="4"/>
      <c r="AA420" s="4"/>
      <c r="AB420" s="4"/>
      <c r="AC420" s="412"/>
      <c r="AD420" s="7"/>
      <c r="AE420" s="7"/>
      <c r="AF420" s="8"/>
      <c r="AH420" s="446"/>
      <c r="AI420" s="429"/>
      <c r="AJ420" s="430"/>
      <c r="AK420" s="431"/>
      <c r="AL420" s="432"/>
      <c r="AM420" s="433"/>
      <c r="AN420" s="433"/>
      <c r="AO420" s="433"/>
      <c r="AP420" s="433"/>
      <c r="AQ420" s="433"/>
      <c r="AR420" s="433"/>
      <c r="AS420" s="433"/>
      <c r="AT420" s="433"/>
      <c r="AU420" s="433"/>
      <c r="AV420" s="433"/>
      <c r="AW420" s="433"/>
      <c r="AX420" s="433"/>
      <c r="AY420" s="433"/>
      <c r="AZ420" s="433"/>
      <c r="BA420" s="433"/>
      <c r="BB420" s="433"/>
      <c r="BC420" s="433"/>
      <c r="BD420" s="430"/>
      <c r="BE420" s="434"/>
      <c r="BG420" s="11"/>
      <c r="BI420" s="500"/>
    </row>
    <row r="421" spans="1:61" s="9" customFormat="1" ht="15" customHeight="1" x14ac:dyDescent="0.25">
      <c r="A421" s="2"/>
      <c r="B421" s="2"/>
      <c r="C421" s="2"/>
      <c r="D421" s="2"/>
      <c r="E421" s="2"/>
      <c r="F421" s="3"/>
      <c r="G421" s="397"/>
      <c r="H421" s="4"/>
      <c r="I421" s="5"/>
      <c r="J421" s="4"/>
      <c r="K421" s="4"/>
      <c r="L421" s="5"/>
      <c r="M421" s="6"/>
      <c r="N421" s="4"/>
      <c r="O421" s="5"/>
      <c r="P421" s="4"/>
      <c r="Q421" s="4"/>
      <c r="R421" s="5"/>
      <c r="S421" s="4"/>
      <c r="T421" s="4"/>
      <c r="U421" s="5"/>
      <c r="V421" s="4"/>
      <c r="W421" s="4"/>
      <c r="X421" s="5"/>
      <c r="Y421" s="4"/>
      <c r="Z421" s="4"/>
      <c r="AA421" s="4"/>
      <c r="AB421" s="4"/>
      <c r="AC421" s="412"/>
      <c r="AD421" s="7"/>
      <c r="AE421" s="7"/>
      <c r="AF421" s="8"/>
      <c r="AH421" s="446"/>
      <c r="AI421" s="429"/>
      <c r="AJ421" s="430"/>
      <c r="AK421" s="431"/>
      <c r="AL421" s="432"/>
      <c r="AM421" s="433"/>
      <c r="AN421" s="433"/>
      <c r="AO421" s="433"/>
      <c r="AP421" s="433"/>
      <c r="AQ421" s="433"/>
      <c r="AR421" s="433"/>
      <c r="AS421" s="433"/>
      <c r="AT421" s="433"/>
      <c r="AU421" s="433"/>
      <c r="AV421" s="433"/>
      <c r="AW421" s="433"/>
      <c r="AX421" s="433"/>
      <c r="AY421" s="433"/>
      <c r="AZ421" s="433"/>
      <c r="BA421" s="433"/>
      <c r="BB421" s="433"/>
      <c r="BC421" s="433"/>
      <c r="BD421" s="430"/>
      <c r="BE421" s="434"/>
      <c r="BG421" s="11"/>
      <c r="BI421" s="500"/>
    </row>
    <row r="422" spans="1:61" s="9" customFormat="1" ht="15" customHeight="1" x14ac:dyDescent="0.25">
      <c r="A422" s="2"/>
      <c r="B422" s="2"/>
      <c r="C422" s="2"/>
      <c r="D422" s="2"/>
      <c r="E422" s="2"/>
      <c r="F422" s="3"/>
      <c r="G422" s="397"/>
      <c r="H422" s="4"/>
      <c r="I422" s="5"/>
      <c r="J422" s="4"/>
      <c r="K422" s="4"/>
      <c r="L422" s="5"/>
      <c r="M422" s="6"/>
      <c r="N422" s="4"/>
      <c r="O422" s="5"/>
      <c r="P422" s="4"/>
      <c r="Q422" s="4"/>
      <c r="R422" s="5"/>
      <c r="S422" s="4"/>
      <c r="T422" s="4"/>
      <c r="U422" s="5"/>
      <c r="V422" s="4"/>
      <c r="W422" s="4"/>
      <c r="X422" s="5"/>
      <c r="Y422" s="4"/>
      <c r="Z422" s="4"/>
      <c r="AA422" s="4"/>
      <c r="AB422" s="4"/>
      <c r="AC422" s="412"/>
      <c r="AD422" s="7"/>
      <c r="AE422" s="7"/>
      <c r="AF422" s="8"/>
      <c r="AH422" s="446"/>
      <c r="AI422" s="429"/>
      <c r="AJ422" s="430"/>
      <c r="AK422" s="431"/>
      <c r="AL422" s="432"/>
      <c r="AM422" s="433"/>
      <c r="AN422" s="433"/>
      <c r="AO422" s="433"/>
      <c r="AP422" s="433"/>
      <c r="AQ422" s="433"/>
      <c r="AR422" s="433"/>
      <c r="AS422" s="433"/>
      <c r="AT422" s="433"/>
      <c r="AU422" s="433"/>
      <c r="AV422" s="433"/>
      <c r="AW422" s="433"/>
      <c r="AX422" s="433"/>
      <c r="AY422" s="433"/>
      <c r="AZ422" s="433"/>
      <c r="BA422" s="433"/>
      <c r="BB422" s="433"/>
      <c r="BC422" s="433"/>
      <c r="BD422" s="430"/>
      <c r="BE422" s="434"/>
      <c r="BG422" s="11"/>
      <c r="BI422" s="500"/>
    </row>
    <row r="423" spans="1:61" s="9" customFormat="1" ht="15" customHeight="1" x14ac:dyDescent="0.25">
      <c r="A423" s="2"/>
      <c r="B423" s="2"/>
      <c r="C423" s="2"/>
      <c r="D423" s="2"/>
      <c r="E423" s="2"/>
      <c r="F423" s="3"/>
      <c r="G423" s="397"/>
      <c r="H423" s="4"/>
      <c r="I423" s="5"/>
      <c r="J423" s="4"/>
      <c r="K423" s="4"/>
      <c r="L423" s="5"/>
      <c r="M423" s="6"/>
      <c r="N423" s="4"/>
      <c r="O423" s="5"/>
      <c r="P423" s="4"/>
      <c r="Q423" s="4"/>
      <c r="R423" s="5"/>
      <c r="S423" s="4"/>
      <c r="T423" s="4"/>
      <c r="U423" s="5"/>
      <c r="V423" s="4"/>
      <c r="W423" s="4"/>
      <c r="X423" s="5"/>
      <c r="Y423" s="4"/>
      <c r="Z423" s="4"/>
      <c r="AA423" s="4"/>
      <c r="AB423" s="4"/>
      <c r="AC423" s="412"/>
      <c r="AD423" s="7"/>
      <c r="AE423" s="7"/>
      <c r="AF423" s="8"/>
      <c r="AH423" s="446"/>
      <c r="AI423" s="429"/>
      <c r="AJ423" s="430"/>
      <c r="AK423" s="431"/>
      <c r="AL423" s="432"/>
      <c r="AM423" s="433"/>
      <c r="AN423" s="433"/>
      <c r="AO423" s="433"/>
      <c r="AP423" s="433"/>
      <c r="AQ423" s="433"/>
      <c r="AR423" s="433"/>
      <c r="AS423" s="433"/>
      <c r="AT423" s="433"/>
      <c r="AU423" s="433"/>
      <c r="AV423" s="433"/>
      <c r="AW423" s="433"/>
      <c r="AX423" s="433"/>
      <c r="AY423" s="433"/>
      <c r="AZ423" s="433"/>
      <c r="BA423" s="433"/>
      <c r="BB423" s="433"/>
      <c r="BC423" s="433"/>
      <c r="BD423" s="430"/>
      <c r="BE423" s="434"/>
      <c r="BG423" s="11"/>
      <c r="BI423" s="500"/>
    </row>
    <row r="424" spans="1:61" s="9" customFormat="1" ht="15" customHeight="1" x14ac:dyDescent="0.25">
      <c r="A424" s="2"/>
      <c r="B424" s="2"/>
      <c r="C424" s="2"/>
      <c r="D424" s="2"/>
      <c r="E424" s="2"/>
      <c r="F424" s="3"/>
      <c r="G424" s="397"/>
      <c r="H424" s="4"/>
      <c r="I424" s="5"/>
      <c r="J424" s="4"/>
      <c r="K424" s="4"/>
      <c r="L424" s="5"/>
      <c r="M424" s="6"/>
      <c r="N424" s="4"/>
      <c r="O424" s="5"/>
      <c r="P424" s="4"/>
      <c r="Q424" s="4"/>
      <c r="R424" s="5"/>
      <c r="S424" s="4"/>
      <c r="T424" s="4"/>
      <c r="U424" s="5"/>
      <c r="V424" s="4"/>
      <c r="W424" s="4"/>
      <c r="X424" s="5"/>
      <c r="Y424" s="4"/>
      <c r="Z424" s="4"/>
      <c r="AA424" s="4"/>
      <c r="AB424" s="4"/>
      <c r="AC424" s="412"/>
      <c r="AD424" s="7"/>
      <c r="AE424" s="7"/>
      <c r="AF424" s="8"/>
      <c r="AH424" s="446"/>
      <c r="AI424" s="429"/>
      <c r="AJ424" s="430"/>
      <c r="AK424" s="431"/>
      <c r="AL424" s="432"/>
      <c r="AM424" s="433"/>
      <c r="AN424" s="433"/>
      <c r="AO424" s="433"/>
      <c r="AP424" s="433"/>
      <c r="AQ424" s="433"/>
      <c r="AR424" s="433"/>
      <c r="AS424" s="433"/>
      <c r="AT424" s="433"/>
      <c r="AU424" s="433"/>
      <c r="AV424" s="433"/>
      <c r="AW424" s="433"/>
      <c r="AX424" s="433"/>
      <c r="AY424" s="433"/>
      <c r="AZ424" s="433"/>
      <c r="BA424" s="433"/>
      <c r="BB424" s="433"/>
      <c r="BC424" s="433"/>
      <c r="BD424" s="430"/>
      <c r="BE424" s="434"/>
      <c r="BG424" s="11"/>
      <c r="BI424" s="500"/>
    </row>
    <row r="425" spans="1:61" s="9" customFormat="1" ht="15" customHeight="1" x14ac:dyDescent="0.25">
      <c r="A425" s="2"/>
      <c r="B425" s="2"/>
      <c r="C425" s="2"/>
      <c r="D425" s="2"/>
      <c r="E425" s="2"/>
      <c r="F425" s="3"/>
      <c r="G425" s="397"/>
      <c r="H425" s="4"/>
      <c r="I425" s="5"/>
      <c r="J425" s="4"/>
      <c r="K425" s="4"/>
      <c r="L425" s="5"/>
      <c r="M425" s="6"/>
      <c r="N425" s="4"/>
      <c r="O425" s="5"/>
      <c r="P425" s="4"/>
      <c r="Q425" s="4"/>
      <c r="R425" s="5"/>
      <c r="S425" s="4"/>
      <c r="T425" s="4"/>
      <c r="U425" s="5"/>
      <c r="V425" s="4"/>
      <c r="W425" s="4"/>
      <c r="X425" s="5"/>
      <c r="Y425" s="4"/>
      <c r="Z425" s="4"/>
      <c r="AA425" s="4"/>
      <c r="AB425" s="4"/>
      <c r="AC425" s="412"/>
      <c r="AD425" s="7"/>
      <c r="AE425" s="7"/>
      <c r="AF425" s="8"/>
      <c r="AH425" s="446"/>
      <c r="AI425" s="429"/>
      <c r="AJ425" s="430"/>
      <c r="AK425" s="431"/>
      <c r="AL425" s="432"/>
      <c r="AM425" s="433"/>
      <c r="AN425" s="433"/>
      <c r="AO425" s="433"/>
      <c r="AP425" s="433"/>
      <c r="AQ425" s="433"/>
      <c r="AR425" s="433"/>
      <c r="AS425" s="433"/>
      <c r="AT425" s="433"/>
      <c r="AU425" s="433"/>
      <c r="AV425" s="433"/>
      <c r="AW425" s="433"/>
      <c r="AX425" s="433"/>
      <c r="AY425" s="433"/>
      <c r="AZ425" s="433"/>
      <c r="BA425" s="433"/>
      <c r="BB425" s="433"/>
      <c r="BC425" s="433"/>
      <c r="BD425" s="430"/>
      <c r="BE425" s="434"/>
      <c r="BG425" s="11"/>
      <c r="BI425" s="500"/>
    </row>
    <row r="426" spans="1:61" s="9" customFormat="1" ht="15" customHeight="1" x14ac:dyDescent="0.25">
      <c r="A426" s="2"/>
      <c r="B426" s="2"/>
      <c r="C426" s="2"/>
      <c r="D426" s="2"/>
      <c r="E426" s="2"/>
      <c r="F426" s="3"/>
      <c r="G426" s="397"/>
      <c r="H426" s="4"/>
      <c r="I426" s="5"/>
      <c r="J426" s="4"/>
      <c r="K426" s="4"/>
      <c r="L426" s="5"/>
      <c r="M426" s="6"/>
      <c r="N426" s="4"/>
      <c r="O426" s="5"/>
      <c r="P426" s="4"/>
      <c r="Q426" s="4"/>
      <c r="R426" s="5"/>
      <c r="S426" s="4"/>
      <c r="T426" s="4"/>
      <c r="U426" s="5"/>
      <c r="V426" s="4"/>
      <c r="W426" s="4"/>
      <c r="X426" s="5"/>
      <c r="Y426" s="4"/>
      <c r="Z426" s="4"/>
      <c r="AA426" s="4"/>
      <c r="AB426" s="4"/>
      <c r="AC426" s="412"/>
      <c r="AD426" s="7"/>
      <c r="AE426" s="7"/>
      <c r="AF426" s="8"/>
      <c r="AH426" s="446"/>
      <c r="AI426" s="429"/>
      <c r="AJ426" s="430"/>
      <c r="AK426" s="431"/>
      <c r="AL426" s="432"/>
      <c r="AM426" s="433"/>
      <c r="AN426" s="433"/>
      <c r="AO426" s="433"/>
      <c r="AP426" s="433"/>
      <c r="AQ426" s="433"/>
      <c r="AR426" s="433"/>
      <c r="AS426" s="433"/>
      <c r="AT426" s="433"/>
      <c r="AU426" s="433"/>
      <c r="AV426" s="433"/>
      <c r="AW426" s="433"/>
      <c r="AX426" s="433"/>
      <c r="AY426" s="433"/>
      <c r="AZ426" s="433"/>
      <c r="BA426" s="433"/>
      <c r="BB426" s="433"/>
      <c r="BC426" s="433"/>
      <c r="BD426" s="430"/>
      <c r="BE426" s="434"/>
      <c r="BG426" s="11"/>
      <c r="BI426" s="500"/>
    </row>
    <row r="427" spans="1:61" s="9" customFormat="1" ht="15" customHeight="1" x14ac:dyDescent="0.25">
      <c r="A427" s="2"/>
      <c r="B427" s="2"/>
      <c r="C427" s="2"/>
      <c r="D427" s="2"/>
      <c r="E427" s="2"/>
      <c r="F427" s="3"/>
      <c r="G427" s="397"/>
      <c r="H427" s="4"/>
      <c r="I427" s="5"/>
      <c r="J427" s="4"/>
      <c r="K427" s="4"/>
      <c r="L427" s="5"/>
      <c r="M427" s="6"/>
      <c r="N427" s="4"/>
      <c r="O427" s="5"/>
      <c r="P427" s="4"/>
      <c r="Q427" s="4"/>
      <c r="R427" s="5"/>
      <c r="S427" s="4"/>
      <c r="T427" s="4"/>
      <c r="U427" s="5"/>
      <c r="V427" s="4"/>
      <c r="W427" s="4"/>
      <c r="X427" s="5"/>
      <c r="Y427" s="4"/>
      <c r="Z427" s="4"/>
      <c r="AA427" s="4"/>
      <c r="AB427" s="4"/>
      <c r="AC427" s="412"/>
      <c r="AD427" s="7"/>
      <c r="AE427" s="7"/>
      <c r="AF427" s="8"/>
      <c r="AH427" s="446"/>
      <c r="AI427" s="429"/>
      <c r="AJ427" s="430"/>
      <c r="AK427" s="431"/>
      <c r="AL427" s="432"/>
      <c r="AM427" s="433"/>
      <c r="AN427" s="433"/>
      <c r="AO427" s="433"/>
      <c r="AP427" s="433"/>
      <c r="AQ427" s="433"/>
      <c r="AR427" s="433"/>
      <c r="AS427" s="433"/>
      <c r="AT427" s="433"/>
      <c r="AU427" s="433"/>
      <c r="AV427" s="433"/>
      <c r="AW427" s="433"/>
      <c r="AX427" s="433"/>
      <c r="AY427" s="433"/>
      <c r="AZ427" s="433"/>
      <c r="BA427" s="433"/>
      <c r="BB427" s="433"/>
      <c r="BC427" s="433"/>
      <c r="BD427" s="430"/>
      <c r="BE427" s="434"/>
      <c r="BG427" s="11"/>
      <c r="BI427" s="500"/>
    </row>
    <row r="428" spans="1:61" s="9" customFormat="1" ht="15" customHeight="1" x14ac:dyDescent="0.25">
      <c r="A428" s="2"/>
      <c r="B428" s="2"/>
      <c r="C428" s="2"/>
      <c r="D428" s="2"/>
      <c r="E428" s="2"/>
      <c r="F428" s="3"/>
      <c r="G428" s="397"/>
      <c r="H428" s="4"/>
      <c r="I428" s="5"/>
      <c r="J428" s="4"/>
      <c r="K428" s="4"/>
      <c r="L428" s="5"/>
      <c r="M428" s="6"/>
      <c r="N428" s="4"/>
      <c r="O428" s="5"/>
      <c r="P428" s="4"/>
      <c r="Q428" s="4"/>
      <c r="R428" s="5"/>
      <c r="S428" s="4"/>
      <c r="T428" s="4"/>
      <c r="U428" s="5"/>
      <c r="V428" s="4"/>
      <c r="W428" s="4"/>
      <c r="X428" s="5"/>
      <c r="Y428" s="4"/>
      <c r="Z428" s="4"/>
      <c r="AA428" s="4"/>
      <c r="AB428" s="4"/>
      <c r="AC428" s="412"/>
      <c r="AD428" s="7"/>
      <c r="AE428" s="7"/>
      <c r="AF428" s="8"/>
      <c r="AH428" s="446"/>
      <c r="AI428" s="429"/>
      <c r="AJ428" s="430"/>
      <c r="AK428" s="431"/>
      <c r="AL428" s="432"/>
      <c r="AM428" s="433"/>
      <c r="AN428" s="433"/>
      <c r="AO428" s="433"/>
      <c r="AP428" s="433"/>
      <c r="AQ428" s="433"/>
      <c r="AR428" s="433"/>
      <c r="AS428" s="433"/>
      <c r="AT428" s="433"/>
      <c r="AU428" s="433"/>
      <c r="AV428" s="433"/>
      <c r="AW428" s="433"/>
      <c r="AX428" s="433"/>
      <c r="AY428" s="433"/>
      <c r="AZ428" s="433"/>
      <c r="BA428" s="433"/>
      <c r="BB428" s="433"/>
      <c r="BC428" s="433"/>
      <c r="BD428" s="430"/>
      <c r="BE428" s="434"/>
      <c r="BG428" s="11"/>
      <c r="BI428" s="500"/>
    </row>
    <row r="429" spans="1:61" s="9" customFormat="1" ht="15" customHeight="1" x14ac:dyDescent="0.25">
      <c r="A429" s="2"/>
      <c r="B429" s="2"/>
      <c r="C429" s="2"/>
      <c r="D429" s="2"/>
      <c r="E429" s="2"/>
      <c r="F429" s="3"/>
      <c r="G429" s="397"/>
      <c r="H429" s="4"/>
      <c r="I429" s="5"/>
      <c r="J429" s="4"/>
      <c r="K429" s="4"/>
      <c r="L429" s="5"/>
      <c r="M429" s="6"/>
      <c r="N429" s="4"/>
      <c r="O429" s="5"/>
      <c r="P429" s="4"/>
      <c r="Q429" s="4"/>
      <c r="R429" s="5"/>
      <c r="S429" s="4"/>
      <c r="T429" s="4"/>
      <c r="U429" s="5"/>
      <c r="V429" s="4"/>
      <c r="W429" s="4"/>
      <c r="X429" s="5"/>
      <c r="Y429" s="4"/>
      <c r="Z429" s="4"/>
      <c r="AA429" s="4"/>
      <c r="AB429" s="4"/>
      <c r="AC429" s="412"/>
      <c r="AD429" s="7"/>
      <c r="AE429" s="7"/>
      <c r="AF429" s="8"/>
      <c r="AH429" s="446"/>
      <c r="AI429" s="429"/>
      <c r="AJ429" s="430"/>
      <c r="AK429" s="431"/>
      <c r="AL429" s="432"/>
      <c r="AM429" s="433"/>
      <c r="AN429" s="433"/>
      <c r="AO429" s="433"/>
      <c r="AP429" s="433"/>
      <c r="AQ429" s="433"/>
      <c r="AR429" s="433"/>
      <c r="AS429" s="433"/>
      <c r="AT429" s="433"/>
      <c r="AU429" s="433"/>
      <c r="AV429" s="433"/>
      <c r="AW429" s="433"/>
      <c r="AX429" s="433"/>
      <c r="AY429" s="433"/>
      <c r="AZ429" s="433"/>
      <c r="BA429" s="433"/>
      <c r="BB429" s="433"/>
      <c r="BC429" s="433"/>
      <c r="BD429" s="430"/>
      <c r="BE429" s="434"/>
      <c r="BG429" s="11"/>
      <c r="BI429" s="500"/>
    </row>
    <row r="430" spans="1:61" s="9" customFormat="1" ht="15" customHeight="1" x14ac:dyDescent="0.25">
      <c r="A430" s="2"/>
      <c r="B430" s="2"/>
      <c r="C430" s="2"/>
      <c r="D430" s="2"/>
      <c r="E430" s="2"/>
      <c r="F430" s="3"/>
      <c r="G430" s="397"/>
      <c r="H430" s="4"/>
      <c r="I430" s="5"/>
      <c r="J430" s="4"/>
      <c r="K430" s="4"/>
      <c r="L430" s="5"/>
      <c r="M430" s="6"/>
      <c r="N430" s="4"/>
      <c r="O430" s="5"/>
      <c r="P430" s="4"/>
      <c r="Q430" s="4"/>
      <c r="R430" s="5"/>
      <c r="S430" s="4"/>
      <c r="T430" s="4"/>
      <c r="U430" s="5"/>
      <c r="V430" s="4"/>
      <c r="W430" s="4"/>
      <c r="X430" s="5"/>
      <c r="Y430" s="4"/>
      <c r="Z430" s="4"/>
      <c r="AA430" s="4"/>
      <c r="AB430" s="4"/>
      <c r="AC430" s="412"/>
      <c r="AD430" s="7"/>
      <c r="AE430" s="7"/>
      <c r="AF430" s="8"/>
      <c r="AH430" s="446"/>
      <c r="AI430" s="429"/>
      <c r="AJ430" s="430"/>
      <c r="AK430" s="431"/>
      <c r="AL430" s="432"/>
      <c r="AM430" s="433"/>
      <c r="AN430" s="433"/>
      <c r="AO430" s="433"/>
      <c r="AP430" s="433"/>
      <c r="AQ430" s="433"/>
      <c r="AR430" s="433"/>
      <c r="AS430" s="433"/>
      <c r="AT430" s="433"/>
      <c r="AU430" s="433"/>
      <c r="AV430" s="433"/>
      <c r="AW430" s="433"/>
      <c r="AX430" s="433"/>
      <c r="AY430" s="433"/>
      <c r="AZ430" s="433"/>
      <c r="BA430" s="433"/>
      <c r="BB430" s="433"/>
      <c r="BC430" s="433"/>
      <c r="BD430" s="430"/>
      <c r="BE430" s="434"/>
      <c r="BG430" s="11"/>
      <c r="BI430" s="500"/>
    </row>
    <row r="431" spans="1:61" s="9" customFormat="1" ht="15" customHeight="1" x14ac:dyDescent="0.25">
      <c r="A431" s="2"/>
      <c r="B431" s="2"/>
      <c r="C431" s="2"/>
      <c r="D431" s="2"/>
      <c r="E431" s="2"/>
      <c r="F431" s="3"/>
      <c r="G431" s="397"/>
      <c r="H431" s="4"/>
      <c r="I431" s="5"/>
      <c r="J431" s="4"/>
      <c r="K431" s="4"/>
      <c r="L431" s="5"/>
      <c r="M431" s="6"/>
      <c r="N431" s="4"/>
      <c r="O431" s="5"/>
      <c r="P431" s="4"/>
      <c r="Q431" s="4"/>
      <c r="R431" s="5"/>
      <c r="S431" s="4"/>
      <c r="T431" s="4"/>
      <c r="U431" s="5"/>
      <c r="V431" s="4"/>
      <c r="W431" s="4"/>
      <c r="X431" s="5"/>
      <c r="Y431" s="4"/>
      <c r="Z431" s="4"/>
      <c r="AA431" s="4"/>
      <c r="AB431" s="4"/>
      <c r="AC431" s="412"/>
      <c r="AD431" s="7"/>
      <c r="AE431" s="7"/>
      <c r="AF431" s="8"/>
      <c r="AH431" s="446"/>
      <c r="AI431" s="429"/>
      <c r="AJ431" s="430"/>
      <c r="AK431" s="431"/>
      <c r="AL431" s="432"/>
      <c r="AM431" s="433"/>
      <c r="AN431" s="433"/>
      <c r="AO431" s="433"/>
      <c r="AP431" s="433"/>
      <c r="AQ431" s="433"/>
      <c r="AR431" s="433"/>
      <c r="AS431" s="433"/>
      <c r="AT431" s="433"/>
      <c r="AU431" s="433"/>
      <c r="AV431" s="433"/>
      <c r="AW431" s="433"/>
      <c r="AX431" s="433"/>
      <c r="AY431" s="433"/>
      <c r="AZ431" s="433"/>
      <c r="BA431" s="433"/>
      <c r="BB431" s="433"/>
      <c r="BC431" s="433"/>
      <c r="BD431" s="430"/>
      <c r="BE431" s="434"/>
      <c r="BG431" s="11"/>
      <c r="BI431" s="500"/>
    </row>
    <row r="432" spans="1:61" s="9" customFormat="1" ht="15" customHeight="1" x14ac:dyDescent="0.25">
      <c r="A432" s="2"/>
      <c r="B432" s="2"/>
      <c r="C432" s="2"/>
      <c r="D432" s="2"/>
      <c r="E432" s="2"/>
      <c r="F432" s="3"/>
      <c r="G432" s="397"/>
      <c r="H432" s="4"/>
      <c r="I432" s="5"/>
      <c r="J432" s="4"/>
      <c r="K432" s="4"/>
      <c r="L432" s="5"/>
      <c r="M432" s="6"/>
      <c r="N432" s="4"/>
      <c r="O432" s="5"/>
      <c r="P432" s="4"/>
      <c r="Q432" s="4"/>
      <c r="R432" s="5"/>
      <c r="S432" s="4"/>
      <c r="T432" s="4"/>
      <c r="U432" s="5"/>
      <c r="V432" s="4"/>
      <c r="W432" s="4"/>
      <c r="X432" s="5"/>
      <c r="Y432" s="4"/>
      <c r="Z432" s="4"/>
      <c r="AA432" s="4"/>
      <c r="AB432" s="4"/>
      <c r="AC432" s="412"/>
      <c r="AD432" s="7"/>
      <c r="AE432" s="7"/>
      <c r="AF432" s="8"/>
      <c r="AH432" s="446"/>
      <c r="AI432" s="429"/>
      <c r="AJ432" s="430"/>
      <c r="AK432" s="431"/>
      <c r="AL432" s="432"/>
      <c r="AM432" s="433"/>
      <c r="AN432" s="433"/>
      <c r="AO432" s="433"/>
      <c r="AP432" s="433"/>
      <c r="AQ432" s="433"/>
      <c r="AR432" s="433"/>
      <c r="AS432" s="433"/>
      <c r="AT432" s="433"/>
      <c r="AU432" s="433"/>
      <c r="AV432" s="433"/>
      <c r="AW432" s="433"/>
      <c r="AX432" s="433"/>
      <c r="AY432" s="433"/>
      <c r="AZ432" s="433"/>
      <c r="BA432" s="433"/>
      <c r="BB432" s="433"/>
      <c r="BC432" s="433"/>
      <c r="BD432" s="430"/>
      <c r="BE432" s="434"/>
      <c r="BG432" s="11"/>
      <c r="BI432" s="500"/>
    </row>
    <row r="433" spans="1:61" s="9" customFormat="1" ht="15" customHeight="1" x14ac:dyDescent="0.25">
      <c r="A433" s="2"/>
      <c r="B433" s="2"/>
      <c r="C433" s="2"/>
      <c r="D433" s="2"/>
      <c r="E433" s="2"/>
      <c r="F433" s="3"/>
      <c r="G433" s="397"/>
      <c r="H433" s="4"/>
      <c r="I433" s="5"/>
      <c r="J433" s="4"/>
      <c r="K433" s="4"/>
      <c r="L433" s="5"/>
      <c r="M433" s="6"/>
      <c r="N433" s="4"/>
      <c r="O433" s="5"/>
      <c r="P433" s="4"/>
      <c r="Q433" s="4"/>
      <c r="R433" s="5"/>
      <c r="S433" s="4"/>
      <c r="T433" s="4"/>
      <c r="U433" s="5"/>
      <c r="V433" s="4"/>
      <c r="W433" s="4"/>
      <c r="X433" s="5"/>
      <c r="Y433" s="4"/>
      <c r="Z433" s="4"/>
      <c r="AA433" s="4"/>
      <c r="AB433" s="4"/>
      <c r="AC433" s="412"/>
      <c r="AD433" s="7"/>
      <c r="AE433" s="7"/>
      <c r="AF433" s="8"/>
      <c r="AH433" s="446"/>
      <c r="AI433" s="429"/>
      <c r="AJ433" s="430"/>
      <c r="AK433" s="431"/>
      <c r="AL433" s="432"/>
      <c r="AM433" s="433"/>
      <c r="AN433" s="433"/>
      <c r="AO433" s="433"/>
      <c r="AP433" s="433"/>
      <c r="AQ433" s="433"/>
      <c r="AR433" s="433"/>
      <c r="AS433" s="433"/>
      <c r="AT433" s="433"/>
      <c r="AU433" s="433"/>
      <c r="AV433" s="433"/>
      <c r="AW433" s="433"/>
      <c r="AX433" s="433"/>
      <c r="AY433" s="433"/>
      <c r="AZ433" s="433"/>
      <c r="BA433" s="433"/>
      <c r="BB433" s="433"/>
      <c r="BC433" s="433"/>
      <c r="BD433" s="430"/>
      <c r="BE433" s="434"/>
      <c r="BG433" s="11"/>
      <c r="BI433" s="500"/>
    </row>
    <row r="434" spans="1:61" s="9" customFormat="1" ht="15" customHeight="1" x14ac:dyDescent="0.25">
      <c r="A434" s="2"/>
      <c r="B434" s="2"/>
      <c r="C434" s="2"/>
      <c r="D434" s="2"/>
      <c r="E434" s="2"/>
      <c r="F434" s="3"/>
      <c r="G434" s="397"/>
      <c r="H434" s="4"/>
      <c r="I434" s="5"/>
      <c r="J434" s="4"/>
      <c r="K434" s="4"/>
      <c r="L434" s="5"/>
      <c r="M434" s="6"/>
      <c r="N434" s="4"/>
      <c r="O434" s="5"/>
      <c r="P434" s="4"/>
      <c r="Q434" s="4"/>
      <c r="R434" s="5"/>
      <c r="S434" s="4"/>
      <c r="T434" s="4"/>
      <c r="U434" s="5"/>
      <c r="V434" s="4"/>
      <c r="W434" s="4"/>
      <c r="X434" s="5"/>
      <c r="Y434" s="4"/>
      <c r="Z434" s="4"/>
      <c r="AA434" s="4"/>
      <c r="AB434" s="4"/>
      <c r="AC434" s="412"/>
      <c r="AD434" s="7"/>
      <c r="AE434" s="7"/>
      <c r="AF434" s="8"/>
      <c r="AH434" s="446"/>
      <c r="AI434" s="429"/>
      <c r="AJ434" s="430"/>
      <c r="AK434" s="431"/>
      <c r="AL434" s="432"/>
      <c r="AM434" s="433"/>
      <c r="AN434" s="433"/>
      <c r="AO434" s="433"/>
      <c r="AP434" s="433"/>
      <c r="AQ434" s="433"/>
      <c r="AR434" s="433"/>
      <c r="AS434" s="433"/>
      <c r="AT434" s="433"/>
      <c r="AU434" s="433"/>
      <c r="AV434" s="433"/>
      <c r="AW434" s="433"/>
      <c r="AX434" s="433"/>
      <c r="AY434" s="433"/>
      <c r="AZ434" s="433"/>
      <c r="BA434" s="433"/>
      <c r="BB434" s="433"/>
      <c r="BC434" s="433"/>
      <c r="BD434" s="430"/>
      <c r="BE434" s="434"/>
      <c r="BG434" s="11"/>
      <c r="BI434" s="500"/>
    </row>
    <row r="435" spans="1:61" s="9" customFormat="1" ht="15" customHeight="1" x14ac:dyDescent="0.25">
      <c r="A435" s="2"/>
      <c r="B435" s="2"/>
      <c r="C435" s="2"/>
      <c r="D435" s="2"/>
      <c r="E435" s="2"/>
      <c r="F435" s="3"/>
      <c r="G435" s="397"/>
      <c r="H435" s="4"/>
      <c r="I435" s="5"/>
      <c r="J435" s="4"/>
      <c r="K435" s="4"/>
      <c r="L435" s="5"/>
      <c r="M435" s="6"/>
      <c r="N435" s="4"/>
      <c r="O435" s="5"/>
      <c r="P435" s="4"/>
      <c r="Q435" s="4"/>
      <c r="R435" s="5"/>
      <c r="S435" s="4"/>
      <c r="T435" s="4"/>
      <c r="U435" s="5"/>
      <c r="V435" s="4"/>
      <c r="W435" s="4"/>
      <c r="X435" s="5"/>
      <c r="Y435" s="4"/>
      <c r="Z435" s="4"/>
      <c r="AA435" s="4"/>
      <c r="AB435" s="4"/>
      <c r="AC435" s="412"/>
      <c r="AD435" s="7"/>
      <c r="AE435" s="7"/>
      <c r="AF435" s="8"/>
      <c r="AH435" s="446"/>
      <c r="AI435" s="429"/>
      <c r="AJ435" s="430"/>
      <c r="AK435" s="431"/>
      <c r="AL435" s="432"/>
      <c r="AM435" s="433"/>
      <c r="AN435" s="433"/>
      <c r="AO435" s="433"/>
      <c r="AP435" s="433"/>
      <c r="AQ435" s="433"/>
      <c r="AR435" s="433"/>
      <c r="AS435" s="433"/>
      <c r="AT435" s="433"/>
      <c r="AU435" s="433"/>
      <c r="AV435" s="433"/>
      <c r="AW435" s="433"/>
      <c r="AX435" s="433"/>
      <c r="AY435" s="433"/>
      <c r="AZ435" s="433"/>
      <c r="BA435" s="433"/>
      <c r="BB435" s="433"/>
      <c r="BC435" s="433"/>
      <c r="BD435" s="430"/>
      <c r="BE435" s="434"/>
      <c r="BG435" s="11"/>
      <c r="BI435" s="500"/>
    </row>
    <row r="436" spans="1:61" s="9" customFormat="1" ht="15" customHeight="1" x14ac:dyDescent="0.25">
      <c r="A436" s="2"/>
      <c r="B436" s="2"/>
      <c r="C436" s="2"/>
      <c r="D436" s="2"/>
      <c r="E436" s="2"/>
      <c r="F436" s="3"/>
      <c r="G436" s="397"/>
      <c r="H436" s="4"/>
      <c r="I436" s="5"/>
      <c r="J436" s="4"/>
      <c r="K436" s="4"/>
      <c r="L436" s="5"/>
      <c r="M436" s="6"/>
      <c r="N436" s="4"/>
      <c r="O436" s="5"/>
      <c r="P436" s="4"/>
      <c r="Q436" s="4"/>
      <c r="R436" s="5"/>
      <c r="S436" s="4"/>
      <c r="T436" s="4"/>
      <c r="U436" s="5"/>
      <c r="V436" s="4"/>
      <c r="W436" s="4"/>
      <c r="X436" s="5"/>
      <c r="Y436" s="4"/>
      <c r="Z436" s="4"/>
      <c r="AA436" s="4"/>
      <c r="AB436" s="4"/>
      <c r="AC436" s="412"/>
      <c r="AD436" s="7"/>
      <c r="AE436" s="7"/>
      <c r="AF436" s="8"/>
      <c r="AH436" s="446"/>
      <c r="AI436" s="429"/>
      <c r="AJ436" s="430"/>
      <c r="AK436" s="431"/>
      <c r="AL436" s="432"/>
      <c r="AM436" s="433"/>
      <c r="AN436" s="433"/>
      <c r="AO436" s="433"/>
      <c r="AP436" s="433"/>
      <c r="AQ436" s="433"/>
      <c r="AR436" s="433"/>
      <c r="AS436" s="433"/>
      <c r="AT436" s="433"/>
      <c r="AU436" s="433"/>
      <c r="AV436" s="433"/>
      <c r="AW436" s="433"/>
      <c r="AX436" s="433"/>
      <c r="AY436" s="433"/>
      <c r="AZ436" s="433"/>
      <c r="BA436" s="433"/>
      <c r="BB436" s="433"/>
      <c r="BC436" s="433"/>
      <c r="BD436" s="430"/>
      <c r="BE436" s="434"/>
      <c r="BG436" s="11"/>
      <c r="BI436" s="500"/>
    </row>
    <row r="437" spans="1:61" s="9" customFormat="1" ht="15" customHeight="1" x14ac:dyDescent="0.25">
      <c r="A437" s="2"/>
      <c r="B437" s="2"/>
      <c r="C437" s="2"/>
      <c r="D437" s="2"/>
      <c r="E437" s="2"/>
      <c r="F437" s="3"/>
      <c r="G437" s="397"/>
      <c r="H437" s="4"/>
      <c r="I437" s="5"/>
      <c r="J437" s="4"/>
      <c r="K437" s="4"/>
      <c r="L437" s="5"/>
      <c r="M437" s="6"/>
      <c r="N437" s="4"/>
      <c r="O437" s="5"/>
      <c r="P437" s="4"/>
      <c r="Q437" s="4"/>
      <c r="R437" s="5"/>
      <c r="S437" s="4"/>
      <c r="T437" s="4"/>
      <c r="U437" s="5"/>
      <c r="V437" s="4"/>
      <c r="W437" s="4"/>
      <c r="X437" s="5"/>
      <c r="Y437" s="4"/>
      <c r="Z437" s="4"/>
      <c r="AA437" s="4"/>
      <c r="AB437" s="4"/>
      <c r="AC437" s="412"/>
      <c r="AD437" s="7"/>
      <c r="AE437" s="7"/>
      <c r="AF437" s="8"/>
      <c r="AH437" s="446"/>
      <c r="AI437" s="429"/>
      <c r="AJ437" s="430"/>
      <c r="AK437" s="431"/>
      <c r="AL437" s="432"/>
      <c r="AM437" s="433"/>
      <c r="AN437" s="433"/>
      <c r="AO437" s="433"/>
      <c r="AP437" s="433"/>
      <c r="AQ437" s="433"/>
      <c r="AR437" s="433"/>
      <c r="AS437" s="433"/>
      <c r="AT437" s="433"/>
      <c r="AU437" s="433"/>
      <c r="AV437" s="433"/>
      <c r="AW437" s="433"/>
      <c r="AX437" s="433"/>
      <c r="AY437" s="433"/>
      <c r="AZ437" s="433"/>
      <c r="BA437" s="433"/>
      <c r="BB437" s="433"/>
      <c r="BC437" s="433"/>
      <c r="BD437" s="430"/>
      <c r="BE437" s="434"/>
      <c r="BG437" s="11"/>
      <c r="BI437" s="500"/>
    </row>
    <row r="438" spans="1:61" s="9" customFormat="1" ht="15" customHeight="1" x14ac:dyDescent="0.25">
      <c r="A438" s="2"/>
      <c r="B438" s="2"/>
      <c r="C438" s="2"/>
      <c r="D438" s="2"/>
      <c r="E438" s="2"/>
      <c r="F438" s="3"/>
      <c r="G438" s="397"/>
      <c r="H438" s="4"/>
      <c r="I438" s="5"/>
      <c r="J438" s="4"/>
      <c r="K438" s="4"/>
      <c r="L438" s="5"/>
      <c r="M438" s="6"/>
      <c r="N438" s="4"/>
      <c r="O438" s="5"/>
      <c r="P438" s="4"/>
      <c r="Q438" s="4"/>
      <c r="R438" s="5"/>
      <c r="S438" s="4"/>
      <c r="T438" s="4"/>
      <c r="U438" s="5"/>
      <c r="V438" s="4"/>
      <c r="W438" s="4"/>
      <c r="X438" s="5"/>
      <c r="Y438" s="4"/>
      <c r="Z438" s="4"/>
      <c r="AA438" s="4"/>
      <c r="AB438" s="4"/>
      <c r="AC438" s="412"/>
      <c r="AD438" s="7"/>
      <c r="AE438" s="7"/>
      <c r="AF438" s="8"/>
      <c r="AH438" s="446"/>
      <c r="AI438" s="429"/>
      <c r="AJ438" s="430"/>
      <c r="AK438" s="431"/>
      <c r="AL438" s="432"/>
      <c r="AM438" s="433"/>
      <c r="AN438" s="433"/>
      <c r="AO438" s="433"/>
      <c r="AP438" s="433"/>
      <c r="AQ438" s="433"/>
      <c r="AR438" s="433"/>
      <c r="AS438" s="433"/>
      <c r="AT438" s="433"/>
      <c r="AU438" s="433"/>
      <c r="AV438" s="433"/>
      <c r="AW438" s="433"/>
      <c r="AX438" s="433"/>
      <c r="AY438" s="433"/>
      <c r="AZ438" s="433"/>
      <c r="BA438" s="433"/>
      <c r="BB438" s="433"/>
      <c r="BC438" s="433"/>
      <c r="BD438" s="430"/>
      <c r="BE438" s="434"/>
      <c r="BG438" s="11"/>
      <c r="BI438" s="500"/>
    </row>
    <row r="439" spans="1:61" s="9" customFormat="1" ht="15" customHeight="1" x14ac:dyDescent="0.25">
      <c r="A439" s="2"/>
      <c r="B439" s="2"/>
      <c r="C439" s="2"/>
      <c r="D439" s="2"/>
      <c r="E439" s="2"/>
      <c r="F439" s="3"/>
      <c r="G439" s="397"/>
      <c r="H439" s="4"/>
      <c r="I439" s="5"/>
      <c r="J439" s="4"/>
      <c r="K439" s="4"/>
      <c r="L439" s="5"/>
      <c r="M439" s="6"/>
      <c r="N439" s="4"/>
      <c r="O439" s="5"/>
      <c r="P439" s="4"/>
      <c r="Q439" s="4"/>
      <c r="R439" s="5"/>
      <c r="S439" s="4"/>
      <c r="T439" s="4"/>
      <c r="U439" s="5"/>
      <c r="V439" s="4"/>
      <c r="W439" s="4"/>
      <c r="X439" s="5"/>
      <c r="Y439" s="4"/>
      <c r="Z439" s="4"/>
      <c r="AA439" s="4"/>
      <c r="AB439" s="4"/>
      <c r="AC439" s="412"/>
      <c r="AD439" s="7"/>
      <c r="AE439" s="7"/>
      <c r="AF439" s="8"/>
      <c r="AH439" s="446"/>
      <c r="AI439" s="429"/>
      <c r="AJ439" s="430"/>
      <c r="AK439" s="431"/>
      <c r="AL439" s="432"/>
      <c r="AM439" s="433"/>
      <c r="AN439" s="433"/>
      <c r="AO439" s="433"/>
      <c r="AP439" s="433"/>
      <c r="AQ439" s="433"/>
      <c r="AR439" s="433"/>
      <c r="AS439" s="433"/>
      <c r="AT439" s="433"/>
      <c r="AU439" s="433"/>
      <c r="AV439" s="433"/>
      <c r="AW439" s="433"/>
      <c r="AX439" s="433"/>
      <c r="AY439" s="433"/>
      <c r="AZ439" s="433"/>
      <c r="BA439" s="433"/>
      <c r="BB439" s="433"/>
      <c r="BC439" s="433"/>
      <c r="BD439" s="430"/>
      <c r="BE439" s="434"/>
      <c r="BG439" s="11"/>
      <c r="BI439" s="500"/>
    </row>
    <row r="440" spans="1:61" s="9" customFormat="1" ht="15" customHeight="1" x14ac:dyDescent="0.25">
      <c r="A440" s="2"/>
      <c r="B440" s="2"/>
      <c r="C440" s="2"/>
      <c r="D440" s="2"/>
      <c r="E440" s="2"/>
      <c r="F440" s="3"/>
      <c r="G440" s="397"/>
      <c r="H440" s="4"/>
      <c r="I440" s="5"/>
      <c r="J440" s="4"/>
      <c r="K440" s="4"/>
      <c r="L440" s="5"/>
      <c r="M440" s="6"/>
      <c r="N440" s="4"/>
      <c r="O440" s="5"/>
      <c r="P440" s="4"/>
      <c r="Q440" s="4"/>
      <c r="R440" s="5"/>
      <c r="S440" s="4"/>
      <c r="T440" s="4"/>
      <c r="U440" s="5"/>
      <c r="V440" s="4"/>
      <c r="W440" s="4"/>
      <c r="X440" s="5"/>
      <c r="Y440" s="4"/>
      <c r="Z440" s="4"/>
      <c r="AA440" s="4"/>
      <c r="AB440" s="4"/>
      <c r="AC440" s="412"/>
      <c r="AD440" s="7"/>
      <c r="AE440" s="7"/>
      <c r="AF440" s="8"/>
      <c r="AH440" s="446"/>
      <c r="AI440" s="429"/>
      <c r="AJ440" s="430"/>
      <c r="AK440" s="431"/>
      <c r="AL440" s="432"/>
      <c r="AM440" s="433"/>
      <c r="AN440" s="433"/>
      <c r="AO440" s="433"/>
      <c r="AP440" s="433"/>
      <c r="AQ440" s="433"/>
      <c r="AR440" s="433"/>
      <c r="AS440" s="433"/>
      <c r="AT440" s="433"/>
      <c r="AU440" s="433"/>
      <c r="AV440" s="433"/>
      <c r="AW440" s="433"/>
      <c r="AX440" s="433"/>
      <c r="AY440" s="433"/>
      <c r="AZ440" s="433"/>
      <c r="BA440" s="433"/>
      <c r="BB440" s="433"/>
      <c r="BC440" s="433"/>
      <c r="BD440" s="430"/>
      <c r="BE440" s="434"/>
      <c r="BG440" s="11"/>
      <c r="BI440" s="500"/>
    </row>
    <row r="441" spans="1:61" s="9" customFormat="1" ht="15" customHeight="1" x14ac:dyDescent="0.25">
      <c r="A441" s="2"/>
      <c r="B441" s="2"/>
      <c r="C441" s="2"/>
      <c r="D441" s="2"/>
      <c r="E441" s="2"/>
      <c r="F441" s="3"/>
      <c r="G441" s="397"/>
      <c r="H441" s="4"/>
      <c r="I441" s="5"/>
      <c r="J441" s="4"/>
      <c r="K441" s="4"/>
      <c r="L441" s="5"/>
      <c r="M441" s="6"/>
      <c r="N441" s="4"/>
      <c r="O441" s="5"/>
      <c r="P441" s="4"/>
      <c r="Q441" s="4"/>
      <c r="R441" s="5"/>
      <c r="S441" s="4"/>
      <c r="T441" s="4"/>
      <c r="U441" s="5"/>
      <c r="V441" s="4"/>
      <c r="W441" s="4"/>
      <c r="X441" s="5"/>
      <c r="Y441" s="4"/>
      <c r="Z441" s="4"/>
      <c r="AA441" s="4"/>
      <c r="AB441" s="4"/>
      <c r="AC441" s="412"/>
      <c r="AD441" s="7"/>
      <c r="AE441" s="7"/>
      <c r="AF441" s="8"/>
      <c r="AH441" s="446"/>
      <c r="AI441" s="429"/>
      <c r="AJ441" s="430"/>
      <c r="AK441" s="431"/>
      <c r="AL441" s="432"/>
      <c r="AM441" s="433"/>
      <c r="AN441" s="433"/>
      <c r="AO441" s="433"/>
      <c r="AP441" s="433"/>
      <c r="AQ441" s="433"/>
      <c r="AR441" s="433"/>
      <c r="AS441" s="433"/>
      <c r="AT441" s="433"/>
      <c r="AU441" s="433"/>
      <c r="AV441" s="433"/>
      <c r="AW441" s="433"/>
      <c r="AX441" s="433"/>
      <c r="AY441" s="433"/>
      <c r="AZ441" s="433"/>
      <c r="BA441" s="433"/>
      <c r="BB441" s="433"/>
      <c r="BC441" s="433"/>
      <c r="BD441" s="430"/>
      <c r="BE441" s="434"/>
      <c r="BG441" s="11"/>
      <c r="BI441" s="500"/>
    </row>
    <row r="442" spans="1:61" s="9" customFormat="1" ht="15" customHeight="1" x14ac:dyDescent="0.25">
      <c r="A442" s="2"/>
      <c r="B442" s="2"/>
      <c r="C442" s="2"/>
      <c r="D442" s="2"/>
      <c r="E442" s="2"/>
      <c r="F442" s="3"/>
      <c r="G442" s="397"/>
      <c r="H442" s="4"/>
      <c r="I442" s="5"/>
      <c r="J442" s="4"/>
      <c r="K442" s="4"/>
      <c r="L442" s="5"/>
      <c r="M442" s="6"/>
      <c r="N442" s="4"/>
      <c r="O442" s="5"/>
      <c r="P442" s="4"/>
      <c r="Q442" s="4"/>
      <c r="R442" s="5"/>
      <c r="S442" s="4"/>
      <c r="T442" s="4"/>
      <c r="U442" s="5"/>
      <c r="V442" s="4"/>
      <c r="W442" s="4"/>
      <c r="X442" s="5"/>
      <c r="Y442" s="4"/>
      <c r="Z442" s="4"/>
      <c r="AA442" s="4"/>
      <c r="AB442" s="4"/>
      <c r="AC442" s="412"/>
      <c r="AD442" s="7"/>
      <c r="AE442" s="7"/>
      <c r="AF442" s="8"/>
      <c r="AH442" s="446"/>
      <c r="AI442" s="429"/>
      <c r="AJ442" s="430"/>
      <c r="AK442" s="431"/>
      <c r="AL442" s="432"/>
      <c r="AM442" s="433"/>
      <c r="AN442" s="433"/>
      <c r="AO442" s="433"/>
      <c r="AP442" s="433"/>
      <c r="AQ442" s="433"/>
      <c r="AR442" s="433"/>
      <c r="AS442" s="433"/>
      <c r="AT442" s="433"/>
      <c r="AU442" s="433"/>
      <c r="AV442" s="433"/>
      <c r="AW442" s="433"/>
      <c r="AX442" s="433"/>
      <c r="AY442" s="433"/>
      <c r="AZ442" s="433"/>
      <c r="BA442" s="433"/>
      <c r="BB442" s="433"/>
      <c r="BC442" s="433"/>
      <c r="BD442" s="430"/>
      <c r="BE442" s="434"/>
      <c r="BG442" s="11"/>
      <c r="BI442" s="500"/>
    </row>
    <row r="443" spans="1:61" s="9" customFormat="1" ht="15" customHeight="1" x14ac:dyDescent="0.25">
      <c r="A443" s="2"/>
      <c r="B443" s="2"/>
      <c r="C443" s="2"/>
      <c r="D443" s="2"/>
      <c r="E443" s="2"/>
      <c r="F443" s="3"/>
      <c r="G443" s="397"/>
      <c r="H443" s="4"/>
      <c r="I443" s="5"/>
      <c r="J443" s="4"/>
      <c r="K443" s="4"/>
      <c r="L443" s="5"/>
      <c r="M443" s="6"/>
      <c r="N443" s="4"/>
      <c r="O443" s="5"/>
      <c r="P443" s="4"/>
      <c r="Q443" s="4"/>
      <c r="R443" s="5"/>
      <c r="S443" s="4"/>
      <c r="T443" s="4"/>
      <c r="U443" s="5"/>
      <c r="V443" s="4"/>
      <c r="W443" s="4"/>
      <c r="X443" s="5"/>
      <c r="Y443" s="4"/>
      <c r="Z443" s="4"/>
      <c r="AA443" s="4"/>
      <c r="AB443" s="4"/>
      <c r="AC443" s="412"/>
      <c r="AD443" s="7"/>
      <c r="AE443" s="7"/>
      <c r="AF443" s="8"/>
      <c r="AH443" s="446"/>
      <c r="AI443" s="429"/>
      <c r="AJ443" s="430"/>
      <c r="AK443" s="431"/>
      <c r="AL443" s="432"/>
      <c r="AM443" s="433"/>
      <c r="AN443" s="433"/>
      <c r="AO443" s="433"/>
      <c r="AP443" s="433"/>
      <c r="AQ443" s="433"/>
      <c r="AR443" s="433"/>
      <c r="AS443" s="433"/>
      <c r="AT443" s="433"/>
      <c r="AU443" s="433"/>
      <c r="AV443" s="433"/>
      <c r="AW443" s="433"/>
      <c r="AX443" s="433"/>
      <c r="AY443" s="433"/>
      <c r="AZ443" s="433"/>
      <c r="BA443" s="433"/>
      <c r="BB443" s="433"/>
      <c r="BC443" s="433"/>
      <c r="BD443" s="430"/>
      <c r="BE443" s="434"/>
      <c r="BG443" s="11"/>
      <c r="BI443" s="500"/>
    </row>
    <row r="444" spans="1:61" s="9" customFormat="1" ht="15" customHeight="1" x14ac:dyDescent="0.25">
      <c r="A444" s="2"/>
      <c r="B444" s="2"/>
      <c r="C444" s="2"/>
      <c r="D444" s="2"/>
      <c r="E444" s="2"/>
      <c r="F444" s="3"/>
      <c r="G444" s="397"/>
      <c r="H444" s="4"/>
      <c r="I444" s="5"/>
      <c r="J444" s="4"/>
      <c r="K444" s="4"/>
      <c r="L444" s="5"/>
      <c r="M444" s="6"/>
      <c r="N444" s="4"/>
      <c r="O444" s="5"/>
      <c r="P444" s="4"/>
      <c r="Q444" s="4"/>
      <c r="R444" s="5"/>
      <c r="S444" s="4"/>
      <c r="T444" s="4"/>
      <c r="U444" s="5"/>
      <c r="V444" s="4"/>
      <c r="W444" s="4"/>
      <c r="X444" s="5"/>
      <c r="Y444" s="4"/>
      <c r="Z444" s="4"/>
      <c r="AA444" s="4"/>
      <c r="AB444" s="4"/>
      <c r="AC444" s="412"/>
      <c r="AD444" s="7"/>
      <c r="AE444" s="7"/>
      <c r="AF444" s="8"/>
      <c r="AH444" s="446"/>
      <c r="AI444" s="429"/>
      <c r="AJ444" s="430"/>
      <c r="AK444" s="431"/>
      <c r="AL444" s="432"/>
      <c r="AM444" s="433"/>
      <c r="AN444" s="433"/>
      <c r="AO444" s="433"/>
      <c r="AP444" s="433"/>
      <c r="AQ444" s="433"/>
      <c r="AR444" s="433"/>
      <c r="AS444" s="433"/>
      <c r="AT444" s="433"/>
      <c r="AU444" s="433"/>
      <c r="AV444" s="433"/>
      <c r="AW444" s="433"/>
      <c r="AX444" s="433"/>
      <c r="AY444" s="433"/>
      <c r="AZ444" s="433"/>
      <c r="BA444" s="433"/>
      <c r="BB444" s="433"/>
      <c r="BC444" s="433"/>
      <c r="BD444" s="430"/>
      <c r="BE444" s="434"/>
      <c r="BG444" s="11"/>
      <c r="BI444" s="500"/>
    </row>
    <row r="445" spans="1:61" s="9" customFormat="1" ht="15" customHeight="1" x14ac:dyDescent="0.25">
      <c r="A445" s="2"/>
      <c r="B445" s="2"/>
      <c r="C445" s="2"/>
      <c r="D445" s="2"/>
      <c r="E445" s="2"/>
      <c r="F445" s="3"/>
      <c r="G445" s="397"/>
      <c r="H445" s="4"/>
      <c r="I445" s="5"/>
      <c r="J445" s="4"/>
      <c r="K445" s="4"/>
      <c r="L445" s="5"/>
      <c r="M445" s="6"/>
      <c r="N445" s="4"/>
      <c r="O445" s="5"/>
      <c r="P445" s="4"/>
      <c r="Q445" s="4"/>
      <c r="R445" s="5"/>
      <c r="S445" s="4"/>
      <c r="T445" s="4"/>
      <c r="U445" s="5"/>
      <c r="V445" s="4"/>
      <c r="W445" s="4"/>
      <c r="X445" s="5"/>
      <c r="Y445" s="4"/>
      <c r="Z445" s="4"/>
      <c r="AA445" s="4"/>
      <c r="AB445" s="4"/>
      <c r="AC445" s="412"/>
      <c r="AD445" s="7"/>
      <c r="AE445" s="7"/>
      <c r="AF445" s="8"/>
      <c r="AH445" s="446"/>
      <c r="AI445" s="429"/>
      <c r="AJ445" s="430"/>
      <c r="AK445" s="431"/>
      <c r="AL445" s="432"/>
      <c r="AM445" s="433"/>
      <c r="AN445" s="433"/>
      <c r="AO445" s="433"/>
      <c r="AP445" s="433"/>
      <c r="AQ445" s="433"/>
      <c r="AR445" s="433"/>
      <c r="AS445" s="433"/>
      <c r="AT445" s="433"/>
      <c r="AU445" s="433"/>
      <c r="AV445" s="433"/>
      <c r="AW445" s="433"/>
      <c r="AX445" s="433"/>
      <c r="AY445" s="433"/>
      <c r="AZ445" s="433"/>
      <c r="BA445" s="433"/>
      <c r="BB445" s="433"/>
      <c r="BC445" s="433"/>
      <c r="BD445" s="430"/>
      <c r="BE445" s="434"/>
      <c r="BG445" s="11"/>
      <c r="BI445" s="500"/>
    </row>
    <row r="446" spans="1:61" s="9" customFormat="1" ht="15" customHeight="1" x14ac:dyDescent="0.25">
      <c r="A446" s="2"/>
      <c r="B446" s="2"/>
      <c r="C446" s="2"/>
      <c r="D446" s="2"/>
      <c r="E446" s="2"/>
      <c r="F446" s="3"/>
      <c r="G446" s="397"/>
      <c r="H446" s="4"/>
      <c r="I446" s="5"/>
      <c r="J446" s="4"/>
      <c r="K446" s="4"/>
      <c r="L446" s="5"/>
      <c r="M446" s="6"/>
      <c r="N446" s="4"/>
      <c r="O446" s="5"/>
      <c r="P446" s="4"/>
      <c r="Q446" s="4"/>
      <c r="R446" s="5"/>
      <c r="S446" s="4"/>
      <c r="T446" s="4"/>
      <c r="U446" s="5"/>
      <c r="V446" s="4"/>
      <c r="W446" s="4"/>
      <c r="X446" s="5"/>
      <c r="Y446" s="4"/>
      <c r="Z446" s="4"/>
      <c r="AA446" s="4"/>
      <c r="AB446" s="4"/>
      <c r="AC446" s="412"/>
      <c r="AD446" s="7"/>
      <c r="AE446" s="7"/>
      <c r="AF446" s="8"/>
      <c r="AH446" s="446"/>
      <c r="AI446" s="429"/>
      <c r="AJ446" s="430"/>
      <c r="AK446" s="431"/>
      <c r="AL446" s="432"/>
      <c r="AM446" s="433"/>
      <c r="AN446" s="433"/>
      <c r="AO446" s="433"/>
      <c r="AP446" s="433"/>
      <c r="AQ446" s="433"/>
      <c r="AR446" s="433"/>
      <c r="AS446" s="433"/>
      <c r="AT446" s="433"/>
      <c r="AU446" s="433"/>
      <c r="AV446" s="433"/>
      <c r="AW446" s="433"/>
      <c r="AX446" s="433"/>
      <c r="AY446" s="433"/>
      <c r="AZ446" s="433"/>
      <c r="BA446" s="433"/>
      <c r="BB446" s="433"/>
      <c r="BC446" s="433"/>
      <c r="BD446" s="430"/>
      <c r="BE446" s="434"/>
      <c r="BG446" s="11"/>
      <c r="BI446" s="500"/>
    </row>
    <row r="447" spans="1:61" s="9" customFormat="1" ht="15" customHeight="1" x14ac:dyDescent="0.25">
      <c r="A447" s="2"/>
      <c r="B447" s="2"/>
      <c r="C447" s="2"/>
      <c r="D447" s="2"/>
      <c r="E447" s="2"/>
      <c r="F447" s="3"/>
      <c r="G447" s="397"/>
      <c r="H447" s="4"/>
      <c r="I447" s="5"/>
      <c r="J447" s="4"/>
      <c r="K447" s="4"/>
      <c r="L447" s="5"/>
      <c r="M447" s="6"/>
      <c r="N447" s="4"/>
      <c r="O447" s="5"/>
      <c r="P447" s="4"/>
      <c r="Q447" s="4"/>
      <c r="R447" s="5"/>
      <c r="S447" s="4"/>
      <c r="T447" s="4"/>
      <c r="U447" s="5"/>
      <c r="V447" s="4"/>
      <c r="W447" s="4"/>
      <c r="X447" s="5"/>
      <c r="Y447" s="4"/>
      <c r="Z447" s="4"/>
      <c r="AA447" s="4"/>
      <c r="AB447" s="4"/>
      <c r="AC447" s="412"/>
      <c r="AD447" s="7"/>
      <c r="AE447" s="7"/>
      <c r="AF447" s="8"/>
      <c r="AH447" s="446"/>
      <c r="AI447" s="429"/>
      <c r="AJ447" s="430"/>
      <c r="AK447" s="431"/>
      <c r="AL447" s="432"/>
      <c r="AM447" s="433"/>
      <c r="AN447" s="433"/>
      <c r="AO447" s="433"/>
      <c r="AP447" s="433"/>
      <c r="AQ447" s="433"/>
      <c r="AR447" s="433"/>
      <c r="AS447" s="433"/>
      <c r="AT447" s="433"/>
      <c r="AU447" s="433"/>
      <c r="AV447" s="433"/>
      <c r="AW447" s="433"/>
      <c r="AX447" s="433"/>
      <c r="AY447" s="433"/>
      <c r="AZ447" s="433"/>
      <c r="BA447" s="433"/>
      <c r="BB447" s="433"/>
      <c r="BC447" s="433"/>
      <c r="BD447" s="430"/>
      <c r="BE447" s="434"/>
      <c r="BG447" s="11"/>
      <c r="BI447" s="500"/>
    </row>
    <row r="448" spans="1:61" s="9" customFormat="1" ht="15" customHeight="1" x14ac:dyDescent="0.25">
      <c r="A448" s="2"/>
      <c r="B448" s="2"/>
      <c r="C448" s="2"/>
      <c r="D448" s="2"/>
      <c r="E448" s="2"/>
      <c r="F448" s="3"/>
      <c r="G448" s="397"/>
      <c r="H448" s="4"/>
      <c r="I448" s="5"/>
      <c r="J448" s="4"/>
      <c r="K448" s="4"/>
      <c r="L448" s="5"/>
      <c r="M448" s="6"/>
      <c r="N448" s="4"/>
      <c r="O448" s="5"/>
      <c r="P448" s="4"/>
      <c r="Q448" s="4"/>
      <c r="R448" s="5"/>
      <c r="S448" s="4"/>
      <c r="T448" s="4"/>
      <c r="U448" s="5"/>
      <c r="V448" s="4"/>
      <c r="W448" s="4"/>
      <c r="X448" s="5"/>
      <c r="Y448" s="4"/>
      <c r="Z448" s="4"/>
      <c r="AA448" s="4"/>
      <c r="AB448" s="4"/>
      <c r="AC448" s="412"/>
      <c r="AD448" s="7"/>
      <c r="AE448" s="7"/>
      <c r="AF448" s="8"/>
      <c r="AH448" s="446"/>
      <c r="AI448" s="429"/>
      <c r="AJ448" s="430"/>
      <c r="AK448" s="431"/>
      <c r="AL448" s="432"/>
      <c r="AM448" s="433"/>
      <c r="AN448" s="433"/>
      <c r="AO448" s="433"/>
      <c r="AP448" s="433"/>
      <c r="AQ448" s="433"/>
      <c r="AR448" s="433"/>
      <c r="AS448" s="433"/>
      <c r="AT448" s="433"/>
      <c r="AU448" s="433"/>
      <c r="AV448" s="433"/>
      <c r="AW448" s="433"/>
      <c r="AX448" s="433"/>
      <c r="AY448" s="433"/>
      <c r="AZ448" s="433"/>
      <c r="BA448" s="433"/>
      <c r="BB448" s="433"/>
      <c r="BC448" s="433"/>
      <c r="BD448" s="430"/>
      <c r="BE448" s="434"/>
      <c r="BG448" s="11"/>
      <c r="BI448" s="500"/>
    </row>
    <row r="449" spans="1:61" s="9" customFormat="1" ht="15" customHeight="1" x14ac:dyDescent="0.25">
      <c r="A449" s="2"/>
      <c r="B449" s="2"/>
      <c r="C449" s="2"/>
      <c r="D449" s="2"/>
      <c r="E449" s="2"/>
      <c r="F449" s="3"/>
      <c r="G449" s="397"/>
      <c r="H449" s="4"/>
      <c r="I449" s="5"/>
      <c r="J449" s="4"/>
      <c r="K449" s="4"/>
      <c r="L449" s="5"/>
      <c r="M449" s="6"/>
      <c r="N449" s="4"/>
      <c r="O449" s="5"/>
      <c r="P449" s="4"/>
      <c r="Q449" s="4"/>
      <c r="R449" s="5"/>
      <c r="S449" s="4"/>
      <c r="T449" s="4"/>
      <c r="U449" s="5"/>
      <c r="V449" s="4"/>
      <c r="W449" s="4"/>
      <c r="X449" s="5"/>
      <c r="Y449" s="4"/>
      <c r="Z449" s="4"/>
      <c r="AA449" s="4"/>
      <c r="AB449" s="4"/>
      <c r="AC449" s="412"/>
      <c r="AD449" s="7"/>
      <c r="AE449" s="7"/>
      <c r="AF449" s="8"/>
      <c r="AH449" s="446"/>
      <c r="AI449" s="429"/>
      <c r="AJ449" s="430"/>
      <c r="AK449" s="431"/>
      <c r="AL449" s="432"/>
      <c r="AM449" s="433"/>
      <c r="AN449" s="433"/>
      <c r="AO449" s="433"/>
      <c r="AP449" s="433"/>
      <c r="AQ449" s="433"/>
      <c r="AR449" s="433"/>
      <c r="AS449" s="433"/>
      <c r="AT449" s="433"/>
      <c r="AU449" s="433"/>
      <c r="AV449" s="433"/>
      <c r="AW449" s="433"/>
      <c r="AX449" s="433"/>
      <c r="AY449" s="433"/>
      <c r="AZ449" s="433"/>
      <c r="BA449" s="433"/>
      <c r="BB449" s="433"/>
      <c r="BC449" s="433"/>
      <c r="BD449" s="430"/>
      <c r="BE449" s="434"/>
      <c r="BG449" s="11"/>
      <c r="BI449" s="500"/>
    </row>
    <row r="450" spans="1:61" s="9" customFormat="1" ht="15" customHeight="1" x14ac:dyDescent="0.25">
      <c r="A450" s="2"/>
      <c r="B450" s="2"/>
      <c r="C450" s="2"/>
      <c r="D450" s="2"/>
      <c r="E450" s="2"/>
      <c r="F450" s="3"/>
      <c r="G450" s="397"/>
      <c r="H450" s="4"/>
      <c r="I450" s="5"/>
      <c r="J450" s="4"/>
      <c r="K450" s="4"/>
      <c r="L450" s="5"/>
      <c r="M450" s="6"/>
      <c r="N450" s="4"/>
      <c r="O450" s="5"/>
      <c r="P450" s="4"/>
      <c r="Q450" s="4"/>
      <c r="R450" s="5"/>
      <c r="S450" s="4"/>
      <c r="T450" s="4"/>
      <c r="U450" s="5"/>
      <c r="V450" s="4"/>
      <c r="W450" s="4"/>
      <c r="X450" s="5"/>
      <c r="Y450" s="4"/>
      <c r="Z450" s="4"/>
      <c r="AA450" s="4"/>
      <c r="AB450" s="4"/>
      <c r="AC450" s="412"/>
      <c r="AD450" s="7"/>
      <c r="AE450" s="7"/>
      <c r="AF450" s="8"/>
      <c r="AH450" s="446"/>
      <c r="AI450" s="429"/>
      <c r="AJ450" s="430"/>
      <c r="AK450" s="431"/>
      <c r="AL450" s="432"/>
      <c r="AM450" s="433"/>
      <c r="AN450" s="433"/>
      <c r="AO450" s="433"/>
      <c r="AP450" s="433"/>
      <c r="AQ450" s="433"/>
      <c r="AR450" s="433"/>
      <c r="AS450" s="433"/>
      <c r="AT450" s="433"/>
      <c r="AU450" s="433"/>
      <c r="AV450" s="433"/>
      <c r="AW450" s="433"/>
      <c r="AX450" s="433"/>
      <c r="AY450" s="433"/>
      <c r="AZ450" s="433"/>
      <c r="BA450" s="433"/>
      <c r="BB450" s="433"/>
      <c r="BC450" s="433"/>
      <c r="BD450" s="430"/>
      <c r="BE450" s="434"/>
      <c r="BG450" s="11"/>
      <c r="BI450" s="500"/>
    </row>
    <row r="451" spans="1:61" s="9" customFormat="1" ht="15" customHeight="1" x14ac:dyDescent="0.25">
      <c r="A451" s="2"/>
      <c r="B451" s="2"/>
      <c r="C451" s="2"/>
      <c r="D451" s="2"/>
      <c r="E451" s="2"/>
      <c r="F451" s="3"/>
      <c r="G451" s="397"/>
      <c r="H451" s="4"/>
      <c r="I451" s="5"/>
      <c r="J451" s="4"/>
      <c r="K451" s="4"/>
      <c r="L451" s="5"/>
      <c r="M451" s="6"/>
      <c r="N451" s="4"/>
      <c r="O451" s="5"/>
      <c r="P451" s="4"/>
      <c r="Q451" s="4"/>
      <c r="R451" s="5"/>
      <c r="S451" s="4"/>
      <c r="T451" s="4"/>
      <c r="U451" s="5"/>
      <c r="V451" s="4"/>
      <c r="W451" s="4"/>
      <c r="X451" s="5"/>
      <c r="Y451" s="4"/>
      <c r="Z451" s="4"/>
      <c r="AA451" s="4"/>
      <c r="AB451" s="4"/>
      <c r="AC451" s="412"/>
      <c r="AD451" s="7"/>
      <c r="AE451" s="7"/>
      <c r="AF451" s="8"/>
      <c r="AH451" s="446"/>
      <c r="AI451" s="429"/>
      <c r="AJ451" s="430"/>
      <c r="AK451" s="431"/>
      <c r="AL451" s="432"/>
      <c r="AM451" s="433"/>
      <c r="AN451" s="433"/>
      <c r="AO451" s="433"/>
      <c r="AP451" s="433"/>
      <c r="AQ451" s="433"/>
      <c r="AR451" s="433"/>
      <c r="AS451" s="433"/>
      <c r="AT451" s="433"/>
      <c r="AU451" s="433"/>
      <c r="AV451" s="433"/>
      <c r="AW451" s="433"/>
      <c r="AX451" s="433"/>
      <c r="AY451" s="433"/>
      <c r="AZ451" s="433"/>
      <c r="BA451" s="433"/>
      <c r="BB451" s="433"/>
      <c r="BC451" s="433"/>
      <c r="BD451" s="430"/>
      <c r="BE451" s="434"/>
      <c r="BG451" s="11"/>
      <c r="BI451" s="500"/>
    </row>
    <row r="452" spans="1:61" s="9" customFormat="1" ht="15" customHeight="1" x14ac:dyDescent="0.25">
      <c r="A452" s="2"/>
      <c r="B452" s="2"/>
      <c r="C452" s="2"/>
      <c r="D452" s="2"/>
      <c r="E452" s="2"/>
      <c r="F452" s="3"/>
      <c r="G452" s="397"/>
      <c r="H452" s="4"/>
      <c r="I452" s="5"/>
      <c r="J452" s="4"/>
      <c r="K452" s="4"/>
      <c r="L452" s="5"/>
      <c r="M452" s="6"/>
      <c r="N452" s="4"/>
      <c r="O452" s="5"/>
      <c r="P452" s="4"/>
      <c r="Q452" s="4"/>
      <c r="R452" s="5"/>
      <c r="S452" s="4"/>
      <c r="T452" s="4"/>
      <c r="U452" s="5"/>
      <c r="V452" s="4"/>
      <c r="W452" s="4"/>
      <c r="X452" s="5"/>
      <c r="Y452" s="4"/>
      <c r="Z452" s="4"/>
      <c r="AA452" s="4"/>
      <c r="AB452" s="4"/>
      <c r="AC452" s="412"/>
      <c r="AD452" s="7"/>
      <c r="AE452" s="7"/>
      <c r="AF452" s="8"/>
      <c r="AH452" s="446"/>
      <c r="AI452" s="429"/>
      <c r="AJ452" s="430"/>
      <c r="AK452" s="431"/>
      <c r="AL452" s="432"/>
      <c r="AM452" s="433"/>
      <c r="AN452" s="433"/>
      <c r="AO452" s="433"/>
      <c r="AP452" s="433"/>
      <c r="AQ452" s="433"/>
      <c r="AR452" s="433"/>
      <c r="AS452" s="433"/>
      <c r="AT452" s="433"/>
      <c r="AU452" s="433"/>
      <c r="AV452" s="433"/>
      <c r="AW452" s="433"/>
      <c r="AX452" s="433"/>
      <c r="AY452" s="433"/>
      <c r="AZ452" s="433"/>
      <c r="BA452" s="433"/>
      <c r="BB452" s="433"/>
      <c r="BC452" s="433"/>
      <c r="BD452" s="430"/>
      <c r="BE452" s="434"/>
      <c r="BG452" s="11"/>
      <c r="BI452" s="500"/>
    </row>
    <row r="453" spans="1:61" s="9" customFormat="1" ht="15" customHeight="1" x14ac:dyDescent="0.25">
      <c r="A453" s="2"/>
      <c r="B453" s="2"/>
      <c r="C453" s="2"/>
      <c r="D453" s="2"/>
      <c r="E453" s="2"/>
      <c r="F453" s="3"/>
      <c r="G453" s="397"/>
      <c r="H453" s="4"/>
      <c r="I453" s="5"/>
      <c r="J453" s="4"/>
      <c r="K453" s="4"/>
      <c r="L453" s="5"/>
      <c r="M453" s="6"/>
      <c r="N453" s="4"/>
      <c r="O453" s="5"/>
      <c r="P453" s="4"/>
      <c r="Q453" s="4"/>
      <c r="R453" s="5"/>
      <c r="S453" s="4"/>
      <c r="T453" s="4"/>
      <c r="U453" s="5"/>
      <c r="V453" s="4"/>
      <c r="W453" s="4"/>
      <c r="X453" s="5"/>
      <c r="Y453" s="4"/>
      <c r="Z453" s="4"/>
      <c r="AA453" s="4"/>
      <c r="AB453" s="4"/>
      <c r="AC453" s="412"/>
      <c r="AD453" s="7"/>
      <c r="AE453" s="7"/>
      <c r="AF453" s="8"/>
      <c r="AH453" s="446"/>
      <c r="AI453" s="429"/>
      <c r="AJ453" s="430"/>
      <c r="AK453" s="431"/>
      <c r="AL453" s="432"/>
      <c r="AM453" s="433"/>
      <c r="AN453" s="433"/>
      <c r="AO453" s="433"/>
      <c r="AP453" s="433"/>
      <c r="AQ453" s="433"/>
      <c r="AR453" s="433"/>
      <c r="AS453" s="433"/>
      <c r="AT453" s="433"/>
      <c r="AU453" s="433"/>
      <c r="AV453" s="433"/>
      <c r="AW453" s="433"/>
      <c r="AX453" s="433"/>
      <c r="AY453" s="433"/>
      <c r="AZ453" s="433"/>
      <c r="BA453" s="433"/>
      <c r="BB453" s="433"/>
      <c r="BC453" s="433"/>
      <c r="BD453" s="430"/>
      <c r="BE453" s="434"/>
      <c r="BG453" s="11"/>
      <c r="BI453" s="500"/>
    </row>
    <row r="454" spans="1:61" s="9" customFormat="1" ht="15" customHeight="1" x14ac:dyDescent="0.25">
      <c r="A454" s="2"/>
      <c r="B454" s="2"/>
      <c r="C454" s="2"/>
      <c r="D454" s="2"/>
      <c r="E454" s="2"/>
      <c r="F454" s="3"/>
      <c r="G454" s="397"/>
      <c r="H454" s="4"/>
      <c r="I454" s="5"/>
      <c r="J454" s="4"/>
      <c r="K454" s="4"/>
      <c r="L454" s="5"/>
      <c r="M454" s="6"/>
      <c r="N454" s="4"/>
      <c r="O454" s="5"/>
      <c r="P454" s="4"/>
      <c r="Q454" s="4"/>
      <c r="R454" s="5"/>
      <c r="S454" s="4"/>
      <c r="T454" s="4"/>
      <c r="U454" s="5"/>
      <c r="V454" s="4"/>
      <c r="W454" s="4"/>
      <c r="X454" s="5"/>
      <c r="Y454" s="4"/>
      <c r="Z454" s="4"/>
      <c r="AA454" s="4"/>
      <c r="AB454" s="4"/>
      <c r="AC454" s="412"/>
      <c r="AD454" s="7"/>
      <c r="AE454" s="7"/>
      <c r="AF454" s="8"/>
      <c r="AH454" s="446"/>
      <c r="AI454" s="429"/>
      <c r="AJ454" s="430"/>
      <c r="AK454" s="431"/>
      <c r="AL454" s="432"/>
      <c r="AM454" s="433"/>
      <c r="AN454" s="433"/>
      <c r="AO454" s="433"/>
      <c r="AP454" s="433"/>
      <c r="AQ454" s="433"/>
      <c r="AR454" s="433"/>
      <c r="AS454" s="433"/>
      <c r="AT454" s="433"/>
      <c r="AU454" s="433"/>
      <c r="AV454" s="433"/>
      <c r="AW454" s="433"/>
      <c r="AX454" s="433"/>
      <c r="AY454" s="433"/>
      <c r="AZ454" s="433"/>
      <c r="BA454" s="433"/>
      <c r="BB454" s="433"/>
      <c r="BC454" s="433"/>
      <c r="BD454" s="430"/>
      <c r="BE454" s="434"/>
      <c r="BG454" s="11"/>
      <c r="BI454" s="500"/>
    </row>
    <row r="455" spans="1:61" s="9" customFormat="1" ht="15" customHeight="1" x14ac:dyDescent="0.25">
      <c r="A455" s="2"/>
      <c r="B455" s="2"/>
      <c r="C455" s="2"/>
      <c r="D455" s="2"/>
      <c r="E455" s="2"/>
      <c r="F455" s="3"/>
      <c r="G455" s="397"/>
      <c r="H455" s="4"/>
      <c r="I455" s="5"/>
      <c r="J455" s="4"/>
      <c r="K455" s="4"/>
      <c r="L455" s="5"/>
      <c r="M455" s="6"/>
      <c r="N455" s="4"/>
      <c r="O455" s="5"/>
      <c r="P455" s="4"/>
      <c r="Q455" s="4"/>
      <c r="R455" s="5"/>
      <c r="S455" s="4"/>
      <c r="T455" s="4"/>
      <c r="U455" s="5"/>
      <c r="V455" s="4"/>
      <c r="W455" s="4"/>
      <c r="X455" s="5"/>
      <c r="Y455" s="4"/>
      <c r="Z455" s="4"/>
      <c r="AA455" s="4"/>
      <c r="AB455" s="4"/>
      <c r="AC455" s="412"/>
      <c r="AD455" s="7"/>
      <c r="AE455" s="7"/>
      <c r="AF455" s="8"/>
      <c r="AH455" s="446"/>
      <c r="AI455" s="429"/>
      <c r="AJ455" s="430"/>
      <c r="AK455" s="431"/>
      <c r="AL455" s="432"/>
      <c r="AM455" s="433"/>
      <c r="AN455" s="433"/>
      <c r="AO455" s="433"/>
      <c r="AP455" s="433"/>
      <c r="AQ455" s="433"/>
      <c r="AR455" s="433"/>
      <c r="AS455" s="433"/>
      <c r="AT455" s="433"/>
      <c r="AU455" s="433"/>
      <c r="AV455" s="433"/>
      <c r="AW455" s="433"/>
      <c r="AX455" s="433"/>
      <c r="AY455" s="433"/>
      <c r="AZ455" s="433"/>
      <c r="BA455" s="433"/>
      <c r="BB455" s="433"/>
      <c r="BC455" s="433"/>
      <c r="BD455" s="430"/>
      <c r="BE455" s="434"/>
      <c r="BG455" s="11"/>
      <c r="BI455" s="500"/>
    </row>
    <row r="456" spans="1:61" s="9" customFormat="1" ht="15" customHeight="1" x14ac:dyDescent="0.25">
      <c r="A456" s="2"/>
      <c r="B456" s="2"/>
      <c r="C456" s="2"/>
      <c r="D456" s="2"/>
      <c r="E456" s="2"/>
      <c r="F456" s="3"/>
      <c r="G456" s="397"/>
      <c r="H456" s="4"/>
      <c r="I456" s="5"/>
      <c r="J456" s="4"/>
      <c r="K456" s="4"/>
      <c r="L456" s="5"/>
      <c r="M456" s="6"/>
      <c r="N456" s="4"/>
      <c r="O456" s="5"/>
      <c r="P456" s="4"/>
      <c r="Q456" s="4"/>
      <c r="R456" s="5"/>
      <c r="S456" s="4"/>
      <c r="T456" s="4"/>
      <c r="U456" s="5"/>
      <c r="V456" s="4"/>
      <c r="W456" s="4"/>
      <c r="X456" s="5"/>
      <c r="Y456" s="4"/>
      <c r="Z456" s="4"/>
      <c r="AA456" s="4"/>
      <c r="AB456" s="4"/>
      <c r="AC456" s="412"/>
      <c r="AD456" s="7"/>
      <c r="AE456" s="7"/>
      <c r="AF456" s="8"/>
      <c r="AH456" s="446"/>
      <c r="AI456" s="429"/>
      <c r="AJ456" s="430"/>
      <c r="AK456" s="431"/>
      <c r="AL456" s="432"/>
      <c r="AM456" s="433"/>
      <c r="AN456" s="433"/>
      <c r="AO456" s="433"/>
      <c r="AP456" s="433"/>
      <c r="AQ456" s="433"/>
      <c r="AR456" s="433"/>
      <c r="AS456" s="433"/>
      <c r="AT456" s="433"/>
      <c r="AU456" s="433"/>
      <c r="AV456" s="433"/>
      <c r="AW456" s="433"/>
      <c r="AX456" s="433"/>
      <c r="AY456" s="433"/>
      <c r="AZ456" s="433"/>
      <c r="BA456" s="433"/>
      <c r="BB456" s="433"/>
      <c r="BC456" s="433"/>
      <c r="BD456" s="430"/>
      <c r="BE456" s="434"/>
      <c r="BG456" s="11"/>
      <c r="BI456" s="500"/>
    </row>
    <row r="457" spans="1:61" s="9" customFormat="1" ht="15" customHeight="1" x14ac:dyDescent="0.25">
      <c r="A457" s="2"/>
      <c r="B457" s="2"/>
      <c r="C457" s="2"/>
      <c r="D457" s="2"/>
      <c r="E457" s="2"/>
      <c r="F457" s="3"/>
      <c r="G457" s="397"/>
      <c r="H457" s="4"/>
      <c r="I457" s="5"/>
      <c r="J457" s="4"/>
      <c r="K457" s="4"/>
      <c r="L457" s="5"/>
      <c r="M457" s="6"/>
      <c r="N457" s="4"/>
      <c r="O457" s="5"/>
      <c r="P457" s="4"/>
      <c r="Q457" s="4"/>
      <c r="R457" s="5"/>
      <c r="S457" s="4"/>
      <c r="T457" s="4"/>
      <c r="U457" s="5"/>
      <c r="V457" s="4"/>
      <c r="W457" s="4"/>
      <c r="X457" s="5"/>
      <c r="Y457" s="4"/>
      <c r="Z457" s="4"/>
      <c r="AA457" s="4"/>
      <c r="AB457" s="4"/>
      <c r="AC457" s="412"/>
      <c r="AD457" s="7"/>
      <c r="AE457" s="7"/>
      <c r="AF457" s="8"/>
      <c r="AH457" s="446"/>
      <c r="AI457" s="429"/>
      <c r="AJ457" s="430"/>
      <c r="AK457" s="431"/>
      <c r="AL457" s="432"/>
      <c r="AM457" s="433"/>
      <c r="AN457" s="433"/>
      <c r="AO457" s="433"/>
      <c r="AP457" s="433"/>
      <c r="AQ457" s="433"/>
      <c r="AR457" s="433"/>
      <c r="AS457" s="433"/>
      <c r="AT457" s="433"/>
      <c r="AU457" s="433"/>
      <c r="AV457" s="433"/>
      <c r="AW457" s="433"/>
      <c r="AX457" s="433"/>
      <c r="AY457" s="433"/>
      <c r="AZ457" s="433"/>
      <c r="BA457" s="433"/>
      <c r="BB457" s="433"/>
      <c r="BC457" s="433"/>
      <c r="BD457" s="430"/>
      <c r="BE457" s="434"/>
      <c r="BG457" s="11"/>
      <c r="BI457" s="500"/>
    </row>
    <row r="458" spans="1:61" s="9" customFormat="1" ht="15" customHeight="1" x14ac:dyDescent="0.25">
      <c r="A458" s="2"/>
      <c r="B458" s="2"/>
      <c r="C458" s="2"/>
      <c r="D458" s="2"/>
      <c r="E458" s="2"/>
      <c r="F458" s="3"/>
      <c r="G458" s="397"/>
      <c r="H458" s="4"/>
      <c r="I458" s="5"/>
      <c r="J458" s="4"/>
      <c r="K458" s="4"/>
      <c r="L458" s="5"/>
      <c r="M458" s="6"/>
      <c r="N458" s="4"/>
      <c r="O458" s="5"/>
      <c r="P458" s="4"/>
      <c r="Q458" s="4"/>
      <c r="R458" s="5"/>
      <c r="S458" s="4"/>
      <c r="T458" s="4"/>
      <c r="U458" s="5"/>
      <c r="V458" s="4"/>
      <c r="W458" s="4"/>
      <c r="X458" s="5"/>
      <c r="Y458" s="4"/>
      <c r="Z458" s="4"/>
      <c r="AA458" s="4"/>
      <c r="AB458" s="4"/>
      <c r="AC458" s="412"/>
      <c r="AD458" s="7"/>
      <c r="AE458" s="7"/>
      <c r="AF458" s="8"/>
      <c r="AH458" s="446"/>
      <c r="AI458" s="429"/>
      <c r="AJ458" s="430"/>
      <c r="AK458" s="431"/>
      <c r="AL458" s="432"/>
      <c r="AM458" s="433"/>
      <c r="AN458" s="433"/>
      <c r="AO458" s="433"/>
      <c r="AP458" s="433"/>
      <c r="AQ458" s="433"/>
      <c r="AR458" s="433"/>
      <c r="AS458" s="433"/>
      <c r="AT458" s="433"/>
      <c r="AU458" s="433"/>
      <c r="AV458" s="433"/>
      <c r="AW458" s="433"/>
      <c r="AX458" s="433"/>
      <c r="AY458" s="433"/>
      <c r="AZ458" s="433"/>
      <c r="BA458" s="433"/>
      <c r="BB458" s="433"/>
      <c r="BC458" s="433"/>
      <c r="BD458" s="430"/>
      <c r="BE458" s="434"/>
      <c r="BG458" s="11"/>
      <c r="BI458" s="500"/>
    </row>
    <row r="459" spans="1:61" s="9" customFormat="1" ht="15" customHeight="1" x14ac:dyDescent="0.25">
      <c r="A459" s="2"/>
      <c r="B459" s="2"/>
      <c r="C459" s="2"/>
      <c r="D459" s="2"/>
      <c r="E459" s="2"/>
      <c r="F459" s="3"/>
      <c r="G459" s="397"/>
      <c r="H459" s="4"/>
      <c r="I459" s="5"/>
      <c r="J459" s="4"/>
      <c r="K459" s="4"/>
      <c r="L459" s="5"/>
      <c r="M459" s="6"/>
      <c r="N459" s="4"/>
      <c r="O459" s="5"/>
      <c r="P459" s="4"/>
      <c r="Q459" s="4"/>
      <c r="R459" s="5"/>
      <c r="S459" s="4"/>
      <c r="T459" s="4"/>
      <c r="U459" s="5"/>
      <c r="V459" s="4"/>
      <c r="W459" s="4"/>
      <c r="X459" s="5"/>
      <c r="Y459" s="4"/>
      <c r="Z459" s="4"/>
      <c r="AA459" s="4"/>
      <c r="AB459" s="4"/>
      <c r="AC459" s="412"/>
      <c r="AD459" s="7"/>
      <c r="AE459" s="7"/>
      <c r="AF459" s="8"/>
      <c r="AH459" s="446"/>
      <c r="AI459" s="429"/>
      <c r="AJ459" s="430"/>
      <c r="AK459" s="431"/>
      <c r="AL459" s="432"/>
      <c r="AM459" s="433"/>
      <c r="AN459" s="433"/>
      <c r="AO459" s="433"/>
      <c r="AP459" s="433"/>
      <c r="AQ459" s="433"/>
      <c r="AR459" s="433"/>
      <c r="AS459" s="433"/>
      <c r="AT459" s="433"/>
      <c r="AU459" s="433"/>
      <c r="AV459" s="433"/>
      <c r="AW459" s="433"/>
      <c r="AX459" s="433"/>
      <c r="AY459" s="433"/>
      <c r="AZ459" s="433"/>
      <c r="BA459" s="433"/>
      <c r="BB459" s="433"/>
      <c r="BC459" s="433"/>
      <c r="BD459" s="430"/>
      <c r="BE459" s="434"/>
      <c r="BG459" s="11"/>
      <c r="BI459" s="500"/>
    </row>
    <row r="460" spans="1:61" s="9" customFormat="1" ht="15" customHeight="1" x14ac:dyDescent="0.25">
      <c r="A460" s="2"/>
      <c r="B460" s="2"/>
      <c r="C460" s="2"/>
      <c r="D460" s="2"/>
      <c r="E460" s="2"/>
      <c r="F460" s="3"/>
      <c r="G460" s="397"/>
      <c r="H460" s="4"/>
      <c r="I460" s="5"/>
      <c r="J460" s="4"/>
      <c r="K460" s="4"/>
      <c r="L460" s="5"/>
      <c r="M460" s="6"/>
      <c r="N460" s="4"/>
      <c r="O460" s="5"/>
      <c r="P460" s="4"/>
      <c r="Q460" s="4"/>
      <c r="R460" s="5"/>
      <c r="S460" s="4"/>
      <c r="T460" s="4"/>
      <c r="U460" s="5"/>
      <c r="V460" s="4"/>
      <c r="W460" s="4"/>
      <c r="X460" s="5"/>
      <c r="Y460" s="4"/>
      <c r="Z460" s="4"/>
      <c r="AA460" s="4"/>
      <c r="AB460" s="4"/>
      <c r="AC460" s="412"/>
      <c r="AD460" s="7"/>
      <c r="AE460" s="7"/>
      <c r="AF460" s="8"/>
      <c r="AH460" s="446"/>
      <c r="AI460" s="429"/>
      <c r="AJ460" s="430"/>
      <c r="AK460" s="431"/>
      <c r="AL460" s="432"/>
      <c r="AM460" s="433"/>
      <c r="AN460" s="433"/>
      <c r="AO460" s="433"/>
      <c r="AP460" s="433"/>
      <c r="AQ460" s="433"/>
      <c r="AR460" s="433"/>
      <c r="AS460" s="433"/>
      <c r="AT460" s="433"/>
      <c r="AU460" s="433"/>
      <c r="AV460" s="433"/>
      <c r="AW460" s="433"/>
      <c r="AX460" s="433"/>
      <c r="AY460" s="433"/>
      <c r="AZ460" s="433"/>
      <c r="BA460" s="433"/>
      <c r="BB460" s="433"/>
      <c r="BC460" s="433"/>
      <c r="BD460" s="430"/>
      <c r="BE460" s="434"/>
      <c r="BG460" s="11"/>
      <c r="BI460" s="500"/>
    </row>
    <row r="461" spans="1:61" s="9" customFormat="1" ht="15" customHeight="1" x14ac:dyDescent="0.25">
      <c r="A461" s="2"/>
      <c r="B461" s="2"/>
      <c r="C461" s="2"/>
      <c r="D461" s="2"/>
      <c r="E461" s="2"/>
      <c r="F461" s="3"/>
      <c r="G461" s="397"/>
      <c r="H461" s="4"/>
      <c r="I461" s="5"/>
      <c r="J461" s="4"/>
      <c r="K461" s="4"/>
      <c r="L461" s="5"/>
      <c r="M461" s="6"/>
      <c r="N461" s="4"/>
      <c r="O461" s="5"/>
      <c r="P461" s="4"/>
      <c r="Q461" s="4"/>
      <c r="R461" s="5"/>
      <c r="S461" s="4"/>
      <c r="T461" s="4"/>
      <c r="U461" s="5"/>
      <c r="V461" s="4"/>
      <c r="W461" s="4"/>
      <c r="X461" s="5"/>
      <c r="Y461" s="4"/>
      <c r="Z461" s="4"/>
      <c r="AA461" s="4"/>
      <c r="AB461" s="4"/>
      <c r="AC461" s="412"/>
      <c r="AD461" s="7"/>
      <c r="AE461" s="7"/>
      <c r="AF461" s="8"/>
      <c r="AH461" s="446"/>
      <c r="AI461" s="429"/>
      <c r="AJ461" s="430"/>
      <c r="AK461" s="431"/>
      <c r="AL461" s="432"/>
      <c r="AM461" s="433"/>
      <c r="AN461" s="433"/>
      <c r="AO461" s="433"/>
      <c r="AP461" s="433"/>
      <c r="AQ461" s="433"/>
      <c r="AR461" s="433"/>
      <c r="AS461" s="433"/>
      <c r="AT461" s="433"/>
      <c r="AU461" s="433"/>
      <c r="AV461" s="433"/>
      <c r="AW461" s="433"/>
      <c r="AX461" s="433"/>
      <c r="AY461" s="433"/>
      <c r="AZ461" s="433"/>
      <c r="BA461" s="433"/>
      <c r="BB461" s="433"/>
      <c r="BC461" s="433"/>
      <c r="BD461" s="430"/>
      <c r="BE461" s="434"/>
      <c r="BG461" s="11"/>
      <c r="BI461" s="500"/>
    </row>
    <row r="462" spans="1:61" s="9" customFormat="1" ht="15" customHeight="1" x14ac:dyDescent="0.25">
      <c r="A462" s="2"/>
      <c r="B462" s="2"/>
      <c r="C462" s="2"/>
      <c r="D462" s="2"/>
      <c r="E462" s="2"/>
      <c r="F462" s="3"/>
      <c r="G462" s="397"/>
      <c r="H462" s="4"/>
      <c r="I462" s="5"/>
      <c r="J462" s="4"/>
      <c r="K462" s="4"/>
      <c r="L462" s="5"/>
      <c r="M462" s="6"/>
      <c r="N462" s="4"/>
      <c r="O462" s="5"/>
      <c r="P462" s="4"/>
      <c r="Q462" s="4"/>
      <c r="R462" s="5"/>
      <c r="S462" s="4"/>
      <c r="T462" s="4"/>
      <c r="U462" s="5"/>
      <c r="V462" s="4"/>
      <c r="W462" s="4"/>
      <c r="X462" s="5"/>
      <c r="Y462" s="4"/>
      <c r="Z462" s="4"/>
      <c r="AA462" s="4"/>
      <c r="AB462" s="4"/>
      <c r="AC462" s="412"/>
      <c r="AD462" s="7"/>
      <c r="AE462" s="7"/>
      <c r="AF462" s="8"/>
      <c r="AH462" s="446"/>
      <c r="AI462" s="429"/>
      <c r="AJ462" s="430"/>
      <c r="AK462" s="431"/>
      <c r="AL462" s="432"/>
      <c r="AM462" s="433"/>
      <c r="AN462" s="433"/>
      <c r="AO462" s="433"/>
      <c r="AP462" s="433"/>
      <c r="AQ462" s="433"/>
      <c r="AR462" s="433"/>
      <c r="AS462" s="433"/>
      <c r="AT462" s="433"/>
      <c r="AU462" s="433"/>
      <c r="AV462" s="433"/>
      <c r="AW462" s="433"/>
      <c r="AX462" s="433"/>
      <c r="AY462" s="433"/>
      <c r="AZ462" s="433"/>
      <c r="BA462" s="433"/>
      <c r="BB462" s="433"/>
      <c r="BC462" s="433"/>
      <c r="BD462" s="430"/>
      <c r="BE462" s="434"/>
      <c r="BG462" s="11"/>
      <c r="BI462" s="500"/>
    </row>
    <row r="463" spans="1:61" s="9" customFormat="1" ht="15" customHeight="1" x14ac:dyDescent="0.25">
      <c r="A463" s="2"/>
      <c r="B463" s="2"/>
      <c r="C463" s="2"/>
      <c r="D463" s="2"/>
      <c r="E463" s="2"/>
      <c r="F463" s="3"/>
      <c r="G463" s="397"/>
      <c r="H463" s="4"/>
      <c r="I463" s="5"/>
      <c r="J463" s="4"/>
      <c r="K463" s="4"/>
      <c r="L463" s="5"/>
      <c r="M463" s="6"/>
      <c r="N463" s="4"/>
      <c r="O463" s="5"/>
      <c r="P463" s="4"/>
      <c r="Q463" s="4"/>
      <c r="R463" s="5"/>
      <c r="S463" s="4"/>
      <c r="T463" s="4"/>
      <c r="U463" s="5"/>
      <c r="V463" s="4"/>
      <c r="W463" s="4"/>
      <c r="X463" s="5"/>
      <c r="Y463" s="4"/>
      <c r="Z463" s="4"/>
      <c r="AA463" s="4"/>
      <c r="AB463" s="4"/>
      <c r="AC463" s="412"/>
      <c r="AD463" s="7"/>
      <c r="AE463" s="7"/>
      <c r="AF463" s="8"/>
      <c r="AH463" s="446"/>
      <c r="AI463" s="429"/>
      <c r="AJ463" s="430"/>
      <c r="AK463" s="431"/>
      <c r="AL463" s="432"/>
      <c r="AM463" s="433"/>
      <c r="AN463" s="433"/>
      <c r="AO463" s="433"/>
      <c r="AP463" s="433"/>
      <c r="AQ463" s="433"/>
      <c r="AR463" s="433"/>
      <c r="AS463" s="433"/>
      <c r="AT463" s="433"/>
      <c r="AU463" s="433"/>
      <c r="AV463" s="433"/>
      <c r="AW463" s="433"/>
      <c r="AX463" s="433"/>
      <c r="AY463" s="433"/>
      <c r="AZ463" s="433"/>
      <c r="BA463" s="433"/>
      <c r="BB463" s="433"/>
      <c r="BC463" s="433"/>
      <c r="BD463" s="430"/>
      <c r="BE463" s="434"/>
      <c r="BG463" s="11"/>
      <c r="BI463" s="500"/>
    </row>
    <row r="464" spans="1:61" s="9" customFormat="1" ht="15" customHeight="1" x14ac:dyDescent="0.25">
      <c r="A464" s="2"/>
      <c r="B464" s="2"/>
      <c r="C464" s="2"/>
      <c r="D464" s="2"/>
      <c r="E464" s="2"/>
      <c r="F464" s="3"/>
      <c r="G464" s="397"/>
      <c r="H464" s="4"/>
      <c r="I464" s="5"/>
      <c r="J464" s="4"/>
      <c r="K464" s="4"/>
      <c r="L464" s="5"/>
      <c r="M464" s="6"/>
      <c r="N464" s="4"/>
      <c r="O464" s="5"/>
      <c r="P464" s="4"/>
      <c r="Q464" s="4"/>
      <c r="R464" s="5"/>
      <c r="S464" s="4"/>
      <c r="T464" s="4"/>
      <c r="U464" s="5"/>
      <c r="V464" s="4"/>
      <c r="W464" s="4"/>
      <c r="X464" s="5"/>
      <c r="Y464" s="4"/>
      <c r="Z464" s="4"/>
      <c r="AA464" s="4"/>
      <c r="AB464" s="4"/>
      <c r="AC464" s="412"/>
      <c r="AD464" s="7"/>
      <c r="AE464" s="7"/>
      <c r="AF464" s="8"/>
      <c r="AH464" s="446"/>
      <c r="AI464" s="429"/>
      <c r="AJ464" s="430"/>
      <c r="AK464" s="431"/>
      <c r="AL464" s="432"/>
      <c r="AM464" s="433"/>
      <c r="AN464" s="433"/>
      <c r="AO464" s="433"/>
      <c r="AP464" s="433"/>
      <c r="AQ464" s="433"/>
      <c r="AR464" s="433"/>
      <c r="AS464" s="433"/>
      <c r="AT464" s="433"/>
      <c r="AU464" s="433"/>
      <c r="AV464" s="433"/>
      <c r="AW464" s="433"/>
      <c r="AX464" s="433"/>
      <c r="AY464" s="433"/>
      <c r="AZ464" s="433"/>
      <c r="BA464" s="433"/>
      <c r="BB464" s="433"/>
      <c r="BC464" s="433"/>
      <c r="BD464" s="430"/>
      <c r="BE464" s="434"/>
      <c r="BG464" s="11"/>
      <c r="BI464" s="500"/>
    </row>
    <row r="465" spans="1:61" s="9" customFormat="1" ht="15" customHeight="1" x14ac:dyDescent="0.25">
      <c r="A465" s="2"/>
      <c r="B465" s="2"/>
      <c r="C465" s="2"/>
      <c r="D465" s="2"/>
      <c r="E465" s="2"/>
      <c r="F465" s="3"/>
      <c r="G465" s="397"/>
      <c r="H465" s="4"/>
      <c r="I465" s="5"/>
      <c r="J465" s="4"/>
      <c r="K465" s="4"/>
      <c r="L465" s="5"/>
      <c r="M465" s="6"/>
      <c r="N465" s="4"/>
      <c r="O465" s="5"/>
      <c r="P465" s="4"/>
      <c r="Q465" s="4"/>
      <c r="R465" s="5"/>
      <c r="S465" s="4"/>
      <c r="T465" s="4"/>
      <c r="U465" s="5"/>
      <c r="V465" s="4"/>
      <c r="W465" s="4"/>
      <c r="X465" s="5"/>
      <c r="Y465" s="4"/>
      <c r="Z465" s="4"/>
      <c r="AA465" s="4"/>
      <c r="AB465" s="4"/>
      <c r="AC465" s="412"/>
      <c r="AD465" s="7"/>
      <c r="AE465" s="7"/>
      <c r="AF465" s="8"/>
      <c r="AH465" s="446"/>
      <c r="AI465" s="429"/>
      <c r="AJ465" s="430"/>
      <c r="AK465" s="431"/>
      <c r="AL465" s="432"/>
      <c r="AM465" s="433"/>
      <c r="AN465" s="433"/>
      <c r="AO465" s="433"/>
      <c r="AP465" s="433"/>
      <c r="AQ465" s="433"/>
      <c r="AR465" s="433"/>
      <c r="AS465" s="433"/>
      <c r="AT465" s="433"/>
      <c r="AU465" s="433"/>
      <c r="AV465" s="433"/>
      <c r="AW465" s="433"/>
      <c r="AX465" s="433"/>
      <c r="AY465" s="433"/>
      <c r="AZ465" s="433"/>
      <c r="BA465" s="433"/>
      <c r="BB465" s="433"/>
      <c r="BC465" s="433"/>
      <c r="BD465" s="430"/>
      <c r="BE465" s="434"/>
      <c r="BG465" s="11"/>
      <c r="BI465" s="500"/>
    </row>
    <row r="466" spans="1:61" s="9" customFormat="1" ht="15" customHeight="1" x14ac:dyDescent="0.25">
      <c r="A466" s="2"/>
      <c r="B466" s="2"/>
      <c r="C466" s="2"/>
      <c r="D466" s="2"/>
      <c r="E466" s="2"/>
      <c r="F466" s="3"/>
      <c r="G466" s="397"/>
      <c r="H466" s="4"/>
      <c r="I466" s="5"/>
      <c r="J466" s="4"/>
      <c r="K466" s="4"/>
      <c r="L466" s="5"/>
      <c r="M466" s="6"/>
      <c r="N466" s="4"/>
      <c r="O466" s="5"/>
      <c r="P466" s="4"/>
      <c r="Q466" s="4"/>
      <c r="R466" s="5"/>
      <c r="S466" s="4"/>
      <c r="T466" s="4"/>
      <c r="U466" s="5"/>
      <c r="V466" s="4"/>
      <c r="W466" s="4"/>
      <c r="X466" s="5"/>
      <c r="Y466" s="4"/>
      <c r="Z466" s="4"/>
      <c r="AA466" s="4"/>
      <c r="AB466" s="4"/>
      <c r="AC466" s="412"/>
      <c r="AD466" s="7"/>
      <c r="AE466" s="7"/>
      <c r="AF466" s="8"/>
      <c r="AH466" s="446"/>
      <c r="AI466" s="429"/>
      <c r="AJ466" s="430"/>
      <c r="AK466" s="431"/>
      <c r="AL466" s="432"/>
      <c r="AM466" s="433"/>
      <c r="AN466" s="433"/>
      <c r="AO466" s="433"/>
      <c r="AP466" s="433"/>
      <c r="AQ466" s="433"/>
      <c r="AR466" s="433"/>
      <c r="AS466" s="433"/>
      <c r="AT466" s="433"/>
      <c r="AU466" s="433"/>
      <c r="AV466" s="433"/>
      <c r="AW466" s="433"/>
      <c r="AX466" s="433"/>
      <c r="AY466" s="433"/>
      <c r="AZ466" s="433"/>
      <c r="BA466" s="433"/>
      <c r="BB466" s="433"/>
      <c r="BC466" s="433"/>
      <c r="BD466" s="430"/>
      <c r="BE466" s="434"/>
      <c r="BG466" s="11"/>
      <c r="BI466" s="500"/>
    </row>
    <row r="467" spans="1:61" s="9" customFormat="1" ht="15" customHeight="1" x14ac:dyDescent="0.25">
      <c r="A467" s="2"/>
      <c r="B467" s="2"/>
      <c r="C467" s="2"/>
      <c r="D467" s="2"/>
      <c r="E467" s="2"/>
      <c r="F467" s="3"/>
      <c r="G467" s="397"/>
      <c r="H467" s="4"/>
      <c r="I467" s="5"/>
      <c r="J467" s="4"/>
      <c r="K467" s="4"/>
      <c r="L467" s="5"/>
      <c r="M467" s="6"/>
      <c r="N467" s="4"/>
      <c r="O467" s="5"/>
      <c r="P467" s="4"/>
      <c r="Q467" s="4"/>
      <c r="R467" s="5"/>
      <c r="S467" s="4"/>
      <c r="T467" s="4"/>
      <c r="U467" s="5"/>
      <c r="V467" s="4"/>
      <c r="W467" s="4"/>
      <c r="X467" s="5"/>
      <c r="Y467" s="4"/>
      <c r="Z467" s="4"/>
      <c r="AA467" s="4"/>
      <c r="AB467" s="4"/>
      <c r="AC467" s="412"/>
      <c r="AD467" s="7"/>
      <c r="AE467" s="7"/>
      <c r="AF467" s="8"/>
      <c r="AH467" s="446"/>
      <c r="AI467" s="429"/>
      <c r="AJ467" s="430"/>
      <c r="AK467" s="431"/>
      <c r="AL467" s="432"/>
      <c r="AM467" s="433"/>
      <c r="AN467" s="433"/>
      <c r="AO467" s="433"/>
      <c r="AP467" s="433"/>
      <c r="AQ467" s="433"/>
      <c r="AR467" s="433"/>
      <c r="AS467" s="433"/>
      <c r="AT467" s="433"/>
      <c r="AU467" s="433"/>
      <c r="AV467" s="433"/>
      <c r="AW467" s="433"/>
      <c r="AX467" s="433"/>
      <c r="AY467" s="433"/>
      <c r="AZ467" s="433"/>
      <c r="BA467" s="433"/>
      <c r="BB467" s="433"/>
      <c r="BC467" s="433"/>
      <c r="BD467" s="430"/>
      <c r="BE467" s="434"/>
      <c r="BG467" s="11"/>
      <c r="BI467" s="500"/>
    </row>
    <row r="468" spans="1:61" s="9" customFormat="1" ht="15" customHeight="1" x14ac:dyDescent="0.25">
      <c r="A468" s="2"/>
      <c r="B468" s="2"/>
      <c r="C468" s="2"/>
      <c r="D468" s="2"/>
      <c r="E468" s="2"/>
      <c r="F468" s="3"/>
      <c r="G468" s="397"/>
      <c r="H468" s="4"/>
      <c r="I468" s="5"/>
      <c r="J468" s="4"/>
      <c r="K468" s="4"/>
      <c r="L468" s="5"/>
      <c r="M468" s="6"/>
      <c r="N468" s="4"/>
      <c r="O468" s="5"/>
      <c r="P468" s="4"/>
      <c r="Q468" s="4"/>
      <c r="R468" s="5"/>
      <c r="S468" s="4"/>
      <c r="T468" s="4"/>
      <c r="U468" s="5"/>
      <c r="V468" s="4"/>
      <c r="W468" s="4"/>
      <c r="X468" s="5"/>
      <c r="Y468" s="4"/>
      <c r="Z468" s="4"/>
      <c r="AA468" s="4"/>
      <c r="AB468" s="4"/>
      <c r="AC468" s="412"/>
      <c r="AD468" s="7"/>
      <c r="AE468" s="7"/>
      <c r="AF468" s="8"/>
      <c r="AH468" s="446"/>
      <c r="AI468" s="429"/>
      <c r="AJ468" s="430"/>
      <c r="AK468" s="431"/>
      <c r="AL468" s="432"/>
      <c r="AM468" s="433"/>
      <c r="AN468" s="433"/>
      <c r="AO468" s="433"/>
      <c r="AP468" s="433"/>
      <c r="AQ468" s="433"/>
      <c r="AR468" s="433"/>
      <c r="AS468" s="433"/>
      <c r="AT468" s="433"/>
      <c r="AU468" s="433"/>
      <c r="AV468" s="433"/>
      <c r="AW468" s="433"/>
      <c r="AX468" s="433"/>
      <c r="AY468" s="433"/>
      <c r="AZ468" s="433"/>
      <c r="BA468" s="433"/>
      <c r="BB468" s="433"/>
      <c r="BC468" s="433"/>
      <c r="BD468" s="430"/>
      <c r="BE468" s="434"/>
      <c r="BG468" s="11"/>
      <c r="BI468" s="500"/>
    </row>
    <row r="469" spans="1:61" s="9" customFormat="1" ht="15" customHeight="1" x14ac:dyDescent="0.25">
      <c r="A469" s="2"/>
      <c r="B469" s="2"/>
      <c r="C469" s="2"/>
      <c r="D469" s="2"/>
      <c r="E469" s="2"/>
      <c r="F469" s="3"/>
      <c r="G469" s="397"/>
      <c r="H469" s="4"/>
      <c r="I469" s="5"/>
      <c r="J469" s="4"/>
      <c r="K469" s="4"/>
      <c r="L469" s="5"/>
      <c r="M469" s="6"/>
      <c r="N469" s="4"/>
      <c r="O469" s="5"/>
      <c r="P469" s="4"/>
      <c r="Q469" s="4"/>
      <c r="R469" s="5"/>
      <c r="S469" s="4"/>
      <c r="T469" s="4"/>
      <c r="U469" s="5"/>
      <c r="V469" s="4"/>
      <c r="W469" s="4"/>
      <c r="X469" s="5"/>
      <c r="Y469" s="4"/>
      <c r="Z469" s="4"/>
      <c r="AA469" s="4"/>
      <c r="AB469" s="4"/>
      <c r="AC469" s="412"/>
      <c r="AD469" s="7"/>
      <c r="AE469" s="7"/>
      <c r="AF469" s="8"/>
      <c r="AH469" s="446"/>
      <c r="AI469" s="429"/>
      <c r="AJ469" s="430"/>
      <c r="AK469" s="431"/>
      <c r="AL469" s="432"/>
      <c r="AM469" s="433"/>
      <c r="AN469" s="433"/>
      <c r="AO469" s="433"/>
      <c r="AP469" s="433"/>
      <c r="AQ469" s="433"/>
      <c r="AR469" s="433"/>
      <c r="AS469" s="433"/>
      <c r="AT469" s="433"/>
      <c r="AU469" s="433"/>
      <c r="AV469" s="433"/>
      <c r="AW469" s="433"/>
      <c r="AX469" s="433"/>
      <c r="AY469" s="433"/>
      <c r="AZ469" s="433"/>
      <c r="BA469" s="433"/>
      <c r="BB469" s="433"/>
      <c r="BC469" s="433"/>
      <c r="BD469" s="430"/>
      <c r="BE469" s="434"/>
      <c r="BG469" s="11"/>
      <c r="BI469" s="500"/>
    </row>
    <row r="470" spans="1:61" s="9" customFormat="1" ht="15" customHeight="1" x14ac:dyDescent="0.25">
      <c r="A470" s="2"/>
      <c r="B470" s="2"/>
      <c r="C470" s="2"/>
      <c r="D470" s="2"/>
      <c r="E470" s="2"/>
      <c r="F470" s="3"/>
      <c r="G470" s="397"/>
      <c r="H470" s="4"/>
      <c r="I470" s="5"/>
      <c r="J470" s="4"/>
      <c r="K470" s="4"/>
      <c r="L470" s="5"/>
      <c r="M470" s="6"/>
      <c r="N470" s="4"/>
      <c r="O470" s="5"/>
      <c r="P470" s="4"/>
      <c r="Q470" s="4"/>
      <c r="R470" s="5"/>
      <c r="S470" s="4"/>
      <c r="T470" s="4"/>
      <c r="U470" s="5"/>
      <c r="V470" s="4"/>
      <c r="W470" s="4"/>
      <c r="X470" s="5"/>
      <c r="Y470" s="4"/>
      <c r="Z470" s="4"/>
      <c r="AA470" s="4"/>
      <c r="AB470" s="4"/>
      <c r="AC470" s="412"/>
      <c r="AD470" s="7"/>
      <c r="AE470" s="7"/>
      <c r="AF470" s="8"/>
      <c r="AH470" s="446"/>
      <c r="AI470" s="429"/>
      <c r="AJ470" s="430"/>
      <c r="AK470" s="431"/>
      <c r="AL470" s="432"/>
      <c r="AM470" s="433"/>
      <c r="AN470" s="433"/>
      <c r="AO470" s="433"/>
      <c r="AP470" s="433"/>
      <c r="AQ470" s="433"/>
      <c r="AR470" s="433"/>
      <c r="AS470" s="433"/>
      <c r="AT470" s="433"/>
      <c r="AU470" s="433"/>
      <c r="AV470" s="433"/>
      <c r="AW470" s="433"/>
      <c r="AX470" s="433"/>
      <c r="AY470" s="433"/>
      <c r="AZ470" s="433"/>
      <c r="BA470" s="433"/>
      <c r="BB470" s="433"/>
      <c r="BC470" s="433"/>
      <c r="BD470" s="430"/>
      <c r="BE470" s="434"/>
      <c r="BG470" s="11"/>
      <c r="BI470" s="500"/>
    </row>
    <row r="471" spans="1:61" s="9" customFormat="1" ht="15" customHeight="1" x14ac:dyDescent="0.25">
      <c r="A471" s="2"/>
      <c r="B471" s="2"/>
      <c r="C471" s="2"/>
      <c r="D471" s="2"/>
      <c r="E471" s="2"/>
      <c r="F471" s="3"/>
      <c r="G471" s="397"/>
      <c r="H471" s="4"/>
      <c r="I471" s="5"/>
      <c r="J471" s="4"/>
      <c r="K471" s="4"/>
      <c r="L471" s="5"/>
      <c r="M471" s="6"/>
      <c r="N471" s="4"/>
      <c r="O471" s="5"/>
      <c r="P471" s="4"/>
      <c r="Q471" s="4"/>
      <c r="R471" s="5"/>
      <c r="S471" s="4"/>
      <c r="T471" s="4"/>
      <c r="U471" s="5"/>
      <c r="V471" s="4"/>
      <c r="W471" s="4"/>
      <c r="X471" s="5"/>
      <c r="Y471" s="4"/>
      <c r="Z471" s="4"/>
      <c r="AA471" s="4"/>
      <c r="AB471" s="4"/>
      <c r="AC471" s="412"/>
      <c r="AD471" s="7"/>
      <c r="AE471" s="7"/>
      <c r="AF471" s="8"/>
      <c r="AH471" s="446"/>
      <c r="AI471" s="429"/>
      <c r="AJ471" s="430"/>
      <c r="AK471" s="431"/>
      <c r="AL471" s="432"/>
      <c r="AM471" s="433"/>
      <c r="AN471" s="433"/>
      <c r="AO471" s="433"/>
      <c r="AP471" s="433"/>
      <c r="AQ471" s="433"/>
      <c r="AR471" s="433"/>
      <c r="AS471" s="433"/>
      <c r="AT471" s="433"/>
      <c r="AU471" s="433"/>
      <c r="AV471" s="433"/>
      <c r="AW471" s="433"/>
      <c r="AX471" s="433"/>
      <c r="AY471" s="433"/>
      <c r="AZ471" s="433"/>
      <c r="BA471" s="433"/>
      <c r="BB471" s="433"/>
      <c r="BC471" s="433"/>
      <c r="BD471" s="430"/>
      <c r="BE471" s="434"/>
      <c r="BG471" s="11"/>
      <c r="BI471" s="500"/>
    </row>
    <row r="472" spans="1:61" s="9" customFormat="1" ht="15" customHeight="1" x14ac:dyDescent="0.25">
      <c r="A472" s="2"/>
      <c r="B472" s="2"/>
      <c r="C472" s="2"/>
      <c r="D472" s="2"/>
      <c r="E472" s="2"/>
      <c r="F472" s="3"/>
      <c r="G472" s="397"/>
      <c r="H472" s="4"/>
      <c r="I472" s="5"/>
      <c r="J472" s="4"/>
      <c r="K472" s="4"/>
      <c r="L472" s="5"/>
      <c r="M472" s="6"/>
      <c r="N472" s="4"/>
      <c r="O472" s="5"/>
      <c r="P472" s="4"/>
      <c r="Q472" s="4"/>
      <c r="R472" s="5"/>
      <c r="S472" s="4"/>
      <c r="T472" s="4"/>
      <c r="U472" s="5"/>
      <c r="V472" s="4"/>
      <c r="W472" s="4"/>
      <c r="X472" s="5"/>
      <c r="Y472" s="4"/>
      <c r="Z472" s="4"/>
      <c r="AA472" s="4"/>
      <c r="AB472" s="4"/>
      <c r="AC472" s="412"/>
      <c r="AD472" s="7"/>
      <c r="AE472" s="7"/>
      <c r="AF472" s="8"/>
      <c r="AH472" s="446"/>
      <c r="AI472" s="429"/>
      <c r="AJ472" s="430"/>
      <c r="AK472" s="431"/>
      <c r="AL472" s="432"/>
      <c r="AM472" s="433"/>
      <c r="AN472" s="433"/>
      <c r="AO472" s="433"/>
      <c r="AP472" s="433"/>
      <c r="AQ472" s="433"/>
      <c r="AR472" s="433"/>
      <c r="AS472" s="433"/>
      <c r="AT472" s="433"/>
      <c r="AU472" s="433"/>
      <c r="AV472" s="433"/>
      <c r="AW472" s="433"/>
      <c r="AX472" s="433"/>
      <c r="AY472" s="433"/>
      <c r="AZ472" s="433"/>
      <c r="BA472" s="433"/>
      <c r="BB472" s="433"/>
      <c r="BC472" s="433"/>
      <c r="BD472" s="430"/>
      <c r="BE472" s="434"/>
      <c r="BG472" s="11"/>
      <c r="BI472" s="500"/>
    </row>
    <row r="473" spans="1:61" s="9" customFormat="1" ht="15" customHeight="1" x14ac:dyDescent="0.25">
      <c r="A473" s="2"/>
      <c r="B473" s="2"/>
      <c r="C473" s="2"/>
      <c r="D473" s="2"/>
      <c r="E473" s="2"/>
      <c r="F473" s="3"/>
      <c r="G473" s="397"/>
      <c r="H473" s="4"/>
      <c r="I473" s="5"/>
      <c r="J473" s="4"/>
      <c r="K473" s="4"/>
      <c r="L473" s="5"/>
      <c r="M473" s="6"/>
      <c r="N473" s="4"/>
      <c r="O473" s="5"/>
      <c r="P473" s="4"/>
      <c r="Q473" s="4"/>
      <c r="R473" s="5"/>
      <c r="S473" s="4"/>
      <c r="T473" s="4"/>
      <c r="U473" s="5"/>
      <c r="V473" s="4"/>
      <c r="W473" s="4"/>
      <c r="X473" s="5"/>
      <c r="Y473" s="4"/>
      <c r="Z473" s="4"/>
      <c r="AA473" s="4"/>
      <c r="AB473" s="4"/>
      <c r="AC473" s="412"/>
      <c r="AD473" s="7"/>
      <c r="AE473" s="7"/>
      <c r="AF473" s="8"/>
      <c r="AH473" s="446"/>
      <c r="AI473" s="429"/>
      <c r="AJ473" s="430"/>
      <c r="AK473" s="431"/>
      <c r="AL473" s="432"/>
      <c r="AM473" s="433"/>
      <c r="AN473" s="433"/>
      <c r="AO473" s="433"/>
      <c r="AP473" s="433"/>
      <c r="AQ473" s="433"/>
      <c r="AR473" s="433"/>
      <c r="AS473" s="433"/>
      <c r="AT473" s="433"/>
      <c r="AU473" s="433"/>
      <c r="AV473" s="433"/>
      <c r="AW473" s="433"/>
      <c r="AX473" s="433"/>
      <c r="AY473" s="433"/>
      <c r="AZ473" s="433"/>
      <c r="BA473" s="433"/>
      <c r="BB473" s="433"/>
      <c r="BC473" s="433"/>
      <c r="BD473" s="430"/>
      <c r="BE473" s="434"/>
      <c r="BG473" s="11"/>
      <c r="BI473" s="500"/>
    </row>
    <row r="474" spans="1:61" s="9" customFormat="1" ht="15" customHeight="1" x14ac:dyDescent="0.25">
      <c r="A474" s="2"/>
      <c r="B474" s="2"/>
      <c r="C474" s="2"/>
      <c r="D474" s="2"/>
      <c r="E474" s="2"/>
      <c r="F474" s="3"/>
      <c r="G474" s="397"/>
      <c r="H474" s="4"/>
      <c r="I474" s="5"/>
      <c r="J474" s="4"/>
      <c r="K474" s="4"/>
      <c r="L474" s="5"/>
      <c r="M474" s="6"/>
      <c r="N474" s="4"/>
      <c r="O474" s="5"/>
      <c r="P474" s="4"/>
      <c r="Q474" s="4"/>
      <c r="R474" s="5"/>
      <c r="S474" s="4"/>
      <c r="T474" s="4"/>
      <c r="U474" s="5"/>
      <c r="V474" s="4"/>
      <c r="W474" s="4"/>
      <c r="X474" s="5"/>
      <c r="Y474" s="4"/>
      <c r="Z474" s="4"/>
      <c r="AA474" s="4"/>
      <c r="AB474" s="4"/>
      <c r="AC474" s="412"/>
      <c r="AD474" s="7"/>
      <c r="AE474" s="7"/>
      <c r="AF474" s="8"/>
      <c r="AH474" s="446"/>
      <c r="AI474" s="429"/>
      <c r="AJ474" s="430"/>
      <c r="AK474" s="431"/>
      <c r="AL474" s="432"/>
      <c r="AM474" s="433"/>
      <c r="AN474" s="433"/>
      <c r="AO474" s="433"/>
      <c r="AP474" s="433"/>
      <c r="AQ474" s="433"/>
      <c r="AR474" s="433"/>
      <c r="AS474" s="433"/>
      <c r="AT474" s="433"/>
      <c r="AU474" s="433"/>
      <c r="AV474" s="433"/>
      <c r="AW474" s="433"/>
      <c r="AX474" s="433"/>
      <c r="AY474" s="433"/>
      <c r="AZ474" s="433"/>
      <c r="BA474" s="433"/>
      <c r="BB474" s="433"/>
      <c r="BC474" s="433"/>
      <c r="BD474" s="430"/>
      <c r="BE474" s="434"/>
      <c r="BG474" s="11"/>
      <c r="BI474" s="500"/>
    </row>
    <row r="475" spans="1:61" s="9" customFormat="1" ht="15" customHeight="1" x14ac:dyDescent="0.25">
      <c r="A475" s="2"/>
      <c r="B475" s="2"/>
      <c r="C475" s="2"/>
      <c r="D475" s="2"/>
      <c r="E475" s="2"/>
      <c r="F475" s="3"/>
      <c r="G475" s="397"/>
      <c r="H475" s="4"/>
      <c r="I475" s="5"/>
      <c r="J475" s="4"/>
      <c r="K475" s="4"/>
      <c r="L475" s="5"/>
      <c r="M475" s="6"/>
      <c r="N475" s="4"/>
      <c r="O475" s="5"/>
      <c r="P475" s="4"/>
      <c r="Q475" s="4"/>
      <c r="R475" s="5"/>
      <c r="S475" s="4"/>
      <c r="T475" s="4"/>
      <c r="U475" s="5"/>
      <c r="V475" s="4"/>
      <c r="W475" s="4"/>
      <c r="X475" s="5"/>
      <c r="Y475" s="4"/>
      <c r="Z475" s="4"/>
      <c r="AA475" s="4"/>
      <c r="AB475" s="4"/>
      <c r="AC475" s="412"/>
      <c r="AD475" s="7"/>
      <c r="AE475" s="7"/>
      <c r="AF475" s="8"/>
      <c r="AH475" s="446"/>
      <c r="AI475" s="429"/>
      <c r="AJ475" s="430"/>
      <c r="AK475" s="431"/>
      <c r="AL475" s="432"/>
      <c r="AM475" s="433"/>
      <c r="AN475" s="433"/>
      <c r="AO475" s="433"/>
      <c r="AP475" s="433"/>
      <c r="AQ475" s="433"/>
      <c r="AR475" s="433"/>
      <c r="AS475" s="433"/>
      <c r="AT475" s="433"/>
      <c r="AU475" s="433"/>
      <c r="AV475" s="433"/>
      <c r="AW475" s="433"/>
      <c r="AX475" s="433"/>
      <c r="AY475" s="433"/>
      <c r="AZ475" s="433"/>
      <c r="BA475" s="433"/>
      <c r="BB475" s="433"/>
      <c r="BC475" s="433"/>
      <c r="BD475" s="430"/>
      <c r="BE475" s="434"/>
      <c r="BG475" s="11"/>
      <c r="BI475" s="500"/>
    </row>
    <row r="476" spans="1:61" s="9" customFormat="1" ht="15" customHeight="1" x14ac:dyDescent="0.25">
      <c r="A476" s="2"/>
      <c r="B476" s="2"/>
      <c r="C476" s="2"/>
      <c r="D476" s="2"/>
      <c r="E476" s="2"/>
      <c r="F476" s="3"/>
      <c r="G476" s="397"/>
      <c r="H476" s="4"/>
      <c r="I476" s="5"/>
      <c r="J476" s="4"/>
      <c r="K476" s="4"/>
      <c r="L476" s="5"/>
      <c r="M476" s="6"/>
      <c r="N476" s="4"/>
      <c r="O476" s="5"/>
      <c r="P476" s="4"/>
      <c r="Q476" s="4"/>
      <c r="R476" s="5"/>
      <c r="S476" s="4"/>
      <c r="T476" s="4"/>
      <c r="U476" s="5"/>
      <c r="V476" s="4"/>
      <c r="W476" s="4"/>
      <c r="X476" s="5"/>
      <c r="Y476" s="4"/>
      <c r="Z476" s="4"/>
      <c r="AA476" s="4"/>
      <c r="AB476" s="4"/>
      <c r="AC476" s="412"/>
      <c r="AD476" s="7"/>
      <c r="AE476" s="7"/>
      <c r="AF476" s="8"/>
      <c r="AH476" s="446"/>
      <c r="AI476" s="429"/>
      <c r="AJ476" s="430"/>
      <c r="AK476" s="431"/>
      <c r="AL476" s="432"/>
      <c r="AM476" s="433"/>
      <c r="AN476" s="433"/>
      <c r="AO476" s="433"/>
      <c r="AP476" s="433"/>
      <c r="AQ476" s="433"/>
      <c r="AR476" s="433"/>
      <c r="AS476" s="433"/>
      <c r="AT476" s="433"/>
      <c r="AU476" s="433"/>
      <c r="AV476" s="433"/>
      <c r="AW476" s="433"/>
      <c r="AX476" s="433"/>
      <c r="AY476" s="433"/>
      <c r="AZ476" s="433"/>
      <c r="BA476" s="433"/>
      <c r="BB476" s="433"/>
      <c r="BC476" s="433"/>
      <c r="BD476" s="430"/>
      <c r="BE476" s="434"/>
      <c r="BG476" s="11"/>
      <c r="BI476" s="500"/>
    </row>
    <row r="477" spans="1:61" s="9" customFormat="1" ht="15" customHeight="1" x14ac:dyDescent="0.25">
      <c r="A477" s="2"/>
      <c r="B477" s="2"/>
      <c r="C477" s="2"/>
      <c r="D477" s="2"/>
      <c r="E477" s="2"/>
      <c r="F477" s="3"/>
      <c r="G477" s="397"/>
      <c r="H477" s="4"/>
      <c r="I477" s="5"/>
      <c r="J477" s="4"/>
      <c r="K477" s="4"/>
      <c r="L477" s="5"/>
      <c r="M477" s="6"/>
      <c r="N477" s="4"/>
      <c r="O477" s="5"/>
      <c r="P477" s="4"/>
      <c r="Q477" s="4"/>
      <c r="R477" s="5"/>
      <c r="S477" s="4"/>
      <c r="T477" s="4"/>
      <c r="U477" s="5"/>
      <c r="V477" s="4"/>
      <c r="W477" s="4"/>
      <c r="X477" s="5"/>
      <c r="Y477" s="4"/>
      <c r="Z477" s="4"/>
      <c r="AA477" s="4"/>
      <c r="AB477" s="4"/>
      <c r="AC477" s="412"/>
      <c r="AD477" s="7"/>
      <c r="AE477" s="7"/>
      <c r="AF477" s="8"/>
      <c r="AH477" s="446"/>
      <c r="AI477" s="429"/>
      <c r="AJ477" s="430"/>
      <c r="AK477" s="431"/>
      <c r="AL477" s="432"/>
      <c r="AM477" s="433"/>
      <c r="AN477" s="433"/>
      <c r="AO477" s="433"/>
      <c r="AP477" s="433"/>
      <c r="AQ477" s="433"/>
      <c r="AR477" s="433"/>
      <c r="AS477" s="433"/>
      <c r="AT477" s="433"/>
      <c r="AU477" s="433"/>
      <c r="AV477" s="433"/>
      <c r="AW477" s="433"/>
      <c r="AX477" s="433"/>
      <c r="AY477" s="433"/>
      <c r="AZ477" s="433"/>
      <c r="BA477" s="433"/>
      <c r="BB477" s="433"/>
      <c r="BC477" s="433"/>
      <c r="BD477" s="430"/>
      <c r="BE477" s="434"/>
      <c r="BG477" s="11"/>
      <c r="BI477" s="500"/>
    </row>
    <row r="478" spans="1:61" s="9" customFormat="1" ht="15" customHeight="1" x14ac:dyDescent="0.25">
      <c r="A478" s="2"/>
      <c r="B478" s="2"/>
      <c r="C478" s="2"/>
      <c r="D478" s="2"/>
      <c r="E478" s="2"/>
      <c r="F478" s="3"/>
      <c r="G478" s="397"/>
      <c r="H478" s="4"/>
      <c r="I478" s="5"/>
      <c r="J478" s="4"/>
      <c r="K478" s="4"/>
      <c r="L478" s="5"/>
      <c r="M478" s="6"/>
      <c r="N478" s="4"/>
      <c r="O478" s="5"/>
      <c r="P478" s="4"/>
      <c r="Q478" s="4"/>
      <c r="R478" s="5"/>
      <c r="S478" s="4"/>
      <c r="T478" s="4"/>
      <c r="U478" s="5"/>
      <c r="V478" s="4"/>
      <c r="W478" s="4"/>
      <c r="X478" s="5"/>
      <c r="Y478" s="4"/>
      <c r="Z478" s="4"/>
      <c r="AA478" s="4"/>
      <c r="AB478" s="4"/>
      <c r="AC478" s="412"/>
      <c r="AD478" s="7"/>
      <c r="AE478" s="7"/>
      <c r="AF478" s="8"/>
      <c r="AH478" s="446"/>
      <c r="AI478" s="429"/>
      <c r="AJ478" s="430"/>
      <c r="AK478" s="431"/>
      <c r="AL478" s="432"/>
      <c r="AM478" s="433"/>
      <c r="AN478" s="433"/>
      <c r="AO478" s="433"/>
      <c r="AP478" s="433"/>
      <c r="AQ478" s="433"/>
      <c r="AR478" s="433"/>
      <c r="AS478" s="433"/>
      <c r="AT478" s="433"/>
      <c r="AU478" s="433"/>
      <c r="AV478" s="433"/>
      <c r="AW478" s="433"/>
      <c r="AX478" s="433"/>
      <c r="AY478" s="433"/>
      <c r="AZ478" s="433"/>
      <c r="BA478" s="433"/>
      <c r="BB478" s="433"/>
      <c r="BC478" s="433"/>
      <c r="BD478" s="430"/>
      <c r="BE478" s="434"/>
      <c r="BG478" s="11"/>
      <c r="BI478" s="500"/>
    </row>
    <row r="479" spans="1:61" s="9" customFormat="1" ht="15" customHeight="1" x14ac:dyDescent="0.25">
      <c r="A479" s="2"/>
      <c r="B479" s="2"/>
      <c r="C479" s="2"/>
      <c r="D479" s="2"/>
      <c r="E479" s="2"/>
      <c r="F479" s="3"/>
      <c r="G479" s="397"/>
      <c r="H479" s="4"/>
      <c r="I479" s="5"/>
      <c r="J479" s="4"/>
      <c r="K479" s="4"/>
      <c r="L479" s="5"/>
      <c r="M479" s="6"/>
      <c r="N479" s="4"/>
      <c r="O479" s="5"/>
      <c r="P479" s="4"/>
      <c r="Q479" s="4"/>
      <c r="R479" s="5"/>
      <c r="S479" s="4"/>
      <c r="T479" s="4"/>
      <c r="U479" s="5"/>
      <c r="V479" s="4"/>
      <c r="W479" s="4"/>
      <c r="X479" s="5"/>
      <c r="Y479" s="4"/>
      <c r="Z479" s="4"/>
      <c r="AA479" s="4"/>
      <c r="AB479" s="4"/>
      <c r="AC479" s="412"/>
      <c r="AD479" s="7"/>
      <c r="AE479" s="7"/>
      <c r="AF479" s="8"/>
      <c r="AH479" s="446"/>
      <c r="AI479" s="429"/>
      <c r="AJ479" s="430"/>
      <c r="AK479" s="431"/>
      <c r="AL479" s="432"/>
      <c r="AM479" s="433"/>
      <c r="AN479" s="433"/>
      <c r="AO479" s="433"/>
      <c r="AP479" s="433"/>
      <c r="AQ479" s="433"/>
      <c r="AR479" s="433"/>
      <c r="AS479" s="433"/>
      <c r="AT479" s="433"/>
      <c r="AU479" s="433"/>
      <c r="AV479" s="433"/>
      <c r="AW479" s="433"/>
      <c r="AX479" s="433"/>
      <c r="AY479" s="433"/>
      <c r="AZ479" s="433"/>
      <c r="BA479" s="433"/>
      <c r="BB479" s="433"/>
      <c r="BC479" s="433"/>
      <c r="BD479" s="430"/>
      <c r="BE479" s="434"/>
      <c r="BG479" s="11"/>
      <c r="BI479" s="500"/>
    </row>
    <row r="480" spans="1:61" s="9" customFormat="1" ht="15" customHeight="1" x14ac:dyDescent="0.25">
      <c r="A480" s="2"/>
      <c r="B480" s="2"/>
      <c r="C480" s="2"/>
      <c r="D480" s="2"/>
      <c r="E480" s="2"/>
      <c r="F480" s="3"/>
      <c r="G480" s="397"/>
      <c r="H480" s="4"/>
      <c r="I480" s="5"/>
      <c r="J480" s="4"/>
      <c r="K480" s="4"/>
      <c r="L480" s="5"/>
      <c r="M480" s="6"/>
      <c r="N480" s="4"/>
      <c r="O480" s="5"/>
      <c r="P480" s="4"/>
      <c r="Q480" s="4"/>
      <c r="R480" s="5"/>
      <c r="S480" s="4"/>
      <c r="T480" s="4"/>
      <c r="U480" s="5"/>
      <c r="V480" s="4"/>
      <c r="W480" s="4"/>
      <c r="X480" s="5"/>
      <c r="Y480" s="4"/>
      <c r="Z480" s="4"/>
      <c r="AA480" s="4"/>
      <c r="AB480" s="4"/>
      <c r="AC480" s="412"/>
      <c r="AD480" s="7"/>
      <c r="AE480" s="7"/>
      <c r="AF480" s="8"/>
      <c r="AH480" s="446"/>
      <c r="AI480" s="429"/>
      <c r="AJ480" s="430"/>
      <c r="AK480" s="431"/>
      <c r="AL480" s="432"/>
      <c r="AM480" s="433"/>
      <c r="AN480" s="433"/>
      <c r="AO480" s="433"/>
      <c r="AP480" s="433"/>
      <c r="AQ480" s="433"/>
      <c r="AR480" s="433"/>
      <c r="AS480" s="433"/>
      <c r="AT480" s="433"/>
      <c r="AU480" s="433"/>
      <c r="AV480" s="433"/>
      <c r="AW480" s="433"/>
      <c r="AX480" s="433"/>
      <c r="AY480" s="433"/>
      <c r="AZ480" s="433"/>
      <c r="BA480" s="433"/>
      <c r="BB480" s="433"/>
      <c r="BC480" s="433"/>
      <c r="BD480" s="430"/>
      <c r="BE480" s="434"/>
      <c r="BG480" s="11"/>
      <c r="BI480" s="500"/>
    </row>
    <row r="481" spans="1:61" s="9" customFormat="1" ht="15" customHeight="1" x14ac:dyDescent="0.25">
      <c r="A481" s="2"/>
      <c r="B481" s="2"/>
      <c r="C481" s="2"/>
      <c r="D481" s="2"/>
      <c r="E481" s="2"/>
      <c r="F481" s="3"/>
      <c r="G481" s="397"/>
      <c r="H481" s="4"/>
      <c r="I481" s="5"/>
      <c r="J481" s="4"/>
      <c r="K481" s="4"/>
      <c r="L481" s="5"/>
      <c r="M481" s="6"/>
      <c r="N481" s="4"/>
      <c r="O481" s="5"/>
      <c r="P481" s="4"/>
      <c r="Q481" s="4"/>
      <c r="R481" s="5"/>
      <c r="S481" s="4"/>
      <c r="T481" s="4"/>
      <c r="U481" s="5"/>
      <c r="V481" s="4"/>
      <c r="W481" s="4"/>
      <c r="X481" s="5"/>
      <c r="Y481" s="4"/>
      <c r="Z481" s="4"/>
      <c r="AA481" s="4"/>
      <c r="AB481" s="4"/>
      <c r="AC481" s="412"/>
      <c r="AD481" s="7"/>
      <c r="AE481" s="7"/>
      <c r="AF481" s="8"/>
      <c r="AH481" s="446"/>
      <c r="AI481" s="429"/>
      <c r="AJ481" s="430"/>
      <c r="AK481" s="431"/>
      <c r="AL481" s="432"/>
      <c r="AM481" s="433"/>
      <c r="AN481" s="433"/>
      <c r="AO481" s="433"/>
      <c r="AP481" s="433"/>
      <c r="AQ481" s="433"/>
      <c r="AR481" s="433"/>
      <c r="AS481" s="433"/>
      <c r="AT481" s="433"/>
      <c r="AU481" s="433"/>
      <c r="AV481" s="433"/>
      <c r="AW481" s="433"/>
      <c r="AX481" s="433"/>
      <c r="AY481" s="433"/>
      <c r="AZ481" s="433"/>
      <c r="BA481" s="433"/>
      <c r="BB481" s="433"/>
      <c r="BC481" s="433"/>
      <c r="BD481" s="430"/>
      <c r="BE481" s="434"/>
      <c r="BG481" s="11"/>
      <c r="BI481" s="500"/>
    </row>
    <row r="482" spans="1:61" s="9" customFormat="1" ht="15" customHeight="1" x14ac:dyDescent="0.25">
      <c r="A482" s="2"/>
      <c r="B482" s="2"/>
      <c r="C482" s="2"/>
      <c r="D482" s="2"/>
      <c r="E482" s="2"/>
      <c r="F482" s="3"/>
      <c r="G482" s="397"/>
      <c r="H482" s="4"/>
      <c r="I482" s="5"/>
      <c r="J482" s="4"/>
      <c r="K482" s="4"/>
      <c r="L482" s="5"/>
      <c r="M482" s="6"/>
      <c r="N482" s="4"/>
      <c r="O482" s="5"/>
      <c r="P482" s="4"/>
      <c r="Q482" s="4"/>
      <c r="R482" s="5"/>
      <c r="S482" s="4"/>
      <c r="T482" s="4"/>
      <c r="U482" s="5"/>
      <c r="V482" s="4"/>
      <c r="W482" s="4"/>
      <c r="X482" s="5"/>
      <c r="Y482" s="4"/>
      <c r="Z482" s="4"/>
      <c r="AA482" s="4"/>
      <c r="AB482" s="4"/>
      <c r="AC482" s="412"/>
      <c r="AD482" s="7"/>
      <c r="AE482" s="7"/>
      <c r="AF482" s="8"/>
      <c r="AH482" s="446"/>
      <c r="AI482" s="429"/>
      <c r="AJ482" s="430"/>
      <c r="AK482" s="431"/>
      <c r="AL482" s="432"/>
      <c r="AM482" s="433"/>
      <c r="AN482" s="433"/>
      <c r="AO482" s="433"/>
      <c r="AP482" s="433"/>
      <c r="AQ482" s="433"/>
      <c r="AR482" s="433"/>
      <c r="AS482" s="433"/>
      <c r="AT482" s="433"/>
      <c r="AU482" s="433"/>
      <c r="AV482" s="433"/>
      <c r="AW482" s="433"/>
      <c r="AX482" s="433"/>
      <c r="AY482" s="433"/>
      <c r="AZ482" s="433"/>
      <c r="BA482" s="433"/>
      <c r="BB482" s="433"/>
      <c r="BC482" s="433"/>
      <c r="BD482" s="430"/>
      <c r="BE482" s="434"/>
      <c r="BG482" s="11"/>
      <c r="BI482" s="500"/>
    </row>
    <row r="483" spans="1:61" s="9" customFormat="1" ht="15" customHeight="1" x14ac:dyDescent="0.25">
      <c r="A483" s="2"/>
      <c r="B483" s="2"/>
      <c r="C483" s="2"/>
      <c r="D483" s="2"/>
      <c r="E483" s="2"/>
      <c r="F483" s="3"/>
      <c r="G483" s="397"/>
      <c r="H483" s="4"/>
      <c r="I483" s="5"/>
      <c r="J483" s="4"/>
      <c r="K483" s="4"/>
      <c r="L483" s="5"/>
      <c r="M483" s="6"/>
      <c r="N483" s="4"/>
      <c r="O483" s="5"/>
      <c r="P483" s="4"/>
      <c r="Q483" s="4"/>
      <c r="R483" s="5"/>
      <c r="S483" s="4"/>
      <c r="T483" s="4"/>
      <c r="U483" s="5"/>
      <c r="V483" s="4"/>
      <c r="W483" s="4"/>
      <c r="X483" s="5"/>
      <c r="Y483" s="4"/>
      <c r="Z483" s="4"/>
      <c r="AA483" s="4"/>
      <c r="AB483" s="4"/>
      <c r="AC483" s="412"/>
      <c r="AD483" s="7"/>
      <c r="AE483" s="7"/>
      <c r="AF483" s="8"/>
      <c r="AH483" s="446"/>
      <c r="AI483" s="429"/>
      <c r="AJ483" s="430"/>
      <c r="AK483" s="431"/>
      <c r="AL483" s="432"/>
      <c r="AM483" s="433"/>
      <c r="AN483" s="433"/>
      <c r="AO483" s="433"/>
      <c r="AP483" s="433"/>
      <c r="AQ483" s="433"/>
      <c r="AR483" s="433"/>
      <c r="AS483" s="433"/>
      <c r="AT483" s="433"/>
      <c r="AU483" s="433"/>
      <c r="AV483" s="433"/>
      <c r="AW483" s="433"/>
      <c r="AX483" s="433"/>
      <c r="AY483" s="433"/>
      <c r="AZ483" s="433"/>
      <c r="BA483" s="433"/>
      <c r="BB483" s="433"/>
      <c r="BC483" s="433"/>
      <c r="BD483" s="430"/>
      <c r="BE483" s="434"/>
      <c r="BG483" s="11"/>
      <c r="BI483" s="500"/>
    </row>
    <row r="484" spans="1:61" s="9" customFormat="1" ht="15" customHeight="1" x14ac:dyDescent="0.25">
      <c r="A484" s="2"/>
      <c r="B484" s="2"/>
      <c r="C484" s="2"/>
      <c r="D484" s="2"/>
      <c r="E484" s="2"/>
      <c r="F484" s="3"/>
      <c r="G484" s="397"/>
      <c r="H484" s="4"/>
      <c r="I484" s="5"/>
      <c r="J484" s="4"/>
      <c r="K484" s="4"/>
      <c r="L484" s="5"/>
      <c r="M484" s="6"/>
      <c r="N484" s="4"/>
      <c r="O484" s="5"/>
      <c r="P484" s="4"/>
      <c r="Q484" s="4"/>
      <c r="R484" s="5"/>
      <c r="S484" s="4"/>
      <c r="T484" s="4"/>
      <c r="U484" s="5"/>
      <c r="V484" s="4"/>
      <c r="W484" s="4"/>
      <c r="X484" s="5"/>
      <c r="Y484" s="4"/>
      <c r="Z484" s="4"/>
      <c r="AA484" s="4"/>
      <c r="AB484" s="4"/>
      <c r="AC484" s="412"/>
      <c r="AD484" s="7"/>
      <c r="AE484" s="7"/>
      <c r="AF484" s="8"/>
      <c r="AH484" s="446"/>
      <c r="AI484" s="429"/>
      <c r="AJ484" s="430"/>
      <c r="AK484" s="431"/>
      <c r="AL484" s="432"/>
      <c r="AM484" s="433"/>
      <c r="AN484" s="433"/>
      <c r="AO484" s="433"/>
      <c r="AP484" s="433"/>
      <c r="AQ484" s="433"/>
      <c r="AR484" s="433"/>
      <c r="AS484" s="433"/>
      <c r="AT484" s="433"/>
      <c r="AU484" s="433"/>
      <c r="AV484" s="433"/>
      <c r="AW484" s="433"/>
      <c r="AX484" s="433"/>
      <c r="AY484" s="433"/>
      <c r="AZ484" s="433"/>
      <c r="BA484" s="433"/>
      <c r="BB484" s="433"/>
      <c r="BC484" s="433"/>
      <c r="BD484" s="430"/>
      <c r="BE484" s="434"/>
      <c r="BG484" s="11"/>
      <c r="BI484" s="500"/>
    </row>
    <row r="485" spans="1:61" s="9" customFormat="1" ht="15" customHeight="1" x14ac:dyDescent="0.25">
      <c r="A485" s="2"/>
      <c r="B485" s="2"/>
      <c r="C485" s="2"/>
      <c r="D485" s="2"/>
      <c r="E485" s="2"/>
      <c r="F485" s="3"/>
      <c r="G485" s="397"/>
      <c r="H485" s="4"/>
      <c r="I485" s="5"/>
      <c r="J485" s="4"/>
      <c r="K485" s="4"/>
      <c r="L485" s="5"/>
      <c r="M485" s="6"/>
      <c r="N485" s="4"/>
      <c r="O485" s="5"/>
      <c r="P485" s="4"/>
      <c r="Q485" s="4"/>
      <c r="R485" s="5"/>
      <c r="S485" s="4"/>
      <c r="T485" s="4"/>
      <c r="U485" s="5"/>
      <c r="V485" s="4"/>
      <c r="W485" s="4"/>
      <c r="X485" s="5"/>
      <c r="Y485" s="4"/>
      <c r="Z485" s="4"/>
      <c r="AA485" s="4"/>
      <c r="AB485" s="4"/>
      <c r="AC485" s="412"/>
      <c r="AD485" s="7"/>
      <c r="AE485" s="7"/>
      <c r="AF485" s="8"/>
      <c r="AH485" s="446"/>
      <c r="AI485" s="429"/>
      <c r="AJ485" s="430"/>
      <c r="AK485" s="431"/>
      <c r="AL485" s="432"/>
      <c r="AM485" s="433"/>
      <c r="AN485" s="433"/>
      <c r="AO485" s="433"/>
      <c r="AP485" s="433"/>
      <c r="AQ485" s="433"/>
      <c r="AR485" s="433"/>
      <c r="AS485" s="433"/>
      <c r="AT485" s="433"/>
      <c r="AU485" s="433"/>
      <c r="AV485" s="433"/>
      <c r="AW485" s="433"/>
      <c r="AX485" s="433"/>
      <c r="AY485" s="433"/>
      <c r="AZ485" s="433"/>
      <c r="BA485" s="433"/>
      <c r="BB485" s="433"/>
      <c r="BC485" s="433"/>
      <c r="BD485" s="430"/>
      <c r="BE485" s="434"/>
      <c r="BG485" s="11"/>
      <c r="BI485" s="500"/>
    </row>
    <row r="486" spans="1:61" s="9" customFormat="1" ht="15" customHeight="1" x14ac:dyDescent="0.25">
      <c r="A486" s="2"/>
      <c r="B486" s="2"/>
      <c r="C486" s="2"/>
      <c r="D486" s="2"/>
      <c r="E486" s="2"/>
      <c r="F486" s="3"/>
      <c r="G486" s="397"/>
      <c r="H486" s="4"/>
      <c r="I486" s="5"/>
      <c r="J486" s="4"/>
      <c r="K486" s="4"/>
      <c r="L486" s="5"/>
      <c r="M486" s="6"/>
      <c r="N486" s="4"/>
      <c r="O486" s="5"/>
      <c r="P486" s="4"/>
      <c r="Q486" s="4"/>
      <c r="R486" s="5"/>
      <c r="S486" s="4"/>
      <c r="T486" s="4"/>
      <c r="U486" s="5"/>
      <c r="V486" s="4"/>
      <c r="W486" s="4"/>
      <c r="X486" s="5"/>
      <c r="Y486" s="4"/>
      <c r="Z486" s="4"/>
      <c r="AA486" s="4"/>
      <c r="AB486" s="4"/>
      <c r="AC486" s="412"/>
      <c r="AD486" s="7"/>
      <c r="AE486" s="7"/>
      <c r="AF486" s="8"/>
      <c r="AH486" s="446"/>
      <c r="AI486" s="429"/>
      <c r="AJ486" s="430"/>
      <c r="AK486" s="431"/>
      <c r="AL486" s="432"/>
      <c r="AM486" s="433"/>
      <c r="AN486" s="433"/>
      <c r="AO486" s="433"/>
      <c r="AP486" s="433"/>
      <c r="AQ486" s="433"/>
      <c r="AR486" s="433"/>
      <c r="AS486" s="433"/>
      <c r="AT486" s="433"/>
      <c r="AU486" s="433"/>
      <c r="AV486" s="433"/>
      <c r="AW486" s="433"/>
      <c r="AX486" s="433"/>
      <c r="AY486" s="433"/>
      <c r="AZ486" s="433"/>
      <c r="BA486" s="433"/>
      <c r="BB486" s="433"/>
      <c r="BC486" s="433"/>
      <c r="BD486" s="430"/>
      <c r="BE486" s="434"/>
      <c r="BG486" s="11"/>
      <c r="BI486" s="500"/>
    </row>
    <row r="487" spans="1:61" s="9" customFormat="1" ht="15" customHeight="1" x14ac:dyDescent="0.25">
      <c r="A487" s="2"/>
      <c r="B487" s="2"/>
      <c r="C487" s="2"/>
      <c r="D487" s="2"/>
      <c r="E487" s="2"/>
      <c r="F487" s="3"/>
      <c r="G487" s="397"/>
      <c r="H487" s="4"/>
      <c r="I487" s="5"/>
      <c r="J487" s="4"/>
      <c r="K487" s="4"/>
      <c r="L487" s="5"/>
      <c r="M487" s="6"/>
      <c r="N487" s="4"/>
      <c r="O487" s="5"/>
      <c r="P487" s="4"/>
      <c r="Q487" s="4"/>
      <c r="R487" s="5"/>
      <c r="S487" s="4"/>
      <c r="T487" s="4"/>
      <c r="U487" s="5"/>
      <c r="V487" s="4"/>
      <c r="W487" s="4"/>
      <c r="X487" s="5"/>
      <c r="Y487" s="4"/>
      <c r="Z487" s="4"/>
      <c r="AA487" s="4"/>
      <c r="AB487" s="4"/>
      <c r="AC487" s="412"/>
      <c r="AD487" s="7"/>
      <c r="AE487" s="7"/>
      <c r="AF487" s="8"/>
      <c r="AH487" s="446"/>
      <c r="AI487" s="429"/>
      <c r="AJ487" s="430"/>
      <c r="AK487" s="431"/>
      <c r="AL487" s="432"/>
      <c r="AM487" s="433"/>
      <c r="AN487" s="433"/>
      <c r="AO487" s="433"/>
      <c r="AP487" s="433"/>
      <c r="AQ487" s="433"/>
      <c r="AR487" s="433"/>
      <c r="AS487" s="433"/>
      <c r="AT487" s="433"/>
      <c r="AU487" s="433"/>
      <c r="AV487" s="433"/>
      <c r="AW487" s="433"/>
      <c r="AX487" s="433"/>
      <c r="AY487" s="433"/>
      <c r="AZ487" s="433"/>
      <c r="BA487" s="433"/>
      <c r="BB487" s="433"/>
      <c r="BC487" s="433"/>
      <c r="BD487" s="430"/>
      <c r="BE487" s="434"/>
      <c r="BG487" s="11"/>
      <c r="BI487" s="500"/>
    </row>
    <row r="488" spans="1:61" s="9" customFormat="1" ht="15" customHeight="1" x14ac:dyDescent="0.25">
      <c r="A488" s="2"/>
      <c r="B488" s="2"/>
      <c r="C488" s="2"/>
      <c r="D488" s="2"/>
      <c r="E488" s="2"/>
      <c r="F488" s="3"/>
      <c r="G488" s="397"/>
      <c r="H488" s="4"/>
      <c r="I488" s="5"/>
      <c r="J488" s="4"/>
      <c r="K488" s="4"/>
      <c r="L488" s="5"/>
      <c r="M488" s="6"/>
      <c r="N488" s="4"/>
      <c r="O488" s="5"/>
      <c r="P488" s="4"/>
      <c r="Q488" s="4"/>
      <c r="R488" s="5"/>
      <c r="S488" s="4"/>
      <c r="T488" s="4"/>
      <c r="U488" s="5"/>
      <c r="V488" s="4"/>
      <c r="W488" s="4"/>
      <c r="X488" s="5"/>
      <c r="Y488" s="4"/>
      <c r="Z488" s="4"/>
      <c r="AA488" s="4"/>
      <c r="AB488" s="4"/>
      <c r="AC488" s="412"/>
      <c r="AD488" s="7"/>
      <c r="AE488" s="7"/>
      <c r="AF488" s="8"/>
      <c r="AH488" s="446"/>
      <c r="AI488" s="429"/>
      <c r="AJ488" s="430"/>
      <c r="AK488" s="431"/>
      <c r="AL488" s="432"/>
      <c r="AM488" s="433"/>
      <c r="AN488" s="433"/>
      <c r="AO488" s="433"/>
      <c r="AP488" s="433"/>
      <c r="AQ488" s="433"/>
      <c r="AR488" s="433"/>
      <c r="AS488" s="433"/>
      <c r="AT488" s="433"/>
      <c r="AU488" s="433"/>
      <c r="AV488" s="433"/>
      <c r="AW488" s="433"/>
      <c r="AX488" s="433"/>
      <c r="AY488" s="433"/>
      <c r="AZ488" s="433"/>
      <c r="BA488" s="433"/>
      <c r="BB488" s="433"/>
      <c r="BC488" s="433"/>
      <c r="BD488" s="430"/>
      <c r="BE488" s="434"/>
      <c r="BG488" s="11"/>
      <c r="BI488" s="500"/>
    </row>
    <row r="489" spans="1:61" s="9" customFormat="1" ht="15" customHeight="1" x14ac:dyDescent="0.25">
      <c r="A489" s="2"/>
      <c r="B489" s="2"/>
      <c r="C489" s="2"/>
      <c r="D489" s="2"/>
      <c r="E489" s="2"/>
      <c r="F489" s="3"/>
      <c r="G489" s="397"/>
      <c r="H489" s="4"/>
      <c r="I489" s="5"/>
      <c r="J489" s="4"/>
      <c r="K489" s="4"/>
      <c r="L489" s="5"/>
      <c r="M489" s="6"/>
      <c r="N489" s="4"/>
      <c r="O489" s="5"/>
      <c r="P489" s="4"/>
      <c r="Q489" s="4"/>
      <c r="R489" s="5"/>
      <c r="S489" s="4"/>
      <c r="T489" s="4"/>
      <c r="U489" s="5"/>
      <c r="V489" s="4"/>
      <c r="W489" s="4"/>
      <c r="X489" s="5"/>
      <c r="Y489" s="4"/>
      <c r="Z489" s="4"/>
      <c r="AA489" s="4"/>
      <c r="AB489" s="4"/>
      <c r="AC489" s="412"/>
      <c r="AD489" s="7"/>
      <c r="AE489" s="7"/>
      <c r="AF489" s="8"/>
      <c r="AH489" s="446"/>
      <c r="AI489" s="429"/>
      <c r="AJ489" s="430"/>
      <c r="AK489" s="431"/>
      <c r="AL489" s="432"/>
      <c r="AM489" s="433"/>
      <c r="AN489" s="433"/>
      <c r="AO489" s="433"/>
      <c r="AP489" s="433"/>
      <c r="AQ489" s="433"/>
      <c r="AR489" s="433"/>
      <c r="AS489" s="433"/>
      <c r="AT489" s="433"/>
      <c r="AU489" s="433"/>
      <c r="AV489" s="433"/>
      <c r="AW489" s="433"/>
      <c r="AX489" s="433"/>
      <c r="AY489" s="433"/>
      <c r="AZ489" s="433"/>
      <c r="BA489" s="433"/>
      <c r="BB489" s="433"/>
      <c r="BC489" s="433"/>
      <c r="BD489" s="430"/>
      <c r="BE489" s="434"/>
      <c r="BG489" s="11"/>
      <c r="BI489" s="500"/>
    </row>
    <row r="490" spans="1:61" s="9" customFormat="1" ht="15" customHeight="1" x14ac:dyDescent="0.25">
      <c r="A490" s="2"/>
      <c r="B490" s="2"/>
      <c r="C490" s="2"/>
      <c r="D490" s="2"/>
      <c r="E490" s="2"/>
      <c r="F490" s="3"/>
      <c r="G490" s="397"/>
      <c r="H490" s="4"/>
      <c r="I490" s="5"/>
      <c r="J490" s="4"/>
      <c r="K490" s="4"/>
      <c r="L490" s="5"/>
      <c r="M490" s="6"/>
      <c r="N490" s="4"/>
      <c r="O490" s="5"/>
      <c r="P490" s="4"/>
      <c r="Q490" s="4"/>
      <c r="R490" s="5"/>
      <c r="S490" s="4"/>
      <c r="T490" s="4"/>
      <c r="U490" s="5"/>
      <c r="V490" s="4"/>
      <c r="W490" s="4"/>
      <c r="X490" s="5"/>
      <c r="Y490" s="4"/>
      <c r="Z490" s="4"/>
      <c r="AA490" s="4"/>
      <c r="AB490" s="4"/>
      <c r="AC490" s="412"/>
      <c r="AD490" s="7"/>
      <c r="AE490" s="7"/>
      <c r="AF490" s="8"/>
      <c r="AH490" s="446"/>
      <c r="AI490" s="429"/>
      <c r="AJ490" s="430"/>
      <c r="AK490" s="431"/>
      <c r="AL490" s="432"/>
      <c r="AM490" s="433"/>
      <c r="AN490" s="433"/>
      <c r="AO490" s="433"/>
      <c r="AP490" s="433"/>
      <c r="AQ490" s="433"/>
      <c r="AR490" s="433"/>
      <c r="AS490" s="433"/>
      <c r="AT490" s="433"/>
      <c r="AU490" s="433"/>
      <c r="AV490" s="433"/>
      <c r="AW490" s="433"/>
      <c r="AX490" s="433"/>
      <c r="AY490" s="433"/>
      <c r="AZ490" s="433"/>
      <c r="BA490" s="433"/>
      <c r="BB490" s="433"/>
      <c r="BC490" s="433"/>
      <c r="BD490" s="430"/>
      <c r="BE490" s="434"/>
      <c r="BG490" s="11"/>
      <c r="BI490" s="500"/>
    </row>
    <row r="491" spans="1:61" s="9" customFormat="1" ht="15" customHeight="1" x14ac:dyDescent="0.25">
      <c r="A491" s="2"/>
      <c r="B491" s="2"/>
      <c r="C491" s="2"/>
      <c r="D491" s="2"/>
      <c r="E491" s="2"/>
      <c r="F491" s="3"/>
      <c r="G491" s="397"/>
      <c r="H491" s="4"/>
      <c r="I491" s="5"/>
      <c r="J491" s="4"/>
      <c r="K491" s="4"/>
      <c r="L491" s="5"/>
      <c r="M491" s="6"/>
      <c r="N491" s="4"/>
      <c r="O491" s="5"/>
      <c r="P491" s="4"/>
      <c r="Q491" s="4"/>
      <c r="R491" s="5"/>
      <c r="S491" s="4"/>
      <c r="T491" s="4"/>
      <c r="U491" s="5"/>
      <c r="V491" s="4"/>
      <c r="W491" s="4"/>
      <c r="X491" s="5"/>
      <c r="Y491" s="4"/>
      <c r="Z491" s="4"/>
      <c r="AA491" s="4"/>
      <c r="AB491" s="4"/>
      <c r="AC491" s="412"/>
      <c r="AD491" s="7"/>
      <c r="AE491" s="7"/>
      <c r="AF491" s="8"/>
      <c r="AH491" s="446"/>
      <c r="AI491" s="429"/>
      <c r="AJ491" s="430"/>
      <c r="AK491" s="431"/>
      <c r="AL491" s="432"/>
      <c r="AM491" s="433"/>
      <c r="AN491" s="433"/>
      <c r="AO491" s="433"/>
      <c r="AP491" s="433"/>
      <c r="AQ491" s="433"/>
      <c r="AR491" s="433"/>
      <c r="AS491" s="433"/>
      <c r="AT491" s="433"/>
      <c r="AU491" s="433"/>
      <c r="AV491" s="433"/>
      <c r="AW491" s="433"/>
      <c r="AX491" s="433"/>
      <c r="AY491" s="433"/>
      <c r="AZ491" s="433"/>
      <c r="BA491" s="433"/>
      <c r="BB491" s="433"/>
      <c r="BC491" s="433"/>
      <c r="BD491" s="430"/>
      <c r="BE491" s="434"/>
      <c r="BG491" s="11"/>
      <c r="BI491" s="500"/>
    </row>
    <row r="492" spans="1:61" s="9" customFormat="1" ht="15" customHeight="1" x14ac:dyDescent="0.25">
      <c r="A492" s="2"/>
      <c r="B492" s="2"/>
      <c r="C492" s="2"/>
      <c r="D492" s="2"/>
      <c r="E492" s="2"/>
      <c r="F492" s="3"/>
      <c r="G492" s="397"/>
      <c r="H492" s="4"/>
      <c r="I492" s="5"/>
      <c r="J492" s="4"/>
      <c r="K492" s="4"/>
      <c r="L492" s="5"/>
      <c r="M492" s="6"/>
      <c r="N492" s="4"/>
      <c r="O492" s="5"/>
      <c r="P492" s="4"/>
      <c r="Q492" s="4"/>
      <c r="R492" s="5"/>
      <c r="S492" s="4"/>
      <c r="T492" s="4"/>
      <c r="U492" s="5"/>
      <c r="V492" s="4"/>
      <c r="W492" s="4"/>
      <c r="X492" s="5"/>
      <c r="Y492" s="4"/>
      <c r="Z492" s="4"/>
      <c r="AA492" s="4"/>
      <c r="AB492" s="4"/>
      <c r="AC492" s="412"/>
      <c r="AD492" s="7"/>
      <c r="AE492" s="7"/>
      <c r="AF492" s="8"/>
      <c r="AH492" s="446"/>
      <c r="AI492" s="429"/>
      <c r="AJ492" s="430"/>
      <c r="AK492" s="431"/>
      <c r="AL492" s="432"/>
      <c r="AM492" s="433"/>
      <c r="AN492" s="433"/>
      <c r="AO492" s="433"/>
      <c r="AP492" s="433"/>
      <c r="AQ492" s="433"/>
      <c r="AR492" s="433"/>
      <c r="AS492" s="433"/>
      <c r="AT492" s="433"/>
      <c r="AU492" s="433"/>
      <c r="AV492" s="433"/>
      <c r="AW492" s="433"/>
      <c r="AX492" s="433"/>
      <c r="AY492" s="433"/>
      <c r="AZ492" s="433"/>
      <c r="BA492" s="433"/>
      <c r="BB492" s="433"/>
      <c r="BC492" s="433"/>
      <c r="BD492" s="430"/>
      <c r="BE492" s="434"/>
      <c r="BG492" s="11"/>
      <c r="BI492" s="500"/>
    </row>
    <row r="493" spans="1:61" s="9" customFormat="1" ht="15" customHeight="1" x14ac:dyDescent="0.25">
      <c r="A493" s="2"/>
      <c r="B493" s="2"/>
      <c r="C493" s="2"/>
      <c r="D493" s="2"/>
      <c r="E493" s="2"/>
      <c r="F493" s="3"/>
      <c r="G493" s="397"/>
      <c r="H493" s="4"/>
      <c r="I493" s="5"/>
      <c r="J493" s="4"/>
      <c r="K493" s="4"/>
      <c r="L493" s="5"/>
      <c r="M493" s="6"/>
      <c r="N493" s="4"/>
      <c r="O493" s="5"/>
      <c r="P493" s="4"/>
      <c r="Q493" s="4"/>
      <c r="R493" s="5"/>
      <c r="S493" s="4"/>
      <c r="T493" s="4"/>
      <c r="U493" s="5"/>
      <c r="V493" s="4"/>
      <c r="W493" s="4"/>
      <c r="X493" s="5"/>
      <c r="Y493" s="4"/>
      <c r="Z493" s="4"/>
      <c r="AA493" s="4"/>
      <c r="AB493" s="4"/>
      <c r="AC493" s="412"/>
      <c r="AD493" s="7"/>
      <c r="AE493" s="7"/>
      <c r="AF493" s="8"/>
      <c r="AH493" s="446"/>
      <c r="AI493" s="429"/>
      <c r="AJ493" s="430"/>
      <c r="AK493" s="431"/>
      <c r="AL493" s="432"/>
      <c r="AM493" s="433"/>
      <c r="AN493" s="433"/>
      <c r="AO493" s="433"/>
      <c r="AP493" s="433"/>
      <c r="AQ493" s="433"/>
      <c r="AR493" s="433"/>
      <c r="AS493" s="433"/>
      <c r="AT493" s="433"/>
      <c r="AU493" s="433"/>
      <c r="AV493" s="433"/>
      <c r="AW493" s="433"/>
      <c r="AX493" s="433"/>
      <c r="AY493" s="433"/>
      <c r="AZ493" s="433"/>
      <c r="BA493" s="433"/>
      <c r="BB493" s="433"/>
      <c r="BC493" s="433"/>
      <c r="BD493" s="430"/>
      <c r="BE493" s="434"/>
      <c r="BG493" s="11"/>
      <c r="BI493" s="500"/>
    </row>
    <row r="494" spans="1:61" s="9" customFormat="1" ht="15" customHeight="1" x14ac:dyDescent="0.25">
      <c r="A494" s="2"/>
      <c r="B494" s="2"/>
      <c r="C494" s="2"/>
      <c r="D494" s="2"/>
      <c r="E494" s="2"/>
      <c r="F494" s="3"/>
      <c r="G494" s="397"/>
      <c r="H494" s="4"/>
      <c r="I494" s="5"/>
      <c r="J494" s="4"/>
      <c r="K494" s="4"/>
      <c r="L494" s="5"/>
      <c r="M494" s="6"/>
      <c r="N494" s="4"/>
      <c r="O494" s="5"/>
      <c r="P494" s="4"/>
      <c r="Q494" s="4"/>
      <c r="R494" s="5"/>
      <c r="S494" s="4"/>
      <c r="T494" s="4"/>
      <c r="U494" s="5"/>
      <c r="V494" s="4"/>
      <c r="W494" s="4"/>
      <c r="X494" s="5"/>
      <c r="Y494" s="4"/>
      <c r="Z494" s="4"/>
      <c r="AA494" s="4"/>
      <c r="AB494" s="4"/>
      <c r="AC494" s="412"/>
      <c r="AD494" s="7"/>
      <c r="AE494" s="7"/>
      <c r="AF494" s="8"/>
      <c r="AH494" s="446"/>
      <c r="AI494" s="429"/>
      <c r="AJ494" s="430"/>
      <c r="AK494" s="431"/>
      <c r="AL494" s="432"/>
      <c r="AM494" s="433"/>
      <c r="AN494" s="433"/>
      <c r="AO494" s="433"/>
      <c r="AP494" s="433"/>
      <c r="AQ494" s="433"/>
      <c r="AR494" s="433"/>
      <c r="AS494" s="433"/>
      <c r="AT494" s="433"/>
      <c r="AU494" s="433"/>
      <c r="AV494" s="433"/>
      <c r="AW494" s="433"/>
      <c r="AX494" s="433"/>
      <c r="AY494" s="433"/>
      <c r="AZ494" s="433"/>
      <c r="BA494" s="433"/>
      <c r="BB494" s="433"/>
      <c r="BC494" s="433"/>
      <c r="BD494" s="430"/>
      <c r="BE494" s="434"/>
      <c r="BG494" s="11"/>
      <c r="BI494" s="500"/>
    </row>
    <row r="495" spans="1:61" s="9" customFormat="1" ht="15" customHeight="1" x14ac:dyDescent="0.25">
      <c r="A495" s="2"/>
      <c r="B495" s="2"/>
      <c r="C495" s="2"/>
      <c r="D495" s="2"/>
      <c r="E495" s="2"/>
      <c r="F495" s="3"/>
      <c r="G495" s="397"/>
      <c r="H495" s="4"/>
      <c r="I495" s="5"/>
      <c r="J495" s="4"/>
      <c r="K495" s="4"/>
      <c r="L495" s="5"/>
      <c r="M495" s="6"/>
      <c r="N495" s="4"/>
      <c r="O495" s="5"/>
      <c r="P495" s="4"/>
      <c r="Q495" s="4"/>
      <c r="R495" s="5"/>
      <c r="S495" s="4"/>
      <c r="T495" s="4"/>
      <c r="U495" s="5"/>
      <c r="V495" s="4"/>
      <c r="W495" s="4"/>
      <c r="X495" s="5"/>
      <c r="Y495" s="4"/>
      <c r="Z495" s="4"/>
      <c r="AA495" s="4"/>
      <c r="AB495" s="4"/>
      <c r="AC495" s="412"/>
      <c r="AD495" s="7"/>
      <c r="AE495" s="7"/>
      <c r="AF495" s="8"/>
      <c r="AH495" s="446"/>
      <c r="AI495" s="429"/>
      <c r="AJ495" s="430"/>
      <c r="AK495" s="431"/>
      <c r="AL495" s="432"/>
      <c r="AM495" s="433"/>
      <c r="AN495" s="433"/>
      <c r="AO495" s="433"/>
      <c r="AP495" s="433"/>
      <c r="AQ495" s="433"/>
      <c r="AR495" s="433"/>
      <c r="AS495" s="433"/>
      <c r="AT495" s="433"/>
      <c r="AU495" s="433"/>
      <c r="AV495" s="433"/>
      <c r="AW495" s="433"/>
      <c r="AX495" s="433"/>
      <c r="AY495" s="433"/>
      <c r="AZ495" s="433"/>
      <c r="BA495" s="433"/>
      <c r="BB495" s="433"/>
      <c r="BC495" s="433"/>
      <c r="BD495" s="430"/>
      <c r="BE495" s="434"/>
      <c r="BG495" s="11"/>
      <c r="BI495" s="500"/>
    </row>
    <row r="496" spans="1:61" s="9" customFormat="1" ht="15" customHeight="1" x14ac:dyDescent="0.25">
      <c r="A496" s="2"/>
      <c r="B496" s="2"/>
      <c r="C496" s="2"/>
      <c r="D496" s="2"/>
      <c r="E496" s="2"/>
      <c r="F496" s="3"/>
      <c r="G496" s="397"/>
      <c r="H496" s="4"/>
      <c r="I496" s="5"/>
      <c r="J496" s="4"/>
      <c r="K496" s="4"/>
      <c r="L496" s="5"/>
      <c r="M496" s="6"/>
      <c r="N496" s="4"/>
      <c r="O496" s="5"/>
      <c r="P496" s="4"/>
      <c r="Q496" s="4"/>
      <c r="R496" s="5"/>
      <c r="S496" s="4"/>
      <c r="T496" s="4"/>
      <c r="U496" s="5"/>
      <c r="V496" s="4"/>
      <c r="W496" s="4"/>
      <c r="X496" s="5"/>
      <c r="Y496" s="4"/>
      <c r="Z496" s="4"/>
      <c r="AA496" s="4"/>
      <c r="AB496" s="4"/>
      <c r="AC496" s="412"/>
      <c r="AD496" s="7"/>
      <c r="AE496" s="7"/>
      <c r="AF496" s="8"/>
      <c r="AH496" s="446"/>
      <c r="AI496" s="429"/>
      <c r="AJ496" s="430"/>
      <c r="AK496" s="431"/>
      <c r="AL496" s="432"/>
      <c r="AM496" s="433"/>
      <c r="AN496" s="433"/>
      <c r="AO496" s="433"/>
      <c r="AP496" s="433"/>
      <c r="AQ496" s="433"/>
      <c r="AR496" s="433"/>
      <c r="AS496" s="433"/>
      <c r="AT496" s="433"/>
      <c r="AU496" s="433"/>
      <c r="AV496" s="433"/>
      <c r="AW496" s="433"/>
      <c r="AX496" s="433"/>
      <c r="AY496" s="433"/>
      <c r="AZ496" s="433"/>
      <c r="BA496" s="433"/>
      <c r="BB496" s="433"/>
      <c r="BC496" s="433"/>
      <c r="BD496" s="430"/>
      <c r="BE496" s="434"/>
      <c r="BG496" s="11"/>
      <c r="BI496" s="500"/>
    </row>
    <row r="497" spans="1:61" s="9" customFormat="1" ht="15" customHeight="1" x14ac:dyDescent="0.25">
      <c r="A497" s="2"/>
      <c r="B497" s="2"/>
      <c r="C497" s="2"/>
      <c r="D497" s="2"/>
      <c r="E497" s="2"/>
      <c r="F497" s="3"/>
      <c r="G497" s="397"/>
      <c r="H497" s="4"/>
      <c r="I497" s="5"/>
      <c r="J497" s="4"/>
      <c r="K497" s="4"/>
      <c r="L497" s="5"/>
      <c r="M497" s="6"/>
      <c r="N497" s="4"/>
      <c r="O497" s="5"/>
      <c r="P497" s="4"/>
      <c r="Q497" s="4"/>
      <c r="R497" s="5"/>
      <c r="S497" s="4"/>
      <c r="T497" s="4"/>
      <c r="U497" s="5"/>
      <c r="V497" s="4"/>
      <c r="W497" s="4"/>
      <c r="X497" s="5"/>
      <c r="Y497" s="4"/>
      <c r="Z497" s="4"/>
      <c r="AA497" s="4"/>
      <c r="AB497" s="4"/>
      <c r="AC497" s="412"/>
      <c r="AD497" s="7"/>
      <c r="AE497" s="7"/>
      <c r="AF497" s="8"/>
      <c r="AH497" s="446"/>
      <c r="AI497" s="429"/>
      <c r="AJ497" s="430"/>
      <c r="AK497" s="431"/>
      <c r="AL497" s="432"/>
      <c r="AM497" s="433"/>
      <c r="AN497" s="433"/>
      <c r="AO497" s="433"/>
      <c r="AP497" s="433"/>
      <c r="AQ497" s="433"/>
      <c r="AR497" s="433"/>
      <c r="AS497" s="433"/>
      <c r="AT497" s="433"/>
      <c r="AU497" s="433"/>
      <c r="AV497" s="433"/>
      <c r="AW497" s="433"/>
      <c r="AX497" s="433"/>
      <c r="AY497" s="433"/>
      <c r="AZ497" s="433"/>
      <c r="BA497" s="433"/>
      <c r="BB497" s="433"/>
      <c r="BC497" s="433"/>
      <c r="BD497" s="430"/>
      <c r="BE497" s="434"/>
      <c r="BG497" s="11"/>
      <c r="BI497" s="500"/>
    </row>
    <row r="498" spans="1:61" s="9" customFormat="1" ht="15" customHeight="1" x14ac:dyDescent="0.25">
      <c r="A498" s="2"/>
      <c r="B498" s="2"/>
      <c r="C498" s="2"/>
      <c r="D498" s="2"/>
      <c r="E498" s="2"/>
      <c r="F498" s="3"/>
      <c r="G498" s="397"/>
      <c r="H498" s="4"/>
      <c r="I498" s="5"/>
      <c r="J498" s="4"/>
      <c r="K498" s="4"/>
      <c r="L498" s="5"/>
      <c r="M498" s="6"/>
      <c r="N498" s="4"/>
      <c r="O498" s="5"/>
      <c r="P498" s="4"/>
      <c r="Q498" s="4"/>
      <c r="R498" s="5"/>
      <c r="S498" s="4"/>
      <c r="T498" s="4"/>
      <c r="U498" s="5"/>
      <c r="V498" s="4"/>
      <c r="W498" s="4"/>
      <c r="X498" s="5"/>
      <c r="Y498" s="4"/>
      <c r="Z498" s="4"/>
      <c r="AA498" s="4"/>
      <c r="AB498" s="4"/>
      <c r="AC498" s="412"/>
      <c r="AD498" s="7"/>
      <c r="AE498" s="7"/>
      <c r="AF498" s="8"/>
      <c r="AH498" s="446"/>
      <c r="AI498" s="429"/>
      <c r="AJ498" s="430"/>
      <c r="AK498" s="431"/>
      <c r="AL498" s="432"/>
      <c r="AM498" s="433"/>
      <c r="AN498" s="433"/>
      <c r="AO498" s="433"/>
      <c r="AP498" s="433"/>
      <c r="AQ498" s="433"/>
      <c r="AR498" s="433"/>
      <c r="AS498" s="433"/>
      <c r="AT498" s="433"/>
      <c r="AU498" s="433"/>
      <c r="AV498" s="433"/>
      <c r="AW498" s="433"/>
      <c r="AX498" s="433"/>
      <c r="AY498" s="433"/>
      <c r="AZ498" s="433"/>
      <c r="BA498" s="433"/>
      <c r="BB498" s="433"/>
      <c r="BC498" s="433"/>
      <c r="BD498" s="430"/>
      <c r="BE498" s="434"/>
      <c r="BG498" s="11"/>
      <c r="BI498" s="500"/>
    </row>
    <row r="499" spans="1:61" s="9" customFormat="1" ht="15" customHeight="1" x14ac:dyDescent="0.25">
      <c r="A499" s="2"/>
      <c r="B499" s="2"/>
      <c r="C499" s="2"/>
      <c r="D499" s="2"/>
      <c r="E499" s="2"/>
      <c r="F499" s="3"/>
      <c r="G499" s="397"/>
      <c r="H499" s="4"/>
      <c r="I499" s="5"/>
      <c r="J499" s="4"/>
      <c r="K499" s="4"/>
      <c r="L499" s="5"/>
      <c r="M499" s="6"/>
      <c r="N499" s="4"/>
      <c r="O499" s="5"/>
      <c r="P499" s="4"/>
      <c r="Q499" s="4"/>
      <c r="R499" s="5"/>
      <c r="S499" s="4"/>
      <c r="T499" s="4"/>
      <c r="U499" s="5"/>
      <c r="V499" s="4"/>
      <c r="W499" s="4"/>
      <c r="X499" s="5"/>
      <c r="Y499" s="4"/>
      <c r="Z499" s="4"/>
      <c r="AA499" s="4"/>
      <c r="AB499" s="4"/>
      <c r="AC499" s="412"/>
      <c r="AD499" s="7"/>
      <c r="AE499" s="7"/>
      <c r="AF499" s="8"/>
      <c r="AH499" s="446"/>
      <c r="AI499" s="429"/>
      <c r="AJ499" s="430"/>
      <c r="AK499" s="431"/>
      <c r="AL499" s="432"/>
      <c r="AM499" s="433"/>
      <c r="AN499" s="433"/>
      <c r="AO499" s="433"/>
      <c r="AP499" s="433"/>
      <c r="AQ499" s="433"/>
      <c r="AR499" s="433"/>
      <c r="AS499" s="433"/>
      <c r="AT499" s="433"/>
      <c r="AU499" s="433"/>
      <c r="AV499" s="433"/>
      <c r="AW499" s="433"/>
      <c r="AX499" s="433"/>
      <c r="AY499" s="433"/>
      <c r="AZ499" s="433"/>
      <c r="BA499" s="433"/>
      <c r="BB499" s="433"/>
      <c r="BC499" s="433"/>
      <c r="BD499" s="430"/>
      <c r="BE499" s="434"/>
      <c r="BG499" s="11"/>
      <c r="BI499" s="500"/>
    </row>
    <row r="500" spans="1:61" s="9" customFormat="1" ht="15" customHeight="1" x14ac:dyDescent="0.25">
      <c r="A500" s="2"/>
      <c r="B500" s="2"/>
      <c r="C500" s="2"/>
      <c r="D500" s="2"/>
      <c r="E500" s="2"/>
      <c r="F500" s="3"/>
      <c r="G500" s="397"/>
      <c r="H500" s="4"/>
      <c r="I500" s="5"/>
      <c r="J500" s="4"/>
      <c r="K500" s="4"/>
      <c r="L500" s="5"/>
      <c r="M500" s="6"/>
      <c r="N500" s="4"/>
      <c r="O500" s="5"/>
      <c r="P500" s="4"/>
      <c r="Q500" s="4"/>
      <c r="R500" s="5"/>
      <c r="S500" s="4"/>
      <c r="T500" s="4"/>
      <c r="U500" s="5"/>
      <c r="V500" s="4"/>
      <c r="W500" s="4"/>
      <c r="X500" s="5"/>
      <c r="Y500" s="4"/>
      <c r="Z500" s="4"/>
      <c r="AA500" s="4"/>
      <c r="AB500" s="4"/>
      <c r="AC500" s="412"/>
      <c r="AD500" s="7"/>
      <c r="AE500" s="7"/>
      <c r="AF500" s="8"/>
      <c r="AH500" s="446"/>
      <c r="AI500" s="429"/>
      <c r="AJ500" s="430"/>
      <c r="AK500" s="431"/>
      <c r="AL500" s="432"/>
      <c r="AM500" s="433"/>
      <c r="AN500" s="433"/>
      <c r="AO500" s="433"/>
      <c r="AP500" s="433"/>
      <c r="AQ500" s="433"/>
      <c r="AR500" s="433"/>
      <c r="AS500" s="433"/>
      <c r="AT500" s="433"/>
      <c r="AU500" s="433"/>
      <c r="AV500" s="433"/>
      <c r="AW500" s="433"/>
      <c r="AX500" s="433"/>
      <c r="AY500" s="433"/>
      <c r="AZ500" s="433"/>
      <c r="BA500" s="433"/>
      <c r="BB500" s="433"/>
      <c r="BC500" s="433"/>
      <c r="BD500" s="430"/>
      <c r="BE500" s="434"/>
      <c r="BG500" s="11"/>
      <c r="BI500" s="500"/>
    </row>
    <row r="501" spans="1:61" s="9" customFormat="1" ht="15" customHeight="1" x14ac:dyDescent="0.25">
      <c r="A501" s="2"/>
      <c r="B501" s="2"/>
      <c r="C501" s="2"/>
      <c r="D501" s="2"/>
      <c r="E501" s="2"/>
      <c r="F501" s="3"/>
      <c r="G501" s="397"/>
      <c r="H501" s="4"/>
      <c r="I501" s="5"/>
      <c r="J501" s="4"/>
      <c r="K501" s="4"/>
      <c r="L501" s="5"/>
      <c r="M501" s="6"/>
      <c r="N501" s="4"/>
      <c r="O501" s="5"/>
      <c r="P501" s="4"/>
      <c r="Q501" s="4"/>
      <c r="R501" s="5"/>
      <c r="S501" s="4"/>
      <c r="T501" s="4"/>
      <c r="U501" s="5"/>
      <c r="V501" s="4"/>
      <c r="W501" s="4"/>
      <c r="X501" s="5"/>
      <c r="Y501" s="4"/>
      <c r="Z501" s="4"/>
      <c r="AA501" s="4"/>
      <c r="AB501" s="4"/>
      <c r="AC501" s="412"/>
      <c r="AD501" s="7"/>
      <c r="AE501" s="7"/>
      <c r="AF501" s="8"/>
      <c r="AH501" s="446"/>
      <c r="AI501" s="429"/>
      <c r="AJ501" s="430"/>
      <c r="AK501" s="431"/>
      <c r="AL501" s="432"/>
      <c r="AM501" s="433"/>
      <c r="AN501" s="433"/>
      <c r="AO501" s="433"/>
      <c r="AP501" s="433"/>
      <c r="AQ501" s="433"/>
      <c r="AR501" s="433"/>
      <c r="AS501" s="433"/>
      <c r="AT501" s="433"/>
      <c r="AU501" s="433"/>
      <c r="AV501" s="433"/>
      <c r="AW501" s="433"/>
      <c r="AX501" s="433"/>
      <c r="AY501" s="433"/>
      <c r="AZ501" s="433"/>
      <c r="BA501" s="433"/>
      <c r="BB501" s="433"/>
      <c r="BC501" s="433"/>
      <c r="BD501" s="430"/>
      <c r="BE501" s="434"/>
      <c r="BG501" s="11"/>
      <c r="BI501" s="500"/>
    </row>
    <row r="502" spans="1:61" s="9" customFormat="1" ht="15" customHeight="1" x14ac:dyDescent="0.25">
      <c r="A502" s="2"/>
      <c r="B502" s="2"/>
      <c r="C502" s="2"/>
      <c r="D502" s="2"/>
      <c r="E502" s="2"/>
      <c r="F502" s="3"/>
      <c r="G502" s="397"/>
      <c r="H502" s="4"/>
      <c r="I502" s="5"/>
      <c r="J502" s="4"/>
      <c r="K502" s="4"/>
      <c r="L502" s="5"/>
      <c r="M502" s="6"/>
      <c r="N502" s="4"/>
      <c r="O502" s="5"/>
      <c r="P502" s="4"/>
      <c r="Q502" s="4"/>
      <c r="R502" s="5"/>
      <c r="S502" s="4"/>
      <c r="T502" s="4"/>
      <c r="U502" s="5"/>
      <c r="V502" s="4"/>
      <c r="W502" s="4"/>
      <c r="X502" s="5"/>
      <c r="Y502" s="4"/>
      <c r="Z502" s="4"/>
      <c r="AA502" s="4"/>
      <c r="AB502" s="4"/>
      <c r="AC502" s="412"/>
      <c r="AD502" s="7"/>
      <c r="AE502" s="7"/>
      <c r="AF502" s="8"/>
      <c r="AH502" s="446"/>
      <c r="AI502" s="429"/>
      <c r="AJ502" s="430"/>
      <c r="AK502" s="431"/>
      <c r="AL502" s="432"/>
      <c r="AM502" s="433"/>
      <c r="AN502" s="433"/>
      <c r="AO502" s="433"/>
      <c r="AP502" s="433"/>
      <c r="AQ502" s="433"/>
      <c r="AR502" s="433"/>
      <c r="AS502" s="433"/>
      <c r="AT502" s="433"/>
      <c r="AU502" s="433"/>
      <c r="AV502" s="433"/>
      <c r="AW502" s="433"/>
      <c r="AX502" s="433"/>
      <c r="AY502" s="433"/>
      <c r="AZ502" s="433"/>
      <c r="BA502" s="433"/>
      <c r="BB502" s="433"/>
      <c r="BC502" s="433"/>
      <c r="BD502" s="430"/>
      <c r="BE502" s="434"/>
      <c r="BG502" s="11"/>
      <c r="BI502" s="500"/>
    </row>
    <row r="503" spans="1:61" s="9" customFormat="1" ht="15" customHeight="1" x14ac:dyDescent="0.25">
      <c r="A503" s="2"/>
      <c r="B503" s="2"/>
      <c r="C503" s="2"/>
      <c r="D503" s="2"/>
      <c r="E503" s="2"/>
      <c r="F503" s="3"/>
      <c r="G503" s="397"/>
      <c r="H503" s="4"/>
      <c r="I503" s="5"/>
      <c r="J503" s="4"/>
      <c r="K503" s="4"/>
      <c r="L503" s="5"/>
      <c r="M503" s="6"/>
      <c r="N503" s="4"/>
      <c r="O503" s="5"/>
      <c r="P503" s="4"/>
      <c r="Q503" s="4"/>
      <c r="R503" s="5"/>
      <c r="S503" s="4"/>
      <c r="T503" s="4"/>
      <c r="U503" s="5"/>
      <c r="V503" s="4"/>
      <c r="W503" s="4"/>
      <c r="X503" s="5"/>
      <c r="Y503" s="4"/>
      <c r="Z503" s="4"/>
      <c r="AA503" s="4"/>
      <c r="AB503" s="4"/>
      <c r="AC503" s="412"/>
      <c r="AD503" s="7"/>
      <c r="AE503" s="7"/>
      <c r="AF503" s="8"/>
      <c r="AH503" s="446"/>
      <c r="AI503" s="429"/>
      <c r="AJ503" s="430"/>
      <c r="AK503" s="431"/>
      <c r="AL503" s="432"/>
      <c r="AM503" s="433"/>
      <c r="AN503" s="433"/>
      <c r="AO503" s="433"/>
      <c r="AP503" s="433"/>
      <c r="AQ503" s="433"/>
      <c r="AR503" s="433"/>
      <c r="AS503" s="433"/>
      <c r="AT503" s="433"/>
      <c r="AU503" s="433"/>
      <c r="AV503" s="433"/>
      <c r="AW503" s="433"/>
      <c r="AX503" s="433"/>
      <c r="AY503" s="433"/>
      <c r="AZ503" s="433"/>
      <c r="BA503" s="433"/>
      <c r="BB503" s="433"/>
      <c r="BC503" s="433"/>
      <c r="BD503" s="430"/>
      <c r="BE503" s="434"/>
      <c r="BG503" s="11"/>
      <c r="BI503" s="500"/>
    </row>
    <row r="504" spans="1:61" s="9" customFormat="1" ht="15" customHeight="1" x14ac:dyDescent="0.25">
      <c r="A504" s="2"/>
      <c r="B504" s="2"/>
      <c r="C504" s="2"/>
      <c r="D504" s="2"/>
      <c r="E504" s="2"/>
      <c r="F504" s="3"/>
      <c r="G504" s="397"/>
      <c r="H504" s="4"/>
      <c r="I504" s="5"/>
      <c r="J504" s="4"/>
      <c r="K504" s="4"/>
      <c r="L504" s="5"/>
      <c r="M504" s="6"/>
      <c r="N504" s="4"/>
      <c r="O504" s="5"/>
      <c r="P504" s="4"/>
      <c r="Q504" s="4"/>
      <c r="R504" s="5"/>
      <c r="S504" s="4"/>
      <c r="T504" s="4"/>
      <c r="U504" s="5"/>
      <c r="V504" s="4"/>
      <c r="W504" s="4"/>
      <c r="X504" s="5"/>
      <c r="Y504" s="4"/>
      <c r="Z504" s="4"/>
      <c r="AA504" s="4"/>
      <c r="AB504" s="4"/>
      <c r="AC504" s="412"/>
      <c r="AD504" s="7"/>
      <c r="AE504" s="7"/>
      <c r="AF504" s="8"/>
      <c r="AH504" s="446"/>
      <c r="AI504" s="429"/>
      <c r="AJ504" s="430"/>
      <c r="AK504" s="431"/>
      <c r="AL504" s="432"/>
      <c r="AM504" s="433"/>
      <c r="AN504" s="433"/>
      <c r="AO504" s="433"/>
      <c r="AP504" s="433"/>
      <c r="AQ504" s="433"/>
      <c r="AR504" s="433"/>
      <c r="AS504" s="433"/>
      <c r="AT504" s="433"/>
      <c r="AU504" s="433"/>
      <c r="AV504" s="433"/>
      <c r="AW504" s="433"/>
      <c r="AX504" s="433"/>
      <c r="AY504" s="433"/>
      <c r="AZ504" s="433"/>
      <c r="BA504" s="433"/>
      <c r="BB504" s="433"/>
      <c r="BC504" s="433"/>
      <c r="BD504" s="430"/>
      <c r="BE504" s="434"/>
      <c r="BG504" s="11"/>
      <c r="BI504" s="500"/>
    </row>
    <row r="505" spans="1:61" s="9" customFormat="1" ht="15" customHeight="1" x14ac:dyDescent="0.25">
      <c r="A505" s="2"/>
      <c r="B505" s="2"/>
      <c r="C505" s="2"/>
      <c r="D505" s="2"/>
      <c r="E505" s="2"/>
      <c r="F505" s="3"/>
      <c r="G505" s="397"/>
      <c r="H505" s="4"/>
      <c r="I505" s="5"/>
      <c r="J505" s="4"/>
      <c r="K505" s="4"/>
      <c r="L505" s="5"/>
      <c r="M505" s="6"/>
      <c r="N505" s="4"/>
      <c r="O505" s="5"/>
      <c r="P505" s="4"/>
      <c r="Q505" s="4"/>
      <c r="R505" s="5"/>
      <c r="S505" s="4"/>
      <c r="T505" s="4"/>
      <c r="U505" s="5"/>
      <c r="V505" s="4"/>
      <c r="W505" s="4"/>
      <c r="X505" s="5"/>
      <c r="Y505" s="4"/>
      <c r="Z505" s="4"/>
      <c r="AA505" s="4"/>
      <c r="AB505" s="4"/>
      <c r="AC505" s="412"/>
      <c r="AD505" s="7"/>
      <c r="AE505" s="7"/>
      <c r="AF505" s="8"/>
      <c r="AH505" s="446"/>
      <c r="AI505" s="429"/>
      <c r="AJ505" s="430"/>
      <c r="AK505" s="431"/>
      <c r="AL505" s="432"/>
      <c r="AM505" s="433"/>
      <c r="AN505" s="433"/>
      <c r="AO505" s="433"/>
      <c r="AP505" s="433"/>
      <c r="AQ505" s="433"/>
      <c r="AR505" s="433"/>
      <c r="AS505" s="433"/>
      <c r="AT505" s="433"/>
      <c r="AU505" s="433"/>
      <c r="AV505" s="433"/>
      <c r="AW505" s="433"/>
      <c r="AX505" s="433"/>
      <c r="AY505" s="433"/>
      <c r="AZ505" s="433"/>
      <c r="BA505" s="433"/>
      <c r="BB505" s="433"/>
      <c r="BC505" s="433"/>
      <c r="BD505" s="430"/>
      <c r="BE505" s="434"/>
      <c r="BG505" s="11"/>
      <c r="BI505" s="500"/>
    </row>
    <row r="506" spans="1:61" s="9" customFormat="1" ht="15" customHeight="1" x14ac:dyDescent="0.25">
      <c r="A506" s="2"/>
      <c r="B506" s="2"/>
      <c r="C506" s="2"/>
      <c r="D506" s="2"/>
      <c r="E506" s="2"/>
      <c r="F506" s="3"/>
      <c r="G506" s="397"/>
      <c r="H506" s="4"/>
      <c r="I506" s="5"/>
      <c r="J506" s="4"/>
      <c r="K506" s="4"/>
      <c r="L506" s="5"/>
      <c r="M506" s="6"/>
      <c r="N506" s="4"/>
      <c r="O506" s="5"/>
      <c r="P506" s="4"/>
      <c r="Q506" s="4"/>
      <c r="R506" s="5"/>
      <c r="S506" s="4"/>
      <c r="T506" s="4"/>
      <c r="U506" s="5"/>
      <c r="V506" s="4"/>
      <c r="W506" s="4"/>
      <c r="X506" s="5"/>
      <c r="Y506" s="4"/>
      <c r="Z506" s="4"/>
      <c r="AA506" s="4"/>
      <c r="AB506" s="4"/>
      <c r="AC506" s="412"/>
      <c r="AD506" s="7"/>
      <c r="AE506" s="7"/>
      <c r="AF506" s="8"/>
      <c r="AH506" s="446"/>
      <c r="AI506" s="429"/>
      <c r="AJ506" s="430"/>
      <c r="AK506" s="431"/>
      <c r="AL506" s="432"/>
      <c r="AM506" s="433"/>
      <c r="AN506" s="433"/>
      <c r="AO506" s="433"/>
      <c r="AP506" s="433"/>
      <c r="AQ506" s="433"/>
      <c r="AR506" s="433"/>
      <c r="AS506" s="433"/>
      <c r="AT506" s="433"/>
      <c r="AU506" s="433"/>
      <c r="AV506" s="433"/>
      <c r="AW506" s="433"/>
      <c r="AX506" s="433"/>
      <c r="AY506" s="433"/>
      <c r="AZ506" s="433"/>
      <c r="BA506" s="433"/>
      <c r="BB506" s="433"/>
      <c r="BC506" s="433"/>
      <c r="BD506" s="430"/>
      <c r="BE506" s="434"/>
      <c r="BG506" s="11"/>
      <c r="BI506" s="500"/>
    </row>
    <row r="507" spans="1:61" s="9" customFormat="1" ht="15" customHeight="1" x14ac:dyDescent="0.25">
      <c r="A507" s="2"/>
      <c r="B507" s="2"/>
      <c r="C507" s="2"/>
      <c r="D507" s="2"/>
      <c r="E507" s="2"/>
      <c r="F507" s="3"/>
      <c r="G507" s="397"/>
      <c r="H507" s="4"/>
      <c r="I507" s="5"/>
      <c r="J507" s="4"/>
      <c r="K507" s="4"/>
      <c r="L507" s="5"/>
      <c r="M507" s="6"/>
      <c r="N507" s="4"/>
      <c r="O507" s="5"/>
      <c r="P507" s="4"/>
      <c r="Q507" s="4"/>
      <c r="R507" s="5"/>
      <c r="S507" s="4"/>
      <c r="T507" s="4"/>
      <c r="U507" s="5"/>
      <c r="V507" s="4"/>
      <c r="W507" s="4"/>
      <c r="X507" s="5"/>
      <c r="Y507" s="4"/>
      <c r="Z507" s="4"/>
      <c r="AA507" s="4"/>
      <c r="AB507" s="4"/>
      <c r="AC507" s="412"/>
      <c r="AD507" s="7"/>
      <c r="AE507" s="7"/>
      <c r="AF507" s="8"/>
      <c r="AH507" s="446"/>
      <c r="AI507" s="429"/>
      <c r="AJ507" s="430"/>
      <c r="AK507" s="431"/>
      <c r="AL507" s="432"/>
      <c r="AM507" s="433"/>
      <c r="AN507" s="433"/>
      <c r="AO507" s="433"/>
      <c r="AP507" s="433"/>
      <c r="AQ507" s="433"/>
      <c r="AR507" s="433"/>
      <c r="AS507" s="433"/>
      <c r="AT507" s="433"/>
      <c r="AU507" s="433"/>
      <c r="AV507" s="433"/>
      <c r="AW507" s="433"/>
      <c r="AX507" s="433"/>
      <c r="AY507" s="433"/>
      <c r="AZ507" s="433"/>
      <c r="BA507" s="433"/>
      <c r="BB507" s="433"/>
      <c r="BC507" s="433"/>
      <c r="BD507" s="430"/>
      <c r="BE507" s="434"/>
      <c r="BG507" s="11"/>
      <c r="BI507" s="500"/>
    </row>
    <row r="508" spans="1:61" s="9" customFormat="1" ht="15" customHeight="1" x14ac:dyDescent="0.25">
      <c r="A508" s="2"/>
      <c r="B508" s="2"/>
      <c r="C508" s="2"/>
      <c r="D508" s="2"/>
      <c r="E508" s="2"/>
      <c r="F508" s="3"/>
      <c r="G508" s="397"/>
      <c r="H508" s="4"/>
      <c r="I508" s="5"/>
      <c r="J508" s="4"/>
      <c r="K508" s="4"/>
      <c r="L508" s="5"/>
      <c r="M508" s="6"/>
      <c r="N508" s="4"/>
      <c r="O508" s="5"/>
      <c r="P508" s="4"/>
      <c r="Q508" s="4"/>
      <c r="R508" s="5"/>
      <c r="S508" s="4"/>
      <c r="T508" s="4"/>
      <c r="U508" s="5"/>
      <c r="V508" s="4"/>
      <c r="W508" s="4"/>
      <c r="X508" s="5"/>
      <c r="Y508" s="4"/>
      <c r="Z508" s="4"/>
      <c r="AA508" s="4"/>
      <c r="AB508" s="4"/>
      <c r="AC508" s="412"/>
      <c r="AD508" s="7"/>
      <c r="AE508" s="7"/>
      <c r="AF508" s="8"/>
      <c r="AH508" s="446"/>
      <c r="AI508" s="429"/>
      <c r="AJ508" s="430"/>
      <c r="AK508" s="431"/>
      <c r="AL508" s="432"/>
      <c r="AM508" s="433"/>
      <c r="AN508" s="433"/>
      <c r="AO508" s="433"/>
      <c r="AP508" s="433"/>
      <c r="AQ508" s="433"/>
      <c r="AR508" s="433"/>
      <c r="AS508" s="433"/>
      <c r="AT508" s="433"/>
      <c r="AU508" s="433"/>
      <c r="AV508" s="433"/>
      <c r="AW508" s="433"/>
      <c r="AX508" s="433"/>
      <c r="AY508" s="433"/>
      <c r="AZ508" s="433"/>
      <c r="BA508" s="433"/>
      <c r="BB508" s="433"/>
      <c r="BC508" s="433"/>
      <c r="BD508" s="430"/>
      <c r="BE508" s="434"/>
      <c r="BG508" s="11"/>
      <c r="BI508" s="500"/>
    </row>
    <row r="509" spans="1:61" s="9" customFormat="1" ht="15" customHeight="1" x14ac:dyDescent="0.25">
      <c r="A509" s="2"/>
      <c r="B509" s="2"/>
      <c r="C509" s="2"/>
      <c r="D509" s="2"/>
      <c r="E509" s="2"/>
      <c r="F509" s="3"/>
      <c r="G509" s="397"/>
      <c r="H509" s="4"/>
      <c r="I509" s="5"/>
      <c r="J509" s="4"/>
      <c r="K509" s="4"/>
      <c r="L509" s="5"/>
      <c r="M509" s="6"/>
      <c r="N509" s="4"/>
      <c r="O509" s="5"/>
      <c r="P509" s="4"/>
      <c r="Q509" s="4"/>
      <c r="R509" s="5"/>
      <c r="S509" s="4"/>
      <c r="T509" s="4"/>
      <c r="U509" s="5"/>
      <c r="V509" s="4"/>
      <c r="W509" s="4"/>
      <c r="X509" s="5"/>
      <c r="Y509" s="4"/>
      <c r="Z509" s="4"/>
      <c r="AA509" s="4"/>
      <c r="AB509" s="4"/>
      <c r="AC509" s="412"/>
      <c r="AD509" s="7"/>
      <c r="AE509" s="7"/>
      <c r="AF509" s="8"/>
      <c r="AH509" s="446"/>
      <c r="AI509" s="429"/>
      <c r="AJ509" s="430"/>
      <c r="AK509" s="431"/>
      <c r="AL509" s="432"/>
      <c r="AM509" s="433"/>
      <c r="AN509" s="433"/>
      <c r="AO509" s="433"/>
      <c r="AP509" s="433"/>
      <c r="AQ509" s="433"/>
      <c r="AR509" s="433"/>
      <c r="AS509" s="433"/>
      <c r="AT509" s="433"/>
      <c r="AU509" s="433"/>
      <c r="AV509" s="433"/>
      <c r="AW509" s="433"/>
      <c r="AX509" s="433"/>
      <c r="AY509" s="433"/>
      <c r="AZ509" s="433"/>
      <c r="BA509" s="433"/>
      <c r="BB509" s="433"/>
      <c r="BC509" s="433"/>
      <c r="BD509" s="430"/>
      <c r="BE509" s="434"/>
      <c r="BG509" s="11"/>
      <c r="BI509" s="500"/>
    </row>
    <row r="510" spans="1:61" s="9" customFormat="1" ht="15" customHeight="1" x14ac:dyDescent="0.25">
      <c r="A510" s="2"/>
      <c r="B510" s="2"/>
      <c r="C510" s="2"/>
      <c r="D510" s="2"/>
      <c r="E510" s="2"/>
      <c r="F510" s="3"/>
      <c r="G510" s="397"/>
      <c r="H510" s="4"/>
      <c r="I510" s="5"/>
      <c r="J510" s="4"/>
      <c r="K510" s="4"/>
      <c r="L510" s="5"/>
      <c r="M510" s="6"/>
      <c r="N510" s="4"/>
      <c r="O510" s="5"/>
      <c r="P510" s="4"/>
      <c r="Q510" s="4"/>
      <c r="R510" s="5"/>
      <c r="S510" s="4"/>
      <c r="T510" s="4"/>
      <c r="U510" s="5"/>
      <c r="V510" s="4"/>
      <c r="W510" s="4"/>
      <c r="X510" s="5"/>
      <c r="Y510" s="4"/>
      <c r="Z510" s="4"/>
      <c r="AA510" s="4"/>
      <c r="AB510" s="4"/>
      <c r="AC510" s="412"/>
      <c r="AD510" s="7"/>
      <c r="AE510" s="7"/>
      <c r="AF510" s="8"/>
      <c r="AH510" s="446"/>
      <c r="AI510" s="429"/>
      <c r="AJ510" s="430"/>
      <c r="AK510" s="431"/>
      <c r="AL510" s="432"/>
      <c r="AM510" s="433"/>
      <c r="AN510" s="433"/>
      <c r="AO510" s="433"/>
      <c r="AP510" s="433"/>
      <c r="AQ510" s="433"/>
      <c r="AR510" s="433"/>
      <c r="AS510" s="433"/>
      <c r="AT510" s="433"/>
      <c r="AU510" s="433"/>
      <c r="AV510" s="433"/>
      <c r="AW510" s="433"/>
      <c r="AX510" s="433"/>
      <c r="AY510" s="433"/>
      <c r="AZ510" s="433"/>
      <c r="BA510" s="433"/>
      <c r="BB510" s="433"/>
      <c r="BC510" s="433"/>
      <c r="BD510" s="430"/>
      <c r="BE510" s="434"/>
      <c r="BG510" s="11"/>
      <c r="BI510" s="500"/>
    </row>
    <row r="511" spans="1:61" s="9" customFormat="1" ht="15" customHeight="1" x14ac:dyDescent="0.25">
      <c r="A511" s="2"/>
      <c r="B511" s="2"/>
      <c r="C511" s="2"/>
      <c r="D511" s="2"/>
      <c r="E511" s="2"/>
      <c r="F511" s="3"/>
      <c r="G511" s="397"/>
      <c r="H511" s="4"/>
      <c r="I511" s="5"/>
      <c r="J511" s="4"/>
      <c r="K511" s="4"/>
      <c r="L511" s="5"/>
      <c r="M511" s="6"/>
      <c r="N511" s="4"/>
      <c r="O511" s="5"/>
      <c r="P511" s="4"/>
      <c r="Q511" s="4"/>
      <c r="R511" s="5"/>
      <c r="S511" s="4"/>
      <c r="T511" s="4"/>
      <c r="U511" s="5"/>
      <c r="V511" s="4"/>
      <c r="W511" s="4"/>
      <c r="X511" s="5"/>
      <c r="Y511" s="4"/>
      <c r="Z511" s="4"/>
      <c r="AA511" s="4"/>
      <c r="AB511" s="4"/>
      <c r="AC511" s="412"/>
      <c r="AD511" s="7"/>
      <c r="AE511" s="7"/>
      <c r="AF511" s="8"/>
      <c r="AH511" s="446"/>
      <c r="AI511" s="429"/>
      <c r="AJ511" s="430"/>
      <c r="AK511" s="431"/>
      <c r="AL511" s="432"/>
      <c r="AM511" s="433"/>
      <c r="AN511" s="433"/>
      <c r="AO511" s="433"/>
      <c r="AP511" s="433"/>
      <c r="AQ511" s="433"/>
      <c r="AR511" s="433"/>
      <c r="AS511" s="433"/>
      <c r="AT511" s="433"/>
      <c r="AU511" s="433"/>
      <c r="AV511" s="433"/>
      <c r="AW511" s="433"/>
      <c r="AX511" s="433"/>
      <c r="AY511" s="433"/>
      <c r="AZ511" s="433"/>
      <c r="BA511" s="433"/>
      <c r="BB511" s="433"/>
      <c r="BC511" s="433"/>
      <c r="BD511" s="430"/>
      <c r="BE511" s="434"/>
      <c r="BG511" s="11"/>
      <c r="BI511" s="500"/>
    </row>
    <row r="512" spans="1:61" s="9" customFormat="1" ht="15" customHeight="1" x14ac:dyDescent="0.25">
      <c r="A512" s="2"/>
      <c r="B512" s="2"/>
      <c r="C512" s="2"/>
      <c r="D512" s="2"/>
      <c r="E512" s="2"/>
      <c r="F512" s="3"/>
      <c r="G512" s="397"/>
      <c r="H512" s="4"/>
      <c r="I512" s="5"/>
      <c r="J512" s="4"/>
      <c r="K512" s="4"/>
      <c r="L512" s="5"/>
      <c r="M512" s="6"/>
      <c r="N512" s="4"/>
      <c r="O512" s="5"/>
      <c r="P512" s="4"/>
      <c r="Q512" s="4"/>
      <c r="R512" s="5"/>
      <c r="S512" s="4"/>
      <c r="T512" s="4"/>
      <c r="U512" s="5"/>
      <c r="V512" s="4"/>
      <c r="W512" s="4"/>
      <c r="X512" s="5"/>
      <c r="Y512" s="4"/>
      <c r="Z512" s="4"/>
      <c r="AA512" s="4"/>
      <c r="AB512" s="4"/>
      <c r="AC512" s="412"/>
      <c r="AD512" s="7"/>
      <c r="AE512" s="7"/>
      <c r="AF512" s="8"/>
      <c r="AH512" s="446"/>
      <c r="AI512" s="429"/>
      <c r="AJ512" s="430"/>
      <c r="AK512" s="431"/>
      <c r="AL512" s="432"/>
      <c r="AM512" s="433"/>
      <c r="AN512" s="433"/>
      <c r="AO512" s="433"/>
      <c r="AP512" s="433"/>
      <c r="AQ512" s="433"/>
      <c r="AR512" s="433"/>
      <c r="AS512" s="433"/>
      <c r="AT512" s="433"/>
      <c r="AU512" s="433"/>
      <c r="AV512" s="433"/>
      <c r="AW512" s="433"/>
      <c r="AX512" s="433"/>
      <c r="AY512" s="433"/>
      <c r="AZ512" s="433"/>
      <c r="BA512" s="433"/>
      <c r="BB512" s="433"/>
      <c r="BC512" s="433"/>
      <c r="BD512" s="430"/>
      <c r="BE512" s="434"/>
      <c r="BG512" s="11"/>
      <c r="BI512" s="500"/>
    </row>
    <row r="513" spans="1:61" s="9" customFormat="1" ht="15" customHeight="1" x14ac:dyDescent="0.25">
      <c r="A513" s="2"/>
      <c r="B513" s="2"/>
      <c r="C513" s="2"/>
      <c r="D513" s="2"/>
      <c r="E513" s="2"/>
      <c r="F513" s="3"/>
      <c r="G513" s="397"/>
      <c r="H513" s="4"/>
      <c r="I513" s="5"/>
      <c r="J513" s="4"/>
      <c r="K513" s="4"/>
      <c r="L513" s="5"/>
      <c r="M513" s="6"/>
      <c r="N513" s="4"/>
      <c r="O513" s="5"/>
      <c r="P513" s="4"/>
      <c r="Q513" s="4"/>
      <c r="R513" s="5"/>
      <c r="S513" s="4"/>
      <c r="T513" s="4"/>
      <c r="U513" s="5"/>
      <c r="V513" s="4"/>
      <c r="W513" s="4"/>
      <c r="X513" s="5"/>
      <c r="Y513" s="4"/>
      <c r="Z513" s="4"/>
      <c r="AA513" s="4"/>
      <c r="AB513" s="4"/>
      <c r="AC513" s="412"/>
      <c r="AD513" s="7"/>
      <c r="AE513" s="7"/>
      <c r="AF513" s="8"/>
      <c r="AH513" s="446"/>
      <c r="AI513" s="429"/>
      <c r="AJ513" s="430"/>
      <c r="AK513" s="431"/>
      <c r="AL513" s="432"/>
      <c r="AM513" s="433"/>
      <c r="AN513" s="433"/>
      <c r="AO513" s="433"/>
      <c r="AP513" s="433"/>
      <c r="AQ513" s="433"/>
      <c r="AR513" s="433"/>
      <c r="AS513" s="433"/>
      <c r="AT513" s="433"/>
      <c r="AU513" s="433"/>
      <c r="AV513" s="433"/>
      <c r="AW513" s="433"/>
      <c r="AX513" s="433"/>
      <c r="AY513" s="433"/>
      <c r="AZ513" s="433"/>
      <c r="BA513" s="433"/>
      <c r="BB513" s="433"/>
      <c r="BC513" s="433"/>
      <c r="BD513" s="430"/>
      <c r="BE513" s="434"/>
      <c r="BG513" s="11"/>
      <c r="BI513" s="500"/>
    </row>
    <row r="514" spans="1:61" s="9" customFormat="1" ht="15" customHeight="1" x14ac:dyDescent="0.25">
      <c r="A514" s="2"/>
      <c r="B514" s="2"/>
      <c r="C514" s="2"/>
      <c r="D514" s="2"/>
      <c r="E514" s="2"/>
      <c r="F514" s="3"/>
      <c r="G514" s="397"/>
      <c r="H514" s="4"/>
      <c r="I514" s="5"/>
      <c r="J514" s="4"/>
      <c r="K514" s="4"/>
      <c r="L514" s="5"/>
      <c r="M514" s="6"/>
      <c r="N514" s="4"/>
      <c r="O514" s="5"/>
      <c r="P514" s="4"/>
      <c r="Q514" s="4"/>
      <c r="R514" s="5"/>
      <c r="S514" s="4"/>
      <c r="T514" s="4"/>
      <c r="U514" s="5"/>
      <c r="V514" s="4"/>
      <c r="W514" s="4"/>
      <c r="X514" s="5"/>
      <c r="Y514" s="4"/>
      <c r="Z514" s="4"/>
      <c r="AA514" s="4"/>
      <c r="AB514" s="4"/>
      <c r="AC514" s="412"/>
      <c r="AD514" s="7"/>
      <c r="AE514" s="7"/>
      <c r="AF514" s="8"/>
      <c r="AH514" s="446"/>
      <c r="AI514" s="429"/>
      <c r="AJ514" s="430"/>
      <c r="AK514" s="431"/>
      <c r="AL514" s="432"/>
      <c r="AM514" s="433"/>
      <c r="AN514" s="433"/>
      <c r="AO514" s="433"/>
      <c r="AP514" s="433"/>
      <c r="AQ514" s="433"/>
      <c r="AR514" s="433"/>
      <c r="AS514" s="433"/>
      <c r="AT514" s="433"/>
      <c r="AU514" s="433"/>
      <c r="AV514" s="433"/>
      <c r="AW514" s="433"/>
      <c r="AX514" s="433"/>
      <c r="AY514" s="433"/>
      <c r="AZ514" s="433"/>
      <c r="BA514" s="433"/>
      <c r="BB514" s="433"/>
      <c r="BC514" s="433"/>
      <c r="BD514" s="430"/>
      <c r="BE514" s="434"/>
      <c r="BG514" s="11"/>
      <c r="BI514" s="500"/>
    </row>
    <row r="515" spans="1:61" s="9" customFormat="1" ht="15" customHeight="1" x14ac:dyDescent="0.25">
      <c r="A515" s="2"/>
      <c r="B515" s="2"/>
      <c r="C515" s="2"/>
      <c r="D515" s="2"/>
      <c r="E515" s="2"/>
      <c r="F515" s="3"/>
      <c r="G515" s="397"/>
      <c r="H515" s="4"/>
      <c r="I515" s="5"/>
      <c r="J515" s="4"/>
      <c r="K515" s="4"/>
      <c r="L515" s="5"/>
      <c r="M515" s="6"/>
      <c r="N515" s="4"/>
      <c r="O515" s="5"/>
      <c r="P515" s="4"/>
      <c r="Q515" s="4"/>
      <c r="R515" s="5"/>
      <c r="S515" s="4"/>
      <c r="T515" s="4"/>
      <c r="U515" s="5"/>
      <c r="V515" s="4"/>
      <c r="W515" s="4"/>
      <c r="X515" s="5"/>
      <c r="Y515" s="4"/>
      <c r="Z515" s="4"/>
      <c r="AA515" s="4"/>
      <c r="AB515" s="4"/>
      <c r="AC515" s="412"/>
      <c r="AD515" s="7"/>
      <c r="AE515" s="7"/>
      <c r="AF515" s="8"/>
      <c r="AH515" s="446"/>
      <c r="AI515" s="429"/>
      <c r="AJ515" s="430"/>
      <c r="AK515" s="431"/>
      <c r="AL515" s="432"/>
      <c r="AM515" s="433"/>
      <c r="AN515" s="433"/>
      <c r="AO515" s="433"/>
      <c r="AP515" s="433"/>
      <c r="AQ515" s="433"/>
      <c r="AR515" s="433"/>
      <c r="AS515" s="433"/>
      <c r="AT515" s="433"/>
      <c r="AU515" s="433"/>
      <c r="AV515" s="433"/>
      <c r="AW515" s="433"/>
      <c r="AX515" s="433"/>
      <c r="AY515" s="433"/>
      <c r="AZ515" s="433"/>
      <c r="BA515" s="433"/>
      <c r="BB515" s="433"/>
      <c r="BC515" s="433"/>
      <c r="BD515" s="430"/>
      <c r="BE515" s="434"/>
      <c r="BG515" s="11"/>
      <c r="BI515" s="500"/>
    </row>
    <row r="516" spans="1:61" s="9" customFormat="1" ht="15" customHeight="1" x14ac:dyDescent="0.25">
      <c r="A516" s="2"/>
      <c r="B516" s="2"/>
      <c r="C516" s="2"/>
      <c r="D516" s="2"/>
      <c r="E516" s="2"/>
      <c r="F516" s="3"/>
      <c r="G516" s="397"/>
      <c r="H516" s="4"/>
      <c r="I516" s="5"/>
      <c r="J516" s="4"/>
      <c r="K516" s="4"/>
      <c r="L516" s="5"/>
      <c r="M516" s="6"/>
      <c r="N516" s="4"/>
      <c r="O516" s="5"/>
      <c r="P516" s="4"/>
      <c r="Q516" s="4"/>
      <c r="R516" s="5"/>
      <c r="S516" s="4"/>
      <c r="T516" s="4"/>
      <c r="U516" s="5"/>
      <c r="V516" s="4"/>
      <c r="W516" s="4"/>
      <c r="X516" s="5"/>
      <c r="Y516" s="4"/>
      <c r="Z516" s="4"/>
      <c r="AA516" s="4"/>
      <c r="AB516" s="4"/>
      <c r="AC516" s="412"/>
      <c r="AD516" s="7"/>
      <c r="AE516" s="7"/>
      <c r="AF516" s="8"/>
      <c r="AH516" s="446"/>
      <c r="AI516" s="429"/>
      <c r="AJ516" s="430"/>
      <c r="AK516" s="431"/>
      <c r="AL516" s="432"/>
      <c r="AM516" s="433"/>
      <c r="AN516" s="433"/>
      <c r="AO516" s="433"/>
      <c r="AP516" s="433"/>
      <c r="AQ516" s="433"/>
      <c r="AR516" s="433"/>
      <c r="AS516" s="433"/>
      <c r="AT516" s="433"/>
      <c r="AU516" s="433"/>
      <c r="AV516" s="433"/>
      <c r="AW516" s="433"/>
      <c r="AX516" s="433"/>
      <c r="AY516" s="433"/>
      <c r="AZ516" s="433"/>
      <c r="BA516" s="433"/>
      <c r="BB516" s="433"/>
      <c r="BC516" s="433"/>
      <c r="BD516" s="430"/>
      <c r="BE516" s="434"/>
      <c r="BG516" s="11"/>
      <c r="BI516" s="500"/>
    </row>
    <row r="517" spans="1:61" s="9" customFormat="1" ht="15" customHeight="1" x14ac:dyDescent="0.25">
      <c r="A517" s="2"/>
      <c r="B517" s="2"/>
      <c r="C517" s="2"/>
      <c r="D517" s="2"/>
      <c r="E517" s="2"/>
      <c r="F517" s="3"/>
      <c r="G517" s="397"/>
      <c r="H517" s="4"/>
      <c r="I517" s="5"/>
      <c r="J517" s="4"/>
      <c r="K517" s="4"/>
      <c r="L517" s="5"/>
      <c r="M517" s="6"/>
      <c r="N517" s="4"/>
      <c r="O517" s="5"/>
      <c r="P517" s="4"/>
      <c r="Q517" s="4"/>
      <c r="R517" s="5"/>
      <c r="S517" s="4"/>
      <c r="T517" s="4"/>
      <c r="U517" s="5"/>
      <c r="V517" s="4"/>
      <c r="W517" s="4"/>
      <c r="X517" s="5"/>
      <c r="Y517" s="4"/>
      <c r="Z517" s="4"/>
      <c r="AA517" s="4"/>
      <c r="AB517" s="4"/>
      <c r="AC517" s="412"/>
      <c r="AD517" s="7"/>
      <c r="AE517" s="7"/>
      <c r="AF517" s="8"/>
      <c r="AH517" s="446"/>
      <c r="AI517" s="429"/>
      <c r="AJ517" s="430"/>
      <c r="AK517" s="431"/>
      <c r="AL517" s="432"/>
      <c r="AM517" s="433"/>
      <c r="AN517" s="433"/>
      <c r="AO517" s="433"/>
      <c r="AP517" s="433"/>
      <c r="AQ517" s="433"/>
      <c r="AR517" s="433"/>
      <c r="AS517" s="433"/>
      <c r="AT517" s="433"/>
      <c r="AU517" s="433"/>
      <c r="AV517" s="433"/>
      <c r="AW517" s="433"/>
      <c r="AX517" s="433"/>
      <c r="AY517" s="433"/>
      <c r="AZ517" s="433"/>
      <c r="BA517" s="433"/>
      <c r="BB517" s="433"/>
      <c r="BC517" s="433"/>
      <c r="BD517" s="430"/>
      <c r="BE517" s="434"/>
      <c r="BG517" s="11"/>
      <c r="BI517" s="500"/>
    </row>
    <row r="518" spans="1:61" s="9" customFormat="1" ht="15" customHeight="1" x14ac:dyDescent="0.25">
      <c r="A518" s="2"/>
      <c r="B518" s="2"/>
      <c r="C518" s="2"/>
      <c r="D518" s="2"/>
      <c r="E518" s="2"/>
      <c r="F518" s="3"/>
      <c r="G518" s="397"/>
      <c r="H518" s="4"/>
      <c r="I518" s="5"/>
      <c r="J518" s="4"/>
      <c r="K518" s="4"/>
      <c r="L518" s="5"/>
      <c r="M518" s="6"/>
      <c r="N518" s="4"/>
      <c r="O518" s="5"/>
      <c r="P518" s="4"/>
      <c r="Q518" s="4"/>
      <c r="R518" s="5"/>
      <c r="S518" s="4"/>
      <c r="T518" s="4"/>
      <c r="U518" s="5"/>
      <c r="V518" s="4"/>
      <c r="W518" s="4"/>
      <c r="X518" s="5"/>
      <c r="Y518" s="4"/>
      <c r="Z518" s="4"/>
      <c r="AA518" s="4"/>
      <c r="AB518" s="4"/>
      <c r="AC518" s="412"/>
      <c r="AD518" s="7"/>
      <c r="AE518" s="7"/>
      <c r="AF518" s="8"/>
      <c r="AH518" s="446"/>
      <c r="AI518" s="429"/>
      <c r="AJ518" s="430"/>
      <c r="AK518" s="431"/>
      <c r="AL518" s="432"/>
      <c r="AM518" s="433"/>
      <c r="AN518" s="433"/>
      <c r="AO518" s="433"/>
      <c r="AP518" s="433"/>
      <c r="AQ518" s="433"/>
      <c r="AR518" s="433"/>
      <c r="AS518" s="433"/>
      <c r="AT518" s="433"/>
      <c r="AU518" s="433"/>
      <c r="AV518" s="433"/>
      <c r="AW518" s="433"/>
      <c r="AX518" s="433"/>
      <c r="AY518" s="433"/>
      <c r="AZ518" s="433"/>
      <c r="BA518" s="433"/>
      <c r="BB518" s="433"/>
      <c r="BC518" s="433"/>
      <c r="BD518" s="430"/>
      <c r="BE518" s="434"/>
      <c r="BG518" s="11"/>
      <c r="BI518" s="500"/>
    </row>
    <row r="519" spans="1:61" s="9" customFormat="1" ht="15" customHeight="1" x14ac:dyDescent="0.25">
      <c r="A519" s="2"/>
      <c r="B519" s="2"/>
      <c r="C519" s="2"/>
      <c r="D519" s="2"/>
      <c r="E519" s="2"/>
      <c r="F519" s="3"/>
      <c r="G519" s="397"/>
      <c r="H519" s="4"/>
      <c r="I519" s="5"/>
      <c r="J519" s="4"/>
      <c r="K519" s="4"/>
      <c r="L519" s="5"/>
      <c r="M519" s="6"/>
      <c r="N519" s="4"/>
      <c r="O519" s="5"/>
      <c r="P519" s="4"/>
      <c r="Q519" s="4"/>
      <c r="R519" s="5"/>
      <c r="S519" s="4"/>
      <c r="T519" s="4"/>
      <c r="U519" s="5"/>
      <c r="V519" s="4"/>
      <c r="W519" s="4"/>
      <c r="X519" s="5"/>
      <c r="Y519" s="4"/>
      <c r="Z519" s="4"/>
      <c r="AA519" s="4"/>
      <c r="AB519" s="4"/>
      <c r="AC519" s="412"/>
      <c r="AD519" s="7"/>
      <c r="AE519" s="7"/>
      <c r="AF519" s="8"/>
      <c r="AH519" s="446"/>
      <c r="AI519" s="429"/>
      <c r="AJ519" s="430"/>
      <c r="AK519" s="431"/>
      <c r="AL519" s="432"/>
      <c r="AM519" s="433"/>
      <c r="AN519" s="433"/>
      <c r="AO519" s="433"/>
      <c r="AP519" s="433"/>
      <c r="AQ519" s="433"/>
      <c r="AR519" s="433"/>
      <c r="AS519" s="433"/>
      <c r="AT519" s="433"/>
      <c r="AU519" s="433"/>
      <c r="AV519" s="433"/>
      <c r="AW519" s="433"/>
      <c r="AX519" s="433"/>
      <c r="AY519" s="433"/>
      <c r="AZ519" s="433"/>
      <c r="BA519" s="433"/>
      <c r="BB519" s="433"/>
      <c r="BC519" s="433"/>
      <c r="BD519" s="430"/>
      <c r="BE519" s="434"/>
      <c r="BG519" s="11"/>
      <c r="BI519" s="500"/>
    </row>
    <row r="520" spans="1:61" s="9" customFormat="1" ht="15" customHeight="1" x14ac:dyDescent="0.25">
      <c r="A520" s="2"/>
      <c r="B520" s="2"/>
      <c r="C520" s="2"/>
      <c r="D520" s="2"/>
      <c r="E520" s="2"/>
      <c r="F520" s="3"/>
      <c r="G520" s="397"/>
      <c r="H520" s="4"/>
      <c r="I520" s="5"/>
      <c r="J520" s="4"/>
      <c r="K520" s="4"/>
      <c r="L520" s="5"/>
      <c r="M520" s="6"/>
      <c r="N520" s="4"/>
      <c r="O520" s="5"/>
      <c r="P520" s="4"/>
      <c r="Q520" s="4"/>
      <c r="R520" s="5"/>
      <c r="S520" s="4"/>
      <c r="T520" s="4"/>
      <c r="U520" s="5"/>
      <c r="V520" s="4"/>
      <c r="W520" s="4"/>
      <c r="X520" s="5"/>
      <c r="Y520" s="4"/>
      <c r="Z520" s="4"/>
      <c r="AA520" s="4"/>
      <c r="AB520" s="4"/>
      <c r="AC520" s="412"/>
      <c r="AD520" s="7"/>
      <c r="AE520" s="7"/>
      <c r="AF520" s="8"/>
      <c r="AH520" s="446"/>
      <c r="AI520" s="429"/>
      <c r="AJ520" s="430"/>
      <c r="AK520" s="431"/>
      <c r="AL520" s="432"/>
      <c r="AM520" s="433"/>
      <c r="AN520" s="433"/>
      <c r="AO520" s="433"/>
      <c r="AP520" s="433"/>
      <c r="AQ520" s="433"/>
      <c r="AR520" s="433"/>
      <c r="AS520" s="433"/>
      <c r="AT520" s="433"/>
      <c r="AU520" s="433"/>
      <c r="AV520" s="433"/>
      <c r="AW520" s="433"/>
      <c r="AX520" s="433"/>
      <c r="AY520" s="433"/>
      <c r="AZ520" s="433"/>
      <c r="BA520" s="433"/>
      <c r="BB520" s="433"/>
      <c r="BC520" s="433"/>
      <c r="BD520" s="430"/>
      <c r="BE520" s="434"/>
      <c r="BG520" s="11"/>
      <c r="BI520" s="500"/>
    </row>
    <row r="521" spans="1:61" s="9" customFormat="1" ht="15" customHeight="1" x14ac:dyDescent="0.25">
      <c r="A521" s="2"/>
      <c r="B521" s="2"/>
      <c r="C521" s="2"/>
      <c r="D521" s="2"/>
      <c r="E521" s="2"/>
      <c r="F521" s="3"/>
      <c r="G521" s="397"/>
      <c r="H521" s="4"/>
      <c r="I521" s="5"/>
      <c r="J521" s="4"/>
      <c r="K521" s="4"/>
      <c r="L521" s="5"/>
      <c r="M521" s="6"/>
      <c r="N521" s="4"/>
      <c r="O521" s="5"/>
      <c r="P521" s="4"/>
      <c r="Q521" s="4"/>
      <c r="R521" s="5"/>
      <c r="S521" s="4"/>
      <c r="T521" s="4"/>
      <c r="U521" s="5"/>
      <c r="V521" s="4"/>
      <c r="W521" s="4"/>
      <c r="X521" s="5"/>
      <c r="Y521" s="4"/>
      <c r="Z521" s="4"/>
      <c r="AA521" s="4"/>
      <c r="AB521" s="4"/>
      <c r="AC521" s="412"/>
      <c r="AD521" s="7"/>
      <c r="AE521" s="7"/>
      <c r="AF521" s="8"/>
      <c r="AH521" s="446"/>
      <c r="AI521" s="429"/>
      <c r="AJ521" s="430"/>
      <c r="AK521" s="431"/>
      <c r="AL521" s="432"/>
      <c r="AM521" s="433"/>
      <c r="AN521" s="433"/>
      <c r="AO521" s="433"/>
      <c r="AP521" s="433"/>
      <c r="AQ521" s="433"/>
      <c r="AR521" s="433"/>
      <c r="AS521" s="433"/>
      <c r="AT521" s="433"/>
      <c r="AU521" s="433"/>
      <c r="AV521" s="433"/>
      <c r="AW521" s="433"/>
      <c r="AX521" s="433"/>
      <c r="AY521" s="433"/>
      <c r="AZ521" s="433"/>
      <c r="BA521" s="433"/>
      <c r="BB521" s="433"/>
      <c r="BC521" s="433"/>
      <c r="BD521" s="430"/>
      <c r="BE521" s="434"/>
      <c r="BG521" s="11"/>
      <c r="BI521" s="500"/>
    </row>
    <row r="522" spans="1:61" s="9" customFormat="1" ht="15" customHeight="1" x14ac:dyDescent="0.25">
      <c r="A522" s="2"/>
      <c r="B522" s="2"/>
      <c r="C522" s="2"/>
      <c r="D522" s="2"/>
      <c r="E522" s="2"/>
      <c r="F522" s="3"/>
      <c r="G522" s="397"/>
      <c r="H522" s="4"/>
      <c r="I522" s="5"/>
      <c r="J522" s="4"/>
      <c r="K522" s="4"/>
      <c r="L522" s="5"/>
      <c r="M522" s="6"/>
      <c r="N522" s="4"/>
      <c r="O522" s="5"/>
      <c r="P522" s="4"/>
      <c r="Q522" s="4"/>
      <c r="R522" s="5"/>
      <c r="S522" s="4"/>
      <c r="T522" s="4"/>
      <c r="U522" s="5"/>
      <c r="V522" s="4"/>
      <c r="W522" s="4"/>
      <c r="X522" s="5"/>
      <c r="Y522" s="4"/>
      <c r="Z522" s="4"/>
      <c r="AA522" s="4"/>
      <c r="AB522" s="4"/>
      <c r="AC522" s="412"/>
      <c r="AD522" s="7"/>
      <c r="AE522" s="7"/>
      <c r="AF522" s="8"/>
      <c r="AH522" s="446"/>
      <c r="AI522" s="429"/>
      <c r="AJ522" s="430"/>
      <c r="AK522" s="431"/>
      <c r="AL522" s="432"/>
      <c r="AM522" s="433"/>
      <c r="AN522" s="433"/>
      <c r="AO522" s="433"/>
      <c r="AP522" s="433"/>
      <c r="AQ522" s="433"/>
      <c r="AR522" s="433"/>
      <c r="AS522" s="433"/>
      <c r="AT522" s="433"/>
      <c r="AU522" s="433"/>
      <c r="AV522" s="433"/>
      <c r="AW522" s="433"/>
      <c r="AX522" s="433"/>
      <c r="AY522" s="433"/>
      <c r="AZ522" s="433"/>
      <c r="BA522" s="433"/>
      <c r="BB522" s="433"/>
      <c r="BC522" s="433"/>
      <c r="BD522" s="430"/>
      <c r="BE522" s="434"/>
      <c r="BG522" s="11"/>
      <c r="BI522" s="500"/>
    </row>
    <row r="523" spans="1:61" s="9" customFormat="1" ht="15" customHeight="1" x14ac:dyDescent="0.25">
      <c r="A523" s="2"/>
      <c r="B523" s="2"/>
      <c r="C523" s="2"/>
      <c r="D523" s="2"/>
      <c r="E523" s="2"/>
      <c r="F523" s="3"/>
      <c r="G523" s="397"/>
      <c r="H523" s="4"/>
      <c r="I523" s="5"/>
      <c r="J523" s="4"/>
      <c r="K523" s="4"/>
      <c r="L523" s="5"/>
      <c r="M523" s="6"/>
      <c r="N523" s="4"/>
      <c r="O523" s="5"/>
      <c r="P523" s="4"/>
      <c r="Q523" s="4"/>
      <c r="R523" s="5"/>
      <c r="S523" s="4"/>
      <c r="T523" s="4"/>
      <c r="U523" s="5"/>
      <c r="V523" s="4"/>
      <c r="W523" s="4"/>
      <c r="X523" s="5"/>
      <c r="Y523" s="4"/>
      <c r="Z523" s="4"/>
      <c r="AA523" s="4"/>
      <c r="AB523" s="4"/>
      <c r="AC523" s="412"/>
      <c r="AD523" s="7"/>
      <c r="AE523" s="7"/>
      <c r="AF523" s="8"/>
      <c r="AH523" s="446"/>
      <c r="AI523" s="429"/>
      <c r="AJ523" s="430"/>
      <c r="AK523" s="431"/>
      <c r="AL523" s="432"/>
      <c r="AM523" s="433"/>
      <c r="AN523" s="433"/>
      <c r="AO523" s="433"/>
      <c r="AP523" s="433"/>
      <c r="AQ523" s="433"/>
      <c r="AR523" s="433"/>
      <c r="AS523" s="433"/>
      <c r="AT523" s="433"/>
      <c r="AU523" s="433"/>
      <c r="AV523" s="433"/>
      <c r="AW523" s="433"/>
      <c r="AX523" s="433"/>
      <c r="AY523" s="433"/>
      <c r="AZ523" s="433"/>
      <c r="BA523" s="433"/>
      <c r="BB523" s="433"/>
      <c r="BC523" s="433"/>
      <c r="BD523" s="430"/>
      <c r="BE523" s="434"/>
      <c r="BG523" s="11"/>
      <c r="BI523" s="500"/>
    </row>
    <row r="524" spans="1:61" s="9" customFormat="1" ht="15" customHeight="1" x14ac:dyDescent="0.25">
      <c r="A524" s="2"/>
      <c r="B524" s="2"/>
      <c r="C524" s="2"/>
      <c r="D524" s="2"/>
      <c r="E524" s="2"/>
      <c r="F524" s="3"/>
      <c r="G524" s="397"/>
      <c r="H524" s="4"/>
      <c r="I524" s="5"/>
      <c r="J524" s="4"/>
      <c r="K524" s="4"/>
      <c r="L524" s="5"/>
      <c r="M524" s="6"/>
      <c r="N524" s="4"/>
      <c r="O524" s="5"/>
      <c r="P524" s="4"/>
      <c r="Q524" s="4"/>
      <c r="R524" s="5"/>
      <c r="S524" s="4"/>
      <c r="T524" s="4"/>
      <c r="U524" s="5"/>
      <c r="V524" s="4"/>
      <c r="W524" s="4"/>
      <c r="X524" s="5"/>
      <c r="Y524" s="4"/>
      <c r="Z524" s="4"/>
      <c r="AA524" s="4"/>
      <c r="AB524" s="4"/>
      <c r="AC524" s="412"/>
      <c r="AD524" s="7"/>
      <c r="AE524" s="7"/>
      <c r="AF524" s="8"/>
      <c r="AH524" s="446"/>
      <c r="AI524" s="429"/>
      <c r="AJ524" s="430"/>
      <c r="AK524" s="431"/>
      <c r="AL524" s="432"/>
      <c r="AM524" s="433"/>
      <c r="AN524" s="433"/>
      <c r="AO524" s="433"/>
      <c r="AP524" s="433"/>
      <c r="AQ524" s="433"/>
      <c r="AR524" s="433"/>
      <c r="AS524" s="433"/>
      <c r="AT524" s="433"/>
      <c r="AU524" s="433"/>
      <c r="AV524" s="433"/>
      <c r="AW524" s="433"/>
      <c r="AX524" s="433"/>
      <c r="AY524" s="433"/>
      <c r="AZ524" s="433"/>
      <c r="BA524" s="433"/>
      <c r="BB524" s="433"/>
      <c r="BC524" s="433"/>
      <c r="BD524" s="430"/>
      <c r="BE524" s="434"/>
      <c r="BG524" s="11"/>
      <c r="BI524" s="500"/>
    </row>
    <row r="525" spans="1:61" s="9" customFormat="1" ht="15" customHeight="1" x14ac:dyDescent="0.25">
      <c r="A525" s="2"/>
      <c r="B525" s="2"/>
      <c r="C525" s="2"/>
      <c r="D525" s="2"/>
      <c r="E525" s="2"/>
      <c r="F525" s="3"/>
      <c r="G525" s="397"/>
      <c r="H525" s="4"/>
      <c r="I525" s="5"/>
      <c r="J525" s="4"/>
      <c r="K525" s="4"/>
      <c r="L525" s="5"/>
      <c r="M525" s="6"/>
      <c r="N525" s="4"/>
      <c r="O525" s="5"/>
      <c r="P525" s="4"/>
      <c r="Q525" s="4"/>
      <c r="R525" s="5"/>
      <c r="S525" s="4"/>
      <c r="T525" s="4"/>
      <c r="U525" s="5"/>
      <c r="V525" s="4"/>
      <c r="W525" s="4"/>
      <c r="X525" s="5"/>
      <c r="Y525" s="4"/>
      <c r="Z525" s="4"/>
      <c r="AA525" s="4"/>
      <c r="AB525" s="4"/>
      <c r="AC525" s="412"/>
      <c r="AD525" s="7"/>
      <c r="AE525" s="7"/>
      <c r="AF525" s="8"/>
      <c r="AH525" s="446"/>
      <c r="AI525" s="429"/>
      <c r="AJ525" s="430"/>
      <c r="AK525" s="431"/>
      <c r="AL525" s="432"/>
      <c r="AM525" s="433"/>
      <c r="AN525" s="433"/>
      <c r="AO525" s="433"/>
      <c r="AP525" s="433"/>
      <c r="AQ525" s="433"/>
      <c r="AR525" s="433"/>
      <c r="AS525" s="433"/>
      <c r="AT525" s="433"/>
      <c r="AU525" s="433"/>
      <c r="AV525" s="433"/>
      <c r="AW525" s="433"/>
      <c r="AX525" s="433"/>
      <c r="AY525" s="433"/>
      <c r="AZ525" s="433"/>
      <c r="BA525" s="433"/>
      <c r="BB525" s="433"/>
      <c r="BC525" s="433"/>
      <c r="BD525" s="430"/>
      <c r="BE525" s="434"/>
      <c r="BG525" s="11"/>
      <c r="BI525" s="500"/>
    </row>
    <row r="526" spans="1:61" s="9" customFormat="1" ht="15" customHeight="1" x14ac:dyDescent="0.25">
      <c r="A526" s="2"/>
      <c r="B526" s="2"/>
      <c r="C526" s="2"/>
      <c r="D526" s="2"/>
      <c r="E526" s="2"/>
      <c r="F526" s="3"/>
      <c r="G526" s="397"/>
      <c r="H526" s="4"/>
      <c r="I526" s="5"/>
      <c r="J526" s="4"/>
      <c r="K526" s="4"/>
      <c r="L526" s="5"/>
      <c r="M526" s="6"/>
      <c r="N526" s="4"/>
      <c r="O526" s="5"/>
      <c r="P526" s="4"/>
      <c r="Q526" s="4"/>
      <c r="R526" s="5"/>
      <c r="S526" s="4"/>
      <c r="T526" s="4"/>
      <c r="U526" s="5"/>
      <c r="V526" s="4"/>
      <c r="W526" s="4"/>
      <c r="X526" s="5"/>
      <c r="Y526" s="4"/>
      <c r="Z526" s="4"/>
      <c r="AA526" s="4"/>
      <c r="AB526" s="4"/>
      <c r="AC526" s="412"/>
      <c r="AD526" s="7"/>
      <c r="AE526" s="7"/>
      <c r="AF526" s="8"/>
      <c r="AH526" s="446"/>
      <c r="AI526" s="429"/>
      <c r="AJ526" s="430"/>
      <c r="AK526" s="431"/>
      <c r="AL526" s="432"/>
      <c r="AM526" s="433"/>
      <c r="AN526" s="433"/>
      <c r="AO526" s="433"/>
      <c r="AP526" s="433"/>
      <c r="AQ526" s="433"/>
      <c r="AR526" s="433"/>
      <c r="AS526" s="433"/>
      <c r="AT526" s="433"/>
      <c r="AU526" s="433"/>
      <c r="AV526" s="433"/>
      <c r="AW526" s="433"/>
      <c r="AX526" s="433"/>
      <c r="AY526" s="433"/>
      <c r="AZ526" s="433"/>
      <c r="BA526" s="433"/>
      <c r="BB526" s="433"/>
      <c r="BC526" s="433"/>
      <c r="BD526" s="430"/>
      <c r="BE526" s="434"/>
      <c r="BG526" s="11"/>
      <c r="BI526" s="500"/>
    </row>
    <row r="527" spans="1:61" s="9" customFormat="1" ht="15" customHeight="1" x14ac:dyDescent="0.25">
      <c r="A527" s="2"/>
      <c r="B527" s="2"/>
      <c r="C527" s="2"/>
      <c r="D527" s="2"/>
      <c r="E527" s="2"/>
      <c r="F527" s="3"/>
      <c r="G527" s="397"/>
      <c r="H527" s="4"/>
      <c r="I527" s="5"/>
      <c r="J527" s="4"/>
      <c r="K527" s="4"/>
      <c r="L527" s="5"/>
      <c r="M527" s="6"/>
      <c r="N527" s="4"/>
      <c r="O527" s="5"/>
      <c r="P527" s="4"/>
      <c r="Q527" s="4"/>
      <c r="R527" s="5"/>
      <c r="S527" s="4"/>
      <c r="T527" s="4"/>
      <c r="U527" s="5"/>
      <c r="V527" s="4"/>
      <c r="W527" s="4"/>
      <c r="X527" s="5"/>
      <c r="Y527" s="4"/>
      <c r="Z527" s="4"/>
      <c r="AA527" s="4"/>
      <c r="AB527" s="4"/>
      <c r="AC527" s="412"/>
      <c r="AD527" s="7"/>
      <c r="AE527" s="7"/>
      <c r="AF527" s="8"/>
      <c r="AH527" s="446"/>
      <c r="AI527" s="429"/>
      <c r="AJ527" s="430"/>
      <c r="AK527" s="431"/>
      <c r="AL527" s="432"/>
      <c r="AM527" s="433"/>
      <c r="AN527" s="433"/>
      <c r="AO527" s="433"/>
      <c r="AP527" s="433"/>
      <c r="AQ527" s="433"/>
      <c r="AR527" s="433"/>
      <c r="AS527" s="433"/>
      <c r="AT527" s="433"/>
      <c r="AU527" s="433"/>
      <c r="AV527" s="433"/>
      <c r="AW527" s="433"/>
      <c r="AX527" s="433"/>
      <c r="AY527" s="433"/>
      <c r="AZ527" s="433"/>
      <c r="BA527" s="433"/>
      <c r="BB527" s="433"/>
      <c r="BC527" s="433"/>
      <c r="BD527" s="430"/>
      <c r="BE527" s="434"/>
      <c r="BG527" s="11"/>
      <c r="BI527" s="500"/>
    </row>
    <row r="528" spans="1:61" s="9" customFormat="1" ht="15" customHeight="1" x14ac:dyDescent="0.25">
      <c r="A528" s="2"/>
      <c r="B528" s="2"/>
      <c r="C528" s="2"/>
      <c r="D528" s="2"/>
      <c r="E528" s="2"/>
      <c r="F528" s="3"/>
      <c r="G528" s="397"/>
      <c r="H528" s="4"/>
      <c r="I528" s="5"/>
      <c r="J528" s="4"/>
      <c r="K528" s="4"/>
      <c r="L528" s="5"/>
      <c r="M528" s="6"/>
      <c r="N528" s="4"/>
      <c r="O528" s="5"/>
      <c r="P528" s="4"/>
      <c r="Q528" s="4"/>
      <c r="R528" s="5"/>
      <c r="S528" s="4"/>
      <c r="T528" s="4"/>
      <c r="U528" s="5"/>
      <c r="V528" s="4"/>
      <c r="W528" s="4"/>
      <c r="X528" s="5"/>
      <c r="Y528" s="4"/>
      <c r="Z528" s="4"/>
      <c r="AA528" s="4"/>
      <c r="AB528" s="4"/>
      <c r="AC528" s="412"/>
      <c r="AD528" s="7"/>
      <c r="AE528" s="7"/>
      <c r="AF528" s="8"/>
      <c r="AH528" s="446"/>
      <c r="AI528" s="429"/>
      <c r="AJ528" s="430"/>
      <c r="AK528" s="431"/>
      <c r="AL528" s="432"/>
      <c r="AM528" s="433"/>
      <c r="AN528" s="433"/>
      <c r="AO528" s="433"/>
      <c r="AP528" s="433"/>
      <c r="AQ528" s="433"/>
      <c r="AR528" s="433"/>
      <c r="AS528" s="433"/>
      <c r="AT528" s="433"/>
      <c r="AU528" s="433"/>
      <c r="AV528" s="433"/>
      <c r="AW528" s="433"/>
      <c r="AX528" s="433"/>
      <c r="AY528" s="433"/>
      <c r="AZ528" s="433"/>
      <c r="BA528" s="433"/>
      <c r="BB528" s="433"/>
      <c r="BC528" s="433"/>
      <c r="BD528" s="430"/>
      <c r="BE528" s="434"/>
      <c r="BG528" s="11"/>
      <c r="BI528" s="500"/>
    </row>
    <row r="529" spans="1:61" s="9" customFormat="1" ht="15" customHeight="1" x14ac:dyDescent="0.25">
      <c r="A529" s="2"/>
      <c r="B529" s="2"/>
      <c r="C529" s="2"/>
      <c r="D529" s="2"/>
      <c r="E529" s="2"/>
      <c r="F529" s="3"/>
      <c r="G529" s="397"/>
      <c r="H529" s="4"/>
      <c r="I529" s="5"/>
      <c r="J529" s="4"/>
      <c r="K529" s="4"/>
      <c r="L529" s="5"/>
      <c r="M529" s="6"/>
      <c r="N529" s="4"/>
      <c r="O529" s="5"/>
      <c r="P529" s="4"/>
      <c r="Q529" s="4"/>
      <c r="R529" s="5"/>
      <c r="S529" s="4"/>
      <c r="T529" s="4"/>
      <c r="U529" s="5"/>
      <c r="V529" s="4"/>
      <c r="W529" s="4"/>
      <c r="X529" s="5"/>
      <c r="Y529" s="4"/>
      <c r="Z529" s="4"/>
      <c r="AA529" s="4"/>
      <c r="AB529" s="4"/>
      <c r="AC529" s="412"/>
      <c r="AD529" s="7"/>
      <c r="AE529" s="7"/>
      <c r="AF529" s="8"/>
      <c r="AH529" s="446"/>
      <c r="AI529" s="429"/>
      <c r="AJ529" s="430"/>
      <c r="AK529" s="431"/>
      <c r="AL529" s="432"/>
      <c r="AM529" s="433"/>
      <c r="AN529" s="433"/>
      <c r="AO529" s="433"/>
      <c r="AP529" s="433"/>
      <c r="AQ529" s="433"/>
      <c r="AR529" s="433"/>
      <c r="AS529" s="433"/>
      <c r="AT529" s="433"/>
      <c r="AU529" s="433"/>
      <c r="AV529" s="433"/>
      <c r="AW529" s="433"/>
      <c r="AX529" s="433"/>
      <c r="AY529" s="433"/>
      <c r="AZ529" s="433"/>
      <c r="BA529" s="433"/>
      <c r="BB529" s="433"/>
      <c r="BC529" s="433"/>
      <c r="BD529" s="430"/>
      <c r="BE529" s="434"/>
      <c r="BG529" s="11"/>
      <c r="BI529" s="500"/>
    </row>
    <row r="530" spans="1:61" s="9" customFormat="1" ht="15" customHeight="1" x14ac:dyDescent="0.25">
      <c r="A530" s="2"/>
      <c r="B530" s="2"/>
      <c r="C530" s="2"/>
      <c r="D530" s="2"/>
      <c r="E530" s="2"/>
      <c r="F530" s="3"/>
      <c r="G530" s="397"/>
      <c r="H530" s="4"/>
      <c r="I530" s="5"/>
      <c r="J530" s="4"/>
      <c r="K530" s="4"/>
      <c r="L530" s="5"/>
      <c r="M530" s="6"/>
      <c r="N530" s="4"/>
      <c r="O530" s="5"/>
      <c r="P530" s="4"/>
      <c r="Q530" s="4"/>
      <c r="R530" s="5"/>
      <c r="S530" s="4"/>
      <c r="T530" s="4"/>
      <c r="U530" s="5"/>
      <c r="V530" s="4"/>
      <c r="W530" s="4"/>
      <c r="X530" s="5"/>
      <c r="Y530" s="4"/>
      <c r="Z530" s="4"/>
      <c r="AA530" s="4"/>
      <c r="AB530" s="4"/>
      <c r="AC530" s="412"/>
      <c r="AD530" s="7"/>
      <c r="AE530" s="7"/>
      <c r="AF530" s="8"/>
      <c r="AH530" s="446"/>
      <c r="AI530" s="429"/>
      <c r="AJ530" s="430"/>
      <c r="AK530" s="431"/>
      <c r="AL530" s="432"/>
      <c r="AM530" s="433"/>
      <c r="AN530" s="433"/>
      <c r="AO530" s="433"/>
      <c r="AP530" s="433"/>
      <c r="AQ530" s="433"/>
      <c r="AR530" s="433"/>
      <c r="AS530" s="433"/>
      <c r="AT530" s="433"/>
      <c r="AU530" s="433"/>
      <c r="AV530" s="433"/>
      <c r="AW530" s="433"/>
      <c r="AX530" s="433"/>
      <c r="AY530" s="433"/>
      <c r="AZ530" s="433"/>
      <c r="BA530" s="433"/>
      <c r="BB530" s="433"/>
      <c r="BC530" s="433"/>
      <c r="BD530" s="430"/>
      <c r="BE530" s="434"/>
      <c r="BG530" s="11"/>
      <c r="BI530" s="500"/>
    </row>
    <row r="531" spans="1:61" s="9" customFormat="1" ht="15" customHeight="1" x14ac:dyDescent="0.25">
      <c r="A531" s="2"/>
      <c r="B531" s="2"/>
      <c r="C531" s="2"/>
      <c r="D531" s="2"/>
      <c r="E531" s="2"/>
      <c r="F531" s="3"/>
      <c r="G531" s="397"/>
      <c r="H531" s="4"/>
      <c r="I531" s="5"/>
      <c r="J531" s="4"/>
      <c r="K531" s="4"/>
      <c r="L531" s="5"/>
      <c r="M531" s="6"/>
      <c r="N531" s="4"/>
      <c r="O531" s="5"/>
      <c r="P531" s="4"/>
      <c r="Q531" s="4"/>
      <c r="R531" s="5"/>
      <c r="S531" s="4"/>
      <c r="T531" s="4"/>
      <c r="U531" s="5"/>
      <c r="V531" s="4"/>
      <c r="W531" s="4"/>
      <c r="X531" s="5"/>
      <c r="Y531" s="4"/>
      <c r="Z531" s="4"/>
      <c r="AA531" s="4"/>
      <c r="AB531" s="4"/>
      <c r="AC531" s="412"/>
      <c r="AD531" s="7"/>
      <c r="AE531" s="7"/>
      <c r="AF531" s="8"/>
      <c r="AH531" s="446"/>
      <c r="AI531" s="429"/>
      <c r="AJ531" s="430"/>
      <c r="AK531" s="431"/>
      <c r="AL531" s="432"/>
      <c r="AM531" s="433"/>
      <c r="AN531" s="433"/>
      <c r="AO531" s="433"/>
      <c r="AP531" s="433"/>
      <c r="AQ531" s="433"/>
      <c r="AR531" s="433"/>
      <c r="AS531" s="433"/>
      <c r="AT531" s="433"/>
      <c r="AU531" s="433"/>
      <c r="AV531" s="433"/>
      <c r="AW531" s="433"/>
      <c r="AX531" s="433"/>
      <c r="AY531" s="433"/>
      <c r="AZ531" s="433"/>
      <c r="BA531" s="433"/>
      <c r="BB531" s="433"/>
      <c r="BC531" s="433"/>
      <c r="BD531" s="430"/>
      <c r="BE531" s="434"/>
      <c r="BG531" s="11"/>
      <c r="BI531" s="500"/>
    </row>
    <row r="532" spans="1:61" s="9" customFormat="1" ht="15" customHeight="1" x14ac:dyDescent="0.25">
      <c r="A532" s="2"/>
      <c r="B532" s="2"/>
      <c r="C532" s="2"/>
      <c r="D532" s="2"/>
      <c r="E532" s="2"/>
      <c r="F532" s="3"/>
      <c r="G532" s="397"/>
      <c r="H532" s="4"/>
      <c r="I532" s="5"/>
      <c r="J532" s="4"/>
      <c r="K532" s="4"/>
      <c r="L532" s="5"/>
      <c r="M532" s="6"/>
      <c r="N532" s="4"/>
      <c r="O532" s="5"/>
      <c r="P532" s="4"/>
      <c r="Q532" s="4"/>
      <c r="R532" s="5"/>
      <c r="S532" s="4"/>
      <c r="T532" s="4"/>
      <c r="U532" s="5"/>
      <c r="V532" s="4"/>
      <c r="W532" s="4"/>
      <c r="X532" s="5"/>
      <c r="Y532" s="4"/>
      <c r="Z532" s="4"/>
      <c r="AA532" s="4"/>
      <c r="AB532" s="4"/>
      <c r="AC532" s="412"/>
      <c r="AD532" s="7"/>
      <c r="AE532" s="7"/>
      <c r="AF532" s="8"/>
      <c r="AH532" s="446"/>
      <c r="AI532" s="429"/>
      <c r="AJ532" s="430"/>
      <c r="AK532" s="431"/>
      <c r="AL532" s="432"/>
      <c r="AM532" s="433"/>
      <c r="AN532" s="433"/>
      <c r="AO532" s="433"/>
      <c r="AP532" s="433"/>
      <c r="AQ532" s="433"/>
      <c r="AR532" s="433"/>
      <c r="AS532" s="433"/>
      <c r="AT532" s="433"/>
      <c r="AU532" s="433"/>
      <c r="AV532" s="433"/>
      <c r="AW532" s="433"/>
      <c r="AX532" s="433"/>
      <c r="AY532" s="433"/>
      <c r="AZ532" s="433"/>
      <c r="BA532" s="433"/>
      <c r="BB532" s="433"/>
      <c r="BC532" s="433"/>
      <c r="BD532" s="430"/>
      <c r="BE532" s="434"/>
      <c r="BG532" s="11"/>
      <c r="BI532" s="500"/>
    </row>
    <row r="533" spans="1:61" s="9" customFormat="1" ht="15" customHeight="1" x14ac:dyDescent="0.25">
      <c r="A533" s="2"/>
      <c r="B533" s="2"/>
      <c r="C533" s="2"/>
      <c r="D533" s="2"/>
      <c r="E533" s="2"/>
      <c r="F533" s="3"/>
      <c r="G533" s="397"/>
      <c r="H533" s="4"/>
      <c r="I533" s="5"/>
      <c r="J533" s="4"/>
      <c r="K533" s="4"/>
      <c r="L533" s="5"/>
      <c r="M533" s="6"/>
      <c r="N533" s="4"/>
      <c r="O533" s="5"/>
      <c r="P533" s="4"/>
      <c r="Q533" s="4"/>
      <c r="R533" s="5"/>
      <c r="S533" s="4"/>
      <c r="T533" s="4"/>
      <c r="U533" s="5"/>
      <c r="V533" s="4"/>
      <c r="W533" s="4"/>
      <c r="X533" s="5"/>
      <c r="Y533" s="4"/>
      <c r="Z533" s="4"/>
      <c r="AA533" s="4"/>
      <c r="AB533" s="4"/>
      <c r="AC533" s="412"/>
      <c r="AD533" s="7"/>
      <c r="AE533" s="7"/>
      <c r="AF533" s="8"/>
      <c r="AH533" s="446"/>
      <c r="AI533" s="429"/>
      <c r="AJ533" s="430"/>
      <c r="AK533" s="431"/>
      <c r="AL533" s="432"/>
      <c r="AM533" s="433"/>
      <c r="AN533" s="433"/>
      <c r="AO533" s="433"/>
      <c r="AP533" s="433"/>
      <c r="AQ533" s="433"/>
      <c r="AR533" s="433"/>
      <c r="AS533" s="433"/>
      <c r="AT533" s="433"/>
      <c r="AU533" s="433"/>
      <c r="AV533" s="433"/>
      <c r="AW533" s="433"/>
      <c r="AX533" s="433"/>
      <c r="AY533" s="433"/>
      <c r="AZ533" s="433"/>
      <c r="BA533" s="433"/>
      <c r="BB533" s="433"/>
      <c r="BC533" s="433"/>
      <c r="BD533" s="430"/>
      <c r="BE533" s="434"/>
      <c r="BG533" s="11"/>
      <c r="BI533" s="500"/>
    </row>
    <row r="534" spans="1:61" s="9" customFormat="1" ht="15" customHeight="1" x14ac:dyDescent="0.25">
      <c r="A534" s="2"/>
      <c r="B534" s="2"/>
      <c r="C534" s="2"/>
      <c r="D534" s="2"/>
      <c r="E534" s="2"/>
      <c r="F534" s="3"/>
      <c r="G534" s="397"/>
      <c r="H534" s="4"/>
      <c r="I534" s="5"/>
      <c r="J534" s="4"/>
      <c r="K534" s="4"/>
      <c r="L534" s="5"/>
      <c r="M534" s="6"/>
      <c r="N534" s="4"/>
      <c r="O534" s="5"/>
      <c r="P534" s="4"/>
      <c r="Q534" s="4"/>
      <c r="R534" s="5"/>
      <c r="S534" s="4"/>
      <c r="T534" s="4"/>
      <c r="U534" s="5"/>
      <c r="V534" s="4"/>
      <c r="W534" s="4"/>
      <c r="X534" s="5"/>
      <c r="Y534" s="4"/>
      <c r="Z534" s="4"/>
      <c r="AA534" s="4"/>
      <c r="AB534" s="4"/>
      <c r="AC534" s="412"/>
      <c r="AD534" s="7"/>
      <c r="AE534" s="7"/>
      <c r="AF534" s="8"/>
      <c r="AH534" s="446"/>
      <c r="AI534" s="429"/>
      <c r="AJ534" s="430"/>
      <c r="AK534" s="431"/>
      <c r="AL534" s="432"/>
      <c r="AM534" s="433"/>
      <c r="AN534" s="433"/>
      <c r="AO534" s="433"/>
      <c r="AP534" s="433"/>
      <c r="AQ534" s="433"/>
      <c r="AR534" s="433"/>
      <c r="AS534" s="433"/>
      <c r="AT534" s="433"/>
      <c r="AU534" s="433"/>
      <c r="AV534" s="433"/>
      <c r="AW534" s="433"/>
      <c r="AX534" s="433"/>
      <c r="AY534" s="433"/>
      <c r="AZ534" s="433"/>
      <c r="BA534" s="433"/>
      <c r="BB534" s="433"/>
      <c r="BC534" s="433"/>
      <c r="BD534" s="430"/>
      <c r="BE534" s="434"/>
      <c r="BG534" s="11"/>
      <c r="BI534" s="500"/>
    </row>
    <row r="535" spans="1:61" s="9" customFormat="1" ht="15" customHeight="1" x14ac:dyDescent="0.25">
      <c r="A535" s="2"/>
      <c r="B535" s="2"/>
      <c r="C535" s="2"/>
      <c r="D535" s="2"/>
      <c r="E535" s="2"/>
      <c r="F535" s="3"/>
      <c r="G535" s="397"/>
      <c r="H535" s="4"/>
      <c r="I535" s="5"/>
      <c r="J535" s="4"/>
      <c r="K535" s="4"/>
      <c r="L535" s="5"/>
      <c r="M535" s="6"/>
      <c r="N535" s="4"/>
      <c r="O535" s="5"/>
      <c r="P535" s="4"/>
      <c r="Q535" s="4"/>
      <c r="R535" s="5"/>
      <c r="S535" s="4"/>
      <c r="T535" s="4"/>
      <c r="U535" s="5"/>
      <c r="V535" s="4"/>
      <c r="W535" s="4"/>
      <c r="X535" s="5"/>
      <c r="Y535" s="4"/>
      <c r="Z535" s="4"/>
      <c r="AA535" s="4"/>
      <c r="AB535" s="4"/>
      <c r="AC535" s="412"/>
      <c r="AD535" s="7"/>
      <c r="AE535" s="7"/>
      <c r="AF535" s="8"/>
      <c r="AH535" s="446"/>
      <c r="AI535" s="429"/>
      <c r="AJ535" s="430"/>
      <c r="AK535" s="431"/>
      <c r="AL535" s="432"/>
      <c r="AM535" s="433"/>
      <c r="AN535" s="433"/>
      <c r="AO535" s="433"/>
      <c r="AP535" s="433"/>
      <c r="AQ535" s="433"/>
      <c r="AR535" s="433"/>
      <c r="AS535" s="433"/>
      <c r="AT535" s="433"/>
      <c r="AU535" s="433"/>
      <c r="AV535" s="433"/>
      <c r="AW535" s="433"/>
      <c r="AX535" s="433"/>
      <c r="AY535" s="433"/>
      <c r="AZ535" s="433"/>
      <c r="BA535" s="433"/>
      <c r="BB535" s="433"/>
      <c r="BC535" s="433"/>
      <c r="BD535" s="430"/>
      <c r="BE535" s="434"/>
      <c r="BG535" s="11"/>
      <c r="BI535" s="500"/>
    </row>
    <row r="536" spans="1:61" s="9" customFormat="1" ht="15" customHeight="1" x14ac:dyDescent="0.25">
      <c r="A536" s="2"/>
      <c r="B536" s="2"/>
      <c r="C536" s="2"/>
      <c r="D536" s="2"/>
      <c r="E536" s="2"/>
      <c r="F536" s="3"/>
      <c r="G536" s="397"/>
      <c r="H536" s="4"/>
      <c r="I536" s="5"/>
      <c r="J536" s="4"/>
      <c r="K536" s="4"/>
      <c r="L536" s="5"/>
      <c r="M536" s="6"/>
      <c r="N536" s="4"/>
      <c r="O536" s="5"/>
      <c r="P536" s="4"/>
      <c r="Q536" s="4"/>
      <c r="R536" s="5"/>
      <c r="S536" s="4"/>
      <c r="T536" s="4"/>
      <c r="U536" s="5"/>
      <c r="V536" s="4"/>
      <c r="W536" s="4"/>
      <c r="X536" s="5"/>
      <c r="Y536" s="4"/>
      <c r="Z536" s="4"/>
      <c r="AA536" s="4"/>
      <c r="AB536" s="4"/>
      <c r="AC536" s="412"/>
      <c r="AD536" s="7"/>
      <c r="AE536" s="7"/>
      <c r="AF536" s="8"/>
      <c r="AH536" s="446"/>
      <c r="AI536" s="429"/>
      <c r="AJ536" s="430"/>
      <c r="AK536" s="431"/>
      <c r="AL536" s="432"/>
      <c r="AM536" s="433"/>
      <c r="AN536" s="433"/>
      <c r="AO536" s="433"/>
      <c r="AP536" s="433"/>
      <c r="AQ536" s="433"/>
      <c r="AR536" s="433"/>
      <c r="AS536" s="433"/>
      <c r="AT536" s="433"/>
      <c r="AU536" s="433"/>
      <c r="AV536" s="433"/>
      <c r="AW536" s="433"/>
      <c r="AX536" s="433"/>
      <c r="AY536" s="433"/>
      <c r="AZ536" s="433"/>
      <c r="BA536" s="433"/>
      <c r="BB536" s="433"/>
      <c r="BC536" s="433"/>
      <c r="BD536" s="430"/>
      <c r="BE536" s="434"/>
      <c r="BG536" s="11"/>
      <c r="BI536" s="500"/>
    </row>
    <row r="537" spans="1:61" s="9" customFormat="1" ht="15" customHeight="1" x14ac:dyDescent="0.25">
      <c r="A537" s="2"/>
      <c r="B537" s="2"/>
      <c r="C537" s="2"/>
      <c r="D537" s="2"/>
      <c r="E537" s="2"/>
      <c r="F537" s="3"/>
      <c r="G537" s="397"/>
      <c r="H537" s="4"/>
      <c r="I537" s="5"/>
      <c r="J537" s="4"/>
      <c r="K537" s="4"/>
      <c r="L537" s="5"/>
      <c r="M537" s="6"/>
      <c r="N537" s="4"/>
      <c r="O537" s="5"/>
      <c r="P537" s="4"/>
      <c r="Q537" s="4"/>
      <c r="R537" s="5"/>
      <c r="S537" s="4"/>
      <c r="T537" s="4"/>
      <c r="U537" s="5"/>
      <c r="V537" s="4"/>
      <c r="W537" s="4"/>
      <c r="X537" s="5"/>
      <c r="Y537" s="4"/>
      <c r="Z537" s="4"/>
      <c r="AA537" s="4"/>
      <c r="AB537" s="4"/>
      <c r="AC537" s="412"/>
      <c r="AD537" s="7"/>
      <c r="AE537" s="7"/>
      <c r="AF537" s="8"/>
      <c r="AH537" s="446"/>
      <c r="AI537" s="429"/>
      <c r="AJ537" s="430"/>
      <c r="AK537" s="431"/>
      <c r="AL537" s="432"/>
      <c r="AM537" s="433"/>
      <c r="AN537" s="433"/>
      <c r="AO537" s="433"/>
      <c r="AP537" s="433"/>
      <c r="AQ537" s="433"/>
      <c r="AR537" s="433"/>
      <c r="AS537" s="433"/>
      <c r="AT537" s="433"/>
      <c r="AU537" s="433"/>
      <c r="AV537" s="433"/>
      <c r="AW537" s="433"/>
      <c r="AX537" s="433"/>
      <c r="AY537" s="433"/>
      <c r="AZ537" s="433"/>
      <c r="BA537" s="433"/>
      <c r="BB537" s="433"/>
      <c r="BC537" s="433"/>
      <c r="BD537" s="430"/>
      <c r="BE537" s="434"/>
      <c r="BG537" s="11"/>
      <c r="BI537" s="500"/>
    </row>
    <row r="538" spans="1:61" s="9" customFormat="1" ht="15" customHeight="1" x14ac:dyDescent="0.25">
      <c r="A538" s="2"/>
      <c r="B538" s="2"/>
      <c r="C538" s="2"/>
      <c r="D538" s="2"/>
      <c r="E538" s="2"/>
      <c r="F538" s="3"/>
      <c r="G538" s="397"/>
      <c r="H538" s="4"/>
      <c r="I538" s="5"/>
      <c r="J538" s="4"/>
      <c r="K538" s="4"/>
      <c r="L538" s="5"/>
      <c r="M538" s="6"/>
      <c r="N538" s="4"/>
      <c r="O538" s="5"/>
      <c r="P538" s="4"/>
      <c r="Q538" s="4"/>
      <c r="R538" s="5"/>
      <c r="S538" s="4"/>
      <c r="T538" s="4"/>
      <c r="U538" s="5"/>
      <c r="V538" s="4"/>
      <c r="W538" s="4"/>
      <c r="X538" s="5"/>
      <c r="Y538" s="4"/>
      <c r="Z538" s="4"/>
      <c r="AA538" s="4"/>
      <c r="AB538" s="4"/>
      <c r="AC538" s="412"/>
      <c r="AD538" s="7"/>
      <c r="AE538" s="7"/>
      <c r="AF538" s="8"/>
      <c r="AH538" s="446"/>
      <c r="AI538" s="429"/>
      <c r="AJ538" s="430"/>
      <c r="AK538" s="431"/>
      <c r="AL538" s="432"/>
      <c r="AM538" s="433"/>
      <c r="AN538" s="433"/>
      <c r="AO538" s="433"/>
      <c r="AP538" s="433"/>
      <c r="AQ538" s="433"/>
      <c r="AR538" s="433"/>
      <c r="AS538" s="433"/>
      <c r="AT538" s="433"/>
      <c r="AU538" s="433"/>
      <c r="AV538" s="433"/>
      <c r="AW538" s="433"/>
      <c r="AX538" s="433"/>
      <c r="AY538" s="433"/>
      <c r="AZ538" s="433"/>
      <c r="BA538" s="433"/>
      <c r="BB538" s="433"/>
      <c r="BC538" s="433"/>
      <c r="BD538" s="430"/>
      <c r="BE538" s="434"/>
      <c r="BG538" s="11"/>
      <c r="BI538" s="500"/>
    </row>
    <row r="539" spans="1:61" s="9" customFormat="1" ht="15" customHeight="1" x14ac:dyDescent="0.25">
      <c r="A539" s="2"/>
      <c r="B539" s="2"/>
      <c r="C539" s="2"/>
      <c r="D539" s="2"/>
      <c r="E539" s="2"/>
      <c r="F539" s="3"/>
      <c r="G539" s="397"/>
      <c r="H539" s="4"/>
      <c r="I539" s="5"/>
      <c r="J539" s="4"/>
      <c r="K539" s="4"/>
      <c r="L539" s="5"/>
      <c r="M539" s="6"/>
      <c r="N539" s="4"/>
      <c r="O539" s="5"/>
      <c r="P539" s="4"/>
      <c r="Q539" s="4"/>
      <c r="R539" s="5"/>
      <c r="S539" s="4"/>
      <c r="T539" s="4"/>
      <c r="U539" s="5"/>
      <c r="V539" s="4"/>
      <c r="W539" s="4"/>
      <c r="X539" s="5"/>
      <c r="Y539" s="4"/>
      <c r="Z539" s="4"/>
      <c r="AA539" s="4"/>
      <c r="AB539" s="4"/>
      <c r="AC539" s="412"/>
      <c r="AD539" s="7"/>
      <c r="AE539" s="7"/>
      <c r="AF539" s="8"/>
      <c r="AH539" s="446"/>
      <c r="AI539" s="429"/>
      <c r="AJ539" s="430"/>
      <c r="AK539" s="431"/>
      <c r="AL539" s="432"/>
      <c r="AM539" s="433"/>
      <c r="AN539" s="433"/>
      <c r="AO539" s="433"/>
      <c r="AP539" s="433"/>
      <c r="AQ539" s="433"/>
      <c r="AR539" s="433"/>
      <c r="AS539" s="433"/>
      <c r="AT539" s="433"/>
      <c r="AU539" s="433"/>
      <c r="AV539" s="433"/>
      <c r="AW539" s="433"/>
      <c r="AX539" s="433"/>
      <c r="AY539" s="433"/>
      <c r="AZ539" s="433"/>
      <c r="BA539" s="433"/>
      <c r="BB539" s="433"/>
      <c r="BC539" s="433"/>
      <c r="BD539" s="430"/>
      <c r="BE539" s="434"/>
      <c r="BG539" s="11"/>
      <c r="BI539" s="500"/>
    </row>
    <row r="540" spans="1:61" s="9" customFormat="1" ht="15" customHeight="1" x14ac:dyDescent="0.25">
      <c r="A540" s="2"/>
      <c r="B540" s="2"/>
      <c r="C540" s="2"/>
      <c r="D540" s="2"/>
      <c r="E540" s="2"/>
      <c r="F540" s="3"/>
      <c r="G540" s="397"/>
      <c r="H540" s="4"/>
      <c r="I540" s="5"/>
      <c r="J540" s="4"/>
      <c r="K540" s="4"/>
      <c r="L540" s="5"/>
      <c r="M540" s="6"/>
      <c r="N540" s="4"/>
      <c r="O540" s="5"/>
      <c r="P540" s="4"/>
      <c r="Q540" s="4"/>
      <c r="R540" s="5"/>
      <c r="S540" s="4"/>
      <c r="T540" s="4"/>
      <c r="U540" s="5"/>
      <c r="V540" s="4"/>
      <c r="W540" s="4"/>
      <c r="X540" s="5"/>
      <c r="Y540" s="4"/>
      <c r="Z540" s="4"/>
      <c r="AA540" s="4"/>
      <c r="AB540" s="4"/>
      <c r="AC540" s="412"/>
      <c r="AD540" s="7"/>
      <c r="AE540" s="7"/>
      <c r="AF540" s="8"/>
      <c r="AH540" s="446"/>
      <c r="AI540" s="429"/>
      <c r="AJ540" s="430"/>
      <c r="AK540" s="431"/>
      <c r="AL540" s="432"/>
      <c r="AM540" s="433"/>
      <c r="AN540" s="433"/>
      <c r="AO540" s="433"/>
      <c r="AP540" s="433"/>
      <c r="AQ540" s="433"/>
      <c r="AR540" s="433"/>
      <c r="AS540" s="433"/>
      <c r="AT540" s="433"/>
      <c r="AU540" s="433"/>
      <c r="AV540" s="433"/>
      <c r="AW540" s="433"/>
      <c r="AX540" s="433"/>
      <c r="AY540" s="433"/>
      <c r="AZ540" s="433"/>
      <c r="BA540" s="433"/>
      <c r="BB540" s="433"/>
      <c r="BC540" s="433"/>
      <c r="BD540" s="430"/>
      <c r="BE540" s="434"/>
      <c r="BG540" s="11"/>
      <c r="BI540" s="500"/>
    </row>
    <row r="541" spans="1:61" s="9" customFormat="1" ht="15" customHeight="1" x14ac:dyDescent="0.25">
      <c r="A541" s="2"/>
      <c r="B541" s="2"/>
      <c r="C541" s="2"/>
      <c r="D541" s="2"/>
      <c r="E541" s="2"/>
      <c r="F541" s="3"/>
      <c r="G541" s="397"/>
      <c r="H541" s="4"/>
      <c r="I541" s="5"/>
      <c r="J541" s="4"/>
      <c r="K541" s="4"/>
      <c r="L541" s="5"/>
      <c r="M541" s="6"/>
      <c r="N541" s="4"/>
      <c r="O541" s="5"/>
      <c r="P541" s="4"/>
      <c r="Q541" s="4"/>
      <c r="R541" s="5"/>
      <c r="S541" s="4"/>
      <c r="T541" s="4"/>
      <c r="U541" s="5"/>
      <c r="V541" s="4"/>
      <c r="W541" s="4"/>
      <c r="X541" s="5"/>
      <c r="Y541" s="4"/>
      <c r="Z541" s="4"/>
      <c r="AA541" s="4"/>
      <c r="AB541" s="4"/>
      <c r="AC541" s="412"/>
      <c r="AD541" s="7"/>
      <c r="AE541" s="7"/>
      <c r="AF541" s="8"/>
      <c r="AH541" s="446"/>
      <c r="AI541" s="429"/>
      <c r="AJ541" s="430"/>
      <c r="AK541" s="431"/>
      <c r="AL541" s="432"/>
      <c r="AM541" s="433"/>
      <c r="AN541" s="433"/>
      <c r="AO541" s="433"/>
      <c r="AP541" s="433"/>
      <c r="AQ541" s="433"/>
      <c r="AR541" s="433"/>
      <c r="AS541" s="433"/>
      <c r="AT541" s="433"/>
      <c r="AU541" s="433"/>
      <c r="AV541" s="433"/>
      <c r="AW541" s="433"/>
      <c r="AX541" s="433"/>
      <c r="AY541" s="433"/>
      <c r="AZ541" s="433"/>
      <c r="BA541" s="433"/>
      <c r="BB541" s="433"/>
      <c r="BC541" s="433"/>
      <c r="BD541" s="430"/>
      <c r="BE541" s="434"/>
      <c r="BG541" s="11"/>
      <c r="BI541" s="500"/>
    </row>
    <row r="542" spans="1:61" s="9" customFormat="1" ht="15" customHeight="1" x14ac:dyDescent="0.25">
      <c r="A542" s="2"/>
      <c r="B542" s="2"/>
      <c r="C542" s="2"/>
      <c r="D542" s="2"/>
      <c r="E542" s="2"/>
      <c r="F542" s="3"/>
      <c r="G542" s="397"/>
      <c r="H542" s="4"/>
      <c r="I542" s="5"/>
      <c r="J542" s="4"/>
      <c r="K542" s="4"/>
      <c r="L542" s="5"/>
      <c r="M542" s="6"/>
      <c r="N542" s="4"/>
      <c r="O542" s="5"/>
      <c r="P542" s="4"/>
      <c r="Q542" s="4"/>
      <c r="R542" s="5"/>
      <c r="S542" s="4"/>
      <c r="T542" s="4"/>
      <c r="U542" s="5"/>
      <c r="V542" s="4"/>
      <c r="W542" s="4"/>
      <c r="X542" s="5"/>
      <c r="Y542" s="4"/>
      <c r="Z542" s="4"/>
      <c r="AA542" s="4"/>
      <c r="AB542" s="4"/>
      <c r="AC542" s="412"/>
      <c r="AD542" s="7"/>
      <c r="AE542" s="7"/>
      <c r="AF542" s="8"/>
      <c r="AH542" s="446"/>
      <c r="AI542" s="429"/>
      <c r="AJ542" s="430"/>
      <c r="AK542" s="431"/>
      <c r="AL542" s="432"/>
      <c r="AM542" s="433"/>
      <c r="AN542" s="433"/>
      <c r="AO542" s="433"/>
      <c r="AP542" s="433"/>
      <c r="AQ542" s="433"/>
      <c r="AR542" s="433"/>
      <c r="AS542" s="433"/>
      <c r="AT542" s="433"/>
      <c r="AU542" s="433"/>
      <c r="AV542" s="433"/>
      <c r="AW542" s="433"/>
      <c r="AX542" s="433"/>
      <c r="AY542" s="433"/>
      <c r="AZ542" s="433"/>
      <c r="BA542" s="433"/>
      <c r="BB542" s="433"/>
      <c r="BC542" s="433"/>
      <c r="BD542" s="430"/>
      <c r="BE542" s="434"/>
      <c r="BG542" s="11"/>
      <c r="BI542" s="500"/>
    </row>
    <row r="543" spans="1:61" s="9" customFormat="1" ht="15" customHeight="1" x14ac:dyDescent="0.25">
      <c r="A543" s="2"/>
      <c r="B543" s="2"/>
      <c r="C543" s="2"/>
      <c r="D543" s="2"/>
      <c r="E543" s="2"/>
      <c r="F543" s="3"/>
      <c r="G543" s="397"/>
      <c r="H543" s="4"/>
      <c r="I543" s="5"/>
      <c r="J543" s="4"/>
      <c r="K543" s="4"/>
      <c r="L543" s="5"/>
      <c r="M543" s="6"/>
      <c r="N543" s="4"/>
      <c r="O543" s="5"/>
      <c r="P543" s="4"/>
      <c r="Q543" s="4"/>
      <c r="R543" s="5"/>
      <c r="S543" s="4"/>
      <c r="T543" s="4"/>
      <c r="U543" s="5"/>
      <c r="V543" s="4"/>
      <c r="W543" s="4"/>
      <c r="X543" s="5"/>
      <c r="Y543" s="4"/>
      <c r="Z543" s="4"/>
      <c r="AA543" s="4"/>
      <c r="AB543" s="4"/>
      <c r="AC543" s="412"/>
      <c r="AD543" s="7"/>
      <c r="AE543" s="7"/>
      <c r="AF543" s="8"/>
      <c r="AH543" s="446"/>
      <c r="AI543" s="429"/>
      <c r="AJ543" s="430"/>
      <c r="AK543" s="431"/>
      <c r="AL543" s="432"/>
      <c r="AM543" s="433"/>
      <c r="AN543" s="433"/>
      <c r="AO543" s="433"/>
      <c r="AP543" s="433"/>
      <c r="AQ543" s="433"/>
      <c r="AR543" s="433"/>
      <c r="AS543" s="433"/>
      <c r="AT543" s="433"/>
      <c r="AU543" s="433"/>
      <c r="AV543" s="433"/>
      <c r="AW543" s="433"/>
      <c r="AX543" s="433"/>
      <c r="AY543" s="433"/>
      <c r="AZ543" s="433"/>
      <c r="BA543" s="433"/>
      <c r="BB543" s="433"/>
      <c r="BC543" s="433"/>
      <c r="BD543" s="430"/>
      <c r="BE543" s="434"/>
      <c r="BG543" s="11"/>
      <c r="BI543" s="500"/>
    </row>
    <row r="544" spans="1:61" s="9" customFormat="1" ht="15" customHeight="1" x14ac:dyDescent="0.25">
      <c r="A544" s="2"/>
      <c r="B544" s="2"/>
      <c r="C544" s="2"/>
      <c r="D544" s="2"/>
      <c r="E544" s="2"/>
      <c r="F544" s="3"/>
      <c r="G544" s="397"/>
      <c r="H544" s="4"/>
      <c r="I544" s="5"/>
      <c r="J544" s="4"/>
      <c r="K544" s="4"/>
      <c r="L544" s="5"/>
      <c r="M544" s="6"/>
      <c r="N544" s="4"/>
      <c r="O544" s="5"/>
      <c r="P544" s="4"/>
      <c r="Q544" s="4"/>
      <c r="R544" s="5"/>
      <c r="S544" s="4"/>
      <c r="T544" s="4"/>
      <c r="U544" s="5"/>
      <c r="V544" s="4"/>
      <c r="W544" s="4"/>
      <c r="X544" s="5"/>
      <c r="Y544" s="4"/>
      <c r="Z544" s="4"/>
      <c r="AA544" s="4"/>
      <c r="AB544" s="4"/>
      <c r="AC544" s="412"/>
      <c r="AD544" s="7"/>
      <c r="AE544" s="7"/>
      <c r="AF544" s="8"/>
      <c r="AH544" s="446"/>
      <c r="AI544" s="429"/>
      <c r="AJ544" s="430"/>
      <c r="AK544" s="431"/>
      <c r="AL544" s="432"/>
      <c r="AM544" s="433"/>
      <c r="AN544" s="433"/>
      <c r="AO544" s="433"/>
      <c r="AP544" s="433"/>
      <c r="AQ544" s="433"/>
      <c r="AR544" s="433"/>
      <c r="AS544" s="433"/>
      <c r="AT544" s="433"/>
      <c r="AU544" s="433"/>
      <c r="AV544" s="433"/>
      <c r="AW544" s="433"/>
      <c r="AX544" s="433"/>
      <c r="AY544" s="433"/>
      <c r="AZ544" s="433"/>
      <c r="BA544" s="433"/>
      <c r="BB544" s="433"/>
      <c r="BC544" s="433"/>
      <c r="BD544" s="430"/>
      <c r="BE544" s="434"/>
      <c r="BG544" s="11"/>
      <c r="BI544" s="500"/>
    </row>
    <row r="545" spans="1:61" s="9" customFormat="1" ht="15" customHeight="1" x14ac:dyDescent="0.25">
      <c r="A545" s="2"/>
      <c r="B545" s="2"/>
      <c r="C545" s="2"/>
      <c r="D545" s="2"/>
      <c r="E545" s="2"/>
      <c r="F545" s="3"/>
      <c r="G545" s="397"/>
      <c r="H545" s="4"/>
      <c r="I545" s="5"/>
      <c r="J545" s="4"/>
      <c r="K545" s="4"/>
      <c r="L545" s="5"/>
      <c r="M545" s="6"/>
      <c r="N545" s="4"/>
      <c r="O545" s="5"/>
      <c r="P545" s="4"/>
      <c r="Q545" s="4"/>
      <c r="R545" s="5"/>
      <c r="S545" s="4"/>
      <c r="T545" s="4"/>
      <c r="U545" s="5"/>
      <c r="V545" s="4"/>
      <c r="W545" s="4"/>
      <c r="X545" s="5"/>
      <c r="Y545" s="4"/>
      <c r="Z545" s="4"/>
      <c r="AA545" s="4"/>
      <c r="AB545" s="4"/>
      <c r="AC545" s="412"/>
      <c r="AD545" s="7"/>
      <c r="AE545" s="7"/>
      <c r="AF545" s="8"/>
      <c r="AH545" s="446"/>
      <c r="AI545" s="429"/>
      <c r="AJ545" s="430"/>
      <c r="AK545" s="431"/>
      <c r="AL545" s="432"/>
      <c r="AM545" s="433"/>
      <c r="AN545" s="433"/>
      <c r="AO545" s="433"/>
      <c r="AP545" s="433"/>
      <c r="AQ545" s="433"/>
      <c r="AR545" s="433"/>
      <c r="AS545" s="433"/>
      <c r="AT545" s="433"/>
      <c r="AU545" s="433"/>
      <c r="AV545" s="433"/>
      <c r="AW545" s="433"/>
      <c r="AX545" s="433"/>
      <c r="AY545" s="433"/>
      <c r="AZ545" s="433"/>
      <c r="BA545" s="433"/>
      <c r="BB545" s="433"/>
      <c r="BC545" s="433"/>
      <c r="BD545" s="430"/>
      <c r="BE545" s="434"/>
      <c r="BG545" s="11"/>
      <c r="BI545" s="500"/>
    </row>
    <row r="546" spans="1:61" s="9" customFormat="1" ht="15" customHeight="1" x14ac:dyDescent="0.25">
      <c r="A546" s="2"/>
      <c r="B546" s="2"/>
      <c r="C546" s="2"/>
      <c r="D546" s="2"/>
      <c r="E546" s="2"/>
      <c r="F546" s="3"/>
      <c r="G546" s="397"/>
      <c r="H546" s="4"/>
      <c r="I546" s="5"/>
      <c r="J546" s="4"/>
      <c r="K546" s="4"/>
      <c r="L546" s="5"/>
      <c r="M546" s="6"/>
      <c r="N546" s="4"/>
      <c r="O546" s="5"/>
      <c r="P546" s="4"/>
      <c r="Q546" s="4"/>
      <c r="R546" s="5"/>
      <c r="S546" s="4"/>
      <c r="T546" s="4"/>
      <c r="U546" s="5"/>
      <c r="V546" s="4"/>
      <c r="W546" s="4"/>
      <c r="X546" s="5"/>
      <c r="Y546" s="4"/>
      <c r="Z546" s="4"/>
      <c r="AA546" s="4"/>
      <c r="AB546" s="4"/>
      <c r="AC546" s="412"/>
      <c r="AD546" s="7"/>
      <c r="AE546" s="7"/>
      <c r="AF546" s="8"/>
      <c r="AH546" s="446"/>
      <c r="AI546" s="429"/>
      <c r="AJ546" s="430"/>
      <c r="AK546" s="431"/>
      <c r="AL546" s="432"/>
      <c r="AM546" s="433"/>
      <c r="AN546" s="433"/>
      <c r="AO546" s="433"/>
      <c r="AP546" s="433"/>
      <c r="AQ546" s="433"/>
      <c r="AR546" s="433"/>
      <c r="AS546" s="433"/>
      <c r="AT546" s="433"/>
      <c r="AU546" s="433"/>
      <c r="AV546" s="433"/>
      <c r="AW546" s="433"/>
      <c r="AX546" s="433"/>
      <c r="AY546" s="433"/>
      <c r="AZ546" s="433"/>
      <c r="BA546" s="433"/>
      <c r="BB546" s="433"/>
      <c r="BC546" s="433"/>
      <c r="BD546" s="430"/>
      <c r="BE546" s="434"/>
      <c r="BG546" s="11"/>
      <c r="BI546" s="500"/>
    </row>
    <row r="547" spans="1:61" s="9" customFormat="1" ht="15" customHeight="1" x14ac:dyDescent="0.25">
      <c r="A547" s="2"/>
      <c r="B547" s="2"/>
      <c r="C547" s="2"/>
      <c r="D547" s="2"/>
      <c r="E547" s="2"/>
      <c r="F547" s="3"/>
      <c r="G547" s="397"/>
      <c r="H547" s="4"/>
      <c r="I547" s="5"/>
      <c r="J547" s="4"/>
      <c r="K547" s="4"/>
      <c r="L547" s="5"/>
      <c r="M547" s="6"/>
      <c r="N547" s="4"/>
      <c r="O547" s="5"/>
      <c r="P547" s="4"/>
      <c r="Q547" s="4"/>
      <c r="R547" s="5"/>
      <c r="S547" s="4"/>
      <c r="T547" s="4"/>
      <c r="U547" s="5"/>
      <c r="V547" s="4"/>
      <c r="W547" s="4"/>
      <c r="X547" s="5"/>
      <c r="Y547" s="4"/>
      <c r="Z547" s="4"/>
      <c r="AA547" s="4"/>
      <c r="AB547" s="4"/>
      <c r="AC547" s="412"/>
      <c r="AD547" s="7"/>
      <c r="AE547" s="7"/>
      <c r="AF547" s="8"/>
      <c r="AH547" s="446"/>
      <c r="AI547" s="429"/>
      <c r="AJ547" s="430"/>
      <c r="AK547" s="431"/>
      <c r="AL547" s="432"/>
      <c r="AM547" s="433"/>
      <c r="AN547" s="433"/>
      <c r="AO547" s="433"/>
      <c r="AP547" s="433"/>
      <c r="AQ547" s="433"/>
      <c r="AR547" s="433"/>
      <c r="AS547" s="433"/>
      <c r="AT547" s="433"/>
      <c r="AU547" s="433"/>
      <c r="AV547" s="433"/>
      <c r="AW547" s="433"/>
      <c r="AX547" s="433"/>
      <c r="AY547" s="433"/>
      <c r="AZ547" s="433"/>
      <c r="BA547" s="433"/>
      <c r="BB547" s="433"/>
      <c r="BC547" s="433"/>
      <c r="BD547" s="430"/>
      <c r="BE547" s="434"/>
      <c r="BG547" s="11"/>
      <c r="BI547" s="500"/>
    </row>
    <row r="548" spans="1:61" s="9" customFormat="1" ht="15" customHeight="1" x14ac:dyDescent="0.25">
      <c r="A548" s="2"/>
      <c r="B548" s="2"/>
      <c r="C548" s="2"/>
      <c r="D548" s="2"/>
      <c r="E548" s="2"/>
      <c r="F548" s="3"/>
      <c r="G548" s="397"/>
      <c r="H548" s="4"/>
      <c r="I548" s="5"/>
      <c r="J548" s="4"/>
      <c r="K548" s="4"/>
      <c r="L548" s="5"/>
      <c r="M548" s="6"/>
      <c r="N548" s="4"/>
      <c r="O548" s="5"/>
      <c r="P548" s="4"/>
      <c r="Q548" s="4"/>
      <c r="R548" s="5"/>
      <c r="S548" s="4"/>
      <c r="T548" s="4"/>
      <c r="U548" s="5"/>
      <c r="V548" s="4"/>
      <c r="W548" s="4"/>
      <c r="X548" s="5"/>
      <c r="Y548" s="4"/>
      <c r="Z548" s="4"/>
      <c r="AA548" s="4"/>
      <c r="AB548" s="4"/>
      <c r="AC548" s="412"/>
      <c r="AD548" s="7"/>
      <c r="AE548" s="7"/>
      <c r="AF548" s="8"/>
      <c r="AH548" s="446"/>
      <c r="AI548" s="429"/>
      <c r="AJ548" s="430"/>
      <c r="AK548" s="431"/>
      <c r="AL548" s="432"/>
      <c r="AM548" s="433"/>
      <c r="AN548" s="433"/>
      <c r="AO548" s="433"/>
      <c r="AP548" s="433"/>
      <c r="AQ548" s="433"/>
      <c r="AR548" s="433"/>
      <c r="AS548" s="433"/>
      <c r="AT548" s="433"/>
      <c r="AU548" s="433"/>
      <c r="AV548" s="433"/>
      <c r="AW548" s="433"/>
      <c r="AX548" s="433"/>
      <c r="AY548" s="433"/>
      <c r="AZ548" s="433"/>
      <c r="BA548" s="433"/>
      <c r="BB548" s="433"/>
      <c r="BC548" s="433"/>
      <c r="BD548" s="430"/>
      <c r="BE548" s="434"/>
      <c r="BG548" s="11"/>
      <c r="BI548" s="500"/>
    </row>
    <row r="549" spans="1:61" s="9" customFormat="1" ht="15" customHeight="1" x14ac:dyDescent="0.25">
      <c r="A549" s="2"/>
      <c r="B549" s="2"/>
      <c r="C549" s="2"/>
      <c r="D549" s="2"/>
      <c r="E549" s="2"/>
      <c r="F549" s="3"/>
      <c r="G549" s="397"/>
      <c r="H549" s="4"/>
      <c r="I549" s="5"/>
      <c r="J549" s="4"/>
      <c r="K549" s="4"/>
      <c r="L549" s="5"/>
      <c r="M549" s="6"/>
      <c r="N549" s="4"/>
      <c r="O549" s="5"/>
      <c r="P549" s="4"/>
      <c r="Q549" s="4"/>
      <c r="R549" s="5"/>
      <c r="S549" s="4"/>
      <c r="T549" s="4"/>
      <c r="U549" s="5"/>
      <c r="V549" s="4"/>
      <c r="W549" s="4"/>
      <c r="X549" s="5"/>
      <c r="Y549" s="4"/>
      <c r="Z549" s="4"/>
      <c r="AA549" s="4"/>
      <c r="AB549" s="4"/>
      <c r="AC549" s="412"/>
      <c r="AD549" s="7"/>
      <c r="AE549" s="7"/>
      <c r="AF549" s="8"/>
      <c r="AH549" s="446"/>
      <c r="AI549" s="429"/>
      <c r="AJ549" s="430"/>
      <c r="AK549" s="431"/>
      <c r="AL549" s="432"/>
      <c r="AM549" s="433"/>
      <c r="AN549" s="433"/>
      <c r="AO549" s="433"/>
      <c r="AP549" s="433"/>
      <c r="AQ549" s="433"/>
      <c r="AR549" s="433"/>
      <c r="AS549" s="433"/>
      <c r="AT549" s="433"/>
      <c r="AU549" s="433"/>
      <c r="AV549" s="433"/>
      <c r="AW549" s="433"/>
      <c r="AX549" s="433"/>
      <c r="AY549" s="433"/>
      <c r="AZ549" s="433"/>
      <c r="BA549" s="433"/>
      <c r="BB549" s="433"/>
      <c r="BC549" s="433"/>
      <c r="BD549" s="430"/>
      <c r="BE549" s="434"/>
      <c r="BG549" s="11"/>
      <c r="BI549" s="500"/>
    </row>
    <row r="550" spans="1:61" s="9" customFormat="1" ht="15" customHeight="1" x14ac:dyDescent="0.25">
      <c r="A550" s="2"/>
      <c r="B550" s="2"/>
      <c r="C550" s="2"/>
      <c r="D550" s="2"/>
      <c r="E550" s="2"/>
      <c r="F550" s="3"/>
      <c r="G550" s="397"/>
      <c r="H550" s="4"/>
      <c r="I550" s="5"/>
      <c r="J550" s="4"/>
      <c r="K550" s="4"/>
      <c r="L550" s="5"/>
      <c r="M550" s="6"/>
      <c r="N550" s="4"/>
      <c r="O550" s="5"/>
      <c r="P550" s="4"/>
      <c r="Q550" s="4"/>
      <c r="R550" s="5"/>
      <c r="S550" s="4"/>
      <c r="T550" s="4"/>
      <c r="U550" s="5"/>
      <c r="V550" s="4"/>
      <c r="W550" s="4"/>
      <c r="X550" s="5"/>
      <c r="Y550" s="4"/>
      <c r="Z550" s="4"/>
      <c r="AA550" s="4"/>
      <c r="AB550" s="4"/>
      <c r="AC550" s="412"/>
      <c r="AD550" s="7"/>
      <c r="AE550" s="7"/>
      <c r="AF550" s="8"/>
      <c r="AH550" s="446"/>
      <c r="AI550" s="429"/>
      <c r="AJ550" s="430"/>
      <c r="AK550" s="431"/>
      <c r="AL550" s="432"/>
      <c r="AM550" s="433"/>
      <c r="AN550" s="433"/>
      <c r="AO550" s="433"/>
      <c r="AP550" s="433"/>
      <c r="AQ550" s="433"/>
      <c r="AR550" s="433"/>
      <c r="AS550" s="433"/>
      <c r="AT550" s="433"/>
      <c r="AU550" s="433"/>
      <c r="AV550" s="433"/>
      <c r="AW550" s="433"/>
      <c r="AX550" s="433"/>
      <c r="AY550" s="433"/>
      <c r="AZ550" s="433"/>
      <c r="BA550" s="433"/>
      <c r="BB550" s="433"/>
      <c r="BC550" s="433"/>
      <c r="BD550" s="430"/>
      <c r="BE550" s="434"/>
      <c r="BG550" s="11"/>
      <c r="BI550" s="500"/>
    </row>
    <row r="551" spans="1:61" s="9" customFormat="1" ht="15" customHeight="1" x14ac:dyDescent="0.25">
      <c r="A551" s="2"/>
      <c r="B551" s="2"/>
      <c r="C551" s="2"/>
      <c r="D551" s="2"/>
      <c r="E551" s="2"/>
      <c r="F551" s="3"/>
      <c r="G551" s="397"/>
      <c r="H551" s="4"/>
      <c r="I551" s="5"/>
      <c r="J551" s="4"/>
      <c r="K551" s="4"/>
      <c r="L551" s="5"/>
      <c r="M551" s="6"/>
      <c r="N551" s="4"/>
      <c r="O551" s="5"/>
      <c r="P551" s="4"/>
      <c r="Q551" s="4"/>
      <c r="R551" s="5"/>
      <c r="S551" s="4"/>
      <c r="T551" s="4"/>
      <c r="U551" s="5"/>
      <c r="V551" s="4"/>
      <c r="W551" s="4"/>
      <c r="X551" s="5"/>
      <c r="Y551" s="4"/>
      <c r="Z551" s="4"/>
      <c r="AA551" s="4"/>
      <c r="AB551" s="4"/>
      <c r="AC551" s="412"/>
      <c r="AD551" s="7"/>
      <c r="AE551" s="7"/>
      <c r="AF551" s="8"/>
      <c r="AH551" s="446"/>
      <c r="AI551" s="429"/>
      <c r="AJ551" s="430"/>
      <c r="AK551" s="431"/>
      <c r="AL551" s="432"/>
      <c r="AM551" s="433"/>
      <c r="AN551" s="433"/>
      <c r="AO551" s="433"/>
      <c r="AP551" s="433"/>
      <c r="AQ551" s="433"/>
      <c r="AR551" s="433"/>
      <c r="AS551" s="433"/>
      <c r="AT551" s="433"/>
      <c r="AU551" s="433"/>
      <c r="AV551" s="433"/>
      <c r="AW551" s="433"/>
      <c r="AX551" s="433"/>
      <c r="AY551" s="433"/>
      <c r="AZ551" s="433"/>
      <c r="BA551" s="433"/>
      <c r="BB551" s="433"/>
      <c r="BC551" s="433"/>
      <c r="BD551" s="430"/>
      <c r="BE551" s="434"/>
      <c r="BG551" s="11"/>
      <c r="BI551" s="500"/>
    </row>
    <row r="552" spans="1:61" s="9" customFormat="1" ht="15" customHeight="1" x14ac:dyDescent="0.25">
      <c r="A552" s="2"/>
      <c r="B552" s="2"/>
      <c r="C552" s="2"/>
      <c r="D552" s="2"/>
      <c r="E552" s="2"/>
      <c r="F552" s="3"/>
      <c r="G552" s="397"/>
      <c r="H552" s="4"/>
      <c r="I552" s="5"/>
      <c r="J552" s="4"/>
      <c r="K552" s="4"/>
      <c r="L552" s="5"/>
      <c r="M552" s="6"/>
      <c r="N552" s="4"/>
      <c r="O552" s="5"/>
      <c r="P552" s="4"/>
      <c r="Q552" s="4"/>
      <c r="R552" s="5"/>
      <c r="S552" s="4"/>
      <c r="T552" s="4"/>
      <c r="U552" s="5"/>
      <c r="V552" s="4"/>
      <c r="W552" s="4"/>
      <c r="X552" s="5"/>
      <c r="Y552" s="4"/>
      <c r="Z552" s="4"/>
      <c r="AA552" s="4"/>
      <c r="AB552" s="4"/>
      <c r="AC552" s="412"/>
      <c r="AD552" s="7"/>
      <c r="AE552" s="7"/>
      <c r="AF552" s="8"/>
      <c r="AH552" s="446"/>
      <c r="AI552" s="429"/>
      <c r="AJ552" s="430"/>
      <c r="AK552" s="431"/>
      <c r="AL552" s="432"/>
      <c r="AM552" s="433"/>
      <c r="AN552" s="433"/>
      <c r="AO552" s="433"/>
      <c r="AP552" s="433"/>
      <c r="AQ552" s="433"/>
      <c r="AR552" s="433"/>
      <c r="AS552" s="433"/>
      <c r="AT552" s="433"/>
      <c r="AU552" s="433"/>
      <c r="AV552" s="433"/>
      <c r="AW552" s="433"/>
      <c r="AX552" s="433"/>
      <c r="AY552" s="433"/>
      <c r="AZ552" s="433"/>
      <c r="BA552" s="433"/>
      <c r="BB552" s="433"/>
      <c r="BC552" s="433"/>
      <c r="BD552" s="430"/>
      <c r="BE552" s="434"/>
      <c r="BG552" s="11"/>
      <c r="BI552" s="500"/>
    </row>
    <row r="553" spans="1:61" s="9" customFormat="1" ht="15" customHeight="1" x14ac:dyDescent="0.25">
      <c r="A553" s="2"/>
      <c r="B553" s="2"/>
      <c r="C553" s="2"/>
      <c r="D553" s="2"/>
      <c r="E553" s="2"/>
      <c r="F553" s="3"/>
      <c r="G553" s="397"/>
      <c r="H553" s="4"/>
      <c r="I553" s="5"/>
      <c r="J553" s="4"/>
      <c r="K553" s="4"/>
      <c r="L553" s="5"/>
      <c r="M553" s="6"/>
      <c r="N553" s="4"/>
      <c r="O553" s="5"/>
      <c r="P553" s="4"/>
      <c r="Q553" s="4"/>
      <c r="R553" s="5"/>
      <c r="S553" s="4"/>
      <c r="T553" s="4"/>
      <c r="U553" s="5"/>
      <c r="V553" s="4"/>
      <c r="W553" s="4"/>
      <c r="X553" s="5"/>
      <c r="Y553" s="4"/>
      <c r="Z553" s="4"/>
      <c r="AA553" s="4"/>
      <c r="AB553" s="4"/>
      <c r="AC553" s="412"/>
      <c r="AD553" s="7"/>
      <c r="AE553" s="7"/>
      <c r="AF553" s="8"/>
      <c r="AH553" s="446"/>
      <c r="AI553" s="429"/>
      <c r="AJ553" s="430"/>
      <c r="AK553" s="431"/>
      <c r="AL553" s="432"/>
      <c r="AM553" s="433"/>
      <c r="AN553" s="433"/>
      <c r="AO553" s="433"/>
      <c r="AP553" s="433"/>
      <c r="AQ553" s="433"/>
      <c r="AR553" s="433"/>
      <c r="AS553" s="433"/>
      <c r="AT553" s="433"/>
      <c r="AU553" s="433"/>
      <c r="AV553" s="433"/>
      <c r="AW553" s="433"/>
      <c r="AX553" s="433"/>
      <c r="AY553" s="433"/>
      <c r="AZ553" s="433"/>
      <c r="BA553" s="433"/>
      <c r="BB553" s="433"/>
      <c r="BC553" s="433"/>
      <c r="BD553" s="430"/>
      <c r="BE553" s="434"/>
      <c r="BG553" s="11"/>
      <c r="BI553" s="500"/>
    </row>
    <row r="554" spans="1:61" s="9" customFormat="1" ht="15" customHeight="1" x14ac:dyDescent="0.25">
      <c r="A554" s="2"/>
      <c r="B554" s="2"/>
      <c r="C554" s="2"/>
      <c r="D554" s="2"/>
      <c r="E554" s="2"/>
      <c r="F554" s="3"/>
      <c r="G554" s="397"/>
      <c r="H554" s="4"/>
      <c r="I554" s="5"/>
      <c r="J554" s="4"/>
      <c r="K554" s="4"/>
      <c r="L554" s="5"/>
      <c r="M554" s="6"/>
      <c r="N554" s="4"/>
      <c r="O554" s="5"/>
      <c r="P554" s="4"/>
      <c r="Q554" s="4"/>
      <c r="R554" s="5"/>
      <c r="S554" s="4"/>
      <c r="T554" s="4"/>
      <c r="U554" s="5"/>
      <c r="V554" s="4"/>
      <c r="W554" s="4"/>
      <c r="X554" s="5"/>
      <c r="Y554" s="4"/>
      <c r="Z554" s="4"/>
      <c r="AA554" s="4"/>
      <c r="AB554" s="4"/>
      <c r="AC554" s="412"/>
      <c r="AD554" s="7"/>
      <c r="AE554" s="7"/>
      <c r="AF554" s="8"/>
      <c r="AH554" s="446"/>
      <c r="AI554" s="429"/>
      <c r="AJ554" s="430"/>
      <c r="AK554" s="431"/>
      <c r="AL554" s="432"/>
      <c r="AM554" s="433"/>
      <c r="AN554" s="433"/>
      <c r="AO554" s="433"/>
      <c r="AP554" s="433"/>
      <c r="AQ554" s="433"/>
      <c r="AR554" s="433"/>
      <c r="AS554" s="433"/>
      <c r="AT554" s="433"/>
      <c r="AU554" s="433"/>
      <c r="AV554" s="433"/>
      <c r="AW554" s="433"/>
      <c r="AX554" s="433"/>
      <c r="AY554" s="433"/>
      <c r="AZ554" s="433"/>
      <c r="BA554" s="433"/>
      <c r="BB554" s="433"/>
      <c r="BC554" s="433"/>
      <c r="BD554" s="430"/>
      <c r="BE554" s="434"/>
      <c r="BG554" s="11"/>
      <c r="BI554" s="500"/>
    </row>
    <row r="555" spans="1:61" s="9" customFormat="1" ht="15" customHeight="1" x14ac:dyDescent="0.25">
      <c r="A555" s="2"/>
      <c r="B555" s="2"/>
      <c r="C555" s="2"/>
      <c r="D555" s="2"/>
      <c r="E555" s="2"/>
      <c r="F555" s="3"/>
      <c r="G555" s="397"/>
      <c r="H555" s="4"/>
      <c r="I555" s="5"/>
      <c r="J555" s="4"/>
      <c r="K555" s="4"/>
      <c r="L555" s="5"/>
      <c r="M555" s="6"/>
      <c r="N555" s="4"/>
      <c r="O555" s="5"/>
      <c r="P555" s="4"/>
      <c r="Q555" s="4"/>
      <c r="R555" s="5"/>
      <c r="S555" s="4"/>
      <c r="T555" s="4"/>
      <c r="U555" s="5"/>
      <c r="V555" s="4"/>
      <c r="W555" s="4"/>
      <c r="X555" s="5"/>
      <c r="Y555" s="4"/>
      <c r="Z555" s="4"/>
      <c r="AA555" s="4"/>
      <c r="AB555" s="4"/>
      <c r="AC555" s="412"/>
      <c r="AD555" s="7"/>
      <c r="AE555" s="7"/>
      <c r="AF555" s="8"/>
      <c r="AH555" s="446"/>
      <c r="AI555" s="429"/>
      <c r="AJ555" s="430"/>
      <c r="AK555" s="431"/>
      <c r="AL555" s="432"/>
      <c r="AM555" s="433"/>
      <c r="AN555" s="433"/>
      <c r="AO555" s="433"/>
      <c r="AP555" s="433"/>
      <c r="AQ555" s="433"/>
      <c r="AR555" s="433"/>
      <c r="AS555" s="433"/>
      <c r="AT555" s="433"/>
      <c r="AU555" s="433"/>
      <c r="AV555" s="433"/>
      <c r="AW555" s="433"/>
      <c r="AX555" s="433"/>
      <c r="AY555" s="433"/>
      <c r="AZ555" s="433"/>
      <c r="BA555" s="433"/>
      <c r="BB555" s="433"/>
      <c r="BC555" s="433"/>
      <c r="BD555" s="430"/>
      <c r="BE555" s="434"/>
      <c r="BG555" s="11"/>
      <c r="BI555" s="500"/>
    </row>
    <row r="556" spans="1:61" s="9" customFormat="1" ht="15" customHeight="1" x14ac:dyDescent="0.25">
      <c r="A556" s="2"/>
      <c r="B556" s="2"/>
      <c r="C556" s="2"/>
      <c r="D556" s="2"/>
      <c r="E556" s="2"/>
      <c r="F556" s="3"/>
      <c r="G556" s="397"/>
      <c r="H556" s="4"/>
      <c r="I556" s="5"/>
      <c r="J556" s="4"/>
      <c r="K556" s="4"/>
      <c r="L556" s="5"/>
      <c r="M556" s="6"/>
      <c r="N556" s="4"/>
      <c r="O556" s="5"/>
      <c r="P556" s="4"/>
      <c r="Q556" s="4"/>
      <c r="R556" s="5"/>
      <c r="S556" s="4"/>
      <c r="T556" s="4"/>
      <c r="U556" s="5"/>
      <c r="V556" s="4"/>
      <c r="W556" s="4"/>
      <c r="X556" s="5"/>
      <c r="Y556" s="4"/>
      <c r="Z556" s="4"/>
      <c r="AA556" s="4"/>
      <c r="AB556" s="4"/>
      <c r="AC556" s="412"/>
      <c r="AD556" s="7"/>
      <c r="AE556" s="7"/>
      <c r="AF556" s="8"/>
      <c r="AH556" s="446"/>
      <c r="AI556" s="429"/>
      <c r="AJ556" s="430"/>
      <c r="AK556" s="431"/>
      <c r="AL556" s="432"/>
      <c r="AM556" s="433"/>
      <c r="AN556" s="433"/>
      <c r="AO556" s="433"/>
      <c r="AP556" s="433"/>
      <c r="AQ556" s="433"/>
      <c r="AR556" s="433"/>
      <c r="AS556" s="433"/>
      <c r="AT556" s="433"/>
      <c r="AU556" s="433"/>
      <c r="AV556" s="433"/>
      <c r="AW556" s="433"/>
      <c r="AX556" s="433"/>
      <c r="AY556" s="433"/>
      <c r="AZ556" s="433"/>
      <c r="BA556" s="433"/>
      <c r="BB556" s="433"/>
      <c r="BC556" s="433"/>
      <c r="BD556" s="430"/>
      <c r="BE556" s="434"/>
      <c r="BG556" s="11"/>
      <c r="BI556" s="500"/>
    </row>
    <row r="557" spans="1:61" s="9" customFormat="1" ht="15" customHeight="1" x14ac:dyDescent="0.25">
      <c r="A557" s="2"/>
      <c r="B557" s="2"/>
      <c r="C557" s="2"/>
      <c r="D557" s="2"/>
      <c r="E557" s="2"/>
      <c r="F557" s="3"/>
      <c r="G557" s="397"/>
      <c r="H557" s="4"/>
      <c r="I557" s="5"/>
      <c r="J557" s="4"/>
      <c r="K557" s="4"/>
      <c r="L557" s="5"/>
      <c r="M557" s="6"/>
      <c r="N557" s="4"/>
      <c r="O557" s="5"/>
      <c r="P557" s="4"/>
      <c r="Q557" s="4"/>
      <c r="R557" s="5"/>
      <c r="S557" s="4"/>
      <c r="T557" s="4"/>
      <c r="U557" s="5"/>
      <c r="V557" s="4"/>
      <c r="W557" s="4"/>
      <c r="X557" s="5"/>
      <c r="Y557" s="4"/>
      <c r="Z557" s="4"/>
      <c r="AA557" s="4"/>
      <c r="AB557" s="4"/>
      <c r="AC557" s="412"/>
      <c r="AD557" s="7"/>
      <c r="AE557" s="7"/>
      <c r="AF557" s="8"/>
      <c r="AH557" s="446"/>
      <c r="AI557" s="429"/>
      <c r="AJ557" s="430"/>
      <c r="AK557" s="431"/>
      <c r="AL557" s="432"/>
      <c r="AM557" s="433"/>
      <c r="AN557" s="433"/>
      <c r="AO557" s="433"/>
      <c r="AP557" s="433"/>
      <c r="AQ557" s="433"/>
      <c r="AR557" s="433"/>
      <c r="AS557" s="433"/>
      <c r="AT557" s="433"/>
      <c r="AU557" s="433"/>
      <c r="AV557" s="433"/>
      <c r="AW557" s="433"/>
      <c r="AX557" s="433"/>
      <c r="AY557" s="433"/>
      <c r="AZ557" s="433"/>
      <c r="BA557" s="433"/>
      <c r="BB557" s="433"/>
      <c r="BC557" s="433"/>
      <c r="BD557" s="430"/>
      <c r="BE557" s="434"/>
      <c r="BG557" s="11"/>
      <c r="BI557" s="500"/>
    </row>
    <row r="558" spans="1:61" s="9" customFormat="1" ht="15" customHeight="1" x14ac:dyDescent="0.25">
      <c r="A558" s="2"/>
      <c r="B558" s="2"/>
      <c r="C558" s="2"/>
      <c r="D558" s="2"/>
      <c r="E558" s="2"/>
      <c r="F558" s="3"/>
      <c r="G558" s="397"/>
      <c r="H558" s="4"/>
      <c r="I558" s="5"/>
      <c r="J558" s="4"/>
      <c r="K558" s="4"/>
      <c r="L558" s="5"/>
      <c r="M558" s="6"/>
      <c r="N558" s="4"/>
      <c r="O558" s="5"/>
      <c r="P558" s="4"/>
      <c r="Q558" s="4"/>
      <c r="R558" s="5"/>
      <c r="S558" s="4"/>
      <c r="T558" s="4"/>
      <c r="U558" s="5"/>
      <c r="V558" s="4"/>
      <c r="W558" s="4"/>
      <c r="X558" s="5"/>
      <c r="Y558" s="4"/>
      <c r="Z558" s="4"/>
      <c r="AA558" s="4"/>
      <c r="AB558" s="4"/>
      <c r="AC558" s="412"/>
      <c r="AD558" s="7"/>
      <c r="AE558" s="7"/>
      <c r="AF558" s="8"/>
      <c r="AH558" s="446"/>
      <c r="AI558" s="429"/>
      <c r="AJ558" s="430"/>
      <c r="AK558" s="431"/>
      <c r="AL558" s="432"/>
      <c r="AM558" s="433"/>
      <c r="AN558" s="433"/>
      <c r="AO558" s="433"/>
      <c r="AP558" s="433"/>
      <c r="AQ558" s="433"/>
      <c r="AR558" s="433"/>
      <c r="AS558" s="433"/>
      <c r="AT558" s="433"/>
      <c r="AU558" s="433"/>
      <c r="AV558" s="433"/>
      <c r="AW558" s="433"/>
      <c r="AX558" s="433"/>
      <c r="AY558" s="433"/>
      <c r="AZ558" s="433"/>
      <c r="BA558" s="433"/>
      <c r="BB558" s="433"/>
      <c r="BC558" s="433"/>
      <c r="BD558" s="430"/>
      <c r="BE558" s="434"/>
      <c r="BG558" s="11"/>
      <c r="BI558" s="500"/>
    </row>
    <row r="559" spans="1:61" s="9" customFormat="1" ht="15" customHeight="1" x14ac:dyDescent="0.25">
      <c r="A559" s="2"/>
      <c r="B559" s="2"/>
      <c r="C559" s="2"/>
      <c r="D559" s="2"/>
      <c r="E559" s="2"/>
      <c r="F559" s="3"/>
      <c r="G559" s="397"/>
      <c r="H559" s="4"/>
      <c r="I559" s="5"/>
      <c r="J559" s="4"/>
      <c r="K559" s="4"/>
      <c r="L559" s="5"/>
      <c r="M559" s="6"/>
      <c r="N559" s="4"/>
      <c r="O559" s="5"/>
      <c r="P559" s="4"/>
      <c r="Q559" s="4"/>
      <c r="R559" s="5"/>
      <c r="S559" s="4"/>
      <c r="T559" s="4"/>
      <c r="U559" s="5"/>
      <c r="V559" s="4"/>
      <c r="W559" s="4"/>
      <c r="X559" s="5"/>
      <c r="Y559" s="4"/>
      <c r="Z559" s="4"/>
      <c r="AA559" s="4"/>
      <c r="AB559" s="4"/>
      <c r="AC559" s="412"/>
      <c r="AD559" s="7"/>
      <c r="AE559" s="7"/>
      <c r="AF559" s="8"/>
      <c r="AH559" s="446"/>
      <c r="AI559" s="429"/>
      <c r="AJ559" s="430"/>
      <c r="AK559" s="431"/>
      <c r="AL559" s="432"/>
      <c r="AM559" s="433"/>
      <c r="AN559" s="433"/>
      <c r="AO559" s="433"/>
      <c r="AP559" s="433"/>
      <c r="AQ559" s="433"/>
      <c r="AR559" s="433"/>
      <c r="AS559" s="433"/>
      <c r="AT559" s="433"/>
      <c r="AU559" s="433"/>
      <c r="AV559" s="433"/>
      <c r="AW559" s="433"/>
      <c r="AX559" s="433"/>
      <c r="AY559" s="433"/>
      <c r="AZ559" s="433"/>
      <c r="BA559" s="433"/>
      <c r="BB559" s="433"/>
      <c r="BC559" s="433"/>
      <c r="BD559" s="430"/>
      <c r="BE559" s="434"/>
      <c r="BG559" s="11"/>
      <c r="BI559" s="500"/>
    </row>
    <row r="560" spans="1:61" s="9" customFormat="1" ht="15" customHeight="1" x14ac:dyDescent="0.25">
      <c r="A560" s="2"/>
      <c r="B560" s="2"/>
      <c r="C560" s="2"/>
      <c r="D560" s="2"/>
      <c r="E560" s="2"/>
      <c r="F560" s="3"/>
      <c r="G560" s="397"/>
      <c r="H560" s="4"/>
      <c r="I560" s="5"/>
      <c r="J560" s="4"/>
      <c r="K560" s="4"/>
      <c r="L560" s="5"/>
      <c r="M560" s="6"/>
      <c r="N560" s="4"/>
      <c r="O560" s="5"/>
      <c r="P560" s="4"/>
      <c r="Q560" s="4"/>
      <c r="R560" s="5"/>
      <c r="S560" s="4"/>
      <c r="T560" s="4"/>
      <c r="U560" s="5"/>
      <c r="V560" s="4"/>
      <c r="W560" s="4"/>
      <c r="X560" s="5"/>
      <c r="Y560" s="4"/>
      <c r="Z560" s="4"/>
      <c r="AA560" s="4"/>
      <c r="AB560" s="4"/>
      <c r="AC560" s="412"/>
      <c r="AD560" s="7"/>
      <c r="AE560" s="7"/>
      <c r="AF560" s="8"/>
      <c r="AH560" s="446"/>
      <c r="AI560" s="429"/>
      <c r="AJ560" s="430"/>
      <c r="AK560" s="431"/>
      <c r="AL560" s="432"/>
      <c r="AM560" s="433"/>
      <c r="AN560" s="433"/>
      <c r="AO560" s="433"/>
      <c r="AP560" s="433"/>
      <c r="AQ560" s="433"/>
      <c r="AR560" s="433"/>
      <c r="AS560" s="433"/>
      <c r="AT560" s="433"/>
      <c r="AU560" s="433"/>
      <c r="AV560" s="433"/>
      <c r="AW560" s="433"/>
      <c r="AX560" s="433"/>
      <c r="AY560" s="433"/>
      <c r="AZ560" s="433"/>
      <c r="BA560" s="433"/>
      <c r="BB560" s="433"/>
      <c r="BC560" s="433"/>
      <c r="BD560" s="430"/>
      <c r="BE560" s="434"/>
      <c r="BG560" s="11"/>
      <c r="BI560" s="500"/>
    </row>
    <row r="561" spans="1:61" s="9" customFormat="1" ht="15" customHeight="1" x14ac:dyDescent="0.25">
      <c r="A561" s="2"/>
      <c r="B561" s="2"/>
      <c r="C561" s="2"/>
      <c r="D561" s="2"/>
      <c r="E561" s="2"/>
      <c r="F561" s="3"/>
      <c r="G561" s="397"/>
      <c r="H561" s="4"/>
      <c r="I561" s="5"/>
      <c r="J561" s="4"/>
      <c r="K561" s="4"/>
      <c r="L561" s="5"/>
      <c r="M561" s="6"/>
      <c r="N561" s="4"/>
      <c r="O561" s="5"/>
      <c r="P561" s="4"/>
      <c r="Q561" s="4"/>
      <c r="R561" s="5"/>
      <c r="S561" s="4"/>
      <c r="T561" s="4"/>
      <c r="U561" s="5"/>
      <c r="V561" s="4"/>
      <c r="W561" s="4"/>
      <c r="X561" s="5"/>
      <c r="Y561" s="4"/>
      <c r="Z561" s="4"/>
      <c r="AA561" s="4"/>
      <c r="AB561" s="4"/>
      <c r="AC561" s="412"/>
      <c r="AD561" s="7"/>
      <c r="AE561" s="7"/>
      <c r="AF561" s="8"/>
      <c r="AH561" s="446"/>
      <c r="AI561" s="429"/>
      <c r="AJ561" s="430"/>
      <c r="AK561" s="431"/>
      <c r="AL561" s="432"/>
      <c r="AM561" s="433"/>
      <c r="AN561" s="433"/>
      <c r="AO561" s="433"/>
      <c r="AP561" s="433"/>
      <c r="AQ561" s="433"/>
      <c r="AR561" s="433"/>
      <c r="AS561" s="433"/>
      <c r="AT561" s="433"/>
      <c r="AU561" s="433"/>
      <c r="AV561" s="433"/>
      <c r="AW561" s="433"/>
      <c r="AX561" s="433"/>
      <c r="AY561" s="433"/>
      <c r="AZ561" s="433"/>
      <c r="BA561" s="433"/>
      <c r="BB561" s="433"/>
      <c r="BC561" s="433"/>
      <c r="BD561" s="430"/>
      <c r="BE561" s="434"/>
      <c r="BG561" s="11"/>
      <c r="BI561" s="500"/>
    </row>
    <row r="562" spans="1:61" s="9" customFormat="1" ht="15" customHeight="1" x14ac:dyDescent="0.25">
      <c r="A562" s="2"/>
      <c r="B562" s="2"/>
      <c r="C562" s="2"/>
      <c r="D562" s="2"/>
      <c r="E562" s="2"/>
      <c r="F562" s="3"/>
      <c r="G562" s="397"/>
      <c r="H562" s="4"/>
      <c r="I562" s="5"/>
      <c r="J562" s="4"/>
      <c r="K562" s="4"/>
      <c r="L562" s="5"/>
      <c r="M562" s="6"/>
      <c r="N562" s="4"/>
      <c r="O562" s="5"/>
      <c r="P562" s="4"/>
      <c r="Q562" s="4"/>
      <c r="R562" s="5"/>
      <c r="S562" s="4"/>
      <c r="T562" s="4"/>
      <c r="U562" s="5"/>
      <c r="V562" s="4"/>
      <c r="W562" s="4"/>
      <c r="X562" s="5"/>
      <c r="Y562" s="4"/>
      <c r="Z562" s="4"/>
      <c r="AA562" s="4"/>
      <c r="AB562" s="4"/>
      <c r="AC562" s="412"/>
      <c r="AD562" s="7"/>
      <c r="AE562" s="7"/>
      <c r="AF562" s="8"/>
      <c r="AH562" s="446"/>
      <c r="AI562" s="429"/>
      <c r="AJ562" s="430"/>
      <c r="AK562" s="431"/>
      <c r="AL562" s="432"/>
      <c r="AM562" s="433"/>
      <c r="AN562" s="433"/>
      <c r="AO562" s="433"/>
      <c r="AP562" s="433"/>
      <c r="AQ562" s="433"/>
      <c r="AR562" s="433"/>
      <c r="AS562" s="433"/>
      <c r="AT562" s="433"/>
      <c r="AU562" s="433"/>
      <c r="AV562" s="433"/>
      <c r="AW562" s="433"/>
      <c r="AX562" s="433"/>
      <c r="AY562" s="433"/>
      <c r="AZ562" s="433"/>
      <c r="BA562" s="433"/>
      <c r="BB562" s="433"/>
      <c r="BC562" s="433"/>
      <c r="BD562" s="430"/>
      <c r="BE562" s="434"/>
      <c r="BG562" s="11"/>
      <c r="BI562" s="500"/>
    </row>
    <row r="563" spans="1:61" s="9" customFormat="1" ht="15" customHeight="1" x14ac:dyDescent="0.25">
      <c r="A563" s="2"/>
      <c r="B563" s="2"/>
      <c r="C563" s="2"/>
      <c r="D563" s="2"/>
      <c r="E563" s="2"/>
      <c r="F563" s="3"/>
      <c r="G563" s="397"/>
      <c r="H563" s="4"/>
      <c r="I563" s="5"/>
      <c r="J563" s="4"/>
      <c r="K563" s="4"/>
      <c r="L563" s="5"/>
      <c r="M563" s="6"/>
      <c r="N563" s="4"/>
      <c r="O563" s="5"/>
      <c r="P563" s="4"/>
      <c r="Q563" s="4"/>
      <c r="R563" s="5"/>
      <c r="S563" s="4"/>
      <c r="T563" s="4"/>
      <c r="U563" s="5"/>
      <c r="V563" s="4"/>
      <c r="W563" s="4"/>
      <c r="X563" s="5"/>
      <c r="Y563" s="4"/>
      <c r="Z563" s="4"/>
      <c r="AA563" s="4"/>
      <c r="AB563" s="4"/>
      <c r="AC563" s="412"/>
      <c r="AD563" s="7"/>
      <c r="AE563" s="7"/>
      <c r="AF563" s="8"/>
      <c r="AH563" s="446"/>
      <c r="AI563" s="429"/>
      <c r="AJ563" s="430"/>
      <c r="AK563" s="431"/>
      <c r="AL563" s="432"/>
      <c r="AM563" s="433"/>
      <c r="AN563" s="433"/>
      <c r="AO563" s="433"/>
      <c r="AP563" s="433"/>
      <c r="AQ563" s="433"/>
      <c r="AR563" s="433"/>
      <c r="AS563" s="433"/>
      <c r="AT563" s="433"/>
      <c r="AU563" s="433"/>
      <c r="AV563" s="433"/>
      <c r="AW563" s="433"/>
      <c r="AX563" s="433"/>
      <c r="AY563" s="433"/>
      <c r="AZ563" s="433"/>
      <c r="BA563" s="433"/>
      <c r="BB563" s="433"/>
      <c r="BC563" s="433"/>
      <c r="BD563" s="430"/>
      <c r="BE563" s="434"/>
      <c r="BG563" s="11"/>
      <c r="BI563" s="500"/>
    </row>
    <row r="564" spans="1:61" s="9" customFormat="1" ht="15" customHeight="1" x14ac:dyDescent="0.25">
      <c r="A564" s="2"/>
      <c r="B564" s="2"/>
      <c r="C564" s="2"/>
      <c r="D564" s="2"/>
      <c r="E564" s="2"/>
      <c r="F564" s="3"/>
      <c r="G564" s="397"/>
      <c r="H564" s="4"/>
      <c r="I564" s="5"/>
      <c r="J564" s="4"/>
      <c r="K564" s="4"/>
      <c r="L564" s="5"/>
      <c r="M564" s="6"/>
      <c r="N564" s="4"/>
      <c r="O564" s="5"/>
      <c r="P564" s="4"/>
      <c r="Q564" s="4"/>
      <c r="R564" s="5"/>
      <c r="S564" s="4"/>
      <c r="T564" s="4"/>
      <c r="U564" s="5"/>
      <c r="V564" s="4"/>
      <c r="W564" s="4"/>
      <c r="X564" s="5"/>
      <c r="Y564" s="4"/>
      <c r="Z564" s="4"/>
      <c r="AA564" s="4"/>
      <c r="AB564" s="4"/>
      <c r="AC564" s="412"/>
      <c r="AD564" s="7"/>
      <c r="AE564" s="7"/>
      <c r="AF564" s="8"/>
      <c r="AH564" s="446"/>
      <c r="AI564" s="429"/>
      <c r="AJ564" s="430"/>
      <c r="AK564" s="431"/>
      <c r="AL564" s="432"/>
      <c r="AM564" s="433"/>
      <c r="AN564" s="433"/>
      <c r="AO564" s="433"/>
      <c r="AP564" s="433"/>
      <c r="AQ564" s="433"/>
      <c r="AR564" s="433"/>
      <c r="AS564" s="433"/>
      <c r="AT564" s="433"/>
      <c r="AU564" s="433"/>
      <c r="AV564" s="433"/>
      <c r="AW564" s="433"/>
      <c r="AX564" s="433"/>
      <c r="AY564" s="433"/>
      <c r="AZ564" s="433"/>
      <c r="BA564" s="433"/>
      <c r="BB564" s="433"/>
      <c r="BC564" s="433"/>
      <c r="BD564" s="430"/>
      <c r="BE564" s="434"/>
      <c r="BG564" s="11"/>
      <c r="BI564" s="500"/>
    </row>
    <row r="565" spans="1:61" s="9" customFormat="1" ht="15" customHeight="1" x14ac:dyDescent="0.25">
      <c r="A565" s="2"/>
      <c r="B565" s="2"/>
      <c r="C565" s="2"/>
      <c r="D565" s="2"/>
      <c r="E565" s="2"/>
      <c r="F565" s="3"/>
      <c r="G565" s="397"/>
      <c r="H565" s="4"/>
      <c r="I565" s="5"/>
      <c r="J565" s="4"/>
      <c r="K565" s="4"/>
      <c r="L565" s="5"/>
      <c r="M565" s="6"/>
      <c r="N565" s="4"/>
      <c r="O565" s="5"/>
      <c r="P565" s="4"/>
      <c r="Q565" s="4"/>
      <c r="R565" s="5"/>
      <c r="S565" s="4"/>
      <c r="T565" s="4"/>
      <c r="U565" s="5"/>
      <c r="V565" s="4"/>
      <c r="W565" s="4"/>
      <c r="X565" s="5"/>
      <c r="Y565" s="4"/>
      <c r="Z565" s="4"/>
      <c r="AA565" s="4"/>
      <c r="AB565" s="4"/>
      <c r="AC565" s="412"/>
      <c r="AD565" s="7"/>
      <c r="AE565" s="7"/>
      <c r="AF565" s="8"/>
      <c r="AH565" s="446"/>
      <c r="AI565" s="429"/>
      <c r="AJ565" s="430"/>
      <c r="AK565" s="431"/>
      <c r="AL565" s="432"/>
      <c r="AM565" s="433"/>
      <c r="AN565" s="433"/>
      <c r="AO565" s="433"/>
      <c r="AP565" s="433"/>
      <c r="AQ565" s="433"/>
      <c r="AR565" s="433"/>
      <c r="AS565" s="433"/>
      <c r="AT565" s="433"/>
      <c r="AU565" s="433"/>
      <c r="AV565" s="433"/>
      <c r="AW565" s="433"/>
      <c r="AX565" s="433"/>
      <c r="AY565" s="433"/>
      <c r="AZ565" s="433"/>
      <c r="BA565" s="433"/>
      <c r="BB565" s="433"/>
      <c r="BC565" s="433"/>
      <c r="BD565" s="430"/>
      <c r="BE565" s="434"/>
      <c r="BG565" s="11"/>
      <c r="BI565" s="500"/>
    </row>
    <row r="566" spans="1:61" s="9" customFormat="1" ht="15" customHeight="1" x14ac:dyDescent="0.25">
      <c r="A566" s="2"/>
      <c r="B566" s="2"/>
      <c r="C566" s="2"/>
      <c r="D566" s="2"/>
      <c r="E566" s="2"/>
      <c r="F566" s="3"/>
      <c r="G566" s="397"/>
      <c r="H566" s="4"/>
      <c r="I566" s="5"/>
      <c r="J566" s="4"/>
      <c r="K566" s="4"/>
      <c r="L566" s="5"/>
      <c r="M566" s="6"/>
      <c r="N566" s="4"/>
      <c r="O566" s="5"/>
      <c r="P566" s="4"/>
      <c r="Q566" s="4"/>
      <c r="R566" s="5"/>
      <c r="S566" s="4"/>
      <c r="T566" s="4"/>
      <c r="U566" s="5"/>
      <c r="V566" s="4"/>
      <c r="W566" s="4"/>
      <c r="X566" s="5"/>
      <c r="Y566" s="4"/>
      <c r="Z566" s="4"/>
      <c r="AA566" s="4"/>
      <c r="AB566" s="4"/>
      <c r="AC566" s="412"/>
      <c r="AD566" s="7"/>
      <c r="AE566" s="7"/>
      <c r="AF566" s="8"/>
      <c r="AH566" s="446"/>
      <c r="AI566" s="429"/>
      <c r="AJ566" s="430"/>
      <c r="AK566" s="431"/>
      <c r="AL566" s="432"/>
      <c r="AM566" s="433"/>
      <c r="AN566" s="433"/>
      <c r="AO566" s="433"/>
      <c r="AP566" s="433"/>
      <c r="AQ566" s="433"/>
      <c r="AR566" s="433"/>
      <c r="AS566" s="433"/>
      <c r="AT566" s="433"/>
      <c r="AU566" s="433"/>
      <c r="AV566" s="433"/>
      <c r="AW566" s="433"/>
      <c r="AX566" s="433"/>
      <c r="AY566" s="433"/>
      <c r="AZ566" s="433"/>
      <c r="BA566" s="433"/>
      <c r="BB566" s="433"/>
      <c r="BC566" s="433"/>
      <c r="BD566" s="430"/>
      <c r="BE566" s="434"/>
      <c r="BG566" s="11"/>
      <c r="BI566" s="500"/>
    </row>
    <row r="567" spans="1:61" s="9" customFormat="1" ht="15" customHeight="1" x14ac:dyDescent="0.25">
      <c r="A567" s="2"/>
      <c r="B567" s="2"/>
      <c r="C567" s="2"/>
      <c r="D567" s="2"/>
      <c r="E567" s="2"/>
      <c r="F567" s="3"/>
      <c r="G567" s="397"/>
      <c r="H567" s="4"/>
      <c r="I567" s="5"/>
      <c r="J567" s="4"/>
      <c r="K567" s="4"/>
      <c r="L567" s="5"/>
      <c r="M567" s="6"/>
      <c r="N567" s="4"/>
      <c r="O567" s="5"/>
      <c r="P567" s="4"/>
      <c r="Q567" s="4"/>
      <c r="R567" s="5"/>
      <c r="S567" s="4"/>
      <c r="T567" s="4"/>
      <c r="U567" s="5"/>
      <c r="V567" s="4"/>
      <c r="W567" s="4"/>
      <c r="X567" s="5"/>
      <c r="Y567" s="4"/>
      <c r="Z567" s="4"/>
      <c r="AA567" s="4"/>
      <c r="AB567" s="4"/>
      <c r="AC567" s="412"/>
      <c r="AD567" s="7"/>
      <c r="AE567" s="7"/>
      <c r="AF567" s="8"/>
      <c r="AH567" s="446"/>
      <c r="AI567" s="429"/>
      <c r="AJ567" s="430"/>
      <c r="AK567" s="431"/>
      <c r="AL567" s="432"/>
      <c r="AM567" s="433"/>
      <c r="AN567" s="433"/>
      <c r="AO567" s="433"/>
      <c r="AP567" s="433"/>
      <c r="AQ567" s="433"/>
      <c r="AR567" s="433"/>
      <c r="AS567" s="433"/>
      <c r="AT567" s="433"/>
      <c r="AU567" s="433"/>
      <c r="AV567" s="433"/>
      <c r="AW567" s="433"/>
      <c r="AX567" s="433"/>
      <c r="AY567" s="433"/>
      <c r="AZ567" s="433"/>
      <c r="BA567" s="433"/>
      <c r="BB567" s="433"/>
      <c r="BC567" s="433"/>
      <c r="BD567" s="430"/>
      <c r="BE567" s="434"/>
      <c r="BG567" s="11"/>
      <c r="BI567" s="500"/>
    </row>
    <row r="568" spans="1:61" s="9" customFormat="1" ht="15" customHeight="1" x14ac:dyDescent="0.25">
      <c r="A568" s="2"/>
      <c r="B568" s="2"/>
      <c r="C568" s="2"/>
      <c r="D568" s="2"/>
      <c r="E568" s="2"/>
      <c r="F568" s="3"/>
      <c r="G568" s="397"/>
      <c r="H568" s="4"/>
      <c r="I568" s="5"/>
      <c r="J568" s="4"/>
      <c r="K568" s="4"/>
      <c r="L568" s="5"/>
      <c r="M568" s="6"/>
      <c r="N568" s="4"/>
      <c r="O568" s="5"/>
      <c r="P568" s="4"/>
      <c r="Q568" s="4"/>
      <c r="R568" s="5"/>
      <c r="S568" s="4"/>
      <c r="T568" s="4"/>
      <c r="U568" s="5"/>
      <c r="V568" s="4"/>
      <c r="W568" s="4"/>
      <c r="X568" s="5"/>
      <c r="Y568" s="4"/>
      <c r="Z568" s="4"/>
      <c r="AA568" s="4"/>
      <c r="AB568" s="4"/>
      <c r="AC568" s="412"/>
      <c r="AD568" s="7"/>
      <c r="AE568" s="7"/>
      <c r="AF568" s="8"/>
      <c r="AH568" s="446"/>
      <c r="AI568" s="429"/>
      <c r="AJ568" s="430"/>
      <c r="AK568" s="431"/>
      <c r="AL568" s="432"/>
      <c r="AM568" s="433"/>
      <c r="AN568" s="433"/>
      <c r="AO568" s="433"/>
      <c r="AP568" s="433"/>
      <c r="AQ568" s="433"/>
      <c r="AR568" s="433"/>
      <c r="AS568" s="433"/>
      <c r="AT568" s="433"/>
      <c r="AU568" s="433"/>
      <c r="AV568" s="433"/>
      <c r="AW568" s="433"/>
      <c r="AX568" s="433"/>
      <c r="AY568" s="433"/>
      <c r="AZ568" s="433"/>
      <c r="BA568" s="433"/>
      <c r="BB568" s="433"/>
      <c r="BC568" s="433"/>
      <c r="BD568" s="430"/>
      <c r="BE568" s="434"/>
      <c r="BG568" s="11"/>
      <c r="BI568" s="500"/>
    </row>
    <row r="569" spans="1:61" s="9" customFormat="1" ht="15" customHeight="1" x14ac:dyDescent="0.25">
      <c r="A569" s="2"/>
      <c r="B569" s="2"/>
      <c r="C569" s="2"/>
      <c r="D569" s="2"/>
      <c r="E569" s="2"/>
      <c r="F569" s="3"/>
      <c r="G569" s="397"/>
      <c r="H569" s="4"/>
      <c r="I569" s="5"/>
      <c r="J569" s="4"/>
      <c r="K569" s="4"/>
      <c r="L569" s="5"/>
      <c r="M569" s="6"/>
      <c r="N569" s="4"/>
      <c r="O569" s="5"/>
      <c r="P569" s="4"/>
      <c r="Q569" s="4"/>
      <c r="R569" s="5"/>
      <c r="S569" s="4"/>
      <c r="T569" s="4"/>
      <c r="U569" s="5"/>
      <c r="V569" s="4"/>
      <c r="W569" s="4"/>
      <c r="X569" s="5"/>
      <c r="Y569" s="4"/>
      <c r="Z569" s="4"/>
      <c r="AA569" s="4"/>
      <c r="AB569" s="4"/>
      <c r="AC569" s="412"/>
      <c r="AD569" s="7"/>
      <c r="AE569" s="7"/>
      <c r="AF569" s="8"/>
      <c r="AH569" s="446"/>
      <c r="AI569" s="429"/>
      <c r="AJ569" s="430"/>
      <c r="AK569" s="431"/>
      <c r="AL569" s="432"/>
      <c r="AM569" s="433"/>
      <c r="AN569" s="433"/>
      <c r="AO569" s="433"/>
      <c r="AP569" s="433"/>
      <c r="AQ569" s="433"/>
      <c r="AR569" s="433"/>
      <c r="AS569" s="433"/>
      <c r="AT569" s="433"/>
      <c r="AU569" s="433"/>
      <c r="AV569" s="433"/>
      <c r="AW569" s="433"/>
      <c r="AX569" s="433"/>
      <c r="AY569" s="433"/>
      <c r="AZ569" s="433"/>
      <c r="BA569" s="433"/>
      <c r="BB569" s="433"/>
      <c r="BC569" s="433"/>
      <c r="BD569" s="430"/>
      <c r="BE569" s="434"/>
      <c r="BG569" s="11"/>
      <c r="BI569" s="500"/>
    </row>
    <row r="570" spans="1:61" s="9" customFormat="1" ht="15" customHeight="1" x14ac:dyDescent="0.25">
      <c r="A570" s="2"/>
      <c r="B570" s="2"/>
      <c r="C570" s="2"/>
      <c r="D570" s="2"/>
      <c r="E570" s="2"/>
      <c r="F570" s="3"/>
      <c r="G570" s="397"/>
      <c r="H570" s="4"/>
      <c r="I570" s="5"/>
      <c r="J570" s="4"/>
      <c r="K570" s="4"/>
      <c r="L570" s="5"/>
      <c r="M570" s="6"/>
      <c r="N570" s="4"/>
      <c r="O570" s="5"/>
      <c r="P570" s="4"/>
      <c r="Q570" s="4"/>
      <c r="R570" s="5"/>
      <c r="S570" s="4"/>
      <c r="T570" s="4"/>
      <c r="U570" s="5"/>
      <c r="V570" s="4"/>
      <c r="W570" s="4"/>
      <c r="X570" s="5"/>
      <c r="Y570" s="4"/>
      <c r="Z570" s="4"/>
      <c r="AA570" s="4"/>
      <c r="AB570" s="4"/>
      <c r="AC570" s="412"/>
      <c r="AD570" s="7"/>
      <c r="AE570" s="7"/>
      <c r="AF570" s="8"/>
      <c r="AH570" s="446"/>
      <c r="AI570" s="429"/>
      <c r="AJ570" s="430"/>
      <c r="AK570" s="431"/>
      <c r="AL570" s="432"/>
      <c r="AM570" s="433"/>
      <c r="AN570" s="433"/>
      <c r="AO570" s="433"/>
      <c r="AP570" s="433"/>
      <c r="AQ570" s="433"/>
      <c r="AR570" s="433"/>
      <c r="AS570" s="433"/>
      <c r="AT570" s="433"/>
      <c r="AU570" s="433"/>
      <c r="AV570" s="433"/>
      <c r="AW570" s="433"/>
      <c r="AX570" s="433"/>
      <c r="AY570" s="433"/>
      <c r="AZ570" s="433"/>
      <c r="BA570" s="433"/>
      <c r="BB570" s="433"/>
      <c r="BC570" s="433"/>
      <c r="BD570" s="430"/>
      <c r="BE570" s="434"/>
      <c r="BG570" s="11"/>
      <c r="BI570" s="500"/>
    </row>
    <row r="571" spans="1:61" s="9" customFormat="1" ht="15" customHeight="1" x14ac:dyDescent="0.25">
      <c r="A571" s="2"/>
      <c r="B571" s="2"/>
      <c r="C571" s="2"/>
      <c r="D571" s="2"/>
      <c r="E571" s="2"/>
      <c r="F571" s="3"/>
      <c r="G571" s="397"/>
      <c r="H571" s="4"/>
      <c r="I571" s="5"/>
      <c r="J571" s="4"/>
      <c r="K571" s="4"/>
      <c r="L571" s="5"/>
      <c r="M571" s="6"/>
      <c r="N571" s="4"/>
      <c r="O571" s="5"/>
      <c r="P571" s="4"/>
      <c r="Q571" s="4"/>
      <c r="R571" s="5"/>
      <c r="S571" s="4"/>
      <c r="T571" s="4"/>
      <c r="U571" s="5"/>
      <c r="V571" s="4"/>
      <c r="W571" s="4"/>
      <c r="X571" s="5"/>
      <c r="Y571" s="4"/>
      <c r="Z571" s="4"/>
      <c r="AA571" s="4"/>
      <c r="AB571" s="4"/>
      <c r="AC571" s="412"/>
      <c r="AD571" s="7"/>
      <c r="AE571" s="7"/>
      <c r="AF571" s="8"/>
      <c r="AH571" s="446"/>
      <c r="AI571" s="429"/>
      <c r="AJ571" s="430"/>
      <c r="AK571" s="431"/>
      <c r="AL571" s="432"/>
      <c r="AM571" s="433"/>
      <c r="AN571" s="433"/>
      <c r="AO571" s="433"/>
      <c r="AP571" s="433"/>
      <c r="AQ571" s="433"/>
      <c r="AR571" s="433"/>
      <c r="AS571" s="433"/>
      <c r="AT571" s="433"/>
      <c r="AU571" s="433"/>
      <c r="AV571" s="433"/>
      <c r="AW571" s="433"/>
      <c r="AX571" s="433"/>
      <c r="AY571" s="433"/>
      <c r="AZ571" s="433"/>
      <c r="BA571" s="433"/>
      <c r="BB571" s="433"/>
      <c r="BC571" s="433"/>
      <c r="BD571" s="430"/>
      <c r="BE571" s="434"/>
      <c r="BG571" s="11"/>
      <c r="BI571" s="500"/>
    </row>
    <row r="572" spans="1:61" s="9" customFormat="1" ht="15" customHeight="1" x14ac:dyDescent="0.25">
      <c r="A572" s="2"/>
      <c r="B572" s="2"/>
      <c r="C572" s="2"/>
      <c r="D572" s="2"/>
      <c r="E572" s="2"/>
      <c r="F572" s="3"/>
      <c r="G572" s="397"/>
      <c r="H572" s="4"/>
      <c r="I572" s="5"/>
      <c r="J572" s="4"/>
      <c r="K572" s="4"/>
      <c r="L572" s="5"/>
      <c r="M572" s="6"/>
      <c r="N572" s="4"/>
      <c r="O572" s="5"/>
      <c r="P572" s="4"/>
      <c r="Q572" s="4"/>
      <c r="R572" s="5"/>
      <c r="S572" s="4"/>
      <c r="T572" s="4"/>
      <c r="U572" s="5"/>
      <c r="V572" s="4"/>
      <c r="W572" s="4"/>
      <c r="X572" s="5"/>
      <c r="Y572" s="4"/>
      <c r="Z572" s="4"/>
      <c r="AA572" s="4"/>
      <c r="AB572" s="4"/>
      <c r="AC572" s="412"/>
      <c r="AD572" s="7"/>
      <c r="AE572" s="7"/>
      <c r="AF572" s="8"/>
      <c r="AH572" s="446"/>
      <c r="AI572" s="429"/>
      <c r="AJ572" s="430"/>
      <c r="AK572" s="431"/>
      <c r="AL572" s="432"/>
      <c r="AM572" s="433"/>
      <c r="AN572" s="433"/>
      <c r="AO572" s="433"/>
      <c r="AP572" s="433"/>
      <c r="AQ572" s="433"/>
      <c r="AR572" s="433"/>
      <c r="AS572" s="433"/>
      <c r="AT572" s="433"/>
      <c r="AU572" s="433"/>
      <c r="AV572" s="433"/>
      <c r="AW572" s="433"/>
      <c r="AX572" s="433"/>
      <c r="AY572" s="433"/>
      <c r="AZ572" s="433"/>
      <c r="BA572" s="433"/>
      <c r="BB572" s="433"/>
      <c r="BC572" s="433"/>
      <c r="BD572" s="430"/>
      <c r="BE572" s="434"/>
      <c r="BG572" s="11"/>
      <c r="BI572" s="500"/>
    </row>
    <row r="573" spans="1:61" s="9" customFormat="1" ht="15" customHeight="1" x14ac:dyDescent="0.25">
      <c r="A573" s="2"/>
      <c r="B573" s="2"/>
      <c r="C573" s="2"/>
      <c r="D573" s="2"/>
      <c r="E573" s="2"/>
      <c r="F573" s="3"/>
      <c r="G573" s="397"/>
      <c r="H573" s="4"/>
      <c r="I573" s="5"/>
      <c r="J573" s="4"/>
      <c r="K573" s="4"/>
      <c r="L573" s="5"/>
      <c r="M573" s="6"/>
      <c r="N573" s="4"/>
      <c r="O573" s="5"/>
      <c r="P573" s="4"/>
      <c r="Q573" s="4"/>
      <c r="R573" s="5"/>
      <c r="S573" s="4"/>
      <c r="T573" s="4"/>
      <c r="U573" s="5"/>
      <c r="V573" s="4"/>
      <c r="W573" s="4"/>
      <c r="X573" s="5"/>
      <c r="Y573" s="4"/>
      <c r="Z573" s="4"/>
      <c r="AA573" s="4"/>
      <c r="AB573" s="4"/>
      <c r="AC573" s="412"/>
      <c r="AD573" s="7"/>
      <c r="AE573" s="7"/>
      <c r="AF573" s="8"/>
      <c r="AH573" s="446"/>
      <c r="AI573" s="429"/>
      <c r="AJ573" s="430"/>
      <c r="AK573" s="431"/>
      <c r="AL573" s="432"/>
      <c r="AM573" s="433"/>
      <c r="AN573" s="433"/>
      <c r="AO573" s="433"/>
      <c r="AP573" s="433"/>
      <c r="AQ573" s="433"/>
      <c r="AR573" s="433"/>
      <c r="AS573" s="433"/>
      <c r="AT573" s="433"/>
      <c r="AU573" s="433"/>
      <c r="AV573" s="433"/>
      <c r="AW573" s="433"/>
      <c r="AX573" s="433"/>
      <c r="AY573" s="433"/>
      <c r="AZ573" s="433"/>
      <c r="BA573" s="433"/>
      <c r="BB573" s="433"/>
      <c r="BC573" s="433"/>
      <c r="BD573" s="430"/>
      <c r="BE573" s="434"/>
      <c r="BG573" s="11"/>
      <c r="BI573" s="500"/>
    </row>
    <row r="574" spans="1:61" s="9" customFormat="1" ht="15" customHeight="1" x14ac:dyDescent="0.25">
      <c r="A574" s="2"/>
      <c r="B574" s="2"/>
      <c r="C574" s="2"/>
      <c r="D574" s="2"/>
      <c r="E574" s="2"/>
      <c r="F574" s="3"/>
      <c r="G574" s="397"/>
      <c r="H574" s="4"/>
      <c r="I574" s="5"/>
      <c r="J574" s="4"/>
      <c r="K574" s="4"/>
      <c r="L574" s="5"/>
      <c r="M574" s="6"/>
      <c r="N574" s="4"/>
      <c r="O574" s="5"/>
      <c r="P574" s="4"/>
      <c r="Q574" s="4"/>
      <c r="R574" s="5"/>
      <c r="S574" s="4"/>
      <c r="T574" s="4"/>
      <c r="U574" s="5"/>
      <c r="V574" s="4"/>
      <c r="W574" s="4"/>
      <c r="X574" s="5"/>
      <c r="Y574" s="4"/>
      <c r="Z574" s="4"/>
      <c r="AA574" s="4"/>
      <c r="AB574" s="4"/>
      <c r="AC574" s="412"/>
      <c r="AD574" s="7"/>
      <c r="AE574" s="7"/>
      <c r="AF574" s="8"/>
      <c r="AH574" s="446"/>
      <c r="AI574" s="429"/>
      <c r="AJ574" s="430"/>
      <c r="AK574" s="431"/>
      <c r="AL574" s="432"/>
      <c r="AM574" s="433"/>
      <c r="AN574" s="433"/>
      <c r="AO574" s="433"/>
      <c r="AP574" s="433"/>
      <c r="AQ574" s="433"/>
      <c r="AR574" s="433"/>
      <c r="AS574" s="433"/>
      <c r="AT574" s="433"/>
      <c r="AU574" s="433"/>
      <c r="AV574" s="433"/>
      <c r="AW574" s="433"/>
      <c r="AX574" s="433"/>
      <c r="AY574" s="433"/>
      <c r="AZ574" s="433"/>
      <c r="BA574" s="433"/>
      <c r="BB574" s="433"/>
      <c r="BC574" s="433"/>
      <c r="BD574" s="430"/>
      <c r="BE574" s="434"/>
      <c r="BG574" s="11"/>
      <c r="BI574" s="500"/>
    </row>
    <row r="575" spans="1:61" s="9" customFormat="1" ht="15" customHeight="1" x14ac:dyDescent="0.25">
      <c r="A575" s="2"/>
      <c r="B575" s="2"/>
      <c r="C575" s="2"/>
      <c r="D575" s="2"/>
      <c r="E575" s="2"/>
      <c r="F575" s="3"/>
      <c r="G575" s="397"/>
      <c r="H575" s="4"/>
      <c r="I575" s="5"/>
      <c r="J575" s="4"/>
      <c r="K575" s="4"/>
      <c r="L575" s="5"/>
      <c r="M575" s="6"/>
      <c r="N575" s="4"/>
      <c r="O575" s="5"/>
      <c r="P575" s="4"/>
      <c r="Q575" s="4"/>
      <c r="R575" s="5"/>
      <c r="S575" s="4"/>
      <c r="T575" s="4"/>
      <c r="U575" s="5"/>
      <c r="V575" s="4"/>
      <c r="W575" s="4"/>
      <c r="X575" s="5"/>
      <c r="Y575" s="4"/>
      <c r="Z575" s="4"/>
      <c r="AA575" s="4"/>
      <c r="AB575" s="4"/>
      <c r="AC575" s="412"/>
      <c r="AD575" s="7"/>
      <c r="AE575" s="7"/>
      <c r="AF575" s="8"/>
      <c r="AH575" s="446"/>
      <c r="AI575" s="429"/>
      <c r="AJ575" s="430"/>
      <c r="AK575" s="431"/>
      <c r="AL575" s="432"/>
      <c r="AM575" s="433"/>
      <c r="AN575" s="433"/>
      <c r="AO575" s="433"/>
      <c r="AP575" s="433"/>
      <c r="AQ575" s="433"/>
      <c r="AR575" s="433"/>
      <c r="AS575" s="433"/>
      <c r="AT575" s="433"/>
      <c r="AU575" s="433"/>
      <c r="AV575" s="433"/>
      <c r="AW575" s="433"/>
      <c r="AX575" s="433"/>
      <c r="AY575" s="433"/>
      <c r="AZ575" s="433"/>
      <c r="BA575" s="433"/>
      <c r="BB575" s="433"/>
      <c r="BC575" s="433"/>
      <c r="BD575" s="430"/>
      <c r="BE575" s="434"/>
      <c r="BG575" s="11"/>
      <c r="BI575" s="500"/>
    </row>
    <row r="576" spans="1:61" s="9" customFormat="1" ht="15" customHeight="1" x14ac:dyDescent="0.25">
      <c r="A576" s="2"/>
      <c r="B576" s="2"/>
      <c r="C576" s="2"/>
      <c r="D576" s="2"/>
      <c r="E576" s="2"/>
      <c r="F576" s="3"/>
      <c r="G576" s="397"/>
      <c r="H576" s="4"/>
      <c r="I576" s="5"/>
      <c r="J576" s="4"/>
      <c r="K576" s="4"/>
      <c r="L576" s="5"/>
      <c r="M576" s="6"/>
      <c r="N576" s="4"/>
      <c r="O576" s="5"/>
      <c r="P576" s="4"/>
      <c r="Q576" s="4"/>
      <c r="R576" s="5"/>
      <c r="S576" s="4"/>
      <c r="T576" s="4"/>
      <c r="U576" s="5"/>
      <c r="V576" s="4"/>
      <c r="W576" s="4"/>
      <c r="X576" s="5"/>
      <c r="Y576" s="4"/>
      <c r="Z576" s="4"/>
      <c r="AA576" s="4"/>
      <c r="AB576" s="4"/>
      <c r="AC576" s="412"/>
      <c r="AD576" s="7"/>
      <c r="AE576" s="7"/>
      <c r="AF576" s="8"/>
      <c r="AH576" s="446"/>
      <c r="AI576" s="429"/>
      <c r="AJ576" s="430"/>
      <c r="AK576" s="431"/>
      <c r="AL576" s="432"/>
      <c r="AM576" s="433"/>
      <c r="AN576" s="433"/>
      <c r="AO576" s="433"/>
      <c r="AP576" s="433"/>
      <c r="AQ576" s="433"/>
      <c r="AR576" s="433"/>
      <c r="AS576" s="433"/>
      <c r="AT576" s="433"/>
      <c r="AU576" s="433"/>
      <c r="AV576" s="433"/>
      <c r="AW576" s="433"/>
      <c r="AX576" s="433"/>
      <c r="AY576" s="433"/>
      <c r="AZ576" s="433"/>
      <c r="BA576" s="433"/>
      <c r="BB576" s="433"/>
      <c r="BC576" s="433"/>
      <c r="BD576" s="430"/>
      <c r="BE576" s="434"/>
      <c r="BG576" s="11"/>
      <c r="BI576" s="500"/>
    </row>
    <row r="577" spans="1:61" s="9" customFormat="1" ht="15" customHeight="1" x14ac:dyDescent="0.25">
      <c r="A577" s="2"/>
      <c r="B577" s="2"/>
      <c r="C577" s="2"/>
      <c r="D577" s="2"/>
      <c r="E577" s="2"/>
      <c r="F577" s="3"/>
      <c r="G577" s="397"/>
      <c r="H577" s="4"/>
      <c r="I577" s="5"/>
      <c r="J577" s="4"/>
      <c r="K577" s="4"/>
      <c r="L577" s="5"/>
      <c r="M577" s="6"/>
      <c r="N577" s="4"/>
      <c r="O577" s="5"/>
      <c r="P577" s="4"/>
      <c r="Q577" s="4"/>
      <c r="R577" s="5"/>
      <c r="S577" s="4"/>
      <c r="T577" s="4"/>
      <c r="U577" s="5"/>
      <c r="V577" s="4"/>
      <c r="W577" s="4"/>
      <c r="X577" s="5"/>
      <c r="Y577" s="4"/>
      <c r="Z577" s="4"/>
      <c r="AA577" s="4"/>
      <c r="AB577" s="4"/>
      <c r="AC577" s="412"/>
      <c r="AD577" s="7"/>
      <c r="AE577" s="7"/>
      <c r="AF577" s="8"/>
      <c r="AH577" s="446"/>
      <c r="AI577" s="429"/>
      <c r="AJ577" s="430"/>
      <c r="AK577" s="431"/>
      <c r="AL577" s="432"/>
      <c r="AM577" s="433"/>
      <c r="AN577" s="433"/>
      <c r="AO577" s="433"/>
      <c r="AP577" s="433"/>
      <c r="AQ577" s="433"/>
      <c r="AR577" s="433"/>
      <c r="AS577" s="433"/>
      <c r="AT577" s="433"/>
      <c r="AU577" s="433"/>
      <c r="AV577" s="433"/>
      <c r="AW577" s="433"/>
      <c r="AX577" s="433"/>
      <c r="AY577" s="433"/>
      <c r="AZ577" s="433"/>
      <c r="BA577" s="433"/>
      <c r="BB577" s="433"/>
      <c r="BC577" s="433"/>
      <c r="BD577" s="430"/>
      <c r="BE577" s="434"/>
      <c r="BG577" s="11"/>
      <c r="BI577" s="500"/>
    </row>
    <row r="578" spans="1:61" s="9" customFormat="1" ht="15" customHeight="1" x14ac:dyDescent="0.25">
      <c r="A578" s="2"/>
      <c r="B578" s="2"/>
      <c r="C578" s="2"/>
      <c r="D578" s="2"/>
      <c r="E578" s="2"/>
      <c r="F578" s="3"/>
      <c r="G578" s="397"/>
      <c r="H578" s="4"/>
      <c r="I578" s="5"/>
      <c r="J578" s="4"/>
      <c r="K578" s="4"/>
      <c r="L578" s="5"/>
      <c r="M578" s="6"/>
      <c r="N578" s="4"/>
      <c r="O578" s="5"/>
      <c r="P578" s="4"/>
      <c r="Q578" s="4"/>
      <c r="R578" s="5"/>
      <c r="S578" s="4"/>
      <c r="T578" s="4"/>
      <c r="U578" s="5"/>
      <c r="V578" s="4"/>
      <c r="W578" s="4"/>
      <c r="X578" s="5"/>
      <c r="Y578" s="4"/>
      <c r="Z578" s="4"/>
      <c r="AA578" s="4"/>
      <c r="AB578" s="4"/>
      <c r="AC578" s="412"/>
      <c r="AD578" s="7"/>
      <c r="AE578" s="7"/>
      <c r="AF578" s="8"/>
      <c r="AH578" s="446"/>
      <c r="AI578" s="429"/>
      <c r="AJ578" s="430"/>
      <c r="AK578" s="431"/>
      <c r="AL578" s="432"/>
      <c r="AM578" s="433"/>
      <c r="AN578" s="433"/>
      <c r="AO578" s="433"/>
      <c r="AP578" s="433"/>
      <c r="AQ578" s="433"/>
      <c r="AR578" s="433"/>
      <c r="AS578" s="433"/>
      <c r="AT578" s="433"/>
      <c r="AU578" s="433"/>
      <c r="AV578" s="433"/>
      <c r="AW578" s="433"/>
      <c r="AX578" s="433"/>
      <c r="AY578" s="433"/>
      <c r="AZ578" s="433"/>
      <c r="BA578" s="433"/>
      <c r="BB578" s="433"/>
      <c r="BC578" s="433"/>
      <c r="BD578" s="430"/>
      <c r="BE578" s="434"/>
      <c r="BG578" s="11"/>
      <c r="BI578" s="500"/>
    </row>
    <row r="579" spans="1:61" s="9" customFormat="1" ht="15" customHeight="1" x14ac:dyDescent="0.25">
      <c r="A579" s="2"/>
      <c r="B579" s="2"/>
      <c r="C579" s="2"/>
      <c r="D579" s="2"/>
      <c r="E579" s="2"/>
      <c r="F579" s="3"/>
      <c r="G579" s="397"/>
      <c r="H579" s="4"/>
      <c r="I579" s="5"/>
      <c r="J579" s="4"/>
      <c r="K579" s="4"/>
      <c r="L579" s="5"/>
      <c r="M579" s="6"/>
      <c r="N579" s="4"/>
      <c r="O579" s="5"/>
      <c r="P579" s="4"/>
      <c r="Q579" s="4"/>
      <c r="R579" s="5"/>
      <c r="S579" s="4"/>
      <c r="T579" s="4"/>
      <c r="U579" s="5"/>
      <c r="V579" s="4"/>
      <c r="W579" s="4"/>
      <c r="X579" s="5"/>
      <c r="Y579" s="4"/>
      <c r="Z579" s="4"/>
      <c r="AA579" s="4"/>
      <c r="AB579" s="4"/>
      <c r="AC579" s="412"/>
      <c r="AD579" s="7"/>
      <c r="AE579" s="7"/>
      <c r="AF579" s="8"/>
      <c r="AH579" s="446"/>
      <c r="AI579" s="429"/>
      <c r="AJ579" s="430"/>
      <c r="AK579" s="431"/>
      <c r="AL579" s="432"/>
      <c r="AM579" s="433"/>
      <c r="AN579" s="433"/>
      <c r="AO579" s="433"/>
      <c r="AP579" s="433"/>
      <c r="AQ579" s="433"/>
      <c r="AR579" s="433"/>
      <c r="AS579" s="433"/>
      <c r="AT579" s="433"/>
      <c r="AU579" s="433"/>
      <c r="AV579" s="433"/>
      <c r="AW579" s="433"/>
      <c r="AX579" s="433"/>
      <c r="AY579" s="433"/>
      <c r="AZ579" s="433"/>
      <c r="BA579" s="433"/>
      <c r="BB579" s="433"/>
      <c r="BC579" s="433"/>
      <c r="BD579" s="430"/>
      <c r="BE579" s="434"/>
      <c r="BG579" s="11"/>
      <c r="BI579" s="500"/>
    </row>
    <row r="580" spans="1:61" s="9" customFormat="1" ht="15" customHeight="1" x14ac:dyDescent="0.25">
      <c r="A580" s="2"/>
      <c r="B580" s="2"/>
      <c r="C580" s="2"/>
      <c r="D580" s="2"/>
      <c r="E580" s="2"/>
      <c r="F580" s="3"/>
      <c r="G580" s="397"/>
      <c r="H580" s="4"/>
      <c r="I580" s="5"/>
      <c r="J580" s="4"/>
      <c r="K580" s="4"/>
      <c r="L580" s="5"/>
      <c r="M580" s="6"/>
      <c r="N580" s="4"/>
      <c r="O580" s="5"/>
      <c r="P580" s="4"/>
      <c r="Q580" s="4"/>
      <c r="R580" s="5"/>
      <c r="S580" s="4"/>
      <c r="T580" s="4"/>
      <c r="U580" s="5"/>
      <c r="V580" s="4"/>
      <c r="W580" s="4"/>
      <c r="X580" s="5"/>
      <c r="Y580" s="4"/>
      <c r="Z580" s="4"/>
      <c r="AA580" s="4"/>
      <c r="AB580" s="4"/>
      <c r="AC580" s="412"/>
      <c r="AD580" s="7"/>
      <c r="AE580" s="7"/>
      <c r="AF580" s="8"/>
      <c r="AH580" s="446"/>
      <c r="AI580" s="429"/>
      <c r="AJ580" s="430"/>
      <c r="AK580" s="431"/>
      <c r="AL580" s="432"/>
      <c r="AM580" s="433"/>
      <c r="AN580" s="433"/>
      <c r="AO580" s="433"/>
      <c r="AP580" s="433"/>
      <c r="AQ580" s="433"/>
      <c r="AR580" s="433"/>
      <c r="AS580" s="433"/>
      <c r="AT580" s="433"/>
      <c r="AU580" s="433"/>
      <c r="AV580" s="433"/>
      <c r="AW580" s="433"/>
      <c r="AX580" s="433"/>
      <c r="AY580" s="433"/>
      <c r="AZ580" s="433"/>
      <c r="BA580" s="433"/>
      <c r="BB580" s="433"/>
      <c r="BC580" s="433"/>
      <c r="BD580" s="430"/>
      <c r="BE580" s="434"/>
      <c r="BG580" s="11"/>
      <c r="BI580" s="500"/>
    </row>
    <row r="581" spans="1:61" s="9" customFormat="1" ht="15" customHeight="1" x14ac:dyDescent="0.25">
      <c r="A581" s="2"/>
      <c r="B581" s="2"/>
      <c r="C581" s="2"/>
      <c r="D581" s="2"/>
      <c r="E581" s="2"/>
      <c r="F581" s="3"/>
      <c r="G581" s="397"/>
      <c r="H581" s="4"/>
      <c r="I581" s="5"/>
      <c r="J581" s="4"/>
      <c r="K581" s="4"/>
      <c r="L581" s="5"/>
      <c r="M581" s="6"/>
      <c r="N581" s="4"/>
      <c r="O581" s="5"/>
      <c r="P581" s="4"/>
      <c r="Q581" s="4"/>
      <c r="R581" s="5"/>
      <c r="S581" s="4"/>
      <c r="T581" s="4"/>
      <c r="U581" s="5"/>
      <c r="V581" s="4"/>
      <c r="W581" s="4"/>
      <c r="X581" s="5"/>
      <c r="Y581" s="4"/>
      <c r="Z581" s="4"/>
      <c r="AA581" s="4"/>
      <c r="AB581" s="4"/>
      <c r="AC581" s="412"/>
      <c r="AD581" s="7"/>
      <c r="AE581" s="7"/>
      <c r="AF581" s="8"/>
      <c r="AH581" s="446"/>
      <c r="AI581" s="429"/>
      <c r="AJ581" s="430"/>
      <c r="AK581" s="431"/>
      <c r="AL581" s="432"/>
      <c r="AM581" s="433"/>
      <c r="AN581" s="433"/>
      <c r="AO581" s="433"/>
      <c r="AP581" s="433"/>
      <c r="AQ581" s="433"/>
      <c r="AR581" s="433"/>
      <c r="AS581" s="433"/>
      <c r="AT581" s="433"/>
      <c r="AU581" s="433"/>
      <c r="AV581" s="433"/>
      <c r="AW581" s="433"/>
      <c r="AX581" s="433"/>
      <c r="AY581" s="433"/>
      <c r="AZ581" s="433"/>
      <c r="BA581" s="433"/>
      <c r="BB581" s="433"/>
      <c r="BC581" s="433"/>
      <c r="BD581" s="430"/>
      <c r="BE581" s="434"/>
      <c r="BG581" s="11"/>
      <c r="BI581" s="500"/>
    </row>
    <row r="582" spans="1:61" s="9" customFormat="1" ht="15" customHeight="1" x14ac:dyDescent="0.25">
      <c r="A582" s="2"/>
      <c r="B582" s="2"/>
      <c r="C582" s="2"/>
      <c r="D582" s="2"/>
      <c r="E582" s="2"/>
      <c r="F582" s="3"/>
      <c r="G582" s="397"/>
      <c r="H582" s="4"/>
      <c r="I582" s="5"/>
      <c r="J582" s="4"/>
      <c r="K582" s="4"/>
      <c r="L582" s="5"/>
      <c r="M582" s="6"/>
      <c r="N582" s="4"/>
      <c r="O582" s="5"/>
      <c r="P582" s="4"/>
      <c r="Q582" s="4"/>
      <c r="R582" s="5"/>
      <c r="S582" s="4"/>
      <c r="T582" s="4"/>
      <c r="U582" s="5"/>
      <c r="V582" s="4"/>
      <c r="W582" s="4"/>
      <c r="X582" s="5"/>
      <c r="Y582" s="4"/>
      <c r="Z582" s="4"/>
      <c r="AA582" s="4"/>
      <c r="AB582" s="4"/>
      <c r="AC582" s="412"/>
      <c r="AD582" s="7"/>
      <c r="AE582" s="7"/>
      <c r="AF582" s="8"/>
      <c r="AH582" s="446"/>
      <c r="AI582" s="429"/>
      <c r="AJ582" s="430"/>
      <c r="AK582" s="431"/>
      <c r="AL582" s="432"/>
      <c r="AM582" s="433"/>
      <c r="AN582" s="433"/>
      <c r="AO582" s="433"/>
      <c r="AP582" s="433"/>
      <c r="AQ582" s="433"/>
      <c r="AR582" s="433"/>
      <c r="AS582" s="433"/>
      <c r="AT582" s="433"/>
      <c r="AU582" s="433"/>
      <c r="AV582" s="433"/>
      <c r="AW582" s="433"/>
      <c r="AX582" s="433"/>
      <c r="AY582" s="433"/>
      <c r="AZ582" s="433"/>
      <c r="BA582" s="433"/>
      <c r="BB582" s="433"/>
      <c r="BC582" s="433"/>
      <c r="BD582" s="430"/>
      <c r="BE582" s="434"/>
      <c r="BG582" s="11"/>
      <c r="BI582" s="500"/>
    </row>
    <row r="583" spans="1:61" s="9" customFormat="1" ht="15" customHeight="1" x14ac:dyDescent="0.25">
      <c r="A583" s="2"/>
      <c r="B583" s="2"/>
      <c r="C583" s="2"/>
      <c r="D583" s="2"/>
      <c r="E583" s="2"/>
      <c r="F583" s="3"/>
      <c r="G583" s="397"/>
      <c r="H583" s="4"/>
      <c r="I583" s="5"/>
      <c r="J583" s="4"/>
      <c r="K583" s="4"/>
      <c r="L583" s="5"/>
      <c r="M583" s="6"/>
      <c r="N583" s="4"/>
      <c r="O583" s="5"/>
      <c r="P583" s="4"/>
      <c r="Q583" s="4"/>
      <c r="R583" s="5"/>
      <c r="S583" s="4"/>
      <c r="T583" s="4"/>
      <c r="U583" s="5"/>
      <c r="V583" s="4"/>
      <c r="W583" s="4"/>
      <c r="X583" s="5"/>
      <c r="Y583" s="4"/>
      <c r="Z583" s="4"/>
      <c r="AA583" s="4"/>
      <c r="AB583" s="4"/>
      <c r="AC583" s="412"/>
      <c r="AD583" s="7"/>
      <c r="AE583" s="7"/>
      <c r="AF583" s="8"/>
      <c r="AH583" s="446"/>
      <c r="AI583" s="429"/>
      <c r="AJ583" s="430"/>
      <c r="AK583" s="431"/>
      <c r="AL583" s="432"/>
      <c r="AM583" s="433"/>
      <c r="AN583" s="433"/>
      <c r="AO583" s="433"/>
      <c r="AP583" s="433"/>
      <c r="AQ583" s="433"/>
      <c r="AR583" s="433"/>
      <c r="AS583" s="433"/>
      <c r="AT583" s="433"/>
      <c r="AU583" s="433"/>
      <c r="AV583" s="433"/>
      <c r="AW583" s="433"/>
      <c r="AX583" s="433"/>
      <c r="AY583" s="433"/>
      <c r="AZ583" s="433"/>
      <c r="BA583" s="433"/>
      <c r="BB583" s="433"/>
      <c r="BC583" s="433"/>
      <c r="BD583" s="430"/>
      <c r="BE583" s="434"/>
      <c r="BG583" s="11"/>
      <c r="BI583" s="500"/>
    </row>
    <row r="584" spans="1:61" s="9" customFormat="1" ht="15" customHeight="1" x14ac:dyDescent="0.25">
      <c r="A584" s="2"/>
      <c r="B584" s="2"/>
      <c r="C584" s="2"/>
      <c r="D584" s="2"/>
      <c r="E584" s="2"/>
      <c r="F584" s="3"/>
      <c r="G584" s="397"/>
      <c r="H584" s="4"/>
      <c r="I584" s="5"/>
      <c r="J584" s="4"/>
      <c r="K584" s="4"/>
      <c r="L584" s="5"/>
      <c r="M584" s="6"/>
      <c r="N584" s="4"/>
      <c r="O584" s="5"/>
      <c r="P584" s="4"/>
      <c r="Q584" s="4"/>
      <c r="R584" s="5"/>
      <c r="S584" s="4"/>
      <c r="T584" s="4"/>
      <c r="U584" s="5"/>
      <c r="V584" s="4"/>
      <c r="W584" s="4"/>
      <c r="X584" s="5"/>
      <c r="Y584" s="4"/>
      <c r="Z584" s="4"/>
      <c r="AA584" s="4"/>
      <c r="AB584" s="4"/>
      <c r="AC584" s="412"/>
      <c r="AD584" s="7"/>
      <c r="AE584" s="7"/>
      <c r="AF584" s="8"/>
      <c r="AH584" s="446"/>
      <c r="AI584" s="429"/>
      <c r="AJ584" s="430"/>
      <c r="AK584" s="431"/>
      <c r="AL584" s="432"/>
      <c r="AM584" s="433"/>
      <c r="AN584" s="433"/>
      <c r="AO584" s="433"/>
      <c r="AP584" s="433"/>
      <c r="AQ584" s="433"/>
      <c r="AR584" s="433"/>
      <c r="AS584" s="433"/>
      <c r="AT584" s="433"/>
      <c r="AU584" s="433"/>
      <c r="AV584" s="433"/>
      <c r="AW584" s="433"/>
      <c r="AX584" s="433"/>
      <c r="AY584" s="433"/>
      <c r="AZ584" s="433"/>
      <c r="BA584" s="433"/>
      <c r="BB584" s="433"/>
      <c r="BC584" s="433"/>
      <c r="BD584" s="430"/>
      <c r="BE584" s="434"/>
      <c r="BG584" s="11"/>
      <c r="BI584" s="500"/>
    </row>
    <row r="585" spans="1:61" s="9" customFormat="1" ht="15" customHeight="1" x14ac:dyDescent="0.25">
      <c r="A585" s="2"/>
      <c r="B585" s="2"/>
      <c r="C585" s="2"/>
      <c r="D585" s="2"/>
      <c r="E585" s="2"/>
      <c r="F585" s="3"/>
      <c r="G585" s="397"/>
      <c r="H585" s="4"/>
      <c r="I585" s="5"/>
      <c r="J585" s="4"/>
      <c r="K585" s="4"/>
      <c r="L585" s="5"/>
      <c r="M585" s="6"/>
      <c r="N585" s="4"/>
      <c r="O585" s="5"/>
      <c r="P585" s="4"/>
      <c r="Q585" s="4"/>
      <c r="R585" s="5"/>
      <c r="S585" s="4"/>
      <c r="T585" s="4"/>
      <c r="U585" s="5"/>
      <c r="V585" s="4"/>
      <c r="W585" s="4"/>
      <c r="X585" s="5"/>
      <c r="Y585" s="4"/>
      <c r="Z585" s="4"/>
      <c r="AA585" s="4"/>
      <c r="AB585" s="4"/>
      <c r="AC585" s="412"/>
      <c r="AD585" s="7"/>
      <c r="AE585" s="7"/>
      <c r="AF585" s="8"/>
      <c r="AH585" s="446"/>
      <c r="AI585" s="429"/>
      <c r="AJ585" s="430"/>
      <c r="AK585" s="431"/>
      <c r="AL585" s="432"/>
      <c r="AM585" s="433"/>
      <c r="AN585" s="433"/>
      <c r="AO585" s="433"/>
      <c r="AP585" s="433"/>
      <c r="AQ585" s="433"/>
      <c r="AR585" s="433"/>
      <c r="AS585" s="433"/>
      <c r="AT585" s="433"/>
      <c r="AU585" s="433"/>
      <c r="AV585" s="433"/>
      <c r="AW585" s="433"/>
      <c r="AX585" s="433"/>
      <c r="AY585" s="433"/>
      <c r="AZ585" s="433"/>
      <c r="BA585" s="433"/>
      <c r="BB585" s="433"/>
      <c r="BC585" s="433"/>
      <c r="BD585" s="430"/>
      <c r="BE585" s="434"/>
      <c r="BG585" s="11"/>
      <c r="BI585" s="500"/>
    </row>
    <row r="586" spans="1:61" s="9" customFormat="1" ht="15" customHeight="1" x14ac:dyDescent="0.25">
      <c r="A586" s="2"/>
      <c r="B586" s="2"/>
      <c r="C586" s="2"/>
      <c r="D586" s="2"/>
      <c r="E586" s="2"/>
      <c r="F586" s="3"/>
      <c r="G586" s="397"/>
      <c r="H586" s="4"/>
      <c r="I586" s="5"/>
      <c r="J586" s="4"/>
      <c r="K586" s="4"/>
      <c r="L586" s="5"/>
      <c r="M586" s="6"/>
      <c r="N586" s="4"/>
      <c r="O586" s="5"/>
      <c r="P586" s="4"/>
      <c r="Q586" s="4"/>
      <c r="R586" s="5"/>
      <c r="S586" s="4"/>
      <c r="T586" s="4"/>
      <c r="U586" s="5"/>
      <c r="V586" s="4"/>
      <c r="W586" s="4"/>
      <c r="X586" s="5"/>
      <c r="Y586" s="4"/>
      <c r="Z586" s="4"/>
      <c r="AA586" s="4"/>
      <c r="AB586" s="4"/>
      <c r="AC586" s="412"/>
      <c r="AD586" s="7"/>
      <c r="AE586" s="7"/>
      <c r="AF586" s="8"/>
      <c r="AH586" s="446"/>
      <c r="AI586" s="429"/>
      <c r="AJ586" s="430"/>
      <c r="AK586" s="431"/>
      <c r="AL586" s="432"/>
      <c r="AM586" s="433"/>
      <c r="AN586" s="433"/>
      <c r="AO586" s="433"/>
      <c r="AP586" s="433"/>
      <c r="AQ586" s="433"/>
      <c r="AR586" s="433"/>
      <c r="AS586" s="433"/>
      <c r="AT586" s="433"/>
      <c r="AU586" s="433"/>
      <c r="AV586" s="433"/>
      <c r="AW586" s="433"/>
      <c r="AX586" s="433"/>
      <c r="AY586" s="433"/>
      <c r="AZ586" s="433"/>
      <c r="BA586" s="433"/>
      <c r="BB586" s="433"/>
      <c r="BC586" s="433"/>
      <c r="BD586" s="430"/>
      <c r="BE586" s="434"/>
      <c r="BG586" s="11"/>
      <c r="BI586" s="500"/>
    </row>
    <row r="587" spans="1:61" s="9" customFormat="1" ht="15" customHeight="1" x14ac:dyDescent="0.25">
      <c r="A587" s="2"/>
      <c r="B587" s="2"/>
      <c r="C587" s="2"/>
      <c r="D587" s="2"/>
      <c r="E587" s="2"/>
      <c r="F587" s="3"/>
      <c r="G587" s="397"/>
      <c r="H587" s="4"/>
      <c r="I587" s="5"/>
      <c r="J587" s="4"/>
      <c r="K587" s="4"/>
      <c r="L587" s="5"/>
      <c r="M587" s="6"/>
      <c r="N587" s="4"/>
      <c r="O587" s="5"/>
      <c r="P587" s="4"/>
      <c r="Q587" s="4"/>
      <c r="R587" s="5"/>
      <c r="S587" s="4"/>
      <c r="T587" s="4"/>
      <c r="U587" s="5"/>
      <c r="V587" s="4"/>
      <c r="W587" s="4"/>
      <c r="X587" s="5"/>
      <c r="Y587" s="4"/>
      <c r="Z587" s="4"/>
      <c r="AA587" s="4"/>
      <c r="AB587" s="4"/>
      <c r="AC587" s="412"/>
      <c r="AD587" s="7"/>
      <c r="AE587" s="7"/>
      <c r="AF587" s="8"/>
      <c r="AH587" s="446"/>
      <c r="AI587" s="429"/>
      <c r="AJ587" s="430"/>
      <c r="AK587" s="431"/>
      <c r="AL587" s="432"/>
      <c r="AM587" s="433"/>
      <c r="AN587" s="433"/>
      <c r="AO587" s="433"/>
      <c r="AP587" s="433"/>
      <c r="AQ587" s="433"/>
      <c r="AR587" s="433"/>
      <c r="AS587" s="433"/>
      <c r="AT587" s="433"/>
      <c r="AU587" s="433"/>
      <c r="AV587" s="433"/>
      <c r="AW587" s="433"/>
      <c r="AX587" s="433"/>
      <c r="AY587" s="433"/>
      <c r="AZ587" s="433"/>
      <c r="BA587" s="433"/>
      <c r="BB587" s="433"/>
      <c r="BC587" s="433"/>
      <c r="BD587" s="430"/>
      <c r="BE587" s="434"/>
      <c r="BG587" s="11"/>
      <c r="BI587" s="500"/>
    </row>
  </sheetData>
  <autoFilter ref="A8:BO55" xr:uid="{C6174D5C-4367-4EDB-83F1-9DD3B3A4EF4C}">
    <filterColumn colId="28">
      <filters>
        <filter val="Phạm Thu Cát (CN M&amp;TKTT)"/>
      </filters>
    </filterColumn>
  </autoFilter>
  <mergeCells count="67">
    <mergeCell ref="G134:I134"/>
    <mergeCell ref="L134:P134"/>
    <mergeCell ref="E125:F125"/>
    <mergeCell ref="E126:F126"/>
    <mergeCell ref="E127:F127"/>
    <mergeCell ref="E128:F128"/>
    <mergeCell ref="E130:F130"/>
    <mergeCell ref="E131:F131"/>
    <mergeCell ref="E132:F132"/>
    <mergeCell ref="G133:J133"/>
    <mergeCell ref="L133:P133"/>
    <mergeCell ref="B119:D119"/>
    <mergeCell ref="O119:P119"/>
    <mergeCell ref="E121:R121"/>
    <mergeCell ref="T128:V128"/>
    <mergeCell ref="E129:F129"/>
    <mergeCell ref="S129:T129"/>
    <mergeCell ref="E122:F122"/>
    <mergeCell ref="G122:J122"/>
    <mergeCell ref="K122:O122"/>
    <mergeCell ref="P122:R122"/>
    <mergeCell ref="E123:F123"/>
    <mergeCell ref="E124:F124"/>
    <mergeCell ref="O100:P100"/>
    <mergeCell ref="O103:P103"/>
    <mergeCell ref="O104:P104"/>
    <mergeCell ref="T121:W121"/>
    <mergeCell ref="O108:P108"/>
    <mergeCell ref="O109:P109"/>
    <mergeCell ref="O110:P110"/>
    <mergeCell ref="O111:P111"/>
    <mergeCell ref="O113:P113"/>
    <mergeCell ref="O114:P114"/>
    <mergeCell ref="O115:P115"/>
    <mergeCell ref="O116:P116"/>
    <mergeCell ref="T7:V7"/>
    <mergeCell ref="W7:Y7"/>
    <mergeCell ref="Z7:AB7"/>
    <mergeCell ref="O105:P105"/>
    <mergeCell ref="D94:L94"/>
    <mergeCell ref="N94:P94"/>
    <mergeCell ref="B96:D96"/>
    <mergeCell ref="E96:E98"/>
    <mergeCell ref="F96:L96"/>
    <mergeCell ref="M96:M98"/>
    <mergeCell ref="N96:N98"/>
    <mergeCell ref="O96:P98"/>
    <mergeCell ref="B97:B98"/>
    <mergeCell ref="C97:C98"/>
    <mergeCell ref="D97:D98"/>
    <mergeCell ref="O99:P99"/>
    <mergeCell ref="A1:AE1"/>
    <mergeCell ref="A2:AE2"/>
    <mergeCell ref="A3:AE3"/>
    <mergeCell ref="H4:AB4"/>
    <mergeCell ref="F6:G7"/>
    <mergeCell ref="H6:J6"/>
    <mergeCell ref="K6:M6"/>
    <mergeCell ref="N6:P6"/>
    <mergeCell ref="Q6:S6"/>
    <mergeCell ref="T6:V6"/>
    <mergeCell ref="W6:Y6"/>
    <mergeCell ref="Z6:AB6"/>
    <mergeCell ref="H7:J7"/>
    <mergeCell ref="K7:M7"/>
    <mergeCell ref="N7:P7"/>
    <mergeCell ref="Q7:S7"/>
  </mergeCells>
  <conditionalFormatting sqref="H39:H40">
    <cfRule type="expression" dxfId="252" priority="48">
      <formula>$H$6=OR("Thứ 2","Thứ 4","Thứ 6","CN")</formula>
    </cfRule>
  </conditionalFormatting>
  <conditionalFormatting sqref="H46">
    <cfRule type="expression" dxfId="251" priority="47">
      <formula>$H$6=OR("Thứ 2","Thứ 4","Thứ 6","CN")</formula>
    </cfRule>
  </conditionalFormatting>
  <conditionalFormatting sqref="H10:J18">
    <cfRule type="expression" dxfId="250" priority="58">
      <formula>$H$6=OR("Thứ 2","Thứ 4","Thứ 6","CN")</formula>
    </cfRule>
  </conditionalFormatting>
  <conditionalFormatting sqref="H48:T52">
    <cfRule type="expression" dxfId="249" priority="31">
      <formula>$H$6=OR("Thứ 2","Thứ 4","Thứ 6","CN")</formula>
    </cfRule>
  </conditionalFormatting>
  <conditionalFormatting sqref="H54:T55">
    <cfRule type="expression" dxfId="248" priority="28">
      <formula>$H$6=OR("Thứ 2","Thứ 4","Thứ 6","CN")</formula>
    </cfRule>
  </conditionalFormatting>
  <conditionalFormatting sqref="H53:U53">
    <cfRule type="expression" dxfId="247" priority="30">
      <formula>$H$6=OR("Thứ 2","Thứ 4","Thứ 6","CN")</formula>
    </cfRule>
  </conditionalFormatting>
  <conditionalFormatting sqref="H19:V19">
    <cfRule type="expression" dxfId="246" priority="56">
      <formula>$H$6=OR("Thứ 2","Thứ 4","Thứ 6","CN")</formula>
    </cfRule>
  </conditionalFormatting>
  <conditionalFormatting sqref="H44:V45">
    <cfRule type="expression" dxfId="245" priority="59">
      <formula>$H$6=OR("Thứ 2","Thứ 4","Thứ 6","CN")</formula>
    </cfRule>
  </conditionalFormatting>
  <conditionalFormatting sqref="H2:AC2 M16:V16 Z16:AB16 M17:AB17 N18:AB18 H20:J23 N22:R22 Q23:R23 K23:M24 M26:V26 J28 H29:J38 H56:AB57 H85:AB86 N24:P24 N25 H25:J27 H24:I24 N21:O21 Q21:AB21 T22:AB25">
    <cfRule type="expression" dxfId="244" priority="76">
      <formula>$H$6=OR("Thứ 2","Thứ 4","Thứ 6","CN")</formula>
    </cfRule>
  </conditionalFormatting>
  <conditionalFormatting sqref="J40:N40 H47:N47">
    <cfRule type="expression" dxfId="243" priority="45">
      <formula>$H$6=OR("Thứ 2","Thứ 4","Thứ 6","CN")</formula>
    </cfRule>
  </conditionalFormatting>
  <conditionalFormatting sqref="J39:U39">
    <cfRule type="expression" dxfId="242" priority="39">
      <formula>$H$6=OR("Thứ 2","Thứ 4","Thứ 6","CN")</formula>
    </cfRule>
  </conditionalFormatting>
  <conditionalFormatting sqref="J46:AB46">
    <cfRule type="expression" dxfId="241" priority="37">
      <formula>$H$6=OR("Thứ 2","Thứ 4","Thứ 6","CN")</formula>
    </cfRule>
  </conditionalFormatting>
  <conditionalFormatting sqref="K26:K28">
    <cfRule type="expression" dxfId="240" priority="70">
      <formula>$H$6=OR("Thứ 2","Thứ 4","Thứ 6","CN")</formula>
    </cfRule>
  </conditionalFormatting>
  <conditionalFormatting sqref="K37:K38">
    <cfRule type="expression" dxfId="239" priority="46">
      <formula>$H$6=OR("Thứ 2","Thứ 4","Thứ 6","CN")</formula>
    </cfRule>
  </conditionalFormatting>
  <conditionalFormatting sqref="K41">
    <cfRule type="expression" dxfId="238" priority="69">
      <formula>$H$6=OR("Thứ 2","Thứ 4","Thứ 6","CN")</formula>
    </cfRule>
  </conditionalFormatting>
  <conditionalFormatting sqref="K16:L17">
    <cfRule type="expression" dxfId="237" priority="32">
      <formula>$H$6=OR("Thứ 2","Thứ 4","Thứ 6","CN")</formula>
    </cfRule>
  </conditionalFormatting>
  <conditionalFormatting sqref="K31:M36">
    <cfRule type="expression" dxfId="236" priority="72">
      <formula>$H$6=OR("Thứ 2","Thứ 4","Thứ 6","CN")</formula>
    </cfRule>
  </conditionalFormatting>
  <conditionalFormatting sqref="K42:N42">
    <cfRule type="expression" dxfId="235" priority="68">
      <formula>$H$6=OR("Thứ 2","Thứ 4","Thứ 6","CN")</formula>
    </cfRule>
  </conditionalFormatting>
  <conditionalFormatting sqref="K30:P30">
    <cfRule type="expression" dxfId="234" priority="62">
      <formula>$H$6=OR("Thứ 2","Thứ 4","Thứ 6","CN")</formula>
    </cfRule>
  </conditionalFormatting>
  <conditionalFormatting sqref="K43:P43">
    <cfRule type="expression" dxfId="233" priority="75">
      <formula>$H$6=OR("Thứ 2","Thứ 4","Thứ 6","CN")</formula>
    </cfRule>
  </conditionalFormatting>
  <conditionalFormatting sqref="K20:V20">
    <cfRule type="expression" dxfId="232" priority="73">
      <formula>$H$6=OR("Thứ 2","Thứ 4","Thứ 6","CN")</formula>
    </cfRule>
  </conditionalFormatting>
  <conditionalFormatting sqref="K10:AB10 K14:AB15 K11:O13 Q11:AB13">
    <cfRule type="expression" dxfId="231" priority="57">
      <formula>$H$6=OR("Thứ 2","Thứ 4","Thứ 6","CN")</formula>
    </cfRule>
  </conditionalFormatting>
  <conditionalFormatting sqref="L37">
    <cfRule type="expression" dxfId="230" priority="33">
      <formula>$H$6=OR("Thứ 2","Thứ 4","Thứ 6","CN")</formula>
    </cfRule>
  </conditionalFormatting>
  <conditionalFormatting sqref="L27:M27 Q27:W27">
    <cfRule type="expression" dxfId="229" priority="67">
      <formula>$H$6=OR("Thứ 2","Thứ 4","Thứ 6","CN")</formula>
    </cfRule>
  </conditionalFormatting>
  <conditionalFormatting sqref="M41:P41">
    <cfRule type="expression" dxfId="228" priority="65">
      <formula>$H$6=OR("Thứ 2","Thứ 4","Thứ 6","CN")</formula>
    </cfRule>
  </conditionalFormatting>
  <conditionalFormatting sqref="M37:U37 N38:U38">
    <cfRule type="expression" dxfId="227" priority="38">
      <formula>$H$6=OR("Thứ 2","Thứ 4","Thứ 6","CN")</formula>
    </cfRule>
  </conditionalFormatting>
  <conditionalFormatting sqref="N27:N28">
    <cfRule type="expression" dxfId="226" priority="49">
      <formula>$H$6=OR("Thứ 2","Thứ 4","Thứ 6","CN")</formula>
    </cfRule>
  </conditionalFormatting>
  <conditionalFormatting sqref="N31:S34">
    <cfRule type="expression" dxfId="225" priority="26">
      <formula>$H$6=OR("Thứ 2","Thứ 4","Thứ 6","CN")</formula>
    </cfRule>
  </conditionalFormatting>
  <conditionalFormatting sqref="N36:U36">
    <cfRule type="expression" dxfId="224" priority="50">
      <formula>$H$6=OR("Thứ 2","Thứ 4","Thứ 6","CN")</formula>
    </cfRule>
  </conditionalFormatting>
  <conditionalFormatting sqref="N35:X35 Z35:AB35">
    <cfRule type="expression" dxfId="223" priority="51">
      <formula>$H$6=OR("Thứ 2","Thứ 4","Thứ 6","CN")</formula>
    </cfRule>
  </conditionalFormatting>
  <conditionalFormatting sqref="P27:P28">
    <cfRule type="expression" dxfId="222" priority="55">
      <formula>$H$6=OR("Thứ 2","Thứ 4","Thứ 6","CN")</formula>
    </cfRule>
  </conditionalFormatting>
  <conditionalFormatting sqref="P42">
    <cfRule type="expression" dxfId="221" priority="64">
      <formula>$H$6=OR("Thứ 2","Thứ 4","Thứ 6","CN")</formula>
    </cfRule>
  </conditionalFormatting>
  <conditionalFormatting sqref="Q40:AB40">
    <cfRule type="expression" dxfId="220" priority="40">
      <formula>$H$6=OR("Thứ 2","Thứ 4","Thứ 6","CN")</formula>
    </cfRule>
  </conditionalFormatting>
  <conditionalFormatting sqref="Q47:AB47">
    <cfRule type="expression" dxfId="219" priority="36">
      <formula>$H$6=OR("Thứ 2","Thứ 4","Thứ 6","CN")</formula>
    </cfRule>
  </conditionalFormatting>
  <conditionalFormatting sqref="Q41:Q43">
    <cfRule type="expression" dxfId="218" priority="44">
      <formula>$H$6=OR("Thứ 2","Thứ 4","Thứ 6","CN")</formula>
    </cfRule>
  </conditionalFormatting>
  <conditionalFormatting sqref="Q29:R29">
    <cfRule type="expression" dxfId="217" priority="54">
      <formula>$H$6=OR("Thứ 2","Thứ 4","Thứ 6","CN")</formula>
    </cfRule>
  </conditionalFormatting>
  <conditionalFormatting sqref="R42:S42 W42:AB42">
    <cfRule type="expression" dxfId="216" priority="71">
      <formula>$H$6=OR("Thứ 2","Thứ 4","Thứ 6","CN")</formula>
    </cfRule>
  </conditionalFormatting>
  <conditionalFormatting sqref="S43">
    <cfRule type="expression" dxfId="215" priority="63">
      <formula>$H$6=OR("Thứ 2","Thứ 4","Thứ 6","CN")</formula>
    </cfRule>
  </conditionalFormatting>
  <conditionalFormatting sqref="T41:AB41">
    <cfRule type="expression" dxfId="214" priority="41">
      <formula>$H$6=OR("Thứ 2","Thứ 4","Thứ 6","CN")</formula>
    </cfRule>
  </conditionalFormatting>
  <conditionalFormatting sqref="T30:T34">
    <cfRule type="expression" dxfId="213" priority="29">
      <formula>$H$6=OR("Thứ 2","Thứ 4","Thứ 6","CN")</formula>
    </cfRule>
  </conditionalFormatting>
  <conditionalFormatting sqref="T42:T43">
    <cfRule type="expression" dxfId="212" priority="43">
      <formula>$H$6=OR("Thứ 2","Thứ 4","Thứ 6","CN")</formula>
    </cfRule>
  </conditionalFormatting>
  <conditionalFormatting sqref="T30:U30 W30:AB30">
    <cfRule type="expression" dxfId="211" priority="53">
      <formula>$H$6=OR("Thứ 2","Thứ 4","Thứ 6","CN")</formula>
    </cfRule>
  </conditionalFormatting>
  <conditionalFormatting sqref="U43">
    <cfRule type="expression" dxfId="210" priority="25">
      <formula>$H$6=OR("Thứ 2","Thứ 4","Thứ 6","CN")</formula>
    </cfRule>
  </conditionalFormatting>
  <conditionalFormatting sqref="U55:AB55">
    <cfRule type="expression" dxfId="209" priority="27">
      <formula>$H$6=OR("Thứ 2","Thứ 4","Thứ 6","CN")</formula>
    </cfRule>
  </conditionalFormatting>
  <conditionalFormatting sqref="U33:V34 V49:AB54 W48:AB48 U32">
    <cfRule type="expression" dxfId="208" priority="52">
      <formula>$H$6=OR("Thứ 2","Thứ 4","Thứ 6","CN")</formula>
    </cfRule>
  </conditionalFormatting>
  <conditionalFormatting sqref="W43:W45">
    <cfRule type="expression" dxfId="207" priority="42">
      <formula>$H$6=OR("Thứ 2","Thứ 4","Thứ 6","CN")</formula>
    </cfRule>
  </conditionalFormatting>
  <conditionalFormatting sqref="W19:AB20">
    <cfRule type="expression" dxfId="206" priority="74">
      <formula>$H$6=OR("Thứ 2","Thứ 4","Thứ 6","CN")</formula>
    </cfRule>
  </conditionalFormatting>
  <conditionalFormatting sqref="W31:AB34">
    <cfRule type="expression" dxfId="205" priority="66">
      <formula>$H$6=OR("Thứ 2","Thứ 4","Thứ 6","CN")</formula>
    </cfRule>
  </conditionalFormatting>
  <conditionalFormatting sqref="X43:X44">
    <cfRule type="expression" dxfId="204" priority="35">
      <formula>$H$6=OR("Thứ 2","Thứ 4","Thứ 6","CN")</formula>
    </cfRule>
  </conditionalFormatting>
  <conditionalFormatting sqref="Y27:Z27">
    <cfRule type="expression" dxfId="203" priority="60">
      <formula>$H$6=OR("Thứ 2","Thứ 4","Thứ 6","CN")</formula>
    </cfRule>
  </conditionalFormatting>
  <conditionalFormatting sqref="Y43:AB43 Z44:AB45">
    <cfRule type="expression" dxfId="202" priority="34">
      <formula>$H$6=OR("Thứ 2","Thứ 4","Thứ 6","CN")</formula>
    </cfRule>
  </conditionalFormatting>
  <conditionalFormatting sqref="AB27">
    <cfRule type="expression" dxfId="201" priority="61">
      <formula>$H$6=OR("Thứ 2","Thứ 4","Thứ 6","CN")</formula>
    </cfRule>
  </conditionalFormatting>
  <conditionalFormatting sqref="O25">
    <cfRule type="expression" dxfId="200" priority="24">
      <formula>$H$6=OR("Thứ 2","Thứ 4","Thứ 6","CN")</formula>
    </cfRule>
  </conditionalFormatting>
  <conditionalFormatting sqref="J24">
    <cfRule type="expression" dxfId="199" priority="23">
      <formula>$H$6=OR("Thứ 2","Thứ 4","Thứ 6","CN")</formula>
    </cfRule>
  </conditionalFormatting>
  <conditionalFormatting sqref="M38">
    <cfRule type="expression" dxfId="198" priority="22">
      <formula>$H$6=OR("Thứ 2","Thứ 4","Thứ 6","CN")</formula>
    </cfRule>
  </conditionalFormatting>
  <conditionalFormatting sqref="P40">
    <cfRule type="expression" dxfId="197" priority="21">
      <formula>$H$6=OR("Thứ 2","Thứ 4","Thứ 6","CN")</formula>
    </cfRule>
  </conditionalFormatting>
  <conditionalFormatting sqref="S41">
    <cfRule type="expression" dxfId="196" priority="20">
      <formula>$H$6=OR("Thứ 2","Thứ 4","Thứ 6","CN")</formula>
    </cfRule>
  </conditionalFormatting>
  <conditionalFormatting sqref="V42">
    <cfRule type="expression" dxfId="195" priority="19">
      <formula>$H$6=OR("Thứ 2","Thứ 4","Thứ 6","CN")</formula>
    </cfRule>
  </conditionalFormatting>
  <conditionalFormatting sqref="V43">
    <cfRule type="expression" dxfId="194" priority="18">
      <formula>$H$6=OR("Thứ 2","Thứ 4","Thứ 6","CN")</formula>
    </cfRule>
  </conditionalFormatting>
  <conditionalFormatting sqref="Y44">
    <cfRule type="expression" dxfId="193" priority="17">
      <formula>$H$6=OR("Thứ 2","Thứ 4","Thứ 6","CN")</formula>
    </cfRule>
  </conditionalFormatting>
  <conditionalFormatting sqref="Y45">
    <cfRule type="expression" dxfId="192" priority="16">
      <formula>$H$6=OR("Thứ 2","Thứ 4","Thứ 6","CN")</formula>
    </cfRule>
  </conditionalFormatting>
  <conditionalFormatting sqref="P47">
    <cfRule type="expression" dxfId="191" priority="15">
      <formula>$H$6=OR("Thứ 2","Thứ 4","Thứ 6","CN")</formula>
    </cfRule>
  </conditionalFormatting>
  <conditionalFormatting sqref="V48">
    <cfRule type="expression" dxfId="190" priority="14">
      <formula>$H$6=OR("Thứ 2","Thứ 4","Thứ 6","CN")</formula>
    </cfRule>
  </conditionalFormatting>
  <conditionalFormatting sqref="P25">
    <cfRule type="expression" dxfId="189" priority="13">
      <formula>$H$6=OR("Thứ 2","Thứ 4","Thứ 6","CN")</formula>
    </cfRule>
  </conditionalFormatting>
  <conditionalFormatting sqref="P21">
    <cfRule type="expression" dxfId="188" priority="12">
      <formula>$H$6=OR("Thứ 2","Thứ 4","Thứ 6","CN")</formula>
    </cfRule>
  </conditionalFormatting>
  <conditionalFormatting sqref="P11">
    <cfRule type="expression" dxfId="187" priority="11">
      <formula>$H$6=OR("Thứ 2","Thứ 4","Thứ 6","CN")</formula>
    </cfRule>
  </conditionalFormatting>
  <conditionalFormatting sqref="P12">
    <cfRule type="expression" dxfId="186" priority="10">
      <formula>$H$6=OR("Thứ 2","Thứ 4","Thứ 6","CN")</formula>
    </cfRule>
  </conditionalFormatting>
  <conditionalFormatting sqref="P13">
    <cfRule type="expression" dxfId="185" priority="9">
      <formula>$H$6=OR("Thứ 2","Thứ 4","Thứ 6","CN")</formula>
    </cfRule>
  </conditionalFormatting>
  <conditionalFormatting sqref="S22">
    <cfRule type="expression" dxfId="184" priority="8">
      <formula>$H$6=OR("Thứ 2","Thứ 4","Thứ 6","CN")</formula>
    </cfRule>
  </conditionalFormatting>
  <conditionalFormatting sqref="S23">
    <cfRule type="expression" dxfId="183" priority="7">
      <formula>$H$6=OR("Thứ 2","Thứ 4","Thứ 6","CN")</formula>
    </cfRule>
  </conditionalFormatting>
  <conditionalFormatting sqref="S29">
    <cfRule type="expression" dxfId="182" priority="6">
      <formula>$H$6=OR("Thứ 2","Thứ 4","Thứ 6","CN")</formula>
    </cfRule>
  </conditionalFormatting>
  <conditionalFormatting sqref="V30">
    <cfRule type="expression" dxfId="181" priority="5">
      <formula>$H$6=OR("Thứ 2","Thứ 4","Thứ 6","CN")</formula>
    </cfRule>
  </conditionalFormatting>
  <conditionalFormatting sqref="V31">
    <cfRule type="expression" dxfId="180" priority="4">
      <formula>$H$6=OR("Thứ 2","Thứ 4","Thứ 6","CN")</formula>
    </cfRule>
  </conditionalFormatting>
  <conditionalFormatting sqref="V32">
    <cfRule type="expression" dxfId="179" priority="3">
      <formula>$H$6=OR("Thứ 2","Thứ 4","Thứ 6","CN")</formula>
    </cfRule>
  </conditionalFormatting>
  <conditionalFormatting sqref="Y35">
    <cfRule type="expression" dxfId="178" priority="2">
      <formula>$H$6=OR("Thứ 2","Thứ 4","Thứ 6","CN")</formula>
    </cfRule>
  </conditionalFormatting>
  <conditionalFormatting sqref="M25">
    <cfRule type="expression" dxfId="177" priority="1">
      <formula>$H$6=OR("Thứ 2","Thứ 4","Thứ 6","CN")</formula>
    </cfRule>
  </conditionalFormatting>
  <pageMargins left="0" right="0" top="0.35433070866141736" bottom="0.35433070866141736" header="0.31496062992125984" footer="0.31496062992125984"/>
  <pageSetup paperSize="9" scale="5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5D2064-2845-4072-B3BC-4F1B926444AF}">
  <sheetPr>
    <tabColor rgb="FF1804AC"/>
  </sheetPr>
  <dimension ref="A1:BO565"/>
  <sheetViews>
    <sheetView zoomScale="73" zoomScaleNormal="73" workbookViewId="0">
      <selection activeCell="W10" sqref="W10"/>
    </sheetView>
  </sheetViews>
  <sheetFormatPr defaultColWidth="12.625" defaultRowHeight="15" customHeight="1" x14ac:dyDescent="0.25"/>
  <cols>
    <col min="1" max="1" width="4.75" style="704" customWidth="1"/>
    <col min="2" max="2" width="6.875" style="704" customWidth="1"/>
    <col min="3" max="3" width="5.75" style="704" customWidth="1"/>
    <col min="4" max="4" width="12" style="704" customWidth="1"/>
    <col min="5" max="5" width="21" style="704" customWidth="1"/>
    <col min="6" max="6" width="6.75" style="49" customWidth="1"/>
    <col min="7" max="7" width="6.625" style="390" customWidth="1"/>
    <col min="8" max="8" width="9.625" style="4" customWidth="1"/>
    <col min="9" max="9" width="8.25" style="5" customWidth="1"/>
    <col min="10" max="10" width="8.875" style="4" customWidth="1"/>
    <col min="11" max="11" width="7.625" style="4" customWidth="1"/>
    <col min="12" max="12" width="7.625" style="5" customWidth="1"/>
    <col min="13" max="13" width="7.625" style="6" customWidth="1"/>
    <col min="14" max="14" width="7.625" style="4" customWidth="1"/>
    <col min="15" max="15" width="8.875" style="5" customWidth="1"/>
    <col min="16" max="16" width="7.625" style="4" customWidth="1"/>
    <col min="17" max="17" width="7.375" style="4" customWidth="1"/>
    <col min="18" max="18" width="8.375" style="5" customWidth="1"/>
    <col min="19" max="19" width="7.625" style="4" customWidth="1"/>
    <col min="20" max="20" width="9" style="4" customWidth="1"/>
    <col min="21" max="21" width="8.625" style="5" customWidth="1"/>
    <col min="22" max="22" width="7.625" style="4" customWidth="1"/>
    <col min="23" max="23" width="8.125" style="4" customWidth="1"/>
    <col min="24" max="24" width="7.25" style="5" customWidth="1"/>
    <col min="25" max="25" width="8.125" style="4" customWidth="1"/>
    <col min="26" max="26" width="6.75" style="4" customWidth="1"/>
    <col min="27" max="27" width="8.125" style="4" customWidth="1"/>
    <col min="28" max="28" width="8" style="4" customWidth="1"/>
    <col min="29" max="29" width="16.375" style="410" customWidth="1"/>
    <col min="30" max="31" width="12.125" style="7" hidden="1" customWidth="1"/>
    <col min="32" max="32" width="9.875" style="8" hidden="1" customWidth="1"/>
    <col min="33" max="33" width="20.25" style="9" customWidth="1"/>
    <col min="34" max="34" width="6.75" style="446" customWidth="1"/>
    <col min="35" max="35" width="5.5" style="429" customWidth="1"/>
    <col min="36" max="36" width="7.25" style="430" customWidth="1"/>
    <col min="37" max="37" width="5.375" style="431" hidden="1" customWidth="1"/>
    <col min="38" max="38" width="5.375" style="432" hidden="1" customWidth="1"/>
    <col min="39" max="49" width="5.375" style="433" hidden="1" customWidth="1"/>
    <col min="50" max="50" width="6.375" style="433" hidden="1" customWidth="1"/>
    <col min="51" max="51" width="8.625" style="433" hidden="1" customWidth="1"/>
    <col min="52" max="54" width="7" style="433" hidden="1" customWidth="1"/>
    <col min="55" max="55" width="7.75" style="433" customWidth="1"/>
    <col min="56" max="56" width="7.875" style="430" customWidth="1"/>
    <col min="57" max="57" width="9.5" style="434" customWidth="1"/>
    <col min="58" max="58" width="22.5" style="47" customWidth="1"/>
    <col min="59" max="59" width="6.125" style="415" customWidth="1"/>
    <col min="60" max="60" width="12.375" style="47" customWidth="1"/>
    <col min="61" max="61" width="7.75" style="497" customWidth="1"/>
    <col min="62" max="62" width="16" style="47" customWidth="1"/>
    <col min="63" max="63" width="8.5" style="47" customWidth="1"/>
    <col min="64" max="64" width="37.125" style="47" customWidth="1"/>
    <col min="65" max="65" width="24.25" style="47" customWidth="1"/>
    <col min="66" max="16384" width="12.625" style="47"/>
  </cols>
  <sheetData>
    <row r="1" spans="1:65" ht="30" customHeight="1" x14ac:dyDescent="0.3">
      <c r="A1" s="774" t="s">
        <v>2</v>
      </c>
      <c r="B1" s="775"/>
      <c r="C1" s="775"/>
      <c r="D1" s="775"/>
      <c r="E1" s="775"/>
      <c r="F1" s="776"/>
      <c r="G1" s="777"/>
      <c r="H1" s="776"/>
      <c r="I1" s="776"/>
      <c r="J1" s="776"/>
      <c r="K1" s="776"/>
      <c r="L1" s="777"/>
      <c r="M1" s="776"/>
      <c r="N1" s="776"/>
      <c r="O1" s="776"/>
      <c r="P1" s="776"/>
      <c r="Q1" s="776"/>
      <c r="R1" s="776"/>
      <c r="S1" s="776"/>
      <c r="T1" s="776"/>
      <c r="U1" s="776"/>
      <c r="V1" s="776"/>
      <c r="W1" s="776"/>
      <c r="X1" s="776"/>
      <c r="Y1" s="776"/>
      <c r="Z1" s="776"/>
      <c r="AA1" s="776"/>
      <c r="AB1" s="775"/>
      <c r="AC1" s="775"/>
      <c r="AD1" s="775"/>
      <c r="AE1" s="775"/>
      <c r="AF1" s="12"/>
      <c r="AG1" s="13"/>
      <c r="AH1" s="53"/>
    </row>
    <row r="2" spans="1:65" ht="26.25" customHeight="1" x14ac:dyDescent="0.3">
      <c r="A2" s="778" t="s">
        <v>9188</v>
      </c>
      <c r="B2" s="775"/>
      <c r="C2" s="775"/>
      <c r="D2" s="775"/>
      <c r="E2" s="775"/>
      <c r="F2" s="776"/>
      <c r="G2" s="777"/>
      <c r="H2" s="776"/>
      <c r="I2" s="776"/>
      <c r="J2" s="776"/>
      <c r="K2" s="776"/>
      <c r="L2" s="777"/>
      <c r="M2" s="776"/>
      <c r="N2" s="776"/>
      <c r="O2" s="776"/>
      <c r="P2" s="776"/>
      <c r="Q2" s="776"/>
      <c r="R2" s="776"/>
      <c r="S2" s="776"/>
      <c r="T2" s="776"/>
      <c r="U2" s="776"/>
      <c r="V2" s="776"/>
      <c r="W2" s="776"/>
      <c r="X2" s="776"/>
      <c r="Y2" s="776"/>
      <c r="Z2" s="776"/>
      <c r="AA2" s="776"/>
      <c r="AB2" s="775"/>
      <c r="AC2" s="775"/>
      <c r="AD2" s="775"/>
      <c r="AE2" s="775"/>
      <c r="AF2" s="12"/>
      <c r="AG2" s="13"/>
      <c r="AH2" s="53"/>
    </row>
    <row r="3" spans="1:65" ht="26.25" customHeight="1" x14ac:dyDescent="0.25">
      <c r="A3" s="779" t="s">
        <v>3</v>
      </c>
      <c r="B3" s="775"/>
      <c r="C3" s="775"/>
      <c r="D3" s="775"/>
      <c r="E3" s="775"/>
      <c r="F3" s="776"/>
      <c r="G3" s="777"/>
      <c r="H3" s="776"/>
      <c r="I3" s="776"/>
      <c r="J3" s="776"/>
      <c r="K3" s="776"/>
      <c r="L3" s="777"/>
      <c r="M3" s="776"/>
      <c r="N3" s="776"/>
      <c r="O3" s="776"/>
      <c r="P3" s="776"/>
      <c r="Q3" s="776"/>
      <c r="R3" s="776"/>
      <c r="S3" s="776"/>
      <c r="T3" s="776"/>
      <c r="U3" s="776"/>
      <c r="V3" s="776"/>
      <c r="W3" s="776"/>
      <c r="X3" s="776"/>
      <c r="Y3" s="776"/>
      <c r="Z3" s="776"/>
      <c r="AA3" s="776"/>
      <c r="AB3" s="775"/>
      <c r="AC3" s="775"/>
      <c r="AD3" s="775"/>
      <c r="AE3" s="775"/>
      <c r="AF3" s="12"/>
      <c r="AG3" s="13"/>
      <c r="AH3" s="53"/>
    </row>
    <row r="4" spans="1:65" ht="23.25" customHeight="1" x14ac:dyDescent="0.25">
      <c r="A4" s="50"/>
      <c r="B4" s="50"/>
      <c r="C4" s="50"/>
      <c r="D4" s="50"/>
      <c r="E4" s="50"/>
      <c r="H4" s="780" t="s">
        <v>4</v>
      </c>
      <c r="I4" s="781"/>
      <c r="J4" s="781"/>
      <c r="K4" s="781"/>
      <c r="L4" s="782"/>
      <c r="M4" s="781"/>
      <c r="N4" s="781"/>
      <c r="O4" s="781"/>
      <c r="P4" s="781"/>
      <c r="Q4" s="781"/>
      <c r="R4" s="781"/>
      <c r="S4" s="781"/>
      <c r="T4" s="781"/>
      <c r="U4" s="781"/>
      <c r="V4" s="781"/>
      <c r="W4" s="781"/>
      <c r="X4" s="781"/>
      <c r="Y4" s="781"/>
      <c r="Z4" s="781"/>
      <c r="AA4" s="781"/>
      <c r="AB4" s="781"/>
      <c r="AD4" s="15"/>
      <c r="AE4" s="15"/>
      <c r="AF4" s="16"/>
      <c r="AG4" s="17"/>
      <c r="AH4" s="53"/>
    </row>
    <row r="5" spans="1:65" ht="14.25" customHeight="1" x14ac:dyDescent="0.25">
      <c r="A5" s="51"/>
      <c r="B5" s="51"/>
      <c r="C5" s="51"/>
      <c r="D5" s="51"/>
      <c r="E5" s="51"/>
      <c r="F5" s="52"/>
      <c r="G5" s="391"/>
      <c r="H5" s="705"/>
      <c r="I5" s="707"/>
      <c r="J5" s="706"/>
      <c r="K5" s="19"/>
      <c r="L5" s="20"/>
      <c r="M5" s="627"/>
      <c r="N5" s="19"/>
      <c r="O5" s="20"/>
      <c r="P5" s="19"/>
      <c r="Q5" s="19"/>
      <c r="R5" s="20"/>
      <c r="S5" s="19"/>
      <c r="T5" s="19"/>
      <c r="U5" s="20"/>
      <c r="V5" s="19"/>
      <c r="W5" s="19"/>
      <c r="X5" s="20"/>
      <c r="Y5" s="19"/>
      <c r="Z5" s="19"/>
      <c r="AA5" s="19"/>
      <c r="AB5" s="19"/>
      <c r="AC5" s="411"/>
      <c r="AD5" s="21"/>
      <c r="AE5" s="21"/>
      <c r="AF5" s="22"/>
      <c r="AG5" s="17"/>
      <c r="AH5" s="53"/>
    </row>
    <row r="6" spans="1:65" s="1" customFormat="1" ht="22.5" customHeight="1" x14ac:dyDescent="0.2">
      <c r="A6" s="23"/>
      <c r="B6" s="24"/>
      <c r="C6" s="24"/>
      <c r="D6" s="24"/>
      <c r="E6" s="25"/>
      <c r="F6" s="790" t="s">
        <v>5</v>
      </c>
      <c r="G6" s="791"/>
      <c r="H6" s="783" t="s">
        <v>6</v>
      </c>
      <c r="I6" s="784"/>
      <c r="J6" s="784"/>
      <c r="K6" s="785" t="s">
        <v>7</v>
      </c>
      <c r="L6" s="786"/>
      <c r="M6" s="787"/>
      <c r="N6" s="788" t="s">
        <v>8</v>
      </c>
      <c r="O6" s="786"/>
      <c r="P6" s="787"/>
      <c r="Q6" s="789" t="s">
        <v>9</v>
      </c>
      <c r="R6" s="786"/>
      <c r="S6" s="787"/>
      <c r="T6" s="788" t="s">
        <v>10</v>
      </c>
      <c r="U6" s="786"/>
      <c r="V6" s="787"/>
      <c r="W6" s="789" t="s">
        <v>11</v>
      </c>
      <c r="X6" s="786"/>
      <c r="Y6" s="787"/>
      <c r="Z6" s="788" t="s">
        <v>12</v>
      </c>
      <c r="AA6" s="786"/>
      <c r="AB6" s="787"/>
      <c r="AC6" s="468"/>
      <c r="AD6" s="24"/>
      <c r="AE6" s="24"/>
      <c r="AF6" s="26"/>
      <c r="AG6" s="27"/>
      <c r="AH6" s="28"/>
      <c r="AI6" s="29"/>
      <c r="AJ6" s="435"/>
      <c r="AK6" s="58"/>
      <c r="AL6" s="59"/>
      <c r="AM6" s="29"/>
      <c r="AN6" s="29"/>
      <c r="AO6" s="29"/>
      <c r="AP6" s="29"/>
      <c r="AQ6" s="29"/>
      <c r="AR6" s="29"/>
      <c r="AS6" s="29"/>
      <c r="AT6" s="29"/>
      <c r="AU6" s="29"/>
      <c r="AV6" s="29"/>
      <c r="AW6" s="29"/>
      <c r="AX6" s="29"/>
      <c r="AY6" s="29"/>
      <c r="AZ6" s="29"/>
      <c r="BA6" s="29"/>
      <c r="BB6" s="29"/>
      <c r="BC6" s="542"/>
      <c r="BD6" s="543"/>
      <c r="BE6" s="30"/>
      <c r="BG6" s="30"/>
      <c r="BI6" s="241"/>
    </row>
    <row r="7" spans="1:65" s="1" customFormat="1" ht="33" customHeight="1" x14ac:dyDescent="0.2">
      <c r="A7" s="31"/>
      <c r="B7" s="32"/>
      <c r="C7" s="32"/>
      <c r="D7" s="32"/>
      <c r="E7" s="33"/>
      <c r="F7" s="792"/>
      <c r="G7" s="793"/>
      <c r="H7" s="771">
        <v>46286</v>
      </c>
      <c r="I7" s="772"/>
      <c r="J7" s="773"/>
      <c r="K7" s="771">
        <v>46287</v>
      </c>
      <c r="L7" s="772"/>
      <c r="M7" s="773"/>
      <c r="N7" s="771">
        <v>46288</v>
      </c>
      <c r="O7" s="772"/>
      <c r="P7" s="773"/>
      <c r="Q7" s="771">
        <v>46289</v>
      </c>
      <c r="R7" s="772"/>
      <c r="S7" s="773"/>
      <c r="T7" s="771">
        <v>46290</v>
      </c>
      <c r="U7" s="772"/>
      <c r="V7" s="773"/>
      <c r="W7" s="771">
        <v>46291</v>
      </c>
      <c r="X7" s="772"/>
      <c r="Y7" s="773"/>
      <c r="Z7" s="771">
        <v>46292</v>
      </c>
      <c r="AA7" s="772"/>
      <c r="AB7" s="773"/>
      <c r="AC7" s="469"/>
      <c r="AD7" s="32"/>
      <c r="AE7" s="32"/>
      <c r="AF7" s="34"/>
      <c r="AG7" s="35"/>
      <c r="AH7" s="28"/>
      <c r="AI7" s="29"/>
      <c r="AJ7" s="435"/>
      <c r="AK7" s="58"/>
      <c r="AL7" s="59"/>
      <c r="AM7" s="29"/>
      <c r="AN7" s="29"/>
      <c r="AO7" s="29"/>
      <c r="AP7" s="29"/>
      <c r="AQ7" s="29"/>
      <c r="AR7" s="29"/>
      <c r="AS7" s="29"/>
      <c r="AT7" s="29"/>
      <c r="AU7" s="29"/>
      <c r="AV7" s="29"/>
      <c r="AW7" s="29"/>
      <c r="AX7" s="29"/>
      <c r="AY7" s="29"/>
      <c r="AZ7" s="29"/>
      <c r="BA7" s="29"/>
      <c r="BB7" s="29"/>
      <c r="BC7" s="542"/>
      <c r="BD7" s="543"/>
      <c r="BE7" s="30"/>
      <c r="BG7" s="30"/>
      <c r="BI7" s="241"/>
    </row>
    <row r="8" spans="1:65" s="537" customFormat="1" ht="45" customHeight="1" x14ac:dyDescent="0.2">
      <c r="A8" s="519" t="s">
        <v>13</v>
      </c>
      <c r="B8" s="519" t="s">
        <v>14</v>
      </c>
      <c r="C8" s="519" t="s">
        <v>15</v>
      </c>
      <c r="D8" s="519" t="s">
        <v>16</v>
      </c>
      <c r="E8" s="519" t="s">
        <v>17</v>
      </c>
      <c r="F8" s="520" t="s">
        <v>18</v>
      </c>
      <c r="G8" s="521" t="s">
        <v>19</v>
      </c>
      <c r="H8" s="522" t="s">
        <v>20</v>
      </c>
      <c r="I8" s="522" t="s">
        <v>21</v>
      </c>
      <c r="J8" s="522" t="s">
        <v>22</v>
      </c>
      <c r="K8" s="523" t="s">
        <v>20</v>
      </c>
      <c r="L8" s="523" t="s">
        <v>21</v>
      </c>
      <c r="M8" s="524" t="s">
        <v>22</v>
      </c>
      <c r="N8" s="525" t="s">
        <v>20</v>
      </c>
      <c r="O8" s="525" t="s">
        <v>21</v>
      </c>
      <c r="P8" s="525" t="s">
        <v>22</v>
      </c>
      <c r="Q8" s="523" t="s">
        <v>20</v>
      </c>
      <c r="R8" s="523" t="s">
        <v>21</v>
      </c>
      <c r="S8" s="523" t="s">
        <v>22</v>
      </c>
      <c r="T8" s="525" t="s">
        <v>20</v>
      </c>
      <c r="U8" s="525" t="s">
        <v>21</v>
      </c>
      <c r="V8" s="525" t="s">
        <v>22</v>
      </c>
      <c r="W8" s="523" t="s">
        <v>20</v>
      </c>
      <c r="X8" s="523" t="s">
        <v>21</v>
      </c>
      <c r="Y8" s="523" t="s">
        <v>22</v>
      </c>
      <c r="Z8" s="525" t="s">
        <v>20</v>
      </c>
      <c r="AA8" s="525" t="s">
        <v>21</v>
      </c>
      <c r="AB8" s="525" t="s">
        <v>22</v>
      </c>
      <c r="AC8" s="526" t="s">
        <v>23</v>
      </c>
      <c r="AD8" s="527" t="s">
        <v>24</v>
      </c>
      <c r="AE8" s="527" t="s">
        <v>25</v>
      </c>
      <c r="AF8" s="528" t="s">
        <v>26</v>
      </c>
      <c r="AG8" s="529" t="s">
        <v>27</v>
      </c>
      <c r="AH8" s="530"/>
      <c r="AI8" s="531"/>
      <c r="AJ8" s="532"/>
      <c r="AK8" s="533"/>
      <c r="AL8" s="534"/>
      <c r="AM8" s="535"/>
      <c r="AN8" s="535"/>
      <c r="AO8" s="535"/>
      <c r="AP8" s="535"/>
      <c r="AQ8" s="535"/>
      <c r="AR8" s="535"/>
      <c r="AS8" s="535"/>
      <c r="AT8" s="535"/>
      <c r="AU8" s="535"/>
      <c r="AV8" s="535"/>
      <c r="AW8" s="535"/>
      <c r="AX8" s="535"/>
      <c r="AY8" s="535"/>
      <c r="AZ8" s="535"/>
      <c r="BA8" s="535"/>
      <c r="BB8" s="535"/>
      <c r="BC8" s="535"/>
      <c r="BD8" s="532"/>
      <c r="BE8" s="536"/>
      <c r="BI8" s="538"/>
    </row>
    <row r="9" spans="1:65" s="407" customFormat="1" ht="50.25" customHeight="1" x14ac:dyDescent="0.2">
      <c r="A9" s="400"/>
      <c r="B9" s="400"/>
      <c r="C9" s="400"/>
      <c r="D9" s="401" t="s">
        <v>28</v>
      </c>
      <c r="E9" s="400"/>
      <c r="F9" s="402"/>
      <c r="G9" s="403"/>
      <c r="H9" s="628" t="s">
        <v>29</v>
      </c>
      <c r="I9" s="628" t="s">
        <v>30</v>
      </c>
      <c r="J9" s="629" t="s">
        <v>31</v>
      </c>
      <c r="K9" s="628" t="s">
        <v>29</v>
      </c>
      <c r="L9" s="628"/>
      <c r="M9" s="630"/>
      <c r="N9" s="628" t="s">
        <v>29</v>
      </c>
      <c r="O9" s="628"/>
      <c r="P9" s="628"/>
      <c r="Q9" s="628" t="s">
        <v>29</v>
      </c>
      <c r="R9" s="628"/>
      <c r="S9" s="628"/>
      <c r="T9" s="628" t="s">
        <v>29</v>
      </c>
      <c r="U9" s="628"/>
      <c r="V9" s="628"/>
      <c r="W9" s="628" t="s">
        <v>29</v>
      </c>
      <c r="X9" s="628"/>
      <c r="Y9" s="628"/>
      <c r="Z9" s="628" t="s">
        <v>29</v>
      </c>
      <c r="AA9" s="628"/>
      <c r="AB9" s="628"/>
      <c r="AC9" s="513"/>
      <c r="AD9" s="404" t="s">
        <v>32</v>
      </c>
      <c r="AE9" s="404" t="s">
        <v>32</v>
      </c>
      <c r="AF9" s="405" t="s">
        <v>33</v>
      </c>
      <c r="AG9" s="406" t="s">
        <v>34</v>
      </c>
      <c r="AH9" s="438" t="s">
        <v>35</v>
      </c>
      <c r="AI9" s="439" t="s">
        <v>1</v>
      </c>
      <c r="AJ9" s="438" t="s">
        <v>36</v>
      </c>
      <c r="AK9" s="440" t="s">
        <v>37</v>
      </c>
      <c r="AL9" s="440" t="s">
        <v>38</v>
      </c>
      <c r="AM9" s="440" t="s">
        <v>39</v>
      </c>
      <c r="AN9" s="440" t="s">
        <v>40</v>
      </c>
      <c r="AO9" s="440" t="s">
        <v>41</v>
      </c>
      <c r="AP9" s="440" t="s">
        <v>42</v>
      </c>
      <c r="AQ9" s="440" t="s">
        <v>43</v>
      </c>
      <c r="AR9" s="440" t="s">
        <v>44</v>
      </c>
      <c r="AS9" s="440" t="s">
        <v>45</v>
      </c>
      <c r="AT9" s="440" t="s">
        <v>46</v>
      </c>
      <c r="AU9" s="440" t="s">
        <v>47</v>
      </c>
      <c r="AV9" s="440" t="s">
        <v>48</v>
      </c>
      <c r="AW9" s="440" t="s">
        <v>49</v>
      </c>
      <c r="AX9" s="440" t="s">
        <v>50</v>
      </c>
      <c r="AY9" s="440" t="s">
        <v>51</v>
      </c>
      <c r="AZ9" s="440" t="s">
        <v>52</v>
      </c>
      <c r="BA9" s="440" t="s">
        <v>53</v>
      </c>
      <c r="BB9" s="440"/>
      <c r="BC9" s="233" t="s">
        <v>54</v>
      </c>
      <c r="BD9" s="54" t="s">
        <v>55</v>
      </c>
      <c r="BE9" s="438" t="s">
        <v>513</v>
      </c>
      <c r="BF9" s="416"/>
      <c r="BG9" s="416"/>
      <c r="BH9" s="416"/>
      <c r="BI9" s="498"/>
      <c r="BJ9" s="416"/>
      <c r="BK9" s="416"/>
      <c r="BL9" s="416"/>
      <c r="BM9" s="416"/>
    </row>
    <row r="10" spans="1:65" s="9" customFormat="1" ht="44.25" customHeight="1" x14ac:dyDescent="0.25">
      <c r="A10" s="36">
        <v>1</v>
      </c>
      <c r="B10" s="37" t="s">
        <v>61</v>
      </c>
      <c r="C10" s="38">
        <v>18</v>
      </c>
      <c r="D10" s="718" t="s">
        <v>270</v>
      </c>
      <c r="E10" s="719" t="s">
        <v>69</v>
      </c>
      <c r="F10" s="41">
        <v>1</v>
      </c>
      <c r="G10" s="392">
        <v>18</v>
      </c>
      <c r="H10" s="44" t="s">
        <v>70</v>
      </c>
      <c r="I10" s="44" t="s">
        <v>76</v>
      </c>
      <c r="J10" s="220" t="s">
        <v>9189</v>
      </c>
      <c r="K10" s="44"/>
      <c r="L10" s="60"/>
      <c r="M10" s="46"/>
      <c r="N10" s="44"/>
      <c r="O10" s="44"/>
      <c r="P10" s="220"/>
      <c r="Q10" s="44"/>
      <c r="R10" s="46"/>
      <c r="S10" s="46"/>
      <c r="T10" s="44"/>
      <c r="U10" s="60"/>
      <c r="V10" s="60"/>
      <c r="W10" s="44"/>
      <c r="X10" s="60"/>
      <c r="Y10" s="60"/>
      <c r="Z10" s="61"/>
      <c r="AA10" s="61"/>
      <c r="AB10" s="61"/>
      <c r="AC10" s="408" t="s">
        <v>72</v>
      </c>
      <c r="AD10" s="55"/>
      <c r="AE10" s="55" t="s">
        <v>32</v>
      </c>
      <c r="AF10" s="42"/>
      <c r="AG10" s="40" t="s">
        <v>73</v>
      </c>
      <c r="AH10" s="54">
        <v>1</v>
      </c>
      <c r="AI10" s="441">
        <v>2</v>
      </c>
      <c r="AJ10" s="54">
        <f t="shared" ref="AJ10:AJ55" si="0">AI10*5</f>
        <v>10</v>
      </c>
      <c r="AK10" s="438">
        <f>AH10</f>
        <v>1</v>
      </c>
      <c r="AL10" s="442"/>
      <c r="AM10" s="233"/>
      <c r="AN10" s="233"/>
      <c r="AO10" s="233"/>
      <c r="AP10" s="233"/>
      <c r="AQ10" s="233"/>
      <c r="AR10" s="233"/>
      <c r="AS10" s="233"/>
      <c r="AT10" s="233"/>
      <c r="AU10" s="233"/>
      <c r="AV10" s="233"/>
      <c r="AW10" s="233"/>
      <c r="AX10" s="233"/>
      <c r="AY10" s="443"/>
      <c r="AZ10" s="443"/>
      <c r="BA10" s="54"/>
      <c r="BB10" s="443"/>
      <c r="BC10" s="233">
        <f>SUM(AK10:BA10)</f>
        <v>1</v>
      </c>
      <c r="BD10" s="54">
        <f t="shared" ref="BD10:BD55" si="1">AJ10-BC10</f>
        <v>9</v>
      </c>
      <c r="BE10" s="444">
        <v>18</v>
      </c>
      <c r="BF10" s="409" t="s">
        <v>69</v>
      </c>
      <c r="BG10" s="417" t="s">
        <v>66</v>
      </c>
      <c r="BH10" s="417" t="s">
        <v>270</v>
      </c>
      <c r="BI10" s="539">
        <v>22</v>
      </c>
      <c r="BJ10" s="409" t="s">
        <v>271</v>
      </c>
      <c r="BK10" s="409" t="s">
        <v>67</v>
      </c>
      <c r="BL10" s="409" t="s">
        <v>272</v>
      </c>
      <c r="BM10" s="409" t="s">
        <v>72</v>
      </c>
    </row>
    <row r="11" spans="1:65" s="9" customFormat="1" ht="44.25" customHeight="1" x14ac:dyDescent="0.25">
      <c r="A11" s="36">
        <v>2</v>
      </c>
      <c r="B11" s="37" t="s">
        <v>61</v>
      </c>
      <c r="C11" s="38">
        <v>18</v>
      </c>
      <c r="D11" s="718" t="s">
        <v>273</v>
      </c>
      <c r="E11" s="719" t="s">
        <v>69</v>
      </c>
      <c r="F11" s="41">
        <v>2</v>
      </c>
      <c r="G11" s="392">
        <v>21</v>
      </c>
      <c r="H11" s="62"/>
      <c r="I11" s="44"/>
      <c r="J11" s="46"/>
      <c r="K11" s="44"/>
      <c r="L11" s="60"/>
      <c r="M11" s="46"/>
      <c r="N11" s="44" t="s">
        <v>70</v>
      </c>
      <c r="O11" s="662" t="s">
        <v>101</v>
      </c>
      <c r="P11" s="220" t="s">
        <v>9189</v>
      </c>
      <c r="Q11" s="44"/>
      <c r="R11" s="46"/>
      <c r="S11" s="46"/>
      <c r="T11" s="44"/>
      <c r="U11" s="60"/>
      <c r="V11" s="60"/>
      <c r="W11" s="44"/>
      <c r="X11" s="60"/>
      <c r="Y11" s="60"/>
      <c r="Z11" s="61"/>
      <c r="AA11" s="61"/>
      <c r="AB11" s="61"/>
      <c r="AC11" s="408" t="s">
        <v>92</v>
      </c>
      <c r="AD11" s="55"/>
      <c r="AE11" s="55" t="s">
        <v>32</v>
      </c>
      <c r="AF11" s="42"/>
      <c r="AG11" s="660" t="s">
        <v>9182</v>
      </c>
      <c r="AH11" s="54">
        <v>1</v>
      </c>
      <c r="AI11" s="441">
        <v>2</v>
      </c>
      <c r="AJ11" s="54">
        <f t="shared" si="0"/>
        <v>10</v>
      </c>
      <c r="AK11" s="438">
        <f t="shared" ref="AK11:AK48" si="2">AH11</f>
        <v>1</v>
      </c>
      <c r="AL11" s="442"/>
      <c r="AM11" s="233"/>
      <c r="AN11" s="233"/>
      <c r="AO11" s="233"/>
      <c r="AP11" s="233"/>
      <c r="AQ11" s="233"/>
      <c r="AR11" s="233"/>
      <c r="AS11" s="233"/>
      <c r="AT11" s="233"/>
      <c r="AU11" s="233"/>
      <c r="AV11" s="233"/>
      <c r="AW11" s="233"/>
      <c r="AX11" s="233"/>
      <c r="AY11" s="443"/>
      <c r="AZ11" s="443"/>
      <c r="BA11" s="54"/>
      <c r="BB11" s="443"/>
      <c r="BC11" s="233">
        <f t="shared" ref="BC11:BC55" si="3">SUM(AK11:BA11)</f>
        <v>1</v>
      </c>
      <c r="BD11" s="54">
        <f t="shared" si="1"/>
        <v>9</v>
      </c>
      <c r="BE11" s="444">
        <v>18</v>
      </c>
      <c r="BF11" s="409" t="s">
        <v>69</v>
      </c>
      <c r="BG11" s="417" t="s">
        <v>66</v>
      </c>
      <c r="BH11" s="417" t="s">
        <v>273</v>
      </c>
      <c r="BI11" s="539">
        <v>22</v>
      </c>
      <c r="BJ11" s="409" t="s">
        <v>274</v>
      </c>
      <c r="BK11" s="409" t="s">
        <v>67</v>
      </c>
      <c r="BL11" s="409" t="s">
        <v>275</v>
      </c>
      <c r="BM11" s="409" t="s">
        <v>92</v>
      </c>
    </row>
    <row r="12" spans="1:65" s="9" customFormat="1" ht="44.25" customHeight="1" x14ac:dyDescent="0.25">
      <c r="A12" s="36">
        <v>3</v>
      </c>
      <c r="B12" s="37" t="s">
        <v>61</v>
      </c>
      <c r="C12" s="38">
        <v>18</v>
      </c>
      <c r="D12" s="718" t="s">
        <v>276</v>
      </c>
      <c r="E12" s="719" t="s">
        <v>69</v>
      </c>
      <c r="F12" s="41">
        <v>3</v>
      </c>
      <c r="G12" s="392">
        <v>21</v>
      </c>
      <c r="H12" s="62"/>
      <c r="I12" s="44"/>
      <c r="J12" s="44"/>
      <c r="K12" s="44"/>
      <c r="L12" s="60"/>
      <c r="M12" s="46"/>
      <c r="N12" s="44" t="s">
        <v>70</v>
      </c>
      <c r="O12" s="44" t="s">
        <v>71</v>
      </c>
      <c r="P12" s="220" t="s">
        <v>9189</v>
      </c>
      <c r="Q12" s="44"/>
      <c r="R12" s="44"/>
      <c r="S12" s="46"/>
      <c r="T12" s="44"/>
      <c r="U12" s="44"/>
      <c r="V12" s="46"/>
      <c r="W12" s="44"/>
      <c r="X12" s="60"/>
      <c r="Y12" s="60"/>
      <c r="Z12" s="61"/>
      <c r="AA12" s="61"/>
      <c r="AB12" s="61"/>
      <c r="AC12" s="408" t="s">
        <v>72</v>
      </c>
      <c r="AD12" s="55"/>
      <c r="AE12" s="55" t="s">
        <v>32</v>
      </c>
      <c r="AF12" s="42"/>
      <c r="AG12" s="40" t="s">
        <v>73</v>
      </c>
      <c r="AH12" s="54">
        <v>1</v>
      </c>
      <c r="AI12" s="441">
        <v>2</v>
      </c>
      <c r="AJ12" s="54">
        <f t="shared" si="0"/>
        <v>10</v>
      </c>
      <c r="AK12" s="438">
        <f t="shared" si="2"/>
        <v>1</v>
      </c>
      <c r="AL12" s="442"/>
      <c r="AM12" s="233"/>
      <c r="AN12" s="233"/>
      <c r="AO12" s="233"/>
      <c r="AP12" s="233"/>
      <c r="AQ12" s="233"/>
      <c r="AR12" s="233"/>
      <c r="AS12" s="233"/>
      <c r="AT12" s="233"/>
      <c r="AU12" s="233"/>
      <c r="AV12" s="233"/>
      <c r="AW12" s="233"/>
      <c r="AX12" s="233"/>
      <c r="AY12" s="443"/>
      <c r="AZ12" s="443"/>
      <c r="BA12" s="54"/>
      <c r="BB12" s="443"/>
      <c r="BC12" s="233">
        <f t="shared" si="3"/>
        <v>1</v>
      </c>
      <c r="BD12" s="54">
        <f t="shared" si="1"/>
        <v>9</v>
      </c>
      <c r="BE12" s="444">
        <v>18</v>
      </c>
      <c r="BF12" s="409" t="s">
        <v>69</v>
      </c>
      <c r="BG12" s="417" t="s">
        <v>66</v>
      </c>
      <c r="BH12" s="417" t="s">
        <v>276</v>
      </c>
      <c r="BI12" s="539">
        <v>22</v>
      </c>
      <c r="BJ12" s="409" t="s">
        <v>274</v>
      </c>
      <c r="BK12" s="409" t="s">
        <v>67</v>
      </c>
      <c r="BL12" s="409" t="s">
        <v>277</v>
      </c>
      <c r="BM12" s="409" t="s">
        <v>72</v>
      </c>
    </row>
    <row r="13" spans="1:65" s="9" customFormat="1" ht="44.25" customHeight="1" x14ac:dyDescent="0.25">
      <c r="A13" s="36">
        <v>4</v>
      </c>
      <c r="B13" s="37" t="s">
        <v>61</v>
      </c>
      <c r="C13" s="38">
        <v>18</v>
      </c>
      <c r="D13" s="718" t="s">
        <v>278</v>
      </c>
      <c r="E13" s="719" t="s">
        <v>69</v>
      </c>
      <c r="F13" s="41">
        <v>4</v>
      </c>
      <c r="G13" s="392">
        <v>21</v>
      </c>
      <c r="H13" s="62"/>
      <c r="I13" s="44"/>
      <c r="J13" s="44"/>
      <c r="K13" s="44"/>
      <c r="L13" s="44"/>
      <c r="M13" s="46"/>
      <c r="N13" s="44" t="s">
        <v>64</v>
      </c>
      <c r="O13" s="44" t="s">
        <v>71</v>
      </c>
      <c r="P13" s="220" t="s">
        <v>9189</v>
      </c>
      <c r="Q13" s="44"/>
      <c r="R13" s="46"/>
      <c r="S13" s="46"/>
      <c r="T13" s="44"/>
      <c r="U13" s="44"/>
      <c r="V13" s="220"/>
      <c r="W13" s="44"/>
      <c r="X13" s="60"/>
      <c r="Y13" s="60"/>
      <c r="Z13" s="61"/>
      <c r="AA13" s="61"/>
      <c r="AB13" s="61"/>
      <c r="AC13" s="408" t="s">
        <v>72</v>
      </c>
      <c r="AD13" s="55"/>
      <c r="AE13" s="55" t="s">
        <v>32</v>
      </c>
      <c r="AF13" s="42"/>
      <c r="AG13" s="40" t="s">
        <v>73</v>
      </c>
      <c r="AH13" s="54">
        <v>1</v>
      </c>
      <c r="AI13" s="441">
        <v>2</v>
      </c>
      <c r="AJ13" s="54">
        <f t="shared" si="0"/>
        <v>10</v>
      </c>
      <c r="AK13" s="438">
        <f t="shared" si="2"/>
        <v>1</v>
      </c>
      <c r="AL13" s="442"/>
      <c r="AM13" s="233"/>
      <c r="AN13" s="233"/>
      <c r="AO13" s="233"/>
      <c r="AP13" s="233"/>
      <c r="AQ13" s="233"/>
      <c r="AR13" s="233"/>
      <c r="AS13" s="233"/>
      <c r="AT13" s="233"/>
      <c r="AU13" s="233"/>
      <c r="AV13" s="233"/>
      <c r="AW13" s="233"/>
      <c r="AX13" s="233"/>
      <c r="AY13" s="443"/>
      <c r="AZ13" s="443"/>
      <c r="BA13" s="54"/>
      <c r="BB13" s="443"/>
      <c r="BC13" s="233">
        <f t="shared" si="3"/>
        <v>1</v>
      </c>
      <c r="BD13" s="54">
        <f t="shared" si="1"/>
        <v>9</v>
      </c>
      <c r="BE13" s="444">
        <v>18</v>
      </c>
      <c r="BF13" s="409" t="s">
        <v>69</v>
      </c>
      <c r="BG13" s="417" t="s">
        <v>66</v>
      </c>
      <c r="BH13" s="417" t="s">
        <v>278</v>
      </c>
      <c r="BI13" s="539">
        <v>22</v>
      </c>
      <c r="BJ13" s="409" t="s">
        <v>274</v>
      </c>
      <c r="BK13" s="409" t="s">
        <v>67</v>
      </c>
      <c r="BL13" s="409" t="s">
        <v>279</v>
      </c>
      <c r="BM13" s="409" t="s">
        <v>72</v>
      </c>
    </row>
    <row r="14" spans="1:65" s="9" customFormat="1" ht="44.25" customHeight="1" x14ac:dyDescent="0.25">
      <c r="A14" s="36">
        <v>5</v>
      </c>
      <c r="B14" s="37" t="s">
        <v>61</v>
      </c>
      <c r="C14" s="38">
        <v>18</v>
      </c>
      <c r="D14" s="718" t="s">
        <v>280</v>
      </c>
      <c r="E14" s="719" t="s">
        <v>69</v>
      </c>
      <c r="F14" s="41">
        <v>5</v>
      </c>
      <c r="G14" s="392">
        <v>22</v>
      </c>
      <c r="H14" s="62"/>
      <c r="I14" s="44"/>
      <c r="J14" s="44"/>
      <c r="K14" s="44"/>
      <c r="L14" s="44"/>
      <c r="M14" s="46"/>
      <c r="N14" s="44"/>
      <c r="O14" s="44"/>
      <c r="P14" s="44"/>
      <c r="Q14" s="44"/>
      <c r="R14" s="44"/>
      <c r="S14" s="46"/>
      <c r="T14" s="44"/>
      <c r="U14" s="60"/>
      <c r="V14" s="60"/>
      <c r="W14" s="44" t="s">
        <v>70</v>
      </c>
      <c r="X14" s="44" t="s">
        <v>71</v>
      </c>
      <c r="Y14" s="220" t="s">
        <v>9189</v>
      </c>
      <c r="Z14" s="61"/>
      <c r="AA14" s="61"/>
      <c r="AB14" s="61"/>
      <c r="AC14" s="408" t="s">
        <v>78</v>
      </c>
      <c r="AD14" s="55"/>
      <c r="AE14" s="55" t="s">
        <v>32</v>
      </c>
      <c r="AF14" s="42"/>
      <c r="AG14" s="40" t="s">
        <v>73</v>
      </c>
      <c r="AH14" s="54">
        <v>1</v>
      </c>
      <c r="AI14" s="441">
        <v>2</v>
      </c>
      <c r="AJ14" s="54">
        <f t="shared" si="0"/>
        <v>10</v>
      </c>
      <c r="AK14" s="438">
        <f t="shared" si="2"/>
        <v>1</v>
      </c>
      <c r="AL14" s="442"/>
      <c r="AM14" s="233"/>
      <c r="AN14" s="233"/>
      <c r="AO14" s="233"/>
      <c r="AP14" s="233"/>
      <c r="AQ14" s="233"/>
      <c r="AR14" s="233"/>
      <c r="AS14" s="233"/>
      <c r="AT14" s="233"/>
      <c r="AU14" s="233"/>
      <c r="AV14" s="233"/>
      <c r="AW14" s="233"/>
      <c r="AX14" s="233"/>
      <c r="AY14" s="443"/>
      <c r="AZ14" s="443"/>
      <c r="BA14" s="54"/>
      <c r="BB14" s="443"/>
      <c r="BC14" s="233">
        <f t="shared" si="3"/>
        <v>1</v>
      </c>
      <c r="BD14" s="54">
        <f t="shared" si="1"/>
        <v>9</v>
      </c>
      <c r="BE14" s="444">
        <v>18</v>
      </c>
      <c r="BF14" s="409" t="s">
        <v>69</v>
      </c>
      <c r="BG14" s="417" t="s">
        <v>66</v>
      </c>
      <c r="BH14" s="417" t="s">
        <v>280</v>
      </c>
      <c r="BI14" s="539">
        <v>22</v>
      </c>
      <c r="BJ14" s="409" t="s">
        <v>281</v>
      </c>
      <c r="BK14" s="409" t="s">
        <v>67</v>
      </c>
      <c r="BL14" s="409" t="s">
        <v>282</v>
      </c>
      <c r="BM14" s="409" t="s">
        <v>78</v>
      </c>
    </row>
    <row r="15" spans="1:65" s="9" customFormat="1" ht="44.25" customHeight="1" x14ac:dyDescent="0.25">
      <c r="A15" s="36">
        <v>6</v>
      </c>
      <c r="B15" s="37" t="s">
        <v>61</v>
      </c>
      <c r="C15" s="38">
        <v>18</v>
      </c>
      <c r="D15" s="718" t="s">
        <v>283</v>
      </c>
      <c r="E15" s="719" t="s">
        <v>69</v>
      </c>
      <c r="F15" s="41">
        <v>6</v>
      </c>
      <c r="G15" s="392">
        <v>20</v>
      </c>
      <c r="H15" s="62"/>
      <c r="I15" s="44"/>
      <c r="J15" s="44"/>
      <c r="K15" s="44"/>
      <c r="L15" s="60"/>
      <c r="M15" s="46"/>
      <c r="N15" s="44"/>
      <c r="O15" s="44"/>
      <c r="P15" s="46"/>
      <c r="Q15" s="44"/>
      <c r="R15" s="46"/>
      <c r="S15" s="46"/>
      <c r="T15" s="44"/>
      <c r="U15" s="44"/>
      <c r="V15" s="46"/>
      <c r="W15" s="45" t="s">
        <v>64</v>
      </c>
      <c r="X15" s="45" t="s">
        <v>71</v>
      </c>
      <c r="Y15" s="220" t="s">
        <v>9189</v>
      </c>
      <c r="Z15" s="61"/>
      <c r="AA15" s="61"/>
      <c r="AB15" s="61"/>
      <c r="AC15" s="541" t="s">
        <v>9170</v>
      </c>
      <c r="AD15" s="55"/>
      <c r="AE15" s="55" t="s">
        <v>32</v>
      </c>
      <c r="AF15" s="42"/>
      <c r="AG15" s="40" t="s">
        <v>73</v>
      </c>
      <c r="AH15" s="54">
        <v>1</v>
      </c>
      <c r="AI15" s="441">
        <v>2</v>
      </c>
      <c r="AJ15" s="54">
        <f t="shared" si="0"/>
        <v>10</v>
      </c>
      <c r="AK15" s="438">
        <f t="shared" si="2"/>
        <v>1</v>
      </c>
      <c r="AL15" s="442"/>
      <c r="AM15" s="233"/>
      <c r="AN15" s="233"/>
      <c r="AO15" s="233"/>
      <c r="AP15" s="233"/>
      <c r="AQ15" s="233"/>
      <c r="AR15" s="233"/>
      <c r="AS15" s="233"/>
      <c r="AT15" s="233"/>
      <c r="AU15" s="233"/>
      <c r="AV15" s="233"/>
      <c r="AW15" s="233"/>
      <c r="AX15" s="233"/>
      <c r="AY15" s="443"/>
      <c r="AZ15" s="443"/>
      <c r="BA15" s="54"/>
      <c r="BB15" s="443"/>
      <c r="BC15" s="233">
        <f t="shared" si="3"/>
        <v>1</v>
      </c>
      <c r="BD15" s="54">
        <f t="shared" si="1"/>
        <v>9</v>
      </c>
      <c r="BE15" s="444">
        <v>18</v>
      </c>
      <c r="BF15" s="409" t="s">
        <v>69</v>
      </c>
      <c r="BG15" s="417" t="s">
        <v>66</v>
      </c>
      <c r="BH15" s="417" t="s">
        <v>283</v>
      </c>
      <c r="BI15" s="539">
        <v>22</v>
      </c>
      <c r="BJ15" s="409" t="s">
        <v>281</v>
      </c>
      <c r="BK15" s="409" t="s">
        <v>67</v>
      </c>
      <c r="BL15" s="409" t="s">
        <v>284</v>
      </c>
      <c r="BM15" s="409" t="s">
        <v>78</v>
      </c>
    </row>
    <row r="16" spans="1:65" s="10" customFormat="1" ht="44.25" customHeight="1" x14ac:dyDescent="0.25">
      <c r="A16" s="36">
        <v>7</v>
      </c>
      <c r="B16" s="37" t="s">
        <v>61</v>
      </c>
      <c r="C16" s="38">
        <v>18</v>
      </c>
      <c r="D16" s="718" t="s">
        <v>307</v>
      </c>
      <c r="E16" s="719" t="s">
        <v>81</v>
      </c>
      <c r="F16" s="41">
        <v>1</v>
      </c>
      <c r="G16" s="393">
        <v>20</v>
      </c>
      <c r="H16" s="62"/>
      <c r="I16" s="44"/>
      <c r="J16" s="44"/>
      <c r="K16" s="44" t="s">
        <v>70</v>
      </c>
      <c r="L16" s="685" t="s">
        <v>106</v>
      </c>
      <c r="M16" s="220" t="s">
        <v>9189</v>
      </c>
      <c r="N16" s="44"/>
      <c r="O16" s="44"/>
      <c r="P16" s="44"/>
      <c r="Q16" s="44"/>
      <c r="R16" s="46"/>
      <c r="S16" s="46"/>
      <c r="T16" s="44"/>
      <c r="U16" s="44"/>
      <c r="V16" s="60"/>
      <c r="W16" s="221"/>
      <c r="X16" s="221"/>
      <c r="Y16" s="221"/>
      <c r="Z16" s="61"/>
      <c r="AA16" s="61"/>
      <c r="AB16" s="61"/>
      <c r="AC16" s="408" t="s">
        <v>83</v>
      </c>
      <c r="AD16" s="55"/>
      <c r="AE16" s="55" t="s">
        <v>32</v>
      </c>
      <c r="AF16" s="42"/>
      <c r="AG16" s="40" t="s">
        <v>73</v>
      </c>
      <c r="AH16" s="54">
        <v>1</v>
      </c>
      <c r="AI16" s="441">
        <v>2</v>
      </c>
      <c r="AJ16" s="54">
        <f t="shared" si="0"/>
        <v>10</v>
      </c>
      <c r="AK16" s="438">
        <f t="shared" si="2"/>
        <v>1</v>
      </c>
      <c r="AL16" s="442"/>
      <c r="AM16" s="233"/>
      <c r="AN16" s="233"/>
      <c r="AO16" s="233"/>
      <c r="AP16" s="233"/>
      <c r="AQ16" s="233"/>
      <c r="AR16" s="233"/>
      <c r="AS16" s="233"/>
      <c r="AT16" s="233"/>
      <c r="AU16" s="233"/>
      <c r="AV16" s="233"/>
      <c r="AW16" s="233"/>
      <c r="AX16" s="233"/>
      <c r="AY16" s="443"/>
      <c r="AZ16" s="443"/>
      <c r="BA16" s="54"/>
      <c r="BB16" s="443"/>
      <c r="BC16" s="233">
        <f t="shared" si="3"/>
        <v>1</v>
      </c>
      <c r="BD16" s="54">
        <f t="shared" si="1"/>
        <v>9</v>
      </c>
      <c r="BE16" s="444">
        <v>18</v>
      </c>
      <c r="BF16" s="409" t="s">
        <v>81</v>
      </c>
      <c r="BG16" s="417" t="s">
        <v>66</v>
      </c>
      <c r="BH16" s="417" t="s">
        <v>307</v>
      </c>
      <c r="BI16" s="539">
        <v>24</v>
      </c>
      <c r="BJ16" s="409" t="s">
        <v>308</v>
      </c>
      <c r="BK16" s="409" t="s">
        <v>67</v>
      </c>
      <c r="BL16" s="409" t="s">
        <v>309</v>
      </c>
      <c r="BM16" s="409" t="s">
        <v>83</v>
      </c>
    </row>
    <row r="17" spans="1:67" s="10" customFormat="1" ht="44.25" customHeight="1" x14ac:dyDescent="0.25">
      <c r="A17" s="36">
        <v>8</v>
      </c>
      <c r="B17" s="37" t="s">
        <v>61</v>
      </c>
      <c r="C17" s="38">
        <v>18</v>
      </c>
      <c r="D17" s="718" t="s">
        <v>310</v>
      </c>
      <c r="E17" s="719" t="s">
        <v>81</v>
      </c>
      <c r="F17" s="39">
        <v>2</v>
      </c>
      <c r="G17" s="394">
        <v>17</v>
      </c>
      <c r="H17" s="44"/>
      <c r="I17" s="44"/>
      <c r="J17" s="44"/>
      <c r="K17" s="44" t="s">
        <v>64</v>
      </c>
      <c r="L17" s="44" t="s">
        <v>76</v>
      </c>
      <c r="M17" s="220" t="s">
        <v>9189</v>
      </c>
      <c r="N17" s="44"/>
      <c r="O17" s="44"/>
      <c r="P17" s="46"/>
      <c r="Q17" s="44"/>
      <c r="R17" s="46"/>
      <c r="S17" s="46"/>
      <c r="T17" s="44"/>
      <c r="U17" s="44"/>
      <c r="V17" s="60"/>
      <c r="W17" s="44"/>
      <c r="X17" s="60"/>
      <c r="Y17" s="60"/>
      <c r="Z17" s="61"/>
      <c r="AA17" s="61"/>
      <c r="AB17" s="61"/>
      <c r="AC17" s="408" t="s">
        <v>63</v>
      </c>
      <c r="AD17" s="55"/>
      <c r="AE17" s="55" t="s">
        <v>32</v>
      </c>
      <c r="AF17" s="42"/>
      <c r="AG17" s="40" t="s">
        <v>73</v>
      </c>
      <c r="AH17" s="54">
        <v>1</v>
      </c>
      <c r="AI17" s="441">
        <v>2</v>
      </c>
      <c r="AJ17" s="54">
        <f t="shared" si="0"/>
        <v>10</v>
      </c>
      <c r="AK17" s="438">
        <f t="shared" si="2"/>
        <v>1</v>
      </c>
      <c r="AL17" s="442"/>
      <c r="AM17" s="233"/>
      <c r="AN17" s="233"/>
      <c r="AO17" s="233"/>
      <c r="AP17" s="233"/>
      <c r="AQ17" s="233"/>
      <c r="AR17" s="233"/>
      <c r="AS17" s="233"/>
      <c r="AT17" s="233"/>
      <c r="AU17" s="233"/>
      <c r="AV17" s="233"/>
      <c r="AW17" s="233"/>
      <c r="AX17" s="233"/>
      <c r="AY17" s="443"/>
      <c r="AZ17" s="443"/>
      <c r="BA17" s="54"/>
      <c r="BB17" s="443"/>
      <c r="BC17" s="233">
        <f t="shared" si="3"/>
        <v>1</v>
      </c>
      <c r="BD17" s="54">
        <f t="shared" si="1"/>
        <v>9</v>
      </c>
      <c r="BE17" s="444">
        <v>18</v>
      </c>
      <c r="BF17" s="409" t="s">
        <v>81</v>
      </c>
      <c r="BG17" s="417" t="s">
        <v>66</v>
      </c>
      <c r="BH17" s="417" t="s">
        <v>310</v>
      </c>
      <c r="BI17" s="539">
        <v>24</v>
      </c>
      <c r="BJ17" s="409" t="s">
        <v>308</v>
      </c>
      <c r="BK17" s="409" t="s">
        <v>67</v>
      </c>
      <c r="BL17" s="409" t="s">
        <v>311</v>
      </c>
      <c r="BM17" s="409" t="s">
        <v>63</v>
      </c>
    </row>
    <row r="18" spans="1:67" s="9" customFormat="1" ht="44.25" customHeight="1" x14ac:dyDescent="0.25">
      <c r="A18" s="36">
        <v>9</v>
      </c>
      <c r="B18" s="37" t="s">
        <v>61</v>
      </c>
      <c r="C18" s="38">
        <v>18</v>
      </c>
      <c r="D18" s="718" t="s">
        <v>321</v>
      </c>
      <c r="E18" s="719" t="s">
        <v>84</v>
      </c>
      <c r="F18" s="39">
        <v>1</v>
      </c>
      <c r="G18" s="395">
        <v>21</v>
      </c>
      <c r="H18" s="44" t="s">
        <v>64</v>
      </c>
      <c r="I18" s="662" t="s">
        <v>113</v>
      </c>
      <c r="J18" s="220" t="s">
        <v>9189</v>
      </c>
      <c r="K18" s="221"/>
      <c r="L18" s="221"/>
      <c r="M18" s="221"/>
      <c r="N18" s="44"/>
      <c r="O18" s="44"/>
      <c r="P18" s="44"/>
      <c r="Q18" s="44"/>
      <c r="R18" s="46"/>
      <c r="S18" s="46"/>
      <c r="T18" s="44"/>
      <c r="U18" s="60"/>
      <c r="V18" s="60"/>
      <c r="W18" s="44"/>
      <c r="X18" s="60"/>
      <c r="Y18" s="60"/>
      <c r="Z18" s="61"/>
      <c r="AA18" s="61"/>
      <c r="AB18" s="61"/>
      <c r="AC18" s="408" t="s">
        <v>83</v>
      </c>
      <c r="AD18" s="55"/>
      <c r="AE18" s="55" t="s">
        <v>32</v>
      </c>
      <c r="AF18" s="42"/>
      <c r="AG18" s="40" t="s">
        <v>73</v>
      </c>
      <c r="AH18" s="54">
        <v>1</v>
      </c>
      <c r="AI18" s="441">
        <v>2</v>
      </c>
      <c r="AJ18" s="54">
        <f t="shared" si="0"/>
        <v>10</v>
      </c>
      <c r="AK18" s="438">
        <f t="shared" si="2"/>
        <v>1</v>
      </c>
      <c r="AL18" s="442"/>
      <c r="AM18" s="233"/>
      <c r="AN18" s="233"/>
      <c r="AO18" s="233"/>
      <c r="AP18" s="233"/>
      <c r="AQ18" s="233"/>
      <c r="AR18" s="233"/>
      <c r="AS18" s="233"/>
      <c r="AT18" s="233"/>
      <c r="AU18" s="233"/>
      <c r="AV18" s="233"/>
      <c r="AW18" s="233"/>
      <c r="AX18" s="233"/>
      <c r="AY18" s="443"/>
      <c r="AZ18" s="443"/>
      <c r="BA18" s="54"/>
      <c r="BB18" s="443"/>
      <c r="BC18" s="233">
        <f t="shared" si="3"/>
        <v>1</v>
      </c>
      <c r="BD18" s="54">
        <f t="shared" si="1"/>
        <v>9</v>
      </c>
      <c r="BE18" s="444">
        <v>18</v>
      </c>
      <c r="BF18" s="409" t="s">
        <v>84</v>
      </c>
      <c r="BG18" s="417" t="s">
        <v>66</v>
      </c>
      <c r="BH18" s="417" t="s">
        <v>321</v>
      </c>
      <c r="BI18" s="539">
        <v>23</v>
      </c>
      <c r="BJ18" s="409" t="s">
        <v>322</v>
      </c>
      <c r="BK18" s="409" t="s">
        <v>67</v>
      </c>
      <c r="BL18" s="409" t="s">
        <v>323</v>
      </c>
      <c r="BM18" s="409" t="s">
        <v>83</v>
      </c>
    </row>
    <row r="19" spans="1:67" s="9" customFormat="1" ht="44.25" customHeight="1" x14ac:dyDescent="0.25">
      <c r="A19" s="36">
        <v>10</v>
      </c>
      <c r="B19" s="37" t="s">
        <v>61</v>
      </c>
      <c r="C19" s="38">
        <v>18</v>
      </c>
      <c r="D19" s="718" t="s">
        <v>324</v>
      </c>
      <c r="E19" s="719" t="s">
        <v>84</v>
      </c>
      <c r="F19" s="41">
        <v>2</v>
      </c>
      <c r="G19" s="395">
        <v>21</v>
      </c>
      <c r="H19" s="44"/>
      <c r="I19" s="44"/>
      <c r="J19" s="220"/>
      <c r="K19" s="44" t="s">
        <v>70</v>
      </c>
      <c r="L19" s="44" t="s">
        <v>76</v>
      </c>
      <c r="M19" s="220" t="s">
        <v>9189</v>
      </c>
      <c r="N19" s="44"/>
      <c r="O19" s="44"/>
      <c r="P19" s="44"/>
      <c r="Q19" s="44"/>
      <c r="R19" s="46"/>
      <c r="S19" s="46"/>
      <c r="T19" s="44"/>
      <c r="U19" s="60"/>
      <c r="V19" s="60"/>
      <c r="W19" s="44"/>
      <c r="X19" s="44"/>
      <c r="Y19" s="46"/>
      <c r="Z19" s="61"/>
      <c r="AA19" s="61"/>
      <c r="AB19" s="61"/>
      <c r="AC19" s="408" t="s">
        <v>82</v>
      </c>
      <c r="AD19" s="55"/>
      <c r="AE19" s="55" t="s">
        <v>32</v>
      </c>
      <c r="AF19" s="42"/>
      <c r="AG19" s="660" t="s">
        <v>73</v>
      </c>
      <c r="AH19" s="54">
        <v>1</v>
      </c>
      <c r="AI19" s="441">
        <v>2</v>
      </c>
      <c r="AJ19" s="54">
        <f t="shared" si="0"/>
        <v>10</v>
      </c>
      <c r="AK19" s="438">
        <f t="shared" si="2"/>
        <v>1</v>
      </c>
      <c r="AL19" s="442"/>
      <c r="AM19" s="233"/>
      <c r="AN19" s="233"/>
      <c r="AO19" s="233"/>
      <c r="AP19" s="233"/>
      <c r="AQ19" s="233"/>
      <c r="AR19" s="233"/>
      <c r="AS19" s="233"/>
      <c r="AT19" s="233"/>
      <c r="AU19" s="233"/>
      <c r="AV19" s="233"/>
      <c r="AW19" s="233"/>
      <c r="AX19" s="233"/>
      <c r="AY19" s="443"/>
      <c r="AZ19" s="443"/>
      <c r="BA19" s="54"/>
      <c r="BB19" s="443"/>
      <c r="BC19" s="233">
        <f t="shared" si="3"/>
        <v>1</v>
      </c>
      <c r="BD19" s="54">
        <f t="shared" si="1"/>
        <v>9</v>
      </c>
      <c r="BE19" s="444">
        <v>18</v>
      </c>
      <c r="BF19" s="409" t="s">
        <v>84</v>
      </c>
      <c r="BG19" s="417" t="s">
        <v>66</v>
      </c>
      <c r="BH19" s="417" t="s">
        <v>324</v>
      </c>
      <c r="BI19" s="539">
        <v>23</v>
      </c>
      <c r="BJ19" s="409" t="s">
        <v>325</v>
      </c>
      <c r="BK19" s="409" t="s">
        <v>67</v>
      </c>
      <c r="BL19" s="409" t="s">
        <v>326</v>
      </c>
      <c r="BM19" s="409" t="s">
        <v>82</v>
      </c>
    </row>
    <row r="20" spans="1:67" s="9" customFormat="1" ht="44.25" customHeight="1" x14ac:dyDescent="0.25">
      <c r="A20" s="36">
        <v>11</v>
      </c>
      <c r="B20" s="37" t="s">
        <v>61</v>
      </c>
      <c r="C20" s="38">
        <v>18</v>
      </c>
      <c r="D20" s="718" t="s">
        <v>327</v>
      </c>
      <c r="E20" s="719" t="s">
        <v>84</v>
      </c>
      <c r="F20" s="41">
        <v>3</v>
      </c>
      <c r="G20" s="395">
        <v>20</v>
      </c>
      <c r="H20" s="62"/>
      <c r="I20" s="44"/>
      <c r="J20" s="44"/>
      <c r="K20" s="44" t="s">
        <v>64</v>
      </c>
      <c r="L20" s="45" t="s">
        <v>71</v>
      </c>
      <c r="M20" s="220" t="s">
        <v>9189</v>
      </c>
      <c r="N20" s="44"/>
      <c r="O20" s="44"/>
      <c r="P20" s="44"/>
      <c r="Q20" s="44"/>
      <c r="R20" s="46"/>
      <c r="S20" s="46"/>
      <c r="T20" s="44"/>
      <c r="U20" s="46"/>
      <c r="V20" s="60"/>
      <c r="W20" s="44"/>
      <c r="X20" s="46"/>
      <c r="Y20" s="46"/>
      <c r="Z20" s="44"/>
      <c r="AA20" s="46"/>
      <c r="AB20" s="46"/>
      <c r="AC20" s="408" t="s">
        <v>86</v>
      </c>
      <c r="AD20" s="55"/>
      <c r="AE20" s="55" t="s">
        <v>32</v>
      </c>
      <c r="AF20" s="42"/>
      <c r="AG20" s="40" t="s">
        <v>73</v>
      </c>
      <c r="AH20" s="54">
        <v>1</v>
      </c>
      <c r="AI20" s="441">
        <v>2</v>
      </c>
      <c r="AJ20" s="54">
        <f t="shared" si="0"/>
        <v>10</v>
      </c>
      <c r="AK20" s="438">
        <f t="shared" si="2"/>
        <v>1</v>
      </c>
      <c r="AL20" s="442"/>
      <c r="AM20" s="233"/>
      <c r="AN20" s="233"/>
      <c r="AO20" s="233"/>
      <c r="AP20" s="233"/>
      <c r="AQ20" s="233"/>
      <c r="AR20" s="233"/>
      <c r="AS20" s="233"/>
      <c r="AT20" s="233"/>
      <c r="AU20" s="233"/>
      <c r="AV20" s="233"/>
      <c r="AW20" s="233"/>
      <c r="AX20" s="233"/>
      <c r="AY20" s="443"/>
      <c r="AZ20" s="443"/>
      <c r="BA20" s="54"/>
      <c r="BB20" s="443"/>
      <c r="BC20" s="233">
        <f t="shared" si="3"/>
        <v>1</v>
      </c>
      <c r="BD20" s="54">
        <f t="shared" si="1"/>
        <v>9</v>
      </c>
      <c r="BE20" s="444">
        <v>18</v>
      </c>
      <c r="BF20" s="409" t="s">
        <v>84</v>
      </c>
      <c r="BG20" s="417" t="s">
        <v>66</v>
      </c>
      <c r="BH20" s="417" t="s">
        <v>327</v>
      </c>
      <c r="BI20" s="539">
        <v>23</v>
      </c>
      <c r="BJ20" s="409" t="s">
        <v>325</v>
      </c>
      <c r="BK20" s="409" t="s">
        <v>67</v>
      </c>
      <c r="BL20" s="409" t="s">
        <v>328</v>
      </c>
      <c r="BM20" s="409" t="s">
        <v>86</v>
      </c>
    </row>
    <row r="21" spans="1:67" s="9" customFormat="1" ht="44.25" customHeight="1" x14ac:dyDescent="0.25">
      <c r="A21" s="36">
        <v>12</v>
      </c>
      <c r="B21" s="37" t="s">
        <v>61</v>
      </c>
      <c r="C21" s="38">
        <v>18</v>
      </c>
      <c r="D21" s="718" t="s">
        <v>329</v>
      </c>
      <c r="E21" s="719" t="s">
        <v>84</v>
      </c>
      <c r="F21" s="41">
        <v>4</v>
      </c>
      <c r="G21" s="395">
        <v>20</v>
      </c>
      <c r="H21" s="62"/>
      <c r="I21" s="44"/>
      <c r="J21" s="44"/>
      <c r="K21" s="221"/>
      <c r="L21" s="221"/>
      <c r="M21" s="221"/>
      <c r="N21" s="44" t="s">
        <v>64</v>
      </c>
      <c r="O21" s="44" t="s">
        <v>76</v>
      </c>
      <c r="P21" s="220" t="s">
        <v>9189</v>
      </c>
      <c r="Q21" s="44"/>
      <c r="R21" s="46"/>
      <c r="S21" s="46"/>
      <c r="T21" s="44"/>
      <c r="U21" s="60"/>
      <c r="V21" s="60"/>
      <c r="W21" s="44"/>
      <c r="X21" s="60"/>
      <c r="Y21" s="60"/>
      <c r="Z21" s="61"/>
      <c r="AA21" s="61"/>
      <c r="AB21" s="61"/>
      <c r="AC21" s="408" t="s">
        <v>86</v>
      </c>
      <c r="AD21" s="55"/>
      <c r="AE21" s="55" t="s">
        <v>32</v>
      </c>
      <c r="AF21" s="42"/>
      <c r="AG21" s="40" t="s">
        <v>73</v>
      </c>
      <c r="AH21" s="54">
        <v>1</v>
      </c>
      <c r="AI21" s="441">
        <v>2</v>
      </c>
      <c r="AJ21" s="54">
        <f t="shared" si="0"/>
        <v>10</v>
      </c>
      <c r="AK21" s="438">
        <f t="shared" si="2"/>
        <v>1</v>
      </c>
      <c r="AL21" s="442"/>
      <c r="AM21" s="233"/>
      <c r="AN21" s="233"/>
      <c r="AO21" s="233"/>
      <c r="AP21" s="233"/>
      <c r="AQ21" s="233"/>
      <c r="AR21" s="233"/>
      <c r="AS21" s="233"/>
      <c r="AT21" s="233"/>
      <c r="AU21" s="233"/>
      <c r="AV21" s="233"/>
      <c r="AW21" s="233"/>
      <c r="AX21" s="233"/>
      <c r="AY21" s="443"/>
      <c r="AZ21" s="443"/>
      <c r="BA21" s="54"/>
      <c r="BB21" s="443"/>
      <c r="BC21" s="233">
        <f t="shared" si="3"/>
        <v>1</v>
      </c>
      <c r="BD21" s="54">
        <f t="shared" si="1"/>
        <v>9</v>
      </c>
      <c r="BE21" s="444">
        <v>18</v>
      </c>
      <c r="BF21" s="409" t="s">
        <v>84</v>
      </c>
      <c r="BG21" s="417" t="s">
        <v>66</v>
      </c>
      <c r="BH21" s="417" t="s">
        <v>329</v>
      </c>
      <c r="BI21" s="539">
        <v>23</v>
      </c>
      <c r="BJ21" s="409" t="s">
        <v>330</v>
      </c>
      <c r="BK21" s="409" t="s">
        <v>67</v>
      </c>
      <c r="BL21" s="409" t="s">
        <v>331</v>
      </c>
      <c r="BM21" s="409" t="s">
        <v>86</v>
      </c>
    </row>
    <row r="22" spans="1:67" s="9" customFormat="1" ht="44.25" customHeight="1" x14ac:dyDescent="0.25">
      <c r="A22" s="36">
        <v>13</v>
      </c>
      <c r="B22" s="37" t="s">
        <v>61</v>
      </c>
      <c r="C22" s="38">
        <v>18</v>
      </c>
      <c r="D22" s="718" t="s">
        <v>332</v>
      </c>
      <c r="E22" s="719" t="s">
        <v>84</v>
      </c>
      <c r="F22" s="41">
        <v>5</v>
      </c>
      <c r="G22" s="395">
        <v>20</v>
      </c>
      <c r="H22" s="62"/>
      <c r="I22" s="44"/>
      <c r="J22" s="44"/>
      <c r="K22" s="221"/>
      <c r="L22" s="221"/>
      <c r="M22" s="221"/>
      <c r="N22" s="44"/>
      <c r="O22" s="44"/>
      <c r="P22" s="44"/>
      <c r="Q22" s="225" t="s">
        <v>70</v>
      </c>
      <c r="R22" s="225" t="s">
        <v>71</v>
      </c>
      <c r="S22" s="220" t="s">
        <v>9189</v>
      </c>
      <c r="T22" s="44"/>
      <c r="U22" s="60"/>
      <c r="V22" s="60"/>
      <c r="W22" s="44"/>
      <c r="X22" s="60"/>
      <c r="Y22" s="60"/>
      <c r="Z22" s="61"/>
      <c r="AA22" s="61"/>
      <c r="AB22" s="61"/>
      <c r="AC22" s="408" t="s">
        <v>86</v>
      </c>
      <c r="AD22" s="55"/>
      <c r="AE22" s="55" t="s">
        <v>32</v>
      </c>
      <c r="AF22" s="42"/>
      <c r="AG22" s="40" t="s">
        <v>73</v>
      </c>
      <c r="AH22" s="54">
        <v>1</v>
      </c>
      <c r="AI22" s="441">
        <v>2</v>
      </c>
      <c r="AJ22" s="54">
        <f t="shared" si="0"/>
        <v>10</v>
      </c>
      <c r="AK22" s="438">
        <f t="shared" si="2"/>
        <v>1</v>
      </c>
      <c r="AL22" s="442"/>
      <c r="AM22" s="233"/>
      <c r="AN22" s="233"/>
      <c r="AO22" s="233"/>
      <c r="AP22" s="233"/>
      <c r="AQ22" s="233"/>
      <c r="AR22" s="233"/>
      <c r="AS22" s="233"/>
      <c r="AT22" s="233"/>
      <c r="AU22" s="233"/>
      <c r="AV22" s="233"/>
      <c r="AW22" s="233"/>
      <c r="AX22" s="233"/>
      <c r="AY22" s="443"/>
      <c r="AZ22" s="443"/>
      <c r="BA22" s="54"/>
      <c r="BB22" s="443"/>
      <c r="BC22" s="233">
        <f t="shared" si="3"/>
        <v>1</v>
      </c>
      <c r="BD22" s="54">
        <f t="shared" si="1"/>
        <v>9</v>
      </c>
      <c r="BE22" s="444">
        <v>18</v>
      </c>
      <c r="BF22" s="409" t="s">
        <v>84</v>
      </c>
      <c r="BG22" s="417" t="s">
        <v>66</v>
      </c>
      <c r="BH22" s="417" t="s">
        <v>332</v>
      </c>
      <c r="BI22" s="539">
        <v>23</v>
      </c>
      <c r="BJ22" s="409" t="s">
        <v>333</v>
      </c>
      <c r="BK22" s="409" t="s">
        <v>67</v>
      </c>
      <c r="BL22" s="409" t="s">
        <v>334</v>
      </c>
      <c r="BM22" s="409" t="s">
        <v>86</v>
      </c>
    </row>
    <row r="23" spans="1:67" s="9" customFormat="1" ht="44.25" customHeight="1" x14ac:dyDescent="0.25">
      <c r="A23" s="36">
        <v>14</v>
      </c>
      <c r="B23" s="37" t="s">
        <v>61</v>
      </c>
      <c r="C23" s="38">
        <v>18</v>
      </c>
      <c r="D23" s="718" t="s">
        <v>335</v>
      </c>
      <c r="E23" s="719" t="s">
        <v>84</v>
      </c>
      <c r="F23" s="41">
        <v>6</v>
      </c>
      <c r="G23" s="395">
        <v>20</v>
      </c>
      <c r="H23" s="62"/>
      <c r="I23" s="44"/>
      <c r="J23" s="44"/>
      <c r="K23" s="44"/>
      <c r="L23" s="60"/>
      <c r="M23" s="46"/>
      <c r="N23" s="221"/>
      <c r="O23" s="221"/>
      <c r="P23" s="221"/>
      <c r="Q23" s="45" t="s">
        <v>64</v>
      </c>
      <c r="R23" s="45" t="s">
        <v>71</v>
      </c>
      <c r="S23" s="220" t="s">
        <v>9189</v>
      </c>
      <c r="T23" s="44"/>
      <c r="U23" s="60"/>
      <c r="V23" s="60"/>
      <c r="W23" s="44"/>
      <c r="X23" s="60"/>
      <c r="Y23" s="60"/>
      <c r="Z23" s="44"/>
      <c r="AA23" s="44"/>
      <c r="AB23" s="46"/>
      <c r="AC23" s="408" t="s">
        <v>86</v>
      </c>
      <c r="AD23" s="55"/>
      <c r="AE23" s="55" t="s">
        <v>32</v>
      </c>
      <c r="AF23" s="42"/>
      <c r="AG23" s="40" t="s">
        <v>73</v>
      </c>
      <c r="AH23" s="54">
        <v>1</v>
      </c>
      <c r="AI23" s="441">
        <v>2</v>
      </c>
      <c r="AJ23" s="54">
        <f t="shared" si="0"/>
        <v>10</v>
      </c>
      <c r="AK23" s="438">
        <f t="shared" si="2"/>
        <v>1</v>
      </c>
      <c r="AL23" s="442"/>
      <c r="AM23" s="233"/>
      <c r="AN23" s="233"/>
      <c r="AO23" s="233"/>
      <c r="AP23" s="233"/>
      <c r="AQ23" s="233"/>
      <c r="AR23" s="233"/>
      <c r="AS23" s="233"/>
      <c r="AT23" s="233"/>
      <c r="AU23" s="233"/>
      <c r="AV23" s="233"/>
      <c r="AW23" s="233"/>
      <c r="AX23" s="233"/>
      <c r="AY23" s="443"/>
      <c r="AZ23" s="443"/>
      <c r="BA23" s="54"/>
      <c r="BB23" s="443"/>
      <c r="BC23" s="233">
        <f t="shared" si="3"/>
        <v>1</v>
      </c>
      <c r="BD23" s="54">
        <f t="shared" si="1"/>
        <v>9</v>
      </c>
      <c r="BE23" s="444">
        <v>18</v>
      </c>
      <c r="BF23" s="409" t="s">
        <v>84</v>
      </c>
      <c r="BG23" s="417" t="s">
        <v>66</v>
      </c>
      <c r="BH23" s="417" t="s">
        <v>335</v>
      </c>
      <c r="BI23" s="539">
        <v>23</v>
      </c>
      <c r="BJ23" s="409" t="s">
        <v>333</v>
      </c>
      <c r="BK23" s="409" t="s">
        <v>67</v>
      </c>
      <c r="BL23" s="409" t="s">
        <v>336</v>
      </c>
      <c r="BM23" s="409" t="s">
        <v>86</v>
      </c>
    </row>
    <row r="24" spans="1:67" s="9" customFormat="1" ht="44.25" customHeight="1" thickBot="1" x14ac:dyDescent="0.3">
      <c r="A24" s="36">
        <v>15</v>
      </c>
      <c r="B24" s="37" t="s">
        <v>61</v>
      </c>
      <c r="C24" s="38">
        <v>18</v>
      </c>
      <c r="D24" s="718" t="s">
        <v>341</v>
      </c>
      <c r="E24" s="719" t="s">
        <v>90</v>
      </c>
      <c r="F24" s="41">
        <v>1</v>
      </c>
      <c r="G24" s="395">
        <v>21</v>
      </c>
      <c r="H24" s="44" t="s">
        <v>70</v>
      </c>
      <c r="I24" s="46" t="s">
        <v>79</v>
      </c>
      <c r="J24" s="220" t="s">
        <v>9189</v>
      </c>
      <c r="K24" s="44"/>
      <c r="L24" s="44"/>
      <c r="M24" s="46"/>
      <c r="N24" s="44"/>
      <c r="O24" s="44"/>
      <c r="P24" s="44"/>
      <c r="Q24" s="221"/>
      <c r="R24" s="221"/>
      <c r="S24" s="221"/>
      <c r="T24" s="44"/>
      <c r="U24" s="60"/>
      <c r="V24" s="60"/>
      <c r="W24" s="44"/>
      <c r="X24" s="60"/>
      <c r="Y24" s="60"/>
      <c r="Z24" s="61"/>
      <c r="AA24" s="61"/>
      <c r="AB24" s="61"/>
      <c r="AC24" s="408" t="s">
        <v>91</v>
      </c>
      <c r="AD24" s="55"/>
      <c r="AE24" s="55" t="s">
        <v>32</v>
      </c>
      <c r="AF24" s="42"/>
      <c r="AG24" s="40" t="s">
        <v>73</v>
      </c>
      <c r="AH24" s="54">
        <v>1</v>
      </c>
      <c r="AI24" s="441">
        <v>2</v>
      </c>
      <c r="AJ24" s="54">
        <f t="shared" si="0"/>
        <v>10</v>
      </c>
      <c r="AK24" s="438">
        <f t="shared" si="2"/>
        <v>1</v>
      </c>
      <c r="AL24" s="442"/>
      <c r="AM24" s="233"/>
      <c r="AN24" s="233"/>
      <c r="AO24" s="233"/>
      <c r="AP24" s="233"/>
      <c r="AQ24" s="233"/>
      <c r="AR24" s="233"/>
      <c r="AS24" s="233"/>
      <c r="AT24" s="233"/>
      <c r="AU24" s="233"/>
      <c r="AV24" s="233"/>
      <c r="AW24" s="233"/>
      <c r="AX24" s="233"/>
      <c r="AY24" s="443"/>
      <c r="AZ24" s="443"/>
      <c r="BA24" s="54"/>
      <c r="BB24" s="443"/>
      <c r="BC24" s="233">
        <f t="shared" si="3"/>
        <v>1</v>
      </c>
      <c r="BD24" s="54">
        <f t="shared" si="1"/>
        <v>9</v>
      </c>
      <c r="BE24" s="444">
        <v>18</v>
      </c>
      <c r="BF24" s="409" t="s">
        <v>90</v>
      </c>
      <c r="BG24" s="417" t="s">
        <v>66</v>
      </c>
      <c r="BH24" s="417" t="s">
        <v>341</v>
      </c>
      <c r="BI24" s="539">
        <v>22</v>
      </c>
      <c r="BJ24" s="409" t="s">
        <v>271</v>
      </c>
      <c r="BK24" s="409" t="s">
        <v>67</v>
      </c>
      <c r="BL24" s="409" t="s">
        <v>342</v>
      </c>
      <c r="BM24" s="409" t="s">
        <v>91</v>
      </c>
    </row>
    <row r="25" spans="1:67" s="9" customFormat="1" ht="44.25" customHeight="1" thickBot="1" x14ac:dyDescent="0.3">
      <c r="A25" s="36">
        <v>16</v>
      </c>
      <c r="B25" s="682" t="s">
        <v>61</v>
      </c>
      <c r="C25" s="683">
        <v>18</v>
      </c>
      <c r="D25" s="684" t="s">
        <v>343</v>
      </c>
      <c r="E25" s="681" t="s">
        <v>90</v>
      </c>
      <c r="F25" s="41">
        <v>2</v>
      </c>
      <c r="G25" s="395">
        <v>20</v>
      </c>
      <c r="H25" s="44">
        <v>0</v>
      </c>
      <c r="I25" s="46"/>
      <c r="J25" s="220"/>
      <c r="K25" s="702" t="s">
        <v>70</v>
      </c>
      <c r="L25" s="703" t="s">
        <v>71</v>
      </c>
      <c r="M25" s="220" t="s">
        <v>9189</v>
      </c>
      <c r="N25" s="661"/>
      <c r="O25" s="662"/>
      <c r="P25" s="220"/>
      <c r="Q25" s="221"/>
      <c r="R25" s="221"/>
      <c r="S25" s="221"/>
      <c r="T25" s="44"/>
      <c r="U25" s="60"/>
      <c r="V25" s="60"/>
      <c r="W25" s="44"/>
      <c r="X25" s="60"/>
      <c r="Y25" s="60"/>
      <c r="Z25" s="61"/>
      <c r="AA25" s="61"/>
      <c r="AB25" s="61"/>
      <c r="AC25" s="408" t="s">
        <v>86</v>
      </c>
      <c r="AD25" s="55"/>
      <c r="AE25" s="55" t="s">
        <v>32</v>
      </c>
      <c r="AF25" s="42"/>
      <c r="AG25" s="660" t="s">
        <v>9185</v>
      </c>
      <c r="AH25" s="54">
        <v>1</v>
      </c>
      <c r="AI25" s="441">
        <v>2</v>
      </c>
      <c r="AJ25" s="54">
        <f t="shared" si="0"/>
        <v>10</v>
      </c>
      <c r="AK25" s="438">
        <f t="shared" si="2"/>
        <v>1</v>
      </c>
      <c r="AL25" s="442"/>
      <c r="AM25" s="233"/>
      <c r="AN25" s="233"/>
      <c r="AO25" s="233"/>
      <c r="AP25" s="233"/>
      <c r="AQ25" s="233"/>
      <c r="AR25" s="233"/>
      <c r="AS25" s="233"/>
      <c r="AT25" s="233"/>
      <c r="AU25" s="233"/>
      <c r="AV25" s="233"/>
      <c r="AW25" s="233"/>
      <c r="AX25" s="233"/>
      <c r="AY25" s="443"/>
      <c r="AZ25" s="443"/>
      <c r="BA25" s="54"/>
      <c r="BB25" s="443"/>
      <c r="BC25" s="233">
        <f t="shared" si="3"/>
        <v>1</v>
      </c>
      <c r="BD25" s="54">
        <f t="shared" si="1"/>
        <v>9</v>
      </c>
      <c r="BE25" s="444">
        <v>18</v>
      </c>
      <c r="BF25" s="409" t="s">
        <v>90</v>
      </c>
      <c r="BG25" s="417" t="s">
        <v>66</v>
      </c>
      <c r="BH25" s="417" t="s">
        <v>343</v>
      </c>
      <c r="BI25" s="539">
        <v>22</v>
      </c>
      <c r="BJ25" s="409" t="s">
        <v>271</v>
      </c>
      <c r="BK25" s="409" t="s">
        <v>67</v>
      </c>
      <c r="BL25" s="409" t="s">
        <v>344</v>
      </c>
      <c r="BM25" s="409" t="s">
        <v>86</v>
      </c>
    </row>
    <row r="26" spans="1:67" s="9" customFormat="1" ht="44.25" customHeight="1" x14ac:dyDescent="0.25">
      <c r="A26" s="36">
        <v>17</v>
      </c>
      <c r="B26" s="37" t="s">
        <v>61</v>
      </c>
      <c r="C26" s="38">
        <v>18</v>
      </c>
      <c r="D26" s="718" t="s">
        <v>345</v>
      </c>
      <c r="E26" s="719" t="s">
        <v>90</v>
      </c>
      <c r="F26" s="41">
        <v>3</v>
      </c>
      <c r="G26" s="395">
        <v>17</v>
      </c>
      <c r="H26" s="62"/>
      <c r="I26" s="44"/>
      <c r="J26" s="44"/>
      <c r="K26" s="44" t="s">
        <v>64</v>
      </c>
      <c r="L26" s="44" t="s">
        <v>79</v>
      </c>
      <c r="M26" s="220" t="s">
        <v>9189</v>
      </c>
      <c r="N26" s="44"/>
      <c r="O26" s="44"/>
      <c r="P26" s="46"/>
      <c r="Q26" s="44"/>
      <c r="R26" s="46"/>
      <c r="S26" s="46"/>
      <c r="T26" s="44"/>
      <c r="U26" s="60"/>
      <c r="V26" s="60"/>
      <c r="W26" s="221"/>
      <c r="X26" s="221"/>
      <c r="Y26" s="221"/>
      <c r="Z26" s="61"/>
      <c r="AA26" s="61"/>
      <c r="AB26" s="61"/>
      <c r="AC26" s="408" t="s">
        <v>92</v>
      </c>
      <c r="AD26" s="55"/>
      <c r="AE26" s="55" t="s">
        <v>32</v>
      </c>
      <c r="AF26" s="42"/>
      <c r="AG26" s="40" t="s">
        <v>73</v>
      </c>
      <c r="AH26" s="54">
        <v>1</v>
      </c>
      <c r="AI26" s="441">
        <v>2</v>
      </c>
      <c r="AJ26" s="54">
        <f t="shared" si="0"/>
        <v>10</v>
      </c>
      <c r="AK26" s="438">
        <f t="shared" si="2"/>
        <v>1</v>
      </c>
      <c r="AL26" s="442"/>
      <c r="AM26" s="233"/>
      <c r="AN26" s="233"/>
      <c r="AO26" s="233"/>
      <c r="AP26" s="233"/>
      <c r="AQ26" s="233"/>
      <c r="AR26" s="233"/>
      <c r="AS26" s="233"/>
      <c r="AT26" s="233"/>
      <c r="AU26" s="233"/>
      <c r="AV26" s="233"/>
      <c r="AW26" s="233"/>
      <c r="AX26" s="233"/>
      <c r="AY26" s="443"/>
      <c r="AZ26" s="443"/>
      <c r="BA26" s="54"/>
      <c r="BB26" s="443"/>
      <c r="BC26" s="233">
        <f t="shared" si="3"/>
        <v>1</v>
      </c>
      <c r="BD26" s="54">
        <f t="shared" si="1"/>
        <v>9</v>
      </c>
      <c r="BE26" s="444">
        <v>18</v>
      </c>
      <c r="BF26" s="409" t="s">
        <v>90</v>
      </c>
      <c r="BG26" s="417" t="s">
        <v>66</v>
      </c>
      <c r="BH26" s="417" t="s">
        <v>345</v>
      </c>
      <c r="BI26" s="539">
        <v>22</v>
      </c>
      <c r="BJ26" s="409" t="s">
        <v>308</v>
      </c>
      <c r="BK26" s="409" t="s">
        <v>67</v>
      </c>
      <c r="BL26" s="409" t="s">
        <v>346</v>
      </c>
      <c r="BM26" s="409" t="s">
        <v>92</v>
      </c>
    </row>
    <row r="27" spans="1:67" s="9" customFormat="1" ht="42" customHeight="1" x14ac:dyDescent="0.25">
      <c r="A27" s="36">
        <v>18</v>
      </c>
      <c r="B27" s="227" t="s">
        <v>61</v>
      </c>
      <c r="C27" s="38">
        <v>18</v>
      </c>
      <c r="D27" s="718" t="s">
        <v>347</v>
      </c>
      <c r="E27" s="719" t="s">
        <v>90</v>
      </c>
      <c r="F27" s="39">
        <v>4</v>
      </c>
      <c r="G27" s="395">
        <v>19</v>
      </c>
      <c r="H27" s="44"/>
      <c r="I27" s="44"/>
      <c r="J27" s="44"/>
      <c r="K27" s="44"/>
      <c r="L27" s="44"/>
      <c r="M27" s="46"/>
      <c r="N27" s="44" t="s">
        <v>70</v>
      </c>
      <c r="O27" s="44" t="s">
        <v>79</v>
      </c>
      <c r="P27" s="220" t="s">
        <v>9189</v>
      </c>
      <c r="Q27" s="44"/>
      <c r="R27" s="46"/>
      <c r="S27" s="46"/>
      <c r="T27" s="44"/>
      <c r="U27" s="60"/>
      <c r="V27" s="60"/>
      <c r="W27" s="44"/>
      <c r="X27" s="44"/>
      <c r="Y27" s="46"/>
      <c r="Z27" s="44"/>
      <c r="AA27" s="44"/>
      <c r="AB27" s="46"/>
      <c r="AC27" s="408" t="s">
        <v>91</v>
      </c>
      <c r="AD27" s="55"/>
      <c r="AE27" s="55" t="s">
        <v>32</v>
      </c>
      <c r="AF27" s="42"/>
      <c r="AG27" s="40" t="s">
        <v>73</v>
      </c>
      <c r="AH27" s="54">
        <v>1</v>
      </c>
      <c r="AI27" s="441">
        <v>2</v>
      </c>
      <c r="AJ27" s="54">
        <f>AI27*5</f>
        <v>10</v>
      </c>
      <c r="AK27" s="438">
        <f t="shared" si="2"/>
        <v>1</v>
      </c>
      <c r="AL27" s="442"/>
      <c r="AM27" s="233"/>
      <c r="AN27" s="233"/>
      <c r="AO27" s="233"/>
      <c r="AP27" s="233"/>
      <c r="AQ27" s="233"/>
      <c r="AR27" s="233"/>
      <c r="AS27" s="233"/>
      <c r="AT27" s="233"/>
      <c r="AU27" s="233"/>
      <c r="AV27" s="233"/>
      <c r="AW27" s="233"/>
      <c r="AX27" s="233"/>
      <c r="AY27" s="443"/>
      <c r="AZ27" s="443"/>
      <c r="BA27" s="54"/>
      <c r="BB27" s="443"/>
      <c r="BC27" s="233">
        <f t="shared" si="3"/>
        <v>1</v>
      </c>
      <c r="BD27" s="54">
        <f t="shared" si="1"/>
        <v>9</v>
      </c>
      <c r="BE27" s="444">
        <v>18</v>
      </c>
      <c r="BF27" s="409" t="s">
        <v>90</v>
      </c>
      <c r="BG27" s="417" t="s">
        <v>66</v>
      </c>
      <c r="BH27" s="417" t="s">
        <v>347</v>
      </c>
      <c r="BI27" s="539">
        <v>22</v>
      </c>
      <c r="BJ27" s="409" t="s">
        <v>274</v>
      </c>
      <c r="BK27" s="409" t="s">
        <v>67</v>
      </c>
      <c r="BL27" s="409" t="s">
        <v>348</v>
      </c>
      <c r="BM27" s="409" t="s">
        <v>91</v>
      </c>
    </row>
    <row r="28" spans="1:67" s="9" customFormat="1" ht="42" customHeight="1" x14ac:dyDescent="0.25">
      <c r="A28" s="36">
        <v>19</v>
      </c>
      <c r="B28" s="37" t="s">
        <v>61</v>
      </c>
      <c r="C28" s="38">
        <v>18</v>
      </c>
      <c r="D28" s="718" t="s">
        <v>349</v>
      </c>
      <c r="E28" s="719" t="s">
        <v>90</v>
      </c>
      <c r="F28" s="41">
        <v>5</v>
      </c>
      <c r="G28" s="395">
        <v>20</v>
      </c>
      <c r="H28" s="222"/>
      <c r="I28" s="221"/>
      <c r="J28" s="44"/>
      <c r="K28" s="44"/>
      <c r="L28" s="60"/>
      <c r="M28" s="46"/>
      <c r="N28" s="44" t="s">
        <v>64</v>
      </c>
      <c r="O28" s="44" t="s">
        <v>79</v>
      </c>
      <c r="P28" s="220" t="s">
        <v>9189</v>
      </c>
      <c r="Q28" s="44"/>
      <c r="R28" s="46"/>
      <c r="S28" s="46"/>
      <c r="T28" s="44"/>
      <c r="U28" s="44"/>
      <c r="V28" s="46"/>
      <c r="W28" s="44"/>
      <c r="X28" s="60"/>
      <c r="Y28" s="60"/>
      <c r="Z28" s="61"/>
      <c r="AA28" s="61"/>
      <c r="AB28" s="61"/>
      <c r="AC28" s="408" t="s">
        <v>78</v>
      </c>
      <c r="AD28" s="55"/>
      <c r="AE28" s="55" t="s">
        <v>32</v>
      </c>
      <c r="AF28" s="42"/>
      <c r="AG28" s="40" t="s">
        <v>73</v>
      </c>
      <c r="AH28" s="54">
        <v>1</v>
      </c>
      <c r="AI28" s="441">
        <v>2</v>
      </c>
      <c r="AJ28" s="54">
        <f t="shared" si="0"/>
        <v>10</v>
      </c>
      <c r="AK28" s="438">
        <f t="shared" si="2"/>
        <v>1</v>
      </c>
      <c r="AL28" s="442"/>
      <c r="AM28" s="233"/>
      <c r="AN28" s="233"/>
      <c r="AO28" s="233"/>
      <c r="AP28" s="233"/>
      <c r="AQ28" s="233"/>
      <c r="AR28" s="233"/>
      <c r="AS28" s="233"/>
      <c r="AT28" s="233"/>
      <c r="AU28" s="233"/>
      <c r="AV28" s="233"/>
      <c r="AW28" s="233"/>
      <c r="AX28" s="233"/>
      <c r="AY28" s="443"/>
      <c r="AZ28" s="443"/>
      <c r="BA28" s="54"/>
      <c r="BB28" s="443"/>
      <c r="BC28" s="233">
        <f t="shared" si="3"/>
        <v>1</v>
      </c>
      <c r="BD28" s="54">
        <f t="shared" si="1"/>
        <v>9</v>
      </c>
      <c r="BE28" s="444">
        <v>18</v>
      </c>
      <c r="BF28" s="409" t="s">
        <v>90</v>
      </c>
      <c r="BG28" s="417" t="s">
        <v>66</v>
      </c>
      <c r="BH28" s="417" t="s">
        <v>349</v>
      </c>
      <c r="BI28" s="539">
        <v>22</v>
      </c>
      <c r="BJ28" s="409" t="s">
        <v>274</v>
      </c>
      <c r="BK28" s="409" t="s">
        <v>67</v>
      </c>
      <c r="BL28" s="409" t="s">
        <v>350</v>
      </c>
      <c r="BM28" s="409" t="s">
        <v>78</v>
      </c>
    </row>
    <row r="29" spans="1:67" s="56" customFormat="1" ht="50.25" customHeight="1" x14ac:dyDescent="0.25">
      <c r="A29" s="36">
        <v>20</v>
      </c>
      <c r="B29" s="37" t="s">
        <v>61</v>
      </c>
      <c r="C29" s="38">
        <v>18</v>
      </c>
      <c r="D29" s="718" t="s">
        <v>351</v>
      </c>
      <c r="E29" s="719" t="s">
        <v>90</v>
      </c>
      <c r="F29" s="41">
        <v>6</v>
      </c>
      <c r="G29" s="395">
        <v>21</v>
      </c>
      <c r="H29" s="62"/>
      <c r="I29" s="44"/>
      <c r="J29" s="46"/>
      <c r="K29" s="44"/>
      <c r="L29" s="60"/>
      <c r="M29" s="46"/>
      <c r="N29" s="44"/>
      <c r="O29" s="44"/>
      <c r="P29" s="44"/>
      <c r="Q29" s="44" t="s">
        <v>64</v>
      </c>
      <c r="R29" s="226" t="s">
        <v>76</v>
      </c>
      <c r="S29" s="220" t="s">
        <v>9189</v>
      </c>
      <c r="T29" s="44"/>
      <c r="U29" s="60"/>
      <c r="V29" s="60"/>
      <c r="W29" s="44"/>
      <c r="X29" s="60"/>
      <c r="Y29" s="60"/>
      <c r="Z29" s="61"/>
      <c r="AA29" s="61"/>
      <c r="AB29" s="61"/>
      <c r="AC29" s="408" t="s">
        <v>72</v>
      </c>
      <c r="AD29" s="55"/>
      <c r="AE29" s="55" t="s">
        <v>32</v>
      </c>
      <c r="AF29" s="42"/>
      <c r="AG29" s="40" t="s">
        <v>73</v>
      </c>
      <c r="AH29" s="54">
        <v>1</v>
      </c>
      <c r="AI29" s="441">
        <v>2</v>
      </c>
      <c r="AJ29" s="54">
        <f t="shared" si="0"/>
        <v>10</v>
      </c>
      <c r="AK29" s="438">
        <f t="shared" si="2"/>
        <v>1</v>
      </c>
      <c r="AL29" s="442"/>
      <c r="AM29" s="233"/>
      <c r="AN29" s="233"/>
      <c r="AO29" s="233"/>
      <c r="AP29" s="233"/>
      <c r="AQ29" s="233"/>
      <c r="AR29" s="233"/>
      <c r="AS29" s="233"/>
      <c r="AT29" s="233"/>
      <c r="AU29" s="233"/>
      <c r="AV29" s="233"/>
      <c r="AW29" s="233"/>
      <c r="AX29" s="233"/>
      <c r="AY29" s="443"/>
      <c r="AZ29" s="443"/>
      <c r="BA29" s="54"/>
      <c r="BB29" s="443"/>
      <c r="BC29" s="233">
        <f t="shared" si="3"/>
        <v>1</v>
      </c>
      <c r="BD29" s="54">
        <f t="shared" si="1"/>
        <v>9</v>
      </c>
      <c r="BE29" s="444">
        <v>18</v>
      </c>
      <c r="BF29" s="409" t="s">
        <v>90</v>
      </c>
      <c r="BG29" s="417" t="s">
        <v>66</v>
      </c>
      <c r="BH29" s="417" t="s">
        <v>351</v>
      </c>
      <c r="BI29" s="539">
        <v>22</v>
      </c>
      <c r="BJ29" s="409" t="s">
        <v>305</v>
      </c>
      <c r="BK29" s="409" t="s">
        <v>67</v>
      </c>
      <c r="BL29" s="409" t="s">
        <v>352</v>
      </c>
      <c r="BM29" s="409" t="s">
        <v>72</v>
      </c>
    </row>
    <row r="30" spans="1:67" s="9" customFormat="1" ht="42" customHeight="1" x14ac:dyDescent="0.25">
      <c r="A30" s="36">
        <v>21</v>
      </c>
      <c r="B30" s="37" t="s">
        <v>61</v>
      </c>
      <c r="C30" s="38">
        <v>18</v>
      </c>
      <c r="D30" s="718" t="s">
        <v>353</v>
      </c>
      <c r="E30" s="719" t="s">
        <v>90</v>
      </c>
      <c r="F30" s="41">
        <v>7</v>
      </c>
      <c r="G30" s="395">
        <v>21</v>
      </c>
      <c r="H30" s="62"/>
      <c r="I30" s="44"/>
      <c r="J30" s="44"/>
      <c r="K30" s="44"/>
      <c r="L30" s="44"/>
      <c r="M30" s="220"/>
      <c r="N30" s="44"/>
      <c r="O30" s="44"/>
      <c r="P30" s="46"/>
      <c r="Q30" s="221"/>
      <c r="R30" s="221"/>
      <c r="S30" s="221"/>
      <c r="T30" s="225" t="s">
        <v>70</v>
      </c>
      <c r="U30" s="46" t="s">
        <v>76</v>
      </c>
      <c r="V30" s="220" t="s">
        <v>9189</v>
      </c>
      <c r="W30" s="44"/>
      <c r="X30" s="60"/>
      <c r="Y30" s="60"/>
      <c r="Z30" s="61"/>
      <c r="AA30" s="61"/>
      <c r="AB30" s="61"/>
      <c r="AC30" s="408" t="s">
        <v>92</v>
      </c>
      <c r="AD30" s="55"/>
      <c r="AE30" s="55" t="s">
        <v>32</v>
      </c>
      <c r="AF30" s="42"/>
      <c r="AG30" s="40" t="s">
        <v>73</v>
      </c>
      <c r="AH30" s="54">
        <v>1</v>
      </c>
      <c r="AI30" s="441">
        <v>2</v>
      </c>
      <c r="AJ30" s="54">
        <f t="shared" si="0"/>
        <v>10</v>
      </c>
      <c r="AK30" s="438">
        <f t="shared" si="2"/>
        <v>1</v>
      </c>
      <c r="AL30" s="442"/>
      <c r="AM30" s="233"/>
      <c r="AN30" s="233"/>
      <c r="AO30" s="233"/>
      <c r="AP30" s="233"/>
      <c r="AQ30" s="233"/>
      <c r="AR30" s="233"/>
      <c r="AS30" s="233"/>
      <c r="AT30" s="233"/>
      <c r="AU30" s="233"/>
      <c r="AV30" s="233"/>
      <c r="AW30" s="233"/>
      <c r="AX30" s="233"/>
      <c r="AY30" s="443"/>
      <c r="AZ30" s="443"/>
      <c r="BA30" s="54"/>
      <c r="BB30" s="443"/>
      <c r="BC30" s="233">
        <f t="shared" si="3"/>
        <v>1</v>
      </c>
      <c r="BD30" s="54">
        <f t="shared" si="1"/>
        <v>9</v>
      </c>
      <c r="BE30" s="444">
        <v>18</v>
      </c>
      <c r="BF30" s="409" t="s">
        <v>90</v>
      </c>
      <c r="BG30" s="417" t="s">
        <v>66</v>
      </c>
      <c r="BH30" s="417" t="s">
        <v>353</v>
      </c>
      <c r="BI30" s="539">
        <v>22</v>
      </c>
      <c r="BJ30" s="409" t="s">
        <v>251</v>
      </c>
      <c r="BK30" s="409" t="s">
        <v>67</v>
      </c>
      <c r="BL30" s="409" t="s">
        <v>354</v>
      </c>
      <c r="BM30" s="409" t="s">
        <v>92</v>
      </c>
    </row>
    <row r="31" spans="1:67" s="9" customFormat="1" ht="42" customHeight="1" x14ac:dyDescent="0.25">
      <c r="A31" s="36">
        <v>22</v>
      </c>
      <c r="B31" s="37" t="s">
        <v>61</v>
      </c>
      <c r="C31" s="38">
        <v>18</v>
      </c>
      <c r="D31" s="718" t="s">
        <v>355</v>
      </c>
      <c r="E31" s="719" t="s">
        <v>90</v>
      </c>
      <c r="F31" s="41">
        <v>8</v>
      </c>
      <c r="G31" s="395">
        <v>20</v>
      </c>
      <c r="H31" s="62"/>
      <c r="I31" s="44"/>
      <c r="J31" s="44"/>
      <c r="K31" s="44"/>
      <c r="L31" s="60"/>
      <c r="M31" s="46"/>
      <c r="N31" s="44"/>
      <c r="O31" s="44"/>
      <c r="P31" s="44"/>
      <c r="Q31" s="44"/>
      <c r="R31" s="46"/>
      <c r="S31" s="46"/>
      <c r="T31" s="44" t="s">
        <v>64</v>
      </c>
      <c r="U31" s="223" t="s">
        <v>71</v>
      </c>
      <c r="V31" s="220" t="s">
        <v>9189</v>
      </c>
      <c r="W31" s="44"/>
      <c r="X31" s="60"/>
      <c r="Y31" s="60"/>
      <c r="Z31" s="61"/>
      <c r="AA31" s="61"/>
      <c r="AB31" s="61"/>
      <c r="AC31" s="408" t="s">
        <v>91</v>
      </c>
      <c r="AD31" s="55"/>
      <c r="AE31" s="55" t="s">
        <v>32</v>
      </c>
      <c r="AF31" s="42"/>
      <c r="AG31" s="40" t="s">
        <v>73</v>
      </c>
      <c r="AH31" s="54">
        <v>1</v>
      </c>
      <c r="AI31" s="441">
        <v>2</v>
      </c>
      <c r="AJ31" s="54">
        <f t="shared" si="0"/>
        <v>10</v>
      </c>
      <c r="AK31" s="438">
        <f t="shared" si="2"/>
        <v>1</v>
      </c>
      <c r="AL31" s="442"/>
      <c r="AM31" s="233"/>
      <c r="AN31" s="233"/>
      <c r="AO31" s="233"/>
      <c r="AP31" s="233"/>
      <c r="AQ31" s="233"/>
      <c r="AR31" s="233"/>
      <c r="AS31" s="233"/>
      <c r="AT31" s="233"/>
      <c r="AU31" s="233"/>
      <c r="AV31" s="233"/>
      <c r="AW31" s="233"/>
      <c r="AX31" s="233"/>
      <c r="AY31" s="443"/>
      <c r="AZ31" s="443"/>
      <c r="BA31" s="54"/>
      <c r="BB31" s="443"/>
      <c r="BC31" s="233">
        <f t="shared" si="3"/>
        <v>1</v>
      </c>
      <c r="BD31" s="54">
        <f t="shared" si="1"/>
        <v>9</v>
      </c>
      <c r="BE31" s="444">
        <v>18</v>
      </c>
      <c r="BF31" s="409" t="s">
        <v>90</v>
      </c>
      <c r="BG31" s="417" t="s">
        <v>66</v>
      </c>
      <c r="BH31" s="417" t="s">
        <v>355</v>
      </c>
      <c r="BI31" s="539">
        <v>22</v>
      </c>
      <c r="BJ31" s="409" t="s">
        <v>251</v>
      </c>
      <c r="BK31" s="409" t="s">
        <v>67</v>
      </c>
      <c r="BL31" s="409" t="s">
        <v>356</v>
      </c>
      <c r="BM31" s="409" t="s">
        <v>91</v>
      </c>
    </row>
    <row r="32" spans="1:67" s="606" customFormat="1" ht="42" customHeight="1" x14ac:dyDescent="0.25">
      <c r="A32" s="598">
        <v>23</v>
      </c>
      <c r="B32" s="599" t="s">
        <v>61</v>
      </c>
      <c r="C32" s="600">
        <v>18</v>
      </c>
      <c r="D32" s="237" t="s">
        <v>266</v>
      </c>
      <c r="E32" s="238" t="s">
        <v>62</v>
      </c>
      <c r="F32" s="619">
        <v>1</v>
      </c>
      <c r="G32" s="620">
        <v>35</v>
      </c>
      <c r="H32" s="621"/>
      <c r="I32" s="240"/>
      <c r="J32" s="240"/>
      <c r="K32" s="240"/>
      <c r="L32" s="509"/>
      <c r="M32" s="510"/>
      <c r="N32" s="240"/>
      <c r="O32" s="240"/>
      <c r="P32" s="240"/>
      <c r="Q32" s="240"/>
      <c r="R32" s="510"/>
      <c r="S32" s="510"/>
      <c r="T32" s="622" t="s">
        <v>70</v>
      </c>
      <c r="U32" s="510" t="s">
        <v>9167</v>
      </c>
      <c r="V32" s="220" t="s">
        <v>9189</v>
      </c>
      <c r="W32" s="608"/>
      <c r="X32" s="509"/>
      <c r="Y32" s="509"/>
      <c r="Z32" s="623"/>
      <c r="AA32" s="623"/>
      <c r="AB32" s="623"/>
      <c r="AC32" s="617" t="s">
        <v>108</v>
      </c>
      <c r="AD32" s="599"/>
      <c r="AE32" s="599"/>
      <c r="AF32" s="618"/>
      <c r="AG32" s="604" t="s">
        <v>68</v>
      </c>
      <c r="AH32" s="438">
        <v>1</v>
      </c>
      <c r="AI32" s="441">
        <v>2</v>
      </c>
      <c r="AJ32" s="438">
        <f t="shared" si="0"/>
        <v>10</v>
      </c>
      <c r="AK32" s="438">
        <f t="shared" si="2"/>
        <v>1</v>
      </c>
      <c r="AL32" s="440"/>
      <c r="AM32" s="438"/>
      <c r="AN32" s="438"/>
      <c r="AO32" s="438"/>
      <c r="AP32" s="438"/>
      <c r="AQ32" s="438"/>
      <c r="AR32" s="438"/>
      <c r="AS32" s="438"/>
      <c r="AT32" s="438"/>
      <c r="AU32" s="438"/>
      <c r="AV32" s="438"/>
      <c r="AW32" s="438"/>
      <c r="AX32" s="438"/>
      <c r="AY32" s="438"/>
      <c r="AZ32" s="438"/>
      <c r="BA32" s="438"/>
      <c r="BB32" s="438"/>
      <c r="BC32" s="438">
        <f t="shared" si="3"/>
        <v>1</v>
      </c>
      <c r="BD32" s="438">
        <f t="shared" si="1"/>
        <v>9</v>
      </c>
      <c r="BE32" s="605">
        <v>18</v>
      </c>
      <c r="BF32" s="617" t="s">
        <v>62</v>
      </c>
      <c r="BG32" s="237" t="s">
        <v>66</v>
      </c>
      <c r="BH32" s="237" t="s">
        <v>266</v>
      </c>
      <c r="BI32" s="238">
        <v>21</v>
      </c>
      <c r="BJ32" s="238" t="s">
        <v>251</v>
      </c>
      <c r="BK32" s="238" t="s">
        <v>67</v>
      </c>
      <c r="BL32" s="238" t="s">
        <v>267</v>
      </c>
      <c r="BM32" s="238" t="s">
        <v>108</v>
      </c>
      <c r="BN32" s="624"/>
      <c r="BO32" s="625"/>
    </row>
    <row r="33" spans="1:65" s="606" customFormat="1" ht="42" customHeight="1" x14ac:dyDescent="0.25">
      <c r="A33" s="598">
        <v>24</v>
      </c>
      <c r="B33" s="599" t="s">
        <v>61</v>
      </c>
      <c r="C33" s="600">
        <v>18</v>
      </c>
      <c r="D33" s="237" t="s">
        <v>337</v>
      </c>
      <c r="E33" s="617" t="s">
        <v>87</v>
      </c>
      <c r="F33" s="619">
        <v>1</v>
      </c>
      <c r="G33" s="620">
        <v>19</v>
      </c>
      <c r="H33" s="621"/>
      <c r="I33" s="240"/>
      <c r="J33" s="240"/>
      <c r="K33" s="240"/>
      <c r="L33" s="509"/>
      <c r="M33" s="510"/>
      <c r="N33" s="240"/>
      <c r="O33" s="240"/>
      <c r="P33" s="240"/>
      <c r="Q33" s="240" t="s">
        <v>70</v>
      </c>
      <c r="R33" s="510" t="s">
        <v>9168</v>
      </c>
      <c r="S33" s="510"/>
      <c r="T33" s="622"/>
      <c r="U33" s="510"/>
      <c r="V33" s="511"/>
      <c r="W33" s="608"/>
      <c r="X33" s="509"/>
      <c r="Y33" s="509"/>
      <c r="Z33" s="623"/>
      <c r="AA33" s="623"/>
      <c r="AB33" s="623"/>
      <c r="AC33" s="617" t="s">
        <v>94</v>
      </c>
      <c r="AD33" s="599"/>
      <c r="AE33" s="599"/>
      <c r="AF33" s="618"/>
      <c r="AG33" s="604" t="s">
        <v>68</v>
      </c>
      <c r="AH33" s="438">
        <v>1</v>
      </c>
      <c r="AI33" s="441">
        <v>2</v>
      </c>
      <c r="AJ33" s="438">
        <f t="shared" si="0"/>
        <v>10</v>
      </c>
      <c r="AK33" s="438">
        <f t="shared" si="2"/>
        <v>1</v>
      </c>
      <c r="AL33" s="440"/>
      <c r="AM33" s="438"/>
      <c r="AN33" s="438"/>
      <c r="AO33" s="438"/>
      <c r="AP33" s="438"/>
      <c r="AQ33" s="438"/>
      <c r="AR33" s="438"/>
      <c r="AS33" s="438"/>
      <c r="AT33" s="438"/>
      <c r="AU33" s="438"/>
      <c r="AV33" s="438"/>
      <c r="AW33" s="438"/>
      <c r="AX33" s="438"/>
      <c r="AY33" s="438"/>
      <c r="AZ33" s="438"/>
      <c r="BA33" s="438"/>
      <c r="BB33" s="438"/>
      <c r="BC33" s="438">
        <v>1</v>
      </c>
      <c r="BD33" s="438"/>
      <c r="BE33" s="605">
        <v>18</v>
      </c>
      <c r="BF33" s="617" t="s">
        <v>87</v>
      </c>
      <c r="BG33" s="237" t="s">
        <v>89</v>
      </c>
      <c r="BH33" s="237" t="s">
        <v>337</v>
      </c>
      <c r="BI33" s="238">
        <v>22</v>
      </c>
      <c r="BJ33" s="238" t="s">
        <v>254</v>
      </c>
      <c r="BK33" s="238" t="s">
        <v>67</v>
      </c>
      <c r="BL33" s="238" t="s">
        <v>338</v>
      </c>
      <c r="BM33" s="238" t="s">
        <v>94</v>
      </c>
    </row>
    <row r="34" spans="1:65" s="606" customFormat="1" ht="42" customHeight="1" x14ac:dyDescent="0.25">
      <c r="A34" s="598">
        <v>25</v>
      </c>
      <c r="B34" s="599" t="s">
        <v>61</v>
      </c>
      <c r="C34" s="600">
        <v>18</v>
      </c>
      <c r="D34" s="237" t="s">
        <v>339</v>
      </c>
      <c r="E34" s="617" t="s">
        <v>87</v>
      </c>
      <c r="F34" s="619">
        <v>2</v>
      </c>
      <c r="G34" s="620">
        <v>18</v>
      </c>
      <c r="H34" s="621"/>
      <c r="I34" s="240"/>
      <c r="J34" s="240"/>
      <c r="K34" s="240"/>
      <c r="L34" s="509"/>
      <c r="M34" s="510"/>
      <c r="N34" s="240"/>
      <c r="O34" s="240"/>
      <c r="P34" s="240"/>
      <c r="Q34" s="240" t="s">
        <v>64</v>
      </c>
      <c r="R34" s="510" t="s">
        <v>9168</v>
      </c>
      <c r="S34" s="510"/>
      <c r="T34" s="622"/>
      <c r="U34" s="510"/>
      <c r="V34" s="511"/>
      <c r="W34" s="608"/>
      <c r="X34" s="509"/>
      <c r="Y34" s="509"/>
      <c r="Z34" s="623"/>
      <c r="AA34" s="623"/>
      <c r="AB34" s="623"/>
      <c r="AC34" s="409" t="s">
        <v>94</v>
      </c>
      <c r="AD34" s="599"/>
      <c r="AE34" s="599"/>
      <c r="AF34" s="618"/>
      <c r="AG34" s="604" t="s">
        <v>68</v>
      </c>
      <c r="AH34" s="438">
        <v>1</v>
      </c>
      <c r="AI34" s="441">
        <v>2</v>
      </c>
      <c r="AJ34" s="438">
        <f t="shared" si="0"/>
        <v>10</v>
      </c>
      <c r="AK34" s="438">
        <f t="shared" si="2"/>
        <v>1</v>
      </c>
      <c r="AL34" s="440"/>
      <c r="AM34" s="438"/>
      <c r="AN34" s="438"/>
      <c r="AO34" s="438"/>
      <c r="AP34" s="438"/>
      <c r="AQ34" s="438"/>
      <c r="AR34" s="438"/>
      <c r="AS34" s="438"/>
      <c r="AT34" s="438"/>
      <c r="AU34" s="438"/>
      <c r="AV34" s="438"/>
      <c r="AW34" s="438"/>
      <c r="AX34" s="438"/>
      <c r="AY34" s="438"/>
      <c r="AZ34" s="438"/>
      <c r="BA34" s="438"/>
      <c r="BB34" s="438"/>
      <c r="BC34" s="438">
        <v>1</v>
      </c>
      <c r="BD34" s="438"/>
      <c r="BE34" s="605">
        <v>18</v>
      </c>
      <c r="BF34" s="617" t="s">
        <v>87</v>
      </c>
      <c r="BG34" s="237" t="s">
        <v>89</v>
      </c>
      <c r="BH34" s="237" t="s">
        <v>339</v>
      </c>
      <c r="BI34" s="238">
        <v>22</v>
      </c>
      <c r="BJ34" s="238" t="s">
        <v>254</v>
      </c>
      <c r="BK34" s="238" t="s">
        <v>67</v>
      </c>
      <c r="BL34" s="238" t="s">
        <v>340</v>
      </c>
      <c r="BM34" s="238" t="s">
        <v>97</v>
      </c>
    </row>
    <row r="35" spans="1:65" s="56" customFormat="1" ht="42" customHeight="1" x14ac:dyDescent="0.25">
      <c r="A35" s="36">
        <v>26</v>
      </c>
      <c r="B35" s="37" t="s">
        <v>61</v>
      </c>
      <c r="C35" s="38">
        <v>19</v>
      </c>
      <c r="D35" s="719" t="s">
        <v>410</v>
      </c>
      <c r="E35" s="719" t="s">
        <v>98</v>
      </c>
      <c r="F35" s="43">
        <v>1</v>
      </c>
      <c r="G35" s="395">
        <v>18</v>
      </c>
      <c r="H35" s="62"/>
      <c r="I35" s="44"/>
      <c r="J35" s="46"/>
      <c r="K35" s="44"/>
      <c r="L35" s="60"/>
      <c r="M35" s="46"/>
      <c r="N35" s="44"/>
      <c r="O35" s="44"/>
      <c r="P35" s="44"/>
      <c r="Q35" s="44"/>
      <c r="R35" s="46"/>
      <c r="S35" s="46"/>
      <c r="T35" s="44"/>
      <c r="U35" s="60"/>
      <c r="V35" s="60"/>
      <c r="W35" s="225" t="s">
        <v>70</v>
      </c>
      <c r="X35" s="46" t="s">
        <v>76</v>
      </c>
      <c r="Y35" s="220" t="s">
        <v>9189</v>
      </c>
      <c r="Z35" s="61"/>
      <c r="AA35" s="61"/>
      <c r="AB35" s="61"/>
      <c r="AC35" s="408" t="s">
        <v>110</v>
      </c>
      <c r="AD35" s="55"/>
      <c r="AE35" s="55" t="s">
        <v>32</v>
      </c>
      <c r="AF35" s="42"/>
      <c r="AG35" s="40" t="s">
        <v>73</v>
      </c>
      <c r="AH35" s="54">
        <v>1</v>
      </c>
      <c r="AI35" s="441">
        <v>2</v>
      </c>
      <c r="AJ35" s="54">
        <f t="shared" si="0"/>
        <v>10</v>
      </c>
      <c r="AK35" s="438">
        <f t="shared" si="2"/>
        <v>1</v>
      </c>
      <c r="AL35" s="442"/>
      <c r="AM35" s="233"/>
      <c r="AN35" s="233"/>
      <c r="AO35" s="233"/>
      <c r="AP35" s="233"/>
      <c r="AQ35" s="233"/>
      <c r="AR35" s="233"/>
      <c r="AS35" s="233"/>
      <c r="AT35" s="233"/>
      <c r="AU35" s="233"/>
      <c r="AV35" s="233"/>
      <c r="AW35" s="233"/>
      <c r="AX35" s="233"/>
      <c r="AY35" s="443"/>
      <c r="AZ35" s="443"/>
      <c r="BA35" s="54"/>
      <c r="BB35" s="443"/>
      <c r="BC35" s="233">
        <f t="shared" si="3"/>
        <v>1</v>
      </c>
      <c r="BD35" s="54">
        <f t="shared" si="1"/>
        <v>9</v>
      </c>
      <c r="BE35" s="444">
        <v>19</v>
      </c>
      <c r="BF35" s="409" t="s">
        <v>98</v>
      </c>
      <c r="BG35" s="417" t="s">
        <v>66</v>
      </c>
      <c r="BH35" s="409" t="s">
        <v>410</v>
      </c>
      <c r="BI35" s="499">
        <v>27</v>
      </c>
      <c r="BJ35" s="418" t="s">
        <v>9133</v>
      </c>
      <c r="BK35" s="409" t="s">
        <v>67</v>
      </c>
      <c r="BL35" s="418" t="s">
        <v>9134</v>
      </c>
      <c r="BM35" s="409" t="s">
        <v>110</v>
      </c>
    </row>
    <row r="36" spans="1:65" s="9" customFormat="1" ht="42" customHeight="1" x14ac:dyDescent="0.25">
      <c r="A36" s="36">
        <v>27</v>
      </c>
      <c r="B36" s="37" t="s">
        <v>61</v>
      </c>
      <c r="C36" s="38">
        <v>19</v>
      </c>
      <c r="D36" s="719" t="s">
        <v>411</v>
      </c>
      <c r="E36" s="719" t="s">
        <v>98</v>
      </c>
      <c r="F36" s="43">
        <v>2</v>
      </c>
      <c r="G36" s="395">
        <v>19</v>
      </c>
      <c r="H36" s="62"/>
      <c r="I36" s="44"/>
      <c r="J36" s="44"/>
      <c r="K36" s="44"/>
      <c r="L36" s="60"/>
      <c r="M36" s="46"/>
      <c r="N36" s="44"/>
      <c r="O36" s="44"/>
      <c r="P36" s="46"/>
      <c r="Q36" s="225" t="s">
        <v>70</v>
      </c>
      <c r="R36" s="46" t="s">
        <v>76</v>
      </c>
      <c r="S36" s="220" t="s">
        <v>9189</v>
      </c>
      <c r="T36" s="44"/>
      <c r="U36" s="44"/>
      <c r="V36" s="60"/>
      <c r="W36" s="44"/>
      <c r="X36" s="60"/>
      <c r="Y36" s="60"/>
      <c r="Z36" s="61"/>
      <c r="AA36" s="44"/>
      <c r="AB36" s="61"/>
      <c r="AC36" s="408" t="s">
        <v>63</v>
      </c>
      <c r="AD36" s="55"/>
      <c r="AE36" s="55" t="s">
        <v>32</v>
      </c>
      <c r="AF36" s="42"/>
      <c r="AG36" s="40" t="s">
        <v>73</v>
      </c>
      <c r="AH36" s="54">
        <v>1</v>
      </c>
      <c r="AI36" s="441">
        <v>2</v>
      </c>
      <c r="AJ36" s="54">
        <f t="shared" si="0"/>
        <v>10</v>
      </c>
      <c r="AK36" s="438">
        <f t="shared" si="2"/>
        <v>1</v>
      </c>
      <c r="AL36" s="442"/>
      <c r="AM36" s="233"/>
      <c r="AN36" s="233"/>
      <c r="AO36" s="233"/>
      <c r="AP36" s="233"/>
      <c r="AQ36" s="233"/>
      <c r="AR36" s="233"/>
      <c r="AS36" s="233"/>
      <c r="AT36" s="233"/>
      <c r="AU36" s="233"/>
      <c r="AV36" s="233"/>
      <c r="AW36" s="233"/>
      <c r="AX36" s="233"/>
      <c r="AY36" s="443"/>
      <c r="AZ36" s="443"/>
      <c r="BA36" s="54"/>
      <c r="BB36" s="443"/>
      <c r="BC36" s="233">
        <f t="shared" si="3"/>
        <v>1</v>
      </c>
      <c r="BD36" s="54">
        <f t="shared" si="1"/>
        <v>9</v>
      </c>
      <c r="BE36" s="444">
        <v>19</v>
      </c>
      <c r="BF36" s="409" t="s">
        <v>98</v>
      </c>
      <c r="BG36" s="417" t="s">
        <v>66</v>
      </c>
      <c r="BH36" s="409" t="s">
        <v>411</v>
      </c>
      <c r="BI36" s="499">
        <v>27</v>
      </c>
      <c r="BJ36" s="418" t="s">
        <v>9135</v>
      </c>
      <c r="BK36" s="409" t="s">
        <v>67</v>
      </c>
      <c r="BL36" s="418" t="s">
        <v>9136</v>
      </c>
      <c r="BM36" s="409" t="s">
        <v>63</v>
      </c>
    </row>
    <row r="37" spans="1:65" s="9" customFormat="1" ht="42" customHeight="1" x14ac:dyDescent="0.25">
      <c r="A37" s="36">
        <v>28</v>
      </c>
      <c r="B37" s="37" t="s">
        <v>61</v>
      </c>
      <c r="C37" s="38">
        <v>19</v>
      </c>
      <c r="D37" s="719" t="s">
        <v>412</v>
      </c>
      <c r="E37" s="719" t="s">
        <v>98</v>
      </c>
      <c r="F37" s="43">
        <v>3</v>
      </c>
      <c r="G37" s="395">
        <v>18</v>
      </c>
      <c r="H37" s="62"/>
      <c r="I37" s="44"/>
      <c r="J37" s="44"/>
      <c r="K37" s="661" t="s">
        <v>70</v>
      </c>
      <c r="L37" s="662" t="s">
        <v>99</v>
      </c>
      <c r="M37" s="220" t="s">
        <v>9189</v>
      </c>
      <c r="N37" s="44"/>
      <c r="O37" s="44"/>
      <c r="P37" s="44"/>
      <c r="Q37" s="44"/>
      <c r="R37" s="46"/>
      <c r="S37" s="46"/>
      <c r="T37" s="44"/>
      <c r="U37" s="44"/>
      <c r="V37" s="46"/>
      <c r="W37" s="44"/>
      <c r="X37" s="60"/>
      <c r="Y37" s="60"/>
      <c r="Z37" s="44"/>
      <c r="AA37" s="44"/>
      <c r="AB37" s="46"/>
      <c r="AC37" s="408" t="s">
        <v>63</v>
      </c>
      <c r="AD37" s="55"/>
      <c r="AE37" s="55" t="s">
        <v>32</v>
      </c>
      <c r="AF37" s="42"/>
      <c r="AG37" s="40" t="s">
        <v>73</v>
      </c>
      <c r="AH37" s="54">
        <v>1</v>
      </c>
      <c r="AI37" s="441">
        <v>2</v>
      </c>
      <c r="AJ37" s="54">
        <f t="shared" si="0"/>
        <v>10</v>
      </c>
      <c r="AK37" s="438">
        <f t="shared" si="2"/>
        <v>1</v>
      </c>
      <c r="AL37" s="442"/>
      <c r="AM37" s="233"/>
      <c r="AN37" s="233"/>
      <c r="AO37" s="233"/>
      <c r="AP37" s="233"/>
      <c r="AQ37" s="233"/>
      <c r="AR37" s="233"/>
      <c r="AS37" s="233"/>
      <c r="AT37" s="233"/>
      <c r="AU37" s="233"/>
      <c r="AV37" s="233"/>
      <c r="AW37" s="233"/>
      <c r="AX37" s="233"/>
      <c r="AY37" s="443"/>
      <c r="AZ37" s="443"/>
      <c r="BA37" s="54"/>
      <c r="BB37" s="443"/>
      <c r="BC37" s="233">
        <f t="shared" si="3"/>
        <v>1</v>
      </c>
      <c r="BD37" s="54">
        <f t="shared" si="1"/>
        <v>9</v>
      </c>
      <c r="BE37" s="444">
        <v>19</v>
      </c>
      <c r="BF37" s="409" t="s">
        <v>98</v>
      </c>
      <c r="BG37" s="417" t="s">
        <v>66</v>
      </c>
      <c r="BH37" s="409" t="s">
        <v>412</v>
      </c>
      <c r="BI37" s="499">
        <v>25</v>
      </c>
      <c r="BJ37" s="418" t="s">
        <v>9137</v>
      </c>
      <c r="BK37" s="409" t="s">
        <v>67</v>
      </c>
      <c r="BL37" s="418" t="s">
        <v>9138</v>
      </c>
      <c r="BM37" s="409" t="s">
        <v>63</v>
      </c>
    </row>
    <row r="38" spans="1:65" s="9" customFormat="1" ht="42" customHeight="1" x14ac:dyDescent="0.25">
      <c r="A38" s="36">
        <v>29</v>
      </c>
      <c r="B38" s="37" t="s">
        <v>61</v>
      </c>
      <c r="C38" s="38">
        <v>19</v>
      </c>
      <c r="D38" s="719" t="s">
        <v>413</v>
      </c>
      <c r="E38" s="719" t="s">
        <v>100</v>
      </c>
      <c r="F38" s="43">
        <v>1</v>
      </c>
      <c r="G38" s="395">
        <v>18</v>
      </c>
      <c r="H38" s="62"/>
      <c r="I38" s="44"/>
      <c r="J38" s="44"/>
      <c r="K38" s="225" t="s">
        <v>70</v>
      </c>
      <c r="L38" s="44" t="s">
        <v>79</v>
      </c>
      <c r="M38" s="220" t="s">
        <v>9190</v>
      </c>
      <c r="N38" s="44"/>
      <c r="O38" s="44"/>
      <c r="P38" s="44"/>
      <c r="Q38" s="44"/>
      <c r="R38" s="46"/>
      <c r="S38" s="46"/>
      <c r="T38" s="44"/>
      <c r="U38" s="44"/>
      <c r="V38" s="60"/>
      <c r="W38" s="44"/>
      <c r="X38" s="60"/>
      <c r="Y38" s="60"/>
      <c r="Z38" s="61"/>
      <c r="AA38" s="61"/>
      <c r="AB38" s="61"/>
      <c r="AC38" s="408" t="s">
        <v>72</v>
      </c>
      <c r="AD38" s="55"/>
      <c r="AE38" s="55" t="s">
        <v>32</v>
      </c>
      <c r="AF38" s="42"/>
      <c r="AG38" s="40" t="s">
        <v>73</v>
      </c>
      <c r="AH38" s="54">
        <v>1</v>
      </c>
      <c r="AI38" s="445">
        <v>3</v>
      </c>
      <c r="AJ38" s="54">
        <f t="shared" si="0"/>
        <v>15</v>
      </c>
      <c r="AK38" s="438">
        <f t="shared" si="2"/>
        <v>1</v>
      </c>
      <c r="AL38" s="442"/>
      <c r="AM38" s="233"/>
      <c r="AN38" s="233"/>
      <c r="AO38" s="233"/>
      <c r="AP38" s="233"/>
      <c r="AQ38" s="233"/>
      <c r="AR38" s="233"/>
      <c r="AS38" s="233"/>
      <c r="AT38" s="233"/>
      <c r="AU38" s="233"/>
      <c r="AV38" s="233"/>
      <c r="AW38" s="233"/>
      <c r="AX38" s="233"/>
      <c r="AY38" s="443"/>
      <c r="AZ38" s="443"/>
      <c r="BA38" s="54"/>
      <c r="BB38" s="443"/>
      <c r="BC38" s="233">
        <f t="shared" si="3"/>
        <v>1</v>
      </c>
      <c r="BD38" s="54">
        <f t="shared" si="1"/>
        <v>14</v>
      </c>
      <c r="BE38" s="444">
        <v>19</v>
      </c>
      <c r="BF38" s="409" t="s">
        <v>100</v>
      </c>
      <c r="BG38" s="417" t="s">
        <v>89</v>
      </c>
      <c r="BH38" s="409" t="s">
        <v>413</v>
      </c>
      <c r="BI38" s="499">
        <v>22</v>
      </c>
      <c r="BJ38" s="418" t="s">
        <v>9139</v>
      </c>
      <c r="BK38" s="409" t="s">
        <v>67</v>
      </c>
      <c r="BL38" s="418" t="s">
        <v>9140</v>
      </c>
      <c r="BM38" s="409" t="s">
        <v>72</v>
      </c>
    </row>
    <row r="39" spans="1:65" s="9" customFormat="1" ht="42" customHeight="1" x14ac:dyDescent="0.25">
      <c r="A39" s="36">
        <v>30</v>
      </c>
      <c r="B39" s="37" t="s">
        <v>61</v>
      </c>
      <c r="C39" s="38">
        <v>19</v>
      </c>
      <c r="D39" s="719" t="s">
        <v>414</v>
      </c>
      <c r="E39" s="719" t="s">
        <v>100</v>
      </c>
      <c r="F39" s="43">
        <v>2</v>
      </c>
      <c r="G39" s="395">
        <v>22</v>
      </c>
      <c r="H39" s="44" t="s">
        <v>70</v>
      </c>
      <c r="I39" s="223" t="s">
        <v>99</v>
      </c>
      <c r="J39" s="220" t="s">
        <v>9184</v>
      </c>
      <c r="K39" s="44"/>
      <c r="L39" s="60"/>
      <c r="M39" s="46"/>
      <c r="N39" s="44"/>
      <c r="O39" s="44"/>
      <c r="P39" s="44"/>
      <c r="Q39" s="44"/>
      <c r="R39" s="46"/>
      <c r="S39" s="46"/>
      <c r="T39" s="44"/>
      <c r="U39" s="44"/>
      <c r="V39" s="60"/>
      <c r="W39" s="44"/>
      <c r="X39" s="60"/>
      <c r="Y39" s="60"/>
      <c r="Z39" s="61"/>
      <c r="AA39" s="61"/>
      <c r="AB39" s="61"/>
      <c r="AC39" s="408" t="s">
        <v>77</v>
      </c>
      <c r="AD39" s="55"/>
      <c r="AE39" s="55" t="s">
        <v>32</v>
      </c>
      <c r="AF39" s="42"/>
      <c r="AG39" s="40" t="s">
        <v>73</v>
      </c>
      <c r="AH39" s="54">
        <v>1</v>
      </c>
      <c r="AI39" s="445">
        <v>3</v>
      </c>
      <c r="AJ39" s="54">
        <f t="shared" si="0"/>
        <v>15</v>
      </c>
      <c r="AK39" s="438">
        <f t="shared" si="2"/>
        <v>1</v>
      </c>
      <c r="AL39" s="442"/>
      <c r="AM39" s="233"/>
      <c r="AN39" s="233"/>
      <c r="AO39" s="233"/>
      <c r="AP39" s="233"/>
      <c r="AQ39" s="233"/>
      <c r="AR39" s="233"/>
      <c r="AS39" s="233"/>
      <c r="AT39" s="233"/>
      <c r="AU39" s="233"/>
      <c r="AV39" s="233"/>
      <c r="AW39" s="233"/>
      <c r="AX39" s="233"/>
      <c r="AY39" s="443"/>
      <c r="AZ39" s="443"/>
      <c r="BA39" s="54"/>
      <c r="BB39" s="443"/>
      <c r="BC39" s="233">
        <f t="shared" si="3"/>
        <v>1</v>
      </c>
      <c r="BD39" s="54">
        <f t="shared" si="1"/>
        <v>14</v>
      </c>
      <c r="BE39" s="444">
        <v>19</v>
      </c>
      <c r="BF39" s="409" t="s">
        <v>100</v>
      </c>
      <c r="BG39" s="417" t="s">
        <v>89</v>
      </c>
      <c r="BH39" s="409" t="s">
        <v>414</v>
      </c>
      <c r="BI39" s="499">
        <v>22</v>
      </c>
      <c r="BJ39" s="418" t="s">
        <v>9141</v>
      </c>
      <c r="BK39" s="409" t="s">
        <v>67</v>
      </c>
      <c r="BL39" s="418" t="s">
        <v>9142</v>
      </c>
      <c r="BM39" s="409" t="s">
        <v>77</v>
      </c>
    </row>
    <row r="40" spans="1:65" s="9" customFormat="1" ht="52.5" customHeight="1" x14ac:dyDescent="0.25">
      <c r="A40" s="36">
        <v>31</v>
      </c>
      <c r="B40" s="37" t="s">
        <v>61</v>
      </c>
      <c r="C40" s="38">
        <v>19</v>
      </c>
      <c r="D40" s="719" t="s">
        <v>415</v>
      </c>
      <c r="E40" s="719" t="s">
        <v>100</v>
      </c>
      <c r="F40" s="43">
        <v>3</v>
      </c>
      <c r="G40" s="395">
        <v>22</v>
      </c>
      <c r="H40" s="62"/>
      <c r="I40" s="44"/>
      <c r="J40" s="46"/>
      <c r="K40" s="44"/>
      <c r="L40" s="44"/>
      <c r="M40" s="46"/>
      <c r="N40" s="44" t="s">
        <v>70</v>
      </c>
      <c r="O40" s="223" t="s">
        <v>99</v>
      </c>
      <c r="P40" s="220" t="s">
        <v>9190</v>
      </c>
      <c r="Q40" s="44"/>
      <c r="R40" s="46"/>
      <c r="S40" s="46"/>
      <c r="T40" s="44"/>
      <c r="U40" s="44"/>
      <c r="V40" s="60"/>
      <c r="W40" s="44"/>
      <c r="X40" s="46"/>
      <c r="Y40" s="46"/>
      <c r="Z40" s="61"/>
      <c r="AA40" s="61"/>
      <c r="AB40" s="61"/>
      <c r="AC40" s="408" t="s">
        <v>77</v>
      </c>
      <c r="AD40" s="55"/>
      <c r="AE40" s="55" t="s">
        <v>32</v>
      </c>
      <c r="AF40" s="42"/>
      <c r="AG40" s="40" t="s">
        <v>73</v>
      </c>
      <c r="AH40" s="54">
        <v>1</v>
      </c>
      <c r="AI40" s="445">
        <v>3</v>
      </c>
      <c r="AJ40" s="54">
        <f t="shared" si="0"/>
        <v>15</v>
      </c>
      <c r="AK40" s="438">
        <f t="shared" si="2"/>
        <v>1</v>
      </c>
      <c r="AL40" s="442"/>
      <c r="AM40" s="233"/>
      <c r="AN40" s="233"/>
      <c r="AO40" s="233"/>
      <c r="AP40" s="233"/>
      <c r="AQ40" s="233"/>
      <c r="AR40" s="233"/>
      <c r="AS40" s="233"/>
      <c r="AT40" s="233"/>
      <c r="AU40" s="233"/>
      <c r="AV40" s="233"/>
      <c r="AW40" s="233"/>
      <c r="AX40" s="233"/>
      <c r="AY40" s="443"/>
      <c r="AZ40" s="443"/>
      <c r="BA40" s="54"/>
      <c r="BB40" s="443"/>
      <c r="BC40" s="233">
        <f t="shared" si="3"/>
        <v>1</v>
      </c>
      <c r="BD40" s="54">
        <f t="shared" si="1"/>
        <v>14</v>
      </c>
      <c r="BE40" s="444">
        <v>19</v>
      </c>
      <c r="BF40" s="409" t="s">
        <v>100</v>
      </c>
      <c r="BG40" s="417" t="s">
        <v>89</v>
      </c>
      <c r="BH40" s="409" t="s">
        <v>415</v>
      </c>
      <c r="BI40" s="499">
        <v>22</v>
      </c>
      <c r="BJ40" s="418" t="s">
        <v>9143</v>
      </c>
      <c r="BK40" s="409" t="s">
        <v>67</v>
      </c>
      <c r="BL40" s="418" t="s">
        <v>9144</v>
      </c>
      <c r="BM40" s="409" t="s">
        <v>77</v>
      </c>
    </row>
    <row r="41" spans="1:65" s="9" customFormat="1" ht="52.5" customHeight="1" x14ac:dyDescent="0.25">
      <c r="A41" s="36">
        <v>32</v>
      </c>
      <c r="B41" s="37" t="s">
        <v>61</v>
      </c>
      <c r="C41" s="38">
        <v>19</v>
      </c>
      <c r="D41" s="719" t="s">
        <v>416</v>
      </c>
      <c r="E41" s="719" t="s">
        <v>100</v>
      </c>
      <c r="F41" s="43">
        <v>4</v>
      </c>
      <c r="G41" s="395">
        <v>23</v>
      </c>
      <c r="H41" s="62"/>
      <c r="I41" s="44"/>
      <c r="J41" s="44"/>
      <c r="K41" s="44"/>
      <c r="L41" s="44"/>
      <c r="M41" s="46"/>
      <c r="N41" s="44"/>
      <c r="O41" s="44"/>
      <c r="P41" s="44"/>
      <c r="Q41" s="225" t="s">
        <v>70</v>
      </c>
      <c r="R41" s="44" t="s">
        <v>79</v>
      </c>
      <c r="S41" s="220" t="s">
        <v>9190</v>
      </c>
      <c r="T41" s="44"/>
      <c r="U41" s="60"/>
      <c r="V41" s="60"/>
      <c r="W41" s="44"/>
      <c r="X41" s="60"/>
      <c r="Y41" s="60"/>
      <c r="Z41" s="61"/>
      <c r="AA41" s="61"/>
      <c r="AB41" s="61"/>
      <c r="AC41" s="408" t="s">
        <v>91</v>
      </c>
      <c r="AD41" s="55"/>
      <c r="AE41" s="55" t="s">
        <v>32</v>
      </c>
      <c r="AF41" s="42"/>
      <c r="AG41" s="40" t="s">
        <v>73</v>
      </c>
      <c r="AH41" s="54">
        <v>1</v>
      </c>
      <c r="AI41" s="445">
        <v>3</v>
      </c>
      <c r="AJ41" s="54">
        <f t="shared" si="0"/>
        <v>15</v>
      </c>
      <c r="AK41" s="438">
        <f t="shared" si="2"/>
        <v>1</v>
      </c>
      <c r="AL41" s="442"/>
      <c r="AM41" s="233"/>
      <c r="AN41" s="233"/>
      <c r="AO41" s="233"/>
      <c r="AP41" s="233"/>
      <c r="AQ41" s="233"/>
      <c r="AR41" s="233"/>
      <c r="AS41" s="233"/>
      <c r="AT41" s="233"/>
      <c r="AU41" s="233"/>
      <c r="AV41" s="233"/>
      <c r="AW41" s="233"/>
      <c r="AX41" s="233"/>
      <c r="AY41" s="443"/>
      <c r="AZ41" s="443"/>
      <c r="BA41" s="54"/>
      <c r="BB41" s="443"/>
      <c r="BC41" s="233">
        <f t="shared" si="3"/>
        <v>1</v>
      </c>
      <c r="BD41" s="54">
        <f t="shared" si="1"/>
        <v>14</v>
      </c>
      <c r="BE41" s="444">
        <v>19</v>
      </c>
      <c r="BF41" s="409" t="s">
        <v>100</v>
      </c>
      <c r="BG41" s="417" t="s">
        <v>89</v>
      </c>
      <c r="BH41" s="409" t="s">
        <v>416</v>
      </c>
      <c r="BI41" s="499">
        <v>22</v>
      </c>
      <c r="BJ41" s="418" t="s">
        <v>9145</v>
      </c>
      <c r="BK41" s="409" t="s">
        <v>67</v>
      </c>
      <c r="BL41" s="418" t="s">
        <v>9146</v>
      </c>
      <c r="BM41" s="409" t="s">
        <v>91</v>
      </c>
    </row>
    <row r="42" spans="1:65" s="9" customFormat="1" ht="52.5" customHeight="1" x14ac:dyDescent="0.25">
      <c r="A42" s="36">
        <v>33</v>
      </c>
      <c r="B42" s="37" t="s">
        <v>61</v>
      </c>
      <c r="C42" s="38">
        <v>19</v>
      </c>
      <c r="D42" s="719" t="s">
        <v>417</v>
      </c>
      <c r="E42" s="719" t="s">
        <v>100</v>
      </c>
      <c r="F42" s="43">
        <v>5</v>
      </c>
      <c r="G42" s="395">
        <v>22</v>
      </c>
      <c r="H42" s="62"/>
      <c r="I42" s="44"/>
      <c r="J42" s="44"/>
      <c r="K42" s="44"/>
      <c r="L42" s="60"/>
      <c r="M42" s="46"/>
      <c r="N42" s="44"/>
      <c r="O42" s="44"/>
      <c r="P42" s="46"/>
      <c r="Q42" s="44"/>
      <c r="R42" s="44"/>
      <c r="S42" s="46"/>
      <c r="T42" s="225" t="s">
        <v>70</v>
      </c>
      <c r="U42" s="223" t="s">
        <v>71</v>
      </c>
      <c r="V42" s="220" t="s">
        <v>9190</v>
      </c>
      <c r="W42" s="44"/>
      <c r="X42" s="60"/>
      <c r="Y42" s="60"/>
      <c r="Z42" s="61"/>
      <c r="AA42" s="61"/>
      <c r="AB42" s="61"/>
      <c r="AC42" s="408" t="s">
        <v>86</v>
      </c>
      <c r="AD42" s="55"/>
      <c r="AE42" s="55" t="s">
        <v>32</v>
      </c>
      <c r="AF42" s="42"/>
      <c r="AG42" s="40" t="s">
        <v>73</v>
      </c>
      <c r="AH42" s="54">
        <v>1</v>
      </c>
      <c r="AI42" s="445">
        <v>3</v>
      </c>
      <c r="AJ42" s="54">
        <f t="shared" si="0"/>
        <v>15</v>
      </c>
      <c r="AK42" s="438">
        <f t="shared" si="2"/>
        <v>1</v>
      </c>
      <c r="AL42" s="442"/>
      <c r="AM42" s="233"/>
      <c r="AN42" s="233"/>
      <c r="AO42" s="233"/>
      <c r="AP42" s="233"/>
      <c r="AQ42" s="233"/>
      <c r="AR42" s="233"/>
      <c r="AS42" s="233"/>
      <c r="AT42" s="233"/>
      <c r="AU42" s="233"/>
      <c r="AV42" s="233"/>
      <c r="AW42" s="233"/>
      <c r="AX42" s="233"/>
      <c r="AY42" s="443"/>
      <c r="AZ42" s="443"/>
      <c r="BA42" s="54"/>
      <c r="BB42" s="443"/>
      <c r="BC42" s="233">
        <f t="shared" si="3"/>
        <v>1</v>
      </c>
      <c r="BD42" s="54">
        <f t="shared" si="1"/>
        <v>14</v>
      </c>
      <c r="BE42" s="444">
        <v>19</v>
      </c>
      <c r="BF42" s="409" t="s">
        <v>100</v>
      </c>
      <c r="BG42" s="417" t="s">
        <v>89</v>
      </c>
      <c r="BH42" s="409" t="s">
        <v>417</v>
      </c>
      <c r="BI42" s="499">
        <v>22</v>
      </c>
      <c r="BJ42" s="418" t="s">
        <v>9147</v>
      </c>
      <c r="BK42" s="409" t="s">
        <v>67</v>
      </c>
      <c r="BL42" s="418" t="s">
        <v>9148</v>
      </c>
      <c r="BM42" s="409" t="s">
        <v>86</v>
      </c>
    </row>
    <row r="43" spans="1:65" s="9" customFormat="1" ht="52.5" customHeight="1" x14ac:dyDescent="0.25">
      <c r="A43" s="36">
        <v>34</v>
      </c>
      <c r="B43" s="37" t="s">
        <v>61</v>
      </c>
      <c r="C43" s="38">
        <v>19</v>
      </c>
      <c r="D43" s="719" t="s">
        <v>418</v>
      </c>
      <c r="E43" s="719" t="s">
        <v>100</v>
      </c>
      <c r="F43" s="43">
        <v>6</v>
      </c>
      <c r="G43" s="395">
        <v>22</v>
      </c>
      <c r="H43" s="62"/>
      <c r="I43" s="44"/>
      <c r="J43" s="44"/>
      <c r="K43" s="44"/>
      <c r="L43" s="60"/>
      <c r="M43" s="46"/>
      <c r="N43" s="44"/>
      <c r="O43" s="44"/>
      <c r="P43" s="44"/>
      <c r="Q43" s="44"/>
      <c r="R43" s="44"/>
      <c r="S43" s="46"/>
      <c r="T43" s="44" t="s">
        <v>64</v>
      </c>
      <c r="U43" s="46" t="s">
        <v>76</v>
      </c>
      <c r="V43" s="220" t="s">
        <v>9190</v>
      </c>
      <c r="W43" s="44"/>
      <c r="X43" s="46"/>
      <c r="Y43" s="46"/>
      <c r="Z43" s="61"/>
      <c r="AA43" s="61"/>
      <c r="AB43" s="61"/>
      <c r="AC43" s="408" t="s">
        <v>92</v>
      </c>
      <c r="AD43" s="55"/>
      <c r="AE43" s="55" t="s">
        <v>32</v>
      </c>
      <c r="AF43" s="42"/>
      <c r="AG43" s="40" t="s">
        <v>73</v>
      </c>
      <c r="AH43" s="54">
        <v>1</v>
      </c>
      <c r="AI43" s="445">
        <v>3</v>
      </c>
      <c r="AJ43" s="54">
        <f t="shared" si="0"/>
        <v>15</v>
      </c>
      <c r="AK43" s="438">
        <f t="shared" si="2"/>
        <v>1</v>
      </c>
      <c r="AL43" s="442"/>
      <c r="AM43" s="233"/>
      <c r="AN43" s="233"/>
      <c r="AO43" s="233"/>
      <c r="AP43" s="233"/>
      <c r="AQ43" s="233"/>
      <c r="AR43" s="233"/>
      <c r="AS43" s="233"/>
      <c r="AT43" s="233"/>
      <c r="AU43" s="233"/>
      <c r="AV43" s="233"/>
      <c r="AW43" s="233"/>
      <c r="AX43" s="233"/>
      <c r="AY43" s="443"/>
      <c r="AZ43" s="443"/>
      <c r="BA43" s="54"/>
      <c r="BB43" s="443"/>
      <c r="BC43" s="233">
        <f t="shared" si="3"/>
        <v>1</v>
      </c>
      <c r="BD43" s="54">
        <f t="shared" si="1"/>
        <v>14</v>
      </c>
      <c r="BE43" s="444">
        <v>19</v>
      </c>
      <c r="BF43" s="409" t="s">
        <v>100</v>
      </c>
      <c r="BG43" s="417" t="s">
        <v>89</v>
      </c>
      <c r="BH43" s="409" t="s">
        <v>418</v>
      </c>
      <c r="BI43" s="499">
        <v>22</v>
      </c>
      <c r="BJ43" s="418" t="s">
        <v>9147</v>
      </c>
      <c r="BK43" s="409" t="s">
        <v>67</v>
      </c>
      <c r="BL43" s="418" t="s">
        <v>9149</v>
      </c>
      <c r="BM43" s="409" t="s">
        <v>92</v>
      </c>
    </row>
    <row r="44" spans="1:65" s="9" customFormat="1" ht="52.5" customHeight="1" x14ac:dyDescent="0.25">
      <c r="A44" s="36">
        <v>35</v>
      </c>
      <c r="B44" s="37" t="s">
        <v>61</v>
      </c>
      <c r="C44" s="38">
        <v>19</v>
      </c>
      <c r="D44" s="719" t="s">
        <v>419</v>
      </c>
      <c r="E44" s="719" t="s">
        <v>100</v>
      </c>
      <c r="F44" s="43">
        <v>7</v>
      </c>
      <c r="G44" s="395">
        <v>22</v>
      </c>
      <c r="H44" s="62"/>
      <c r="I44" s="46"/>
      <c r="J44" s="44"/>
      <c r="K44" s="44"/>
      <c r="L44" s="46"/>
      <c r="M44" s="46"/>
      <c r="N44" s="44"/>
      <c r="O44" s="44"/>
      <c r="P44" s="44"/>
      <c r="Q44" s="44"/>
      <c r="R44" s="46"/>
      <c r="S44" s="46"/>
      <c r="T44" s="44"/>
      <c r="U44" s="46"/>
      <c r="V44" s="46"/>
      <c r="W44" s="44" t="s">
        <v>64</v>
      </c>
      <c r="X44" s="46" t="s">
        <v>76</v>
      </c>
      <c r="Y44" s="220" t="s">
        <v>9190</v>
      </c>
      <c r="Z44" s="61"/>
      <c r="AA44" s="61"/>
      <c r="AB44" s="61"/>
      <c r="AC44" s="408" t="s">
        <v>77</v>
      </c>
      <c r="AD44" s="55"/>
      <c r="AE44" s="55" t="s">
        <v>32</v>
      </c>
      <c r="AF44" s="42"/>
      <c r="AG44" s="40" t="s">
        <v>73</v>
      </c>
      <c r="AH44" s="54">
        <v>1</v>
      </c>
      <c r="AI44" s="445">
        <v>3</v>
      </c>
      <c r="AJ44" s="54">
        <f t="shared" si="0"/>
        <v>15</v>
      </c>
      <c r="AK44" s="438">
        <f t="shared" si="2"/>
        <v>1</v>
      </c>
      <c r="AL44" s="442"/>
      <c r="AM44" s="233"/>
      <c r="AN44" s="233"/>
      <c r="AO44" s="233"/>
      <c r="AP44" s="233"/>
      <c r="AQ44" s="233"/>
      <c r="AR44" s="233"/>
      <c r="AS44" s="233"/>
      <c r="AT44" s="233"/>
      <c r="AU44" s="233"/>
      <c r="AV44" s="233"/>
      <c r="AW44" s="233"/>
      <c r="AX44" s="233"/>
      <c r="AY44" s="443"/>
      <c r="AZ44" s="443"/>
      <c r="BA44" s="54"/>
      <c r="BB44" s="443"/>
      <c r="BC44" s="233">
        <f t="shared" si="3"/>
        <v>1</v>
      </c>
      <c r="BD44" s="54">
        <f t="shared" si="1"/>
        <v>14</v>
      </c>
      <c r="BE44" s="444">
        <v>19</v>
      </c>
      <c r="BF44" s="409" t="s">
        <v>100</v>
      </c>
      <c r="BG44" s="417" t="s">
        <v>89</v>
      </c>
      <c r="BH44" s="409" t="s">
        <v>419</v>
      </c>
      <c r="BI44" s="499">
        <v>22</v>
      </c>
      <c r="BJ44" s="418" t="s">
        <v>9150</v>
      </c>
      <c r="BK44" s="409" t="s">
        <v>67</v>
      </c>
      <c r="BL44" s="418" t="s">
        <v>9151</v>
      </c>
      <c r="BM44" s="409" t="s">
        <v>77</v>
      </c>
    </row>
    <row r="45" spans="1:65" s="9" customFormat="1" ht="52.5" customHeight="1" x14ac:dyDescent="0.25">
      <c r="A45" s="36">
        <v>36</v>
      </c>
      <c r="B45" s="37" t="s">
        <v>61</v>
      </c>
      <c r="C45" s="38">
        <v>19</v>
      </c>
      <c r="D45" s="719" t="s">
        <v>420</v>
      </c>
      <c r="E45" s="719" t="s">
        <v>100</v>
      </c>
      <c r="F45" s="43">
        <v>8</v>
      </c>
      <c r="G45" s="395">
        <v>22</v>
      </c>
      <c r="H45" s="62"/>
      <c r="I45" s="44"/>
      <c r="J45" s="46"/>
      <c r="K45" s="44"/>
      <c r="L45" s="44"/>
      <c r="M45" s="46"/>
      <c r="N45" s="44"/>
      <c r="O45" s="44"/>
      <c r="P45" s="44"/>
      <c r="Q45" s="44"/>
      <c r="R45" s="46"/>
      <c r="S45" s="46"/>
      <c r="T45" s="44"/>
      <c r="U45" s="60"/>
      <c r="V45" s="60"/>
      <c r="W45" s="44" t="s">
        <v>64</v>
      </c>
      <c r="X45" s="44" t="s">
        <v>79</v>
      </c>
      <c r="Y45" s="220" t="s">
        <v>9190</v>
      </c>
      <c r="Z45" s="61"/>
      <c r="AA45" s="61"/>
      <c r="AB45" s="61"/>
      <c r="AC45" s="408" t="s">
        <v>91</v>
      </c>
      <c r="AD45" s="55"/>
      <c r="AE45" s="55" t="s">
        <v>32</v>
      </c>
      <c r="AF45" s="42"/>
      <c r="AG45" s="40" t="s">
        <v>73</v>
      </c>
      <c r="AH45" s="54">
        <v>1</v>
      </c>
      <c r="AI45" s="445">
        <v>3</v>
      </c>
      <c r="AJ45" s="54">
        <f t="shared" si="0"/>
        <v>15</v>
      </c>
      <c r="AK45" s="438">
        <f t="shared" si="2"/>
        <v>1</v>
      </c>
      <c r="AL45" s="442"/>
      <c r="AM45" s="233"/>
      <c r="AN45" s="233"/>
      <c r="AO45" s="233"/>
      <c r="AP45" s="233"/>
      <c r="AQ45" s="233"/>
      <c r="AR45" s="233"/>
      <c r="AS45" s="233"/>
      <c r="AT45" s="233"/>
      <c r="AU45" s="233"/>
      <c r="AV45" s="233"/>
      <c r="AW45" s="233"/>
      <c r="AX45" s="233"/>
      <c r="AY45" s="443"/>
      <c r="AZ45" s="443"/>
      <c r="BA45" s="54"/>
      <c r="BB45" s="443"/>
      <c r="BC45" s="233">
        <f t="shared" si="3"/>
        <v>1</v>
      </c>
      <c r="BD45" s="54">
        <f t="shared" si="1"/>
        <v>14</v>
      </c>
      <c r="BE45" s="444">
        <v>19</v>
      </c>
      <c r="BF45" s="409" t="s">
        <v>100</v>
      </c>
      <c r="BG45" s="417" t="s">
        <v>89</v>
      </c>
      <c r="BH45" s="409" t="s">
        <v>420</v>
      </c>
      <c r="BI45" s="499">
        <v>22</v>
      </c>
      <c r="BJ45" s="418" t="s">
        <v>9150</v>
      </c>
      <c r="BK45" s="409" t="s">
        <v>67</v>
      </c>
      <c r="BL45" s="418" t="s">
        <v>9152</v>
      </c>
      <c r="BM45" s="409" t="s">
        <v>91</v>
      </c>
    </row>
    <row r="46" spans="1:65" s="56" customFormat="1" ht="52.5" customHeight="1" x14ac:dyDescent="0.25">
      <c r="A46" s="36">
        <v>37</v>
      </c>
      <c r="B46" s="37" t="s">
        <v>61</v>
      </c>
      <c r="C46" s="38">
        <v>19</v>
      </c>
      <c r="D46" s="719" t="s">
        <v>425</v>
      </c>
      <c r="E46" s="719" t="s">
        <v>102</v>
      </c>
      <c r="F46" s="204">
        <v>1</v>
      </c>
      <c r="G46" s="395">
        <v>16</v>
      </c>
      <c r="H46" s="44" t="s">
        <v>70</v>
      </c>
      <c r="I46" s="223" t="s">
        <v>101</v>
      </c>
      <c r="J46" s="220" t="s">
        <v>9189</v>
      </c>
      <c r="K46" s="44"/>
      <c r="L46" s="44"/>
      <c r="M46" s="46"/>
      <c r="N46" s="44"/>
      <c r="O46" s="44"/>
      <c r="P46" s="44"/>
      <c r="Q46" s="44"/>
      <c r="R46" s="44"/>
      <c r="S46" s="46"/>
      <c r="T46" s="44"/>
      <c r="U46" s="60"/>
      <c r="V46" s="60"/>
      <c r="W46" s="44"/>
      <c r="X46" s="44"/>
      <c r="Y46" s="46"/>
      <c r="Z46" s="61"/>
      <c r="AA46" s="61"/>
      <c r="AB46" s="61"/>
      <c r="AC46" s="514" t="s">
        <v>9180</v>
      </c>
      <c r="AD46" s="55"/>
      <c r="AE46" s="55" t="s">
        <v>32</v>
      </c>
      <c r="AF46" s="42"/>
      <c r="AG46" s="40" t="s">
        <v>73</v>
      </c>
      <c r="AH46" s="54">
        <v>1</v>
      </c>
      <c r="AI46" s="445">
        <v>2</v>
      </c>
      <c r="AJ46" s="54">
        <f t="shared" si="0"/>
        <v>10</v>
      </c>
      <c r="AK46" s="438">
        <f t="shared" si="2"/>
        <v>1</v>
      </c>
      <c r="AL46" s="442"/>
      <c r="AM46" s="233"/>
      <c r="AN46" s="233"/>
      <c r="AO46" s="233"/>
      <c r="AP46" s="233"/>
      <c r="AQ46" s="233"/>
      <c r="AR46" s="233"/>
      <c r="AS46" s="233"/>
      <c r="AT46" s="233"/>
      <c r="AU46" s="233"/>
      <c r="AV46" s="233"/>
      <c r="AW46" s="233"/>
      <c r="AX46" s="233"/>
      <c r="AY46" s="443"/>
      <c r="AZ46" s="443"/>
      <c r="BA46" s="54"/>
      <c r="BB46" s="443"/>
      <c r="BC46" s="233">
        <f t="shared" si="3"/>
        <v>1</v>
      </c>
      <c r="BD46" s="54">
        <f t="shared" si="1"/>
        <v>9</v>
      </c>
      <c r="BE46" s="444">
        <v>19</v>
      </c>
      <c r="BF46" s="409" t="s">
        <v>102</v>
      </c>
      <c r="BG46" s="417" t="s">
        <v>66</v>
      </c>
      <c r="BH46" s="409" t="s">
        <v>425</v>
      </c>
      <c r="BI46" s="499">
        <v>25</v>
      </c>
      <c r="BJ46" s="418" t="s">
        <v>9153</v>
      </c>
      <c r="BK46" s="409" t="s">
        <v>67</v>
      </c>
      <c r="BL46" s="418" t="s">
        <v>9154</v>
      </c>
      <c r="BM46" s="409" t="s">
        <v>103</v>
      </c>
    </row>
    <row r="47" spans="1:65" s="56" customFormat="1" ht="52.5" customHeight="1" x14ac:dyDescent="0.25">
      <c r="A47" s="36">
        <v>38</v>
      </c>
      <c r="B47" s="37" t="s">
        <v>61</v>
      </c>
      <c r="C47" s="38">
        <v>19</v>
      </c>
      <c r="D47" s="681" t="s">
        <v>426</v>
      </c>
      <c r="E47" s="681" t="s">
        <v>102</v>
      </c>
      <c r="F47" s="44">
        <v>2</v>
      </c>
      <c r="G47" s="395">
        <v>19</v>
      </c>
      <c r="H47" s="62"/>
      <c r="I47" s="44"/>
      <c r="J47" s="46"/>
      <c r="K47" s="44"/>
      <c r="L47" s="60"/>
      <c r="M47" s="46"/>
      <c r="N47" s="662" t="s">
        <v>70</v>
      </c>
      <c r="O47" s="680" t="s">
        <v>106</v>
      </c>
      <c r="P47" s="220" t="s">
        <v>9189</v>
      </c>
      <c r="Q47" s="44"/>
      <c r="R47" s="44"/>
      <c r="S47" s="46"/>
      <c r="T47" s="44"/>
      <c r="U47" s="60"/>
      <c r="V47" s="60"/>
      <c r="W47" s="44"/>
      <c r="X47" s="60"/>
      <c r="Y47" s="60"/>
      <c r="Z47" s="61"/>
      <c r="AA47" s="61"/>
      <c r="AB47" s="61"/>
      <c r="AC47" s="514" t="s">
        <v>9180</v>
      </c>
      <c r="AD47" s="55"/>
      <c r="AE47" s="55" t="s">
        <v>32</v>
      </c>
      <c r="AF47" s="42"/>
      <c r="AG47" s="660" t="s">
        <v>9182</v>
      </c>
      <c r="AH47" s="54">
        <v>1</v>
      </c>
      <c r="AI47" s="445">
        <v>2</v>
      </c>
      <c r="AJ47" s="54">
        <f t="shared" si="0"/>
        <v>10</v>
      </c>
      <c r="AK47" s="438">
        <f t="shared" si="2"/>
        <v>1</v>
      </c>
      <c r="AL47" s="442"/>
      <c r="AM47" s="233"/>
      <c r="AN47" s="233"/>
      <c r="AO47" s="233"/>
      <c r="AP47" s="233"/>
      <c r="AQ47" s="233"/>
      <c r="AR47" s="233"/>
      <c r="AS47" s="233"/>
      <c r="AT47" s="233"/>
      <c r="AU47" s="233"/>
      <c r="AV47" s="233"/>
      <c r="AW47" s="233"/>
      <c r="AX47" s="233"/>
      <c r="AY47" s="443"/>
      <c r="AZ47" s="443"/>
      <c r="BA47" s="54"/>
      <c r="BB47" s="443"/>
      <c r="BC47" s="233">
        <f t="shared" si="3"/>
        <v>1</v>
      </c>
      <c r="BD47" s="54">
        <f t="shared" si="1"/>
        <v>9</v>
      </c>
      <c r="BE47" s="444">
        <v>19</v>
      </c>
      <c r="BF47" s="409" t="s">
        <v>102</v>
      </c>
      <c r="BG47" s="417" t="s">
        <v>66</v>
      </c>
      <c r="BH47" s="409" t="s">
        <v>426</v>
      </c>
      <c r="BI47" s="499">
        <v>25</v>
      </c>
      <c r="BJ47" s="418" t="s">
        <v>9155</v>
      </c>
      <c r="BK47" s="409" t="s">
        <v>67</v>
      </c>
      <c r="BL47" s="418" t="s">
        <v>9156</v>
      </c>
      <c r="BM47" s="409" t="s">
        <v>103</v>
      </c>
    </row>
    <row r="48" spans="1:65" s="56" customFormat="1" ht="52.5" customHeight="1" x14ac:dyDescent="0.25">
      <c r="A48" s="36">
        <v>39</v>
      </c>
      <c r="B48" s="488" t="s">
        <v>61</v>
      </c>
      <c r="C48" s="482">
        <v>19</v>
      </c>
      <c r="D48" s="483" t="s">
        <v>427</v>
      </c>
      <c r="E48" s="483" t="s">
        <v>102</v>
      </c>
      <c r="F48" s="45">
        <v>3</v>
      </c>
      <c r="G48" s="489">
        <v>19</v>
      </c>
      <c r="H48" s="484"/>
      <c r="I48" s="45"/>
      <c r="J48" s="226"/>
      <c r="K48" s="45"/>
      <c r="L48" s="485"/>
      <c r="M48" s="226"/>
      <c r="N48" s="45"/>
      <c r="O48" s="45"/>
      <c r="P48" s="226"/>
      <c r="Q48" s="45"/>
      <c r="R48" s="226"/>
      <c r="S48" s="226"/>
      <c r="T48" s="486" t="s">
        <v>70</v>
      </c>
      <c r="U48" s="487" t="s">
        <v>101</v>
      </c>
      <c r="V48" s="220" t="s">
        <v>9189</v>
      </c>
      <c r="W48" s="45"/>
      <c r="X48" s="485"/>
      <c r="Y48" s="485"/>
      <c r="Z48" s="45"/>
      <c r="AA48" s="45"/>
      <c r="AB48" s="226"/>
      <c r="AC48" s="514" t="s">
        <v>9180</v>
      </c>
      <c r="AD48" s="508"/>
      <c r="AE48" s="508" t="s">
        <v>32</v>
      </c>
      <c r="AF48" s="490"/>
      <c r="AG48" s="491" t="s">
        <v>73</v>
      </c>
      <c r="AH48" s="492">
        <v>1</v>
      </c>
      <c r="AI48" s="493">
        <v>2</v>
      </c>
      <c r="AJ48" s="492">
        <f t="shared" si="0"/>
        <v>10</v>
      </c>
      <c r="AK48" s="494">
        <f t="shared" si="2"/>
        <v>1</v>
      </c>
      <c r="AL48" s="495"/>
      <c r="AM48" s="231"/>
      <c r="AN48" s="231"/>
      <c r="AO48" s="231"/>
      <c r="AP48" s="231"/>
      <c r="AQ48" s="231"/>
      <c r="AR48" s="231"/>
      <c r="AS48" s="231"/>
      <c r="AT48" s="231"/>
      <c r="AU48" s="231"/>
      <c r="AV48" s="231"/>
      <c r="AW48" s="231"/>
      <c r="AX48" s="231"/>
      <c r="AY48" s="496"/>
      <c r="AZ48" s="496"/>
      <c r="BA48" s="492"/>
      <c r="BB48" s="496"/>
      <c r="BC48" s="233">
        <f t="shared" si="3"/>
        <v>1</v>
      </c>
      <c r="BD48" s="54">
        <f t="shared" si="1"/>
        <v>9</v>
      </c>
      <c r="BE48" s="444">
        <v>19</v>
      </c>
      <c r="BF48" s="409" t="s">
        <v>102</v>
      </c>
      <c r="BG48" s="417" t="s">
        <v>66</v>
      </c>
      <c r="BH48" s="409" t="s">
        <v>427</v>
      </c>
      <c r="BI48" s="499">
        <v>25</v>
      </c>
      <c r="BJ48" s="418" t="s">
        <v>9157</v>
      </c>
      <c r="BK48" s="409" t="s">
        <v>67</v>
      </c>
      <c r="BL48" s="418" t="s">
        <v>9158</v>
      </c>
      <c r="BM48" s="409" t="s">
        <v>103</v>
      </c>
    </row>
    <row r="49" spans="1:66" s="606" customFormat="1" ht="52.5" customHeight="1" x14ac:dyDescent="0.25">
      <c r="A49" s="598">
        <v>40</v>
      </c>
      <c r="B49" s="599" t="s">
        <v>61</v>
      </c>
      <c r="C49" s="600">
        <v>19</v>
      </c>
      <c r="D49" s="238" t="s">
        <v>403</v>
      </c>
      <c r="E49" s="238" t="s">
        <v>93</v>
      </c>
      <c r="F49" s="240">
        <v>1</v>
      </c>
      <c r="G49" s="601">
        <v>26</v>
      </c>
      <c r="H49" s="240" t="s">
        <v>9166</v>
      </c>
      <c r="I49" s="240" t="s">
        <v>9168</v>
      </c>
      <c r="J49" s="510"/>
      <c r="K49" s="240"/>
      <c r="L49" s="509"/>
      <c r="M49" s="510"/>
      <c r="N49" s="240"/>
      <c r="O49" s="240"/>
      <c r="P49" s="510"/>
      <c r="Q49" s="240"/>
      <c r="R49" s="510"/>
      <c r="S49" s="510"/>
      <c r="T49" s="240"/>
      <c r="U49" s="602"/>
      <c r="V49" s="511"/>
      <c r="W49" s="240"/>
      <c r="X49" s="509"/>
      <c r="Y49" s="509"/>
      <c r="Z49" s="240"/>
      <c r="AA49" s="240"/>
      <c r="AB49" s="510"/>
      <c r="AC49" s="409" t="s">
        <v>94</v>
      </c>
      <c r="AD49" s="232"/>
      <c r="AE49" s="603" t="s">
        <v>32</v>
      </c>
      <c r="AF49" s="604"/>
      <c r="AG49" s="604" t="s">
        <v>68</v>
      </c>
      <c r="AH49" s="438">
        <v>1</v>
      </c>
      <c r="AI49" s="445">
        <v>4</v>
      </c>
      <c r="AJ49" s="438">
        <f t="shared" si="0"/>
        <v>20</v>
      </c>
      <c r="AK49" s="494">
        <v>1</v>
      </c>
      <c r="AL49" s="440"/>
      <c r="AM49" s="438"/>
      <c r="AN49" s="438"/>
      <c r="AO49" s="438"/>
      <c r="AP49" s="438"/>
      <c r="AQ49" s="438"/>
      <c r="AR49" s="438"/>
      <c r="AS49" s="438"/>
      <c r="AT49" s="438"/>
      <c r="AU49" s="438"/>
      <c r="AV49" s="438"/>
      <c r="AW49" s="438"/>
      <c r="AX49" s="438"/>
      <c r="AY49" s="438"/>
      <c r="AZ49" s="438"/>
      <c r="BA49" s="438"/>
      <c r="BB49" s="438"/>
      <c r="BC49" s="438">
        <f t="shared" si="3"/>
        <v>1</v>
      </c>
      <c r="BD49" s="438">
        <f t="shared" si="1"/>
        <v>19</v>
      </c>
      <c r="BE49" s="605">
        <v>19</v>
      </c>
      <c r="BF49" s="238" t="s">
        <v>93</v>
      </c>
      <c r="BG49" s="237" t="s">
        <v>95</v>
      </c>
      <c r="BH49" s="238" t="s">
        <v>403</v>
      </c>
      <c r="BI49" s="243">
        <v>27</v>
      </c>
      <c r="BJ49" s="239" t="s">
        <v>495</v>
      </c>
      <c r="BK49" s="238" t="s">
        <v>67</v>
      </c>
      <c r="BL49" s="239" t="s">
        <v>9159</v>
      </c>
      <c r="BM49" s="238" t="s">
        <v>94</v>
      </c>
    </row>
    <row r="50" spans="1:66" s="606" customFormat="1" ht="52.5" customHeight="1" x14ac:dyDescent="0.25">
      <c r="A50" s="598">
        <v>41</v>
      </c>
      <c r="B50" s="603" t="s">
        <v>61</v>
      </c>
      <c r="C50" s="607">
        <v>19</v>
      </c>
      <c r="D50" s="238" t="s">
        <v>404</v>
      </c>
      <c r="E50" s="238" t="s">
        <v>93</v>
      </c>
      <c r="F50" s="240">
        <v>2</v>
      </c>
      <c r="G50" s="601">
        <v>27</v>
      </c>
      <c r="H50" s="240"/>
      <c r="I50" s="240"/>
      <c r="J50" s="608"/>
      <c r="K50" s="608" t="s">
        <v>70</v>
      </c>
      <c r="L50" s="240" t="s">
        <v>9168</v>
      </c>
      <c r="M50" s="510"/>
      <c r="N50" s="240"/>
      <c r="O50" s="240"/>
      <c r="P50" s="510"/>
      <c r="Q50" s="240"/>
      <c r="R50" s="510"/>
      <c r="S50" s="510"/>
      <c r="T50" s="240"/>
      <c r="U50" s="602"/>
      <c r="V50" s="511"/>
      <c r="W50" s="240"/>
      <c r="X50" s="509"/>
      <c r="Y50" s="509"/>
      <c r="Z50" s="240"/>
      <c r="AA50" s="240"/>
      <c r="AB50" s="510"/>
      <c r="AC50" s="409" t="s">
        <v>96</v>
      </c>
      <c r="AD50" s="232"/>
      <c r="AE50" s="603" t="s">
        <v>32</v>
      </c>
      <c r="AF50" s="604"/>
      <c r="AG50" s="604" t="s">
        <v>68</v>
      </c>
      <c r="AH50" s="438">
        <v>1</v>
      </c>
      <c r="AI50" s="445">
        <v>4</v>
      </c>
      <c r="AJ50" s="438">
        <f t="shared" si="0"/>
        <v>20</v>
      </c>
      <c r="AK50" s="494">
        <v>1</v>
      </c>
      <c r="AL50" s="440"/>
      <c r="AM50" s="438"/>
      <c r="AN50" s="438"/>
      <c r="AO50" s="438"/>
      <c r="AP50" s="438"/>
      <c r="AQ50" s="438"/>
      <c r="AR50" s="438"/>
      <c r="AS50" s="438"/>
      <c r="AT50" s="438"/>
      <c r="AU50" s="438"/>
      <c r="AV50" s="438"/>
      <c r="AW50" s="438"/>
      <c r="AX50" s="438"/>
      <c r="AY50" s="438"/>
      <c r="AZ50" s="438"/>
      <c r="BA50" s="438"/>
      <c r="BB50" s="438"/>
      <c r="BC50" s="438">
        <f t="shared" si="3"/>
        <v>1</v>
      </c>
      <c r="BD50" s="438">
        <f t="shared" si="1"/>
        <v>19</v>
      </c>
      <c r="BE50" s="605">
        <v>19</v>
      </c>
      <c r="BF50" s="238" t="s">
        <v>93</v>
      </c>
      <c r="BG50" s="237" t="s">
        <v>95</v>
      </c>
      <c r="BH50" s="238" t="s">
        <v>404</v>
      </c>
      <c r="BI50" s="243">
        <v>27</v>
      </c>
      <c r="BJ50" s="239" t="s">
        <v>493</v>
      </c>
      <c r="BK50" s="238" t="s">
        <v>67</v>
      </c>
      <c r="BL50" s="239" t="s">
        <v>9160</v>
      </c>
      <c r="BM50" s="238" t="s">
        <v>96</v>
      </c>
    </row>
    <row r="51" spans="1:66" s="606" customFormat="1" ht="52.5" customHeight="1" x14ac:dyDescent="0.25">
      <c r="A51" s="598">
        <v>42</v>
      </c>
      <c r="B51" s="599" t="s">
        <v>61</v>
      </c>
      <c r="C51" s="600">
        <v>19</v>
      </c>
      <c r="D51" s="238" t="s">
        <v>405</v>
      </c>
      <c r="E51" s="238" t="s">
        <v>93</v>
      </c>
      <c r="F51" s="240">
        <v>3</v>
      </c>
      <c r="G51" s="601">
        <v>27</v>
      </c>
      <c r="H51" s="240"/>
      <c r="I51" s="240"/>
      <c r="J51" s="510"/>
      <c r="K51" s="240"/>
      <c r="L51" s="509"/>
      <c r="M51" s="510"/>
      <c r="N51" s="240" t="s">
        <v>9166</v>
      </c>
      <c r="O51" s="240" t="s">
        <v>9168</v>
      </c>
      <c r="P51" s="510"/>
      <c r="Q51" s="240"/>
      <c r="R51" s="510"/>
      <c r="S51" s="510"/>
      <c r="T51" s="240"/>
      <c r="U51" s="602"/>
      <c r="V51" s="511"/>
      <c r="W51" s="240"/>
      <c r="X51" s="509"/>
      <c r="Y51" s="509"/>
      <c r="Z51" s="240"/>
      <c r="AA51" s="240"/>
      <c r="AB51" s="510"/>
      <c r="AC51" s="409" t="s">
        <v>97</v>
      </c>
      <c r="AD51" s="232"/>
      <c r="AE51" s="603" t="s">
        <v>32</v>
      </c>
      <c r="AF51" s="604"/>
      <c r="AG51" s="604" t="s">
        <v>68</v>
      </c>
      <c r="AH51" s="438">
        <v>1</v>
      </c>
      <c r="AI51" s="445">
        <v>4</v>
      </c>
      <c r="AJ51" s="438">
        <f t="shared" si="0"/>
        <v>20</v>
      </c>
      <c r="AK51" s="494">
        <v>1</v>
      </c>
      <c r="AL51" s="440"/>
      <c r="AM51" s="438"/>
      <c r="AN51" s="438"/>
      <c r="AO51" s="438"/>
      <c r="AP51" s="438"/>
      <c r="AQ51" s="438"/>
      <c r="AR51" s="438"/>
      <c r="AS51" s="438"/>
      <c r="AT51" s="438"/>
      <c r="AU51" s="438"/>
      <c r="AV51" s="438"/>
      <c r="AW51" s="438"/>
      <c r="AX51" s="438"/>
      <c r="AY51" s="438"/>
      <c r="AZ51" s="438"/>
      <c r="BA51" s="438"/>
      <c r="BB51" s="438"/>
      <c r="BC51" s="438">
        <f t="shared" si="3"/>
        <v>1</v>
      </c>
      <c r="BD51" s="438">
        <f t="shared" si="1"/>
        <v>19</v>
      </c>
      <c r="BE51" s="605">
        <v>19</v>
      </c>
      <c r="BF51" s="238" t="s">
        <v>93</v>
      </c>
      <c r="BG51" s="237" t="s">
        <v>95</v>
      </c>
      <c r="BH51" s="238" t="s">
        <v>405</v>
      </c>
      <c r="BI51" s="243">
        <v>27</v>
      </c>
      <c r="BJ51" s="239" t="s">
        <v>497</v>
      </c>
      <c r="BK51" s="238" t="s">
        <v>67</v>
      </c>
      <c r="BL51" s="239" t="s">
        <v>9161</v>
      </c>
      <c r="BM51" s="238" t="s">
        <v>97</v>
      </c>
    </row>
    <row r="52" spans="1:66" s="606" customFormat="1" ht="52.5" customHeight="1" x14ac:dyDescent="0.25">
      <c r="A52" s="598">
        <v>43</v>
      </c>
      <c r="B52" s="603" t="s">
        <v>61</v>
      </c>
      <c r="C52" s="607">
        <v>19</v>
      </c>
      <c r="D52" s="238" t="s">
        <v>406</v>
      </c>
      <c r="E52" s="238" t="s">
        <v>93</v>
      </c>
      <c r="F52" s="240">
        <v>4</v>
      </c>
      <c r="G52" s="601">
        <v>27</v>
      </c>
      <c r="H52" s="240"/>
      <c r="I52" s="240"/>
      <c r="J52" s="510"/>
      <c r="K52" s="240"/>
      <c r="L52" s="509"/>
      <c r="M52" s="510"/>
      <c r="N52" s="240"/>
      <c r="O52" s="240"/>
      <c r="P52" s="510"/>
      <c r="Q52" s="240" t="s">
        <v>9166</v>
      </c>
      <c r="R52" s="240" t="s">
        <v>9169</v>
      </c>
      <c r="S52" s="510"/>
      <c r="T52" s="240"/>
      <c r="U52" s="602"/>
      <c r="V52" s="511"/>
      <c r="W52" s="240"/>
      <c r="X52" s="509"/>
      <c r="Y52" s="509"/>
      <c r="Z52" s="240"/>
      <c r="AA52" s="240"/>
      <c r="AB52" s="510"/>
      <c r="AC52" s="409" t="s">
        <v>85</v>
      </c>
      <c r="AD52" s="232"/>
      <c r="AE52" s="603" t="s">
        <v>32</v>
      </c>
      <c r="AF52" s="604"/>
      <c r="AG52" s="604" t="s">
        <v>68</v>
      </c>
      <c r="AH52" s="438">
        <v>1</v>
      </c>
      <c r="AI52" s="445">
        <v>4</v>
      </c>
      <c r="AJ52" s="438">
        <f t="shared" si="0"/>
        <v>20</v>
      </c>
      <c r="AK52" s="494">
        <v>1</v>
      </c>
      <c r="AL52" s="440"/>
      <c r="AM52" s="438"/>
      <c r="AN52" s="438"/>
      <c r="AO52" s="438"/>
      <c r="AP52" s="438"/>
      <c r="AQ52" s="438"/>
      <c r="AR52" s="438"/>
      <c r="AS52" s="438"/>
      <c r="AT52" s="438"/>
      <c r="AU52" s="438"/>
      <c r="AV52" s="438"/>
      <c r="AW52" s="438"/>
      <c r="AX52" s="438"/>
      <c r="AY52" s="438"/>
      <c r="AZ52" s="438"/>
      <c r="BA52" s="438"/>
      <c r="BB52" s="438"/>
      <c r="BC52" s="438">
        <f t="shared" si="3"/>
        <v>1</v>
      </c>
      <c r="BD52" s="438">
        <f t="shared" si="1"/>
        <v>19</v>
      </c>
      <c r="BE52" s="605">
        <v>19</v>
      </c>
      <c r="BF52" s="238" t="s">
        <v>93</v>
      </c>
      <c r="BG52" s="237" t="s">
        <v>95</v>
      </c>
      <c r="BH52" s="238" t="s">
        <v>406</v>
      </c>
      <c r="BI52" s="243">
        <v>27</v>
      </c>
      <c r="BJ52" s="239" t="s">
        <v>499</v>
      </c>
      <c r="BK52" s="238" t="s">
        <v>67</v>
      </c>
      <c r="BL52" s="239" t="s">
        <v>9162</v>
      </c>
      <c r="BM52" s="238" t="s">
        <v>85</v>
      </c>
    </row>
    <row r="53" spans="1:66" s="606" customFormat="1" ht="52.5" customHeight="1" x14ac:dyDescent="0.25">
      <c r="A53" s="598">
        <v>44</v>
      </c>
      <c r="B53" s="599" t="s">
        <v>61</v>
      </c>
      <c r="C53" s="600">
        <v>19</v>
      </c>
      <c r="D53" s="238" t="s">
        <v>407</v>
      </c>
      <c r="E53" s="238" t="s">
        <v>93</v>
      </c>
      <c r="F53" s="240">
        <v>5</v>
      </c>
      <c r="G53" s="601">
        <v>22</v>
      </c>
      <c r="H53" s="240" t="s">
        <v>9166</v>
      </c>
      <c r="I53" s="240" t="s">
        <v>9169</v>
      </c>
      <c r="J53" s="510"/>
      <c r="K53" s="240"/>
      <c r="L53" s="509"/>
      <c r="M53" s="510"/>
      <c r="N53" s="240"/>
      <c r="O53" s="240"/>
      <c r="P53" s="510"/>
      <c r="Q53" s="240"/>
      <c r="R53" s="510"/>
      <c r="S53" s="510"/>
      <c r="T53" s="240"/>
      <c r="U53" s="240"/>
      <c r="V53" s="511"/>
      <c r="W53" s="240"/>
      <c r="X53" s="509"/>
      <c r="Y53" s="509"/>
      <c r="Z53" s="240"/>
      <c r="AA53" s="240"/>
      <c r="AB53" s="510"/>
      <c r="AC53" s="409" t="s">
        <v>96</v>
      </c>
      <c r="AD53" s="232"/>
      <c r="AE53" s="603" t="s">
        <v>32</v>
      </c>
      <c r="AF53" s="604"/>
      <c r="AG53" s="604" t="s">
        <v>68</v>
      </c>
      <c r="AH53" s="438">
        <v>1</v>
      </c>
      <c r="AI53" s="445">
        <v>4</v>
      </c>
      <c r="AJ53" s="438">
        <f t="shared" si="0"/>
        <v>20</v>
      </c>
      <c r="AK53" s="494">
        <v>1</v>
      </c>
      <c r="AL53" s="440"/>
      <c r="AM53" s="438"/>
      <c r="AN53" s="438"/>
      <c r="AO53" s="438"/>
      <c r="AP53" s="438"/>
      <c r="AQ53" s="438"/>
      <c r="AR53" s="438"/>
      <c r="AS53" s="438"/>
      <c r="AT53" s="438"/>
      <c r="AU53" s="438"/>
      <c r="AV53" s="438"/>
      <c r="AW53" s="438"/>
      <c r="AX53" s="438"/>
      <c r="AY53" s="438"/>
      <c r="AZ53" s="438"/>
      <c r="BA53" s="438"/>
      <c r="BB53" s="438"/>
      <c r="BC53" s="438">
        <f t="shared" si="3"/>
        <v>1</v>
      </c>
      <c r="BD53" s="438">
        <f t="shared" si="1"/>
        <v>19</v>
      </c>
      <c r="BE53" s="605">
        <v>19</v>
      </c>
      <c r="BF53" s="238" t="s">
        <v>93</v>
      </c>
      <c r="BG53" s="237" t="s">
        <v>95</v>
      </c>
      <c r="BH53" s="238" t="s">
        <v>407</v>
      </c>
      <c r="BI53" s="243">
        <v>22</v>
      </c>
      <c r="BJ53" s="239" t="s">
        <v>495</v>
      </c>
      <c r="BK53" s="238" t="s">
        <v>67</v>
      </c>
      <c r="BL53" s="239" t="s">
        <v>9163</v>
      </c>
      <c r="BM53" s="238" t="s">
        <v>96</v>
      </c>
    </row>
    <row r="54" spans="1:66" s="606" customFormat="1" ht="52.5" customHeight="1" x14ac:dyDescent="0.25">
      <c r="A54" s="598">
        <v>45</v>
      </c>
      <c r="B54" s="603" t="s">
        <v>61</v>
      </c>
      <c r="C54" s="607">
        <v>19</v>
      </c>
      <c r="D54" s="238" t="s">
        <v>408</v>
      </c>
      <c r="E54" s="238" t="s">
        <v>93</v>
      </c>
      <c r="F54" s="240">
        <v>6</v>
      </c>
      <c r="G54" s="601">
        <v>22</v>
      </c>
      <c r="H54" s="240"/>
      <c r="I54" s="240"/>
      <c r="J54" s="510"/>
      <c r="K54" s="240" t="s">
        <v>9166</v>
      </c>
      <c r="L54" s="240" t="s">
        <v>9168</v>
      </c>
      <c r="M54" s="510"/>
      <c r="N54" s="240"/>
      <c r="O54" s="240"/>
      <c r="P54" s="510"/>
      <c r="Q54" s="240"/>
      <c r="R54" s="510"/>
      <c r="S54" s="510"/>
      <c r="T54" s="240"/>
      <c r="U54" s="602"/>
      <c r="V54" s="511"/>
      <c r="W54" s="240"/>
      <c r="X54" s="509"/>
      <c r="Y54" s="509"/>
      <c r="Z54" s="240"/>
      <c r="AA54" s="240"/>
      <c r="AB54" s="510"/>
      <c r="AC54" s="409" t="s">
        <v>96</v>
      </c>
      <c r="AD54" s="232"/>
      <c r="AE54" s="603" t="s">
        <v>32</v>
      </c>
      <c r="AF54" s="604"/>
      <c r="AG54" s="604" t="s">
        <v>68</v>
      </c>
      <c r="AH54" s="438">
        <v>1</v>
      </c>
      <c r="AI54" s="445">
        <v>4</v>
      </c>
      <c r="AJ54" s="438">
        <f t="shared" si="0"/>
        <v>20</v>
      </c>
      <c r="AK54" s="494">
        <v>1</v>
      </c>
      <c r="AL54" s="440"/>
      <c r="AM54" s="438"/>
      <c r="AN54" s="438"/>
      <c r="AO54" s="438"/>
      <c r="AP54" s="438"/>
      <c r="AQ54" s="438"/>
      <c r="AR54" s="438"/>
      <c r="AS54" s="438"/>
      <c r="AT54" s="438"/>
      <c r="AU54" s="438"/>
      <c r="AV54" s="438"/>
      <c r="AW54" s="438"/>
      <c r="AX54" s="438"/>
      <c r="AY54" s="438"/>
      <c r="AZ54" s="438"/>
      <c r="BA54" s="438"/>
      <c r="BB54" s="438"/>
      <c r="BC54" s="438">
        <f t="shared" si="3"/>
        <v>1</v>
      </c>
      <c r="BD54" s="438">
        <f t="shared" si="1"/>
        <v>19</v>
      </c>
      <c r="BE54" s="605">
        <v>19</v>
      </c>
      <c r="BF54" s="238" t="s">
        <v>93</v>
      </c>
      <c r="BG54" s="237" t="s">
        <v>95</v>
      </c>
      <c r="BH54" s="238" t="s">
        <v>408</v>
      </c>
      <c r="BI54" s="243">
        <v>22</v>
      </c>
      <c r="BJ54" s="239" t="s">
        <v>493</v>
      </c>
      <c r="BK54" s="238" t="s">
        <v>67</v>
      </c>
      <c r="BL54" s="239" t="s">
        <v>9164</v>
      </c>
      <c r="BM54" s="238" t="s">
        <v>96</v>
      </c>
    </row>
    <row r="55" spans="1:66" s="606" customFormat="1" ht="57" customHeight="1" x14ac:dyDescent="0.25">
      <c r="A55" s="598">
        <v>46</v>
      </c>
      <c r="B55" s="599" t="s">
        <v>61</v>
      </c>
      <c r="C55" s="600">
        <v>19</v>
      </c>
      <c r="D55" s="238" t="s">
        <v>409</v>
      </c>
      <c r="E55" s="238" t="s">
        <v>93</v>
      </c>
      <c r="F55" s="438">
        <v>7</v>
      </c>
      <c r="G55" s="601">
        <v>21</v>
      </c>
      <c r="H55" s="609"/>
      <c r="I55" s="610"/>
      <c r="J55" s="609"/>
      <c r="K55" s="611"/>
      <c r="L55" s="240"/>
      <c r="M55" s="512"/>
      <c r="N55" s="609"/>
      <c r="O55" s="610"/>
      <c r="P55" s="609"/>
      <c r="Q55" s="438"/>
      <c r="R55" s="240"/>
      <c r="S55" s="438"/>
      <c r="T55" s="608" t="s">
        <v>70</v>
      </c>
      <c r="U55" s="240" t="s">
        <v>9168</v>
      </c>
      <c r="V55" s="512"/>
      <c r="W55" s="438"/>
      <c r="X55" s="240"/>
      <c r="Y55" s="438"/>
      <c r="Z55" s="438"/>
      <c r="AA55" s="240"/>
      <c r="AB55" s="512"/>
      <c r="AC55" s="409" t="s">
        <v>85</v>
      </c>
      <c r="AD55" s="232"/>
      <c r="AE55" s="603" t="s">
        <v>32</v>
      </c>
      <c r="AF55" s="237"/>
      <c r="AG55" s="604" t="s">
        <v>68</v>
      </c>
      <c r="AH55" s="237">
        <v>1</v>
      </c>
      <c r="AI55" s="237">
        <v>4</v>
      </c>
      <c r="AJ55" s="612">
        <f t="shared" si="0"/>
        <v>20</v>
      </c>
      <c r="AK55" s="494">
        <v>1</v>
      </c>
      <c r="AL55" s="238"/>
      <c r="AM55" s="238"/>
      <c r="AN55" s="238"/>
      <c r="AO55" s="438"/>
      <c r="AP55" s="438"/>
      <c r="AQ55" s="438"/>
      <c r="AR55" s="438"/>
      <c r="AS55" s="438"/>
      <c r="AT55" s="438"/>
      <c r="AU55" s="438"/>
      <c r="AV55" s="438"/>
      <c r="AW55" s="438"/>
      <c r="AX55" s="438"/>
      <c r="AY55" s="438"/>
      <c r="AZ55" s="438"/>
      <c r="BA55" s="438"/>
      <c r="BB55" s="438"/>
      <c r="BC55" s="438">
        <f t="shared" si="3"/>
        <v>1</v>
      </c>
      <c r="BD55" s="438">
        <f t="shared" si="1"/>
        <v>19</v>
      </c>
      <c r="BE55" s="605">
        <v>19</v>
      </c>
      <c r="BF55" s="238" t="s">
        <v>93</v>
      </c>
      <c r="BG55" s="237" t="s">
        <v>95</v>
      </c>
      <c r="BH55" s="238" t="s">
        <v>409</v>
      </c>
      <c r="BI55" s="243">
        <v>22</v>
      </c>
      <c r="BJ55" s="239" t="s">
        <v>501</v>
      </c>
      <c r="BK55" s="238" t="s">
        <v>67</v>
      </c>
      <c r="BL55" s="239" t="s">
        <v>9165</v>
      </c>
      <c r="BM55" s="238" t="s">
        <v>85</v>
      </c>
    </row>
    <row r="56" spans="1:66" s="606" customFormat="1" ht="37.5" customHeight="1" x14ac:dyDescent="0.25">
      <c r="A56" s="604"/>
      <c r="B56" s="232"/>
      <c r="C56" s="57"/>
      <c r="D56" s="57"/>
      <c r="E56" s="57"/>
      <c r="F56" s="438"/>
      <c r="G56" s="396"/>
      <c r="H56" s="609"/>
      <c r="I56" s="610"/>
      <c r="J56" s="609"/>
      <c r="K56" s="611"/>
      <c r="L56" s="240"/>
      <c r="M56" s="512"/>
      <c r="N56" s="609"/>
      <c r="O56" s="610"/>
      <c r="P56" s="609"/>
      <c r="Q56" s="438"/>
      <c r="R56" s="240"/>
      <c r="S56" s="438"/>
      <c r="T56" s="438"/>
      <c r="U56" s="240"/>
      <c r="V56" s="512"/>
      <c r="W56" s="438"/>
      <c r="X56" s="240"/>
      <c r="Y56" s="438"/>
      <c r="Z56" s="438"/>
      <c r="AA56" s="240"/>
      <c r="AB56" s="512"/>
      <c r="AC56" s="613"/>
      <c r="AD56" s="232"/>
      <c r="AE56" s="232"/>
      <c r="AF56" s="604"/>
      <c r="AG56" s="604"/>
      <c r="AH56" s="438"/>
      <c r="AI56" s="441"/>
      <c r="AJ56" s="438"/>
      <c r="AK56" s="440"/>
      <c r="AL56" s="440"/>
      <c r="AM56" s="438"/>
      <c r="AN56" s="438"/>
      <c r="AO56" s="438"/>
      <c r="AP56" s="438"/>
      <c r="AQ56" s="438"/>
      <c r="AR56" s="438"/>
      <c r="AS56" s="438"/>
      <c r="AT56" s="438"/>
      <c r="AU56" s="438"/>
      <c r="AV56" s="438"/>
      <c r="AW56" s="438"/>
      <c r="AX56" s="438"/>
      <c r="AY56" s="438"/>
      <c r="AZ56" s="438"/>
      <c r="BA56" s="438"/>
      <c r="BB56" s="438"/>
      <c r="BC56" s="438"/>
      <c r="BD56" s="438"/>
      <c r="BE56" s="605"/>
      <c r="BF56" s="614"/>
      <c r="BG56" s="615"/>
      <c r="BH56" s="614"/>
      <c r="BI56" s="616"/>
      <c r="BJ56" s="614"/>
      <c r="BK56" s="614"/>
      <c r="BL56" s="614"/>
      <c r="BM56" s="614"/>
    </row>
    <row r="57" spans="1:66" s="56" customFormat="1" ht="37.5" customHeight="1" x14ac:dyDescent="0.25">
      <c r="A57" s="63"/>
      <c r="B57" s="549"/>
      <c r="C57" s="550"/>
      <c r="D57" s="550"/>
      <c r="E57" s="550"/>
      <c r="F57" s="471"/>
      <c r="G57" s="551"/>
      <c r="H57" s="552"/>
      <c r="I57" s="553"/>
      <c r="J57" s="552"/>
      <c r="K57" s="554"/>
      <c r="L57" s="555"/>
      <c r="M57" s="556"/>
      <c r="N57" s="552"/>
      <c r="O57" s="553"/>
      <c r="P57" s="552"/>
      <c r="Q57" s="471"/>
      <c r="R57" s="555"/>
      <c r="S57" s="471"/>
      <c r="T57" s="471"/>
      <c r="U57" s="555"/>
      <c r="V57" s="556"/>
      <c r="W57" s="471"/>
      <c r="X57" s="555"/>
      <c r="Y57" s="471"/>
      <c r="Z57" s="471"/>
      <c r="AA57" s="555"/>
      <c r="AB57" s="556"/>
      <c r="AC57" s="557"/>
      <c r="AD57" s="558"/>
      <c r="AE57" s="558"/>
      <c r="AF57" s="63"/>
      <c r="AG57" s="63"/>
      <c r="AH57" s="559"/>
      <c r="AI57" s="560"/>
      <c r="AJ57" s="559"/>
      <c r="AK57" s="561"/>
      <c r="AL57" s="562"/>
      <c r="AM57" s="471"/>
      <c r="AN57" s="471"/>
      <c r="AO57" s="471"/>
      <c r="AP57" s="471"/>
      <c r="AQ57" s="471"/>
      <c r="AR57" s="471"/>
      <c r="AS57" s="471"/>
      <c r="AT57" s="471"/>
      <c r="AU57" s="471"/>
      <c r="AV57" s="471"/>
      <c r="AW57" s="471"/>
      <c r="AX57" s="471"/>
      <c r="AY57" s="563"/>
      <c r="AZ57" s="563"/>
      <c r="BA57" s="559"/>
      <c r="BB57" s="563"/>
      <c r="BC57" s="471"/>
      <c r="BD57" s="559"/>
      <c r="BE57" s="564"/>
      <c r="BG57" s="565"/>
      <c r="BI57" s="566"/>
    </row>
    <row r="58" spans="1:66" s="579" customFormat="1" ht="34.5" customHeight="1" x14ac:dyDescent="0.25">
      <c r="A58" s="2"/>
      <c r="B58" s="2"/>
      <c r="C58" s="567"/>
      <c r="D58" s="2"/>
      <c r="E58" s="597" t="s">
        <v>9179</v>
      </c>
      <c r="F58" s="3"/>
      <c r="G58" s="568"/>
      <c r="H58" s="4"/>
      <c r="I58" s="569" t="s">
        <v>73</v>
      </c>
      <c r="J58" s="570" t="s">
        <v>9172</v>
      </c>
      <c r="K58" s="570" t="s">
        <v>9173</v>
      </c>
      <c r="L58" s="569" t="s">
        <v>9174</v>
      </c>
      <c r="M58" s="569" t="s">
        <v>73</v>
      </c>
      <c r="N58" s="570" t="s">
        <v>9172</v>
      </c>
      <c r="O58" s="570" t="s">
        <v>9173</v>
      </c>
      <c r="P58" s="571" t="s">
        <v>9175</v>
      </c>
      <c r="Q58" s="4"/>
      <c r="R58" s="572"/>
      <c r="S58" s="6"/>
      <c r="T58" s="4"/>
      <c r="U58" s="573"/>
      <c r="V58" s="573"/>
      <c r="W58" s="573"/>
      <c r="X58" s="574"/>
      <c r="Y58" s="4"/>
      <c r="Z58" s="4"/>
      <c r="AA58" s="4"/>
      <c r="AB58" s="575"/>
      <c r="AC58" s="576"/>
      <c r="AD58" s="577"/>
      <c r="AE58" s="578"/>
      <c r="AG58" s="567"/>
      <c r="AH58" s="580"/>
      <c r="AI58" s="581"/>
      <c r="AJ58" s="582"/>
      <c r="AK58" s="582"/>
      <c r="AL58" s="433"/>
      <c r="AM58" s="583"/>
      <c r="AN58" s="583"/>
      <c r="AO58" s="583"/>
      <c r="AP58" s="581"/>
      <c r="AQ58" s="581"/>
      <c r="AR58" s="581"/>
      <c r="AS58" s="583"/>
      <c r="AT58" s="583"/>
      <c r="AU58" s="583"/>
      <c r="AV58" s="583"/>
      <c r="AW58" s="583"/>
      <c r="AX58" s="583"/>
      <c r="AY58" s="583"/>
      <c r="AZ58" s="583"/>
      <c r="BA58" s="583"/>
      <c r="BB58" s="583"/>
      <c r="BC58" s="584"/>
      <c r="BE58" s="585"/>
      <c r="BF58" s="585"/>
      <c r="BG58" s="586"/>
      <c r="BH58" s="585"/>
      <c r="BI58" s="585"/>
      <c r="BJ58" s="585"/>
      <c r="BK58" s="587"/>
      <c r="BL58" s="11"/>
      <c r="BM58" s="11"/>
      <c r="BN58" s="588"/>
    </row>
    <row r="59" spans="1:66" s="579" customFormat="1" ht="34.5" customHeight="1" x14ac:dyDescent="0.25">
      <c r="A59" s="2"/>
      <c r="B59" s="2"/>
      <c r="C59" s="567"/>
      <c r="D59" s="2"/>
      <c r="E59" s="2"/>
      <c r="F59" s="3"/>
      <c r="G59" s="568"/>
      <c r="H59" s="4"/>
      <c r="I59" s="569">
        <v>403</v>
      </c>
      <c r="J59" s="570" t="s">
        <v>104</v>
      </c>
      <c r="K59" s="570">
        <v>22</v>
      </c>
      <c r="L59" s="569" t="s">
        <v>9176</v>
      </c>
      <c r="M59" s="589" t="s">
        <v>1795</v>
      </c>
      <c r="N59" s="590" t="s">
        <v>104</v>
      </c>
      <c r="O59" s="591"/>
      <c r="P59" s="590" t="s">
        <v>111</v>
      </c>
      <c r="Q59" s="4"/>
      <c r="R59" s="572"/>
      <c r="S59" s="6"/>
      <c r="T59" s="4"/>
      <c r="U59" s="5"/>
      <c r="V59" s="4"/>
      <c r="W59" s="4"/>
      <c r="X59" s="574"/>
      <c r="Y59" s="4"/>
      <c r="Z59" s="4"/>
      <c r="AA59" s="4"/>
      <c r="AB59" s="575"/>
      <c r="AC59" s="576"/>
      <c r="AD59" s="592"/>
      <c r="AE59" s="573"/>
      <c r="AG59" s="567"/>
      <c r="AH59" s="580"/>
      <c r="AI59" s="581"/>
      <c r="AJ59" s="582"/>
      <c r="AK59" s="582"/>
      <c r="AL59" s="433"/>
      <c r="AM59" s="583"/>
      <c r="AN59" s="583"/>
      <c r="AO59" s="583"/>
      <c r="AP59" s="581"/>
      <c r="AQ59" s="581"/>
      <c r="AR59" s="581"/>
      <c r="AS59" s="583"/>
      <c r="AT59" s="583"/>
      <c r="AU59" s="583"/>
      <c r="AV59" s="583"/>
      <c r="AW59" s="583"/>
      <c r="AX59" s="583"/>
      <c r="AY59" s="583"/>
      <c r="AZ59" s="583"/>
      <c r="BA59" s="583"/>
      <c r="BB59" s="583"/>
      <c r="BC59" s="584"/>
      <c r="BE59" s="585"/>
      <c r="BF59" s="585"/>
      <c r="BG59" s="586"/>
      <c r="BH59" s="585"/>
      <c r="BI59" s="585"/>
      <c r="BJ59" s="585"/>
      <c r="BK59" s="587"/>
      <c r="BL59" s="11"/>
      <c r="BM59" s="11"/>
      <c r="BN59" s="588"/>
    </row>
    <row r="60" spans="1:66" s="579" customFormat="1" ht="34.5" customHeight="1" x14ac:dyDescent="0.25">
      <c r="A60" s="2"/>
      <c r="B60" s="2"/>
      <c r="C60" s="567"/>
      <c r="D60" s="2"/>
      <c r="E60" s="2"/>
      <c r="F60" s="3"/>
      <c r="G60" s="568"/>
      <c r="H60" s="4"/>
      <c r="I60" s="569">
        <v>404</v>
      </c>
      <c r="J60" s="570" t="s">
        <v>104</v>
      </c>
      <c r="K60" s="570">
        <v>11</v>
      </c>
      <c r="L60" s="569" t="s">
        <v>9176</v>
      </c>
      <c r="M60" s="589" t="s">
        <v>1798</v>
      </c>
      <c r="N60" s="590" t="s">
        <v>104</v>
      </c>
      <c r="O60" s="591"/>
      <c r="P60" s="590" t="s">
        <v>111</v>
      </c>
      <c r="Q60" s="4"/>
      <c r="R60" s="572"/>
      <c r="S60" s="6"/>
      <c r="T60" s="4"/>
      <c r="U60" s="5"/>
      <c r="V60" s="4"/>
      <c r="W60" s="4"/>
      <c r="X60" s="574"/>
      <c r="Y60" s="4"/>
      <c r="Z60" s="4"/>
      <c r="AA60" s="4"/>
      <c r="AB60" s="575"/>
      <c r="AC60" s="576"/>
      <c r="AD60" s="577"/>
      <c r="AE60" s="578"/>
      <c r="AG60" s="567"/>
      <c r="AH60" s="580"/>
      <c r="AI60" s="581"/>
      <c r="AJ60" s="582"/>
      <c r="AK60" s="582"/>
      <c r="AL60" s="433"/>
      <c r="AM60" s="583"/>
      <c r="AN60" s="583"/>
      <c r="AO60" s="583"/>
      <c r="AP60" s="581"/>
      <c r="AQ60" s="581"/>
      <c r="AR60" s="581"/>
      <c r="AS60" s="583"/>
      <c r="AT60" s="583"/>
      <c r="AU60" s="583"/>
      <c r="AV60" s="583"/>
      <c r="AW60" s="583"/>
      <c r="AX60" s="583"/>
      <c r="AY60" s="583"/>
      <c r="AZ60" s="583"/>
      <c r="BA60" s="583"/>
      <c r="BB60" s="583"/>
      <c r="BC60" s="584"/>
      <c r="BE60" s="585"/>
      <c r="BF60" s="585"/>
      <c r="BG60" s="586"/>
      <c r="BH60" s="585"/>
      <c r="BI60" s="585"/>
      <c r="BJ60" s="585"/>
      <c r="BK60" s="587"/>
      <c r="BL60" s="11"/>
      <c r="BM60" s="11"/>
      <c r="BN60" s="588"/>
    </row>
    <row r="61" spans="1:66" s="579" customFormat="1" ht="34.5" customHeight="1" x14ac:dyDescent="0.25">
      <c r="A61" s="2"/>
      <c r="B61" s="2"/>
      <c r="C61" s="567"/>
      <c r="D61" s="2"/>
      <c r="E61" s="2"/>
      <c r="F61" s="3"/>
      <c r="G61" s="568"/>
      <c r="H61" s="4"/>
      <c r="I61" s="569">
        <v>405</v>
      </c>
      <c r="J61" s="570" t="s">
        <v>104</v>
      </c>
      <c r="K61" s="570">
        <v>23</v>
      </c>
      <c r="L61" s="569" t="s">
        <v>9176</v>
      </c>
      <c r="M61" s="589" t="s">
        <v>1801</v>
      </c>
      <c r="N61" s="590" t="s">
        <v>104</v>
      </c>
      <c r="O61" s="591"/>
      <c r="P61" s="590" t="s">
        <v>9177</v>
      </c>
      <c r="Q61" s="4"/>
      <c r="R61" s="572"/>
      <c r="S61" s="6"/>
      <c r="T61" s="4"/>
      <c r="U61" s="5"/>
      <c r="V61" s="4"/>
      <c r="W61" s="4"/>
      <c r="X61" s="574"/>
      <c r="Y61" s="4"/>
      <c r="Z61" s="4"/>
      <c r="AA61" s="4"/>
      <c r="AB61" s="575"/>
      <c r="AC61" s="576"/>
      <c r="AD61" s="577"/>
      <c r="AE61" s="578"/>
      <c r="AG61" s="567"/>
      <c r="AH61" s="580"/>
      <c r="AI61" s="581"/>
      <c r="AJ61" s="582"/>
      <c r="AK61" s="582"/>
      <c r="AL61" s="433"/>
      <c r="AM61" s="583"/>
      <c r="AN61" s="583"/>
      <c r="AO61" s="583"/>
      <c r="AP61" s="581"/>
      <c r="AQ61" s="581"/>
      <c r="AR61" s="581"/>
      <c r="AS61" s="583"/>
      <c r="AT61" s="583"/>
      <c r="AU61" s="583"/>
      <c r="AV61" s="583"/>
      <c r="AW61" s="583"/>
      <c r="AX61" s="583"/>
      <c r="AY61" s="583"/>
      <c r="AZ61" s="583"/>
      <c r="BA61" s="583"/>
      <c r="BB61" s="583"/>
      <c r="BC61" s="584"/>
      <c r="BE61" s="585"/>
      <c r="BF61" s="585"/>
      <c r="BG61" s="586"/>
      <c r="BH61" s="585"/>
      <c r="BI61" s="585"/>
      <c r="BJ61" s="585"/>
      <c r="BK61" s="587"/>
      <c r="BL61" s="11"/>
      <c r="BM61" s="11"/>
      <c r="BN61" s="588"/>
    </row>
    <row r="62" spans="1:66" s="579" customFormat="1" ht="34.5" customHeight="1" x14ac:dyDescent="0.25">
      <c r="A62" s="2"/>
      <c r="B62" s="2"/>
      <c r="C62" s="567"/>
      <c r="D62" s="2"/>
      <c r="E62" s="2"/>
      <c r="F62" s="3"/>
      <c r="G62" s="568"/>
      <c r="H62" s="4"/>
      <c r="I62" s="569">
        <v>406</v>
      </c>
      <c r="J62" s="570" t="s">
        <v>104</v>
      </c>
      <c r="K62" s="570">
        <v>22</v>
      </c>
      <c r="L62" s="569" t="s">
        <v>9176</v>
      </c>
      <c r="M62" s="593"/>
      <c r="N62" s="594"/>
      <c r="O62" s="595"/>
      <c r="P62" s="594"/>
      <c r="Q62" s="4"/>
      <c r="R62" s="572"/>
      <c r="S62" s="6"/>
      <c r="T62" s="4"/>
      <c r="U62" s="5"/>
      <c r="V62" s="4"/>
      <c r="W62" s="4"/>
      <c r="X62" s="574"/>
      <c r="Y62" s="4"/>
      <c r="Z62" s="4"/>
      <c r="AA62" s="4"/>
      <c r="AB62" s="575"/>
      <c r="AC62" s="576"/>
      <c r="AD62" s="577"/>
      <c r="AE62" s="578"/>
      <c r="AG62" s="567"/>
      <c r="AH62" s="580"/>
      <c r="AI62" s="581"/>
      <c r="AJ62" s="582"/>
      <c r="AK62" s="582"/>
      <c r="AL62" s="433"/>
      <c r="AM62" s="583"/>
      <c r="AN62" s="583"/>
      <c r="AO62" s="583"/>
      <c r="AP62" s="581"/>
      <c r="AQ62" s="581"/>
      <c r="AR62" s="581"/>
      <c r="AS62" s="583"/>
      <c r="AT62" s="583"/>
      <c r="AU62" s="583"/>
      <c r="AV62" s="583"/>
      <c r="AW62" s="583"/>
      <c r="AX62" s="583"/>
      <c r="AY62" s="583"/>
      <c r="AZ62" s="583"/>
      <c r="BA62" s="583"/>
      <c r="BB62" s="583"/>
      <c r="BC62" s="584"/>
      <c r="BE62" s="585"/>
      <c r="BF62" s="585"/>
      <c r="BG62" s="586"/>
      <c r="BH62" s="585"/>
      <c r="BI62" s="585"/>
      <c r="BJ62" s="585"/>
      <c r="BK62" s="587"/>
      <c r="BL62" s="11"/>
      <c r="BM62" s="11"/>
      <c r="BN62" s="588"/>
    </row>
    <row r="63" spans="1:66" s="579" customFormat="1" ht="34.5" customHeight="1" x14ac:dyDescent="0.25">
      <c r="A63" s="2"/>
      <c r="B63" s="2"/>
      <c r="C63" s="567"/>
      <c r="D63" s="2"/>
      <c r="E63" s="2"/>
      <c r="F63" s="3"/>
      <c r="G63" s="568"/>
      <c r="H63" s="4"/>
      <c r="I63" s="569">
        <v>412</v>
      </c>
      <c r="J63" s="570" t="s">
        <v>104</v>
      </c>
      <c r="K63" s="570">
        <v>21</v>
      </c>
      <c r="L63" s="569" t="s">
        <v>9176</v>
      </c>
      <c r="M63" s="593"/>
      <c r="N63" s="594"/>
      <c r="O63" s="595"/>
      <c r="P63" s="594"/>
      <c r="Q63" s="4"/>
      <c r="R63" s="572"/>
      <c r="S63" s="6"/>
      <c r="T63" s="4"/>
      <c r="U63" s="5"/>
      <c r="V63" s="4"/>
      <c r="W63" s="4"/>
      <c r="X63" s="574"/>
      <c r="Y63" s="4"/>
      <c r="Z63" s="4"/>
      <c r="AA63" s="4"/>
      <c r="AB63" s="575"/>
      <c r="AC63" s="576"/>
      <c r="AD63" s="577"/>
      <c r="AE63" s="578"/>
      <c r="AG63" s="567"/>
      <c r="AH63" s="580"/>
      <c r="AI63" s="581"/>
      <c r="AJ63" s="582"/>
      <c r="AK63" s="582"/>
      <c r="AL63" s="433"/>
      <c r="AM63" s="583"/>
      <c r="AN63" s="583"/>
      <c r="AO63" s="583"/>
      <c r="AP63" s="581"/>
      <c r="AQ63" s="581"/>
      <c r="AR63" s="581"/>
      <c r="AS63" s="583"/>
      <c r="AT63" s="583"/>
      <c r="AU63" s="583"/>
      <c r="AV63" s="583"/>
      <c r="AW63" s="583"/>
      <c r="AX63" s="583"/>
      <c r="AY63" s="583"/>
      <c r="AZ63" s="583"/>
      <c r="BA63" s="583"/>
      <c r="BB63" s="583"/>
      <c r="BC63" s="584"/>
      <c r="BE63" s="585"/>
      <c r="BF63" s="585"/>
      <c r="BG63" s="586"/>
      <c r="BH63" s="585"/>
      <c r="BI63" s="585"/>
      <c r="BJ63" s="585"/>
      <c r="BK63" s="587"/>
      <c r="BL63" s="11"/>
      <c r="BM63" s="11"/>
      <c r="BN63" s="588"/>
    </row>
    <row r="64" spans="1:66" s="579" customFormat="1" ht="34.5" customHeight="1" x14ac:dyDescent="0.25">
      <c r="A64" s="2"/>
      <c r="B64" s="2"/>
      <c r="C64" s="567"/>
      <c r="D64" s="2"/>
      <c r="E64" s="2"/>
      <c r="F64" s="3"/>
      <c r="G64" s="568"/>
      <c r="H64" s="4"/>
      <c r="I64" s="569" t="s">
        <v>9168</v>
      </c>
      <c r="J64" s="570" t="s">
        <v>105</v>
      </c>
      <c r="K64" s="570">
        <v>28</v>
      </c>
      <c r="L64" s="569" t="s">
        <v>65</v>
      </c>
      <c r="M64" s="654" t="s">
        <v>1395</v>
      </c>
      <c r="N64" s="570" t="s">
        <v>105</v>
      </c>
      <c r="O64" s="591">
        <v>40</v>
      </c>
      <c r="P64" s="594" t="s">
        <v>9178</v>
      </c>
      <c r="Q64" s="4"/>
      <c r="R64" s="572"/>
      <c r="S64" s="6"/>
      <c r="T64" s="4"/>
      <c r="U64" s="5"/>
      <c r="V64" s="4"/>
      <c r="W64" s="4"/>
      <c r="X64" s="574"/>
      <c r="Y64" s="4"/>
      <c r="Z64" s="4"/>
      <c r="AA64" s="4"/>
      <c r="AB64" s="575"/>
      <c r="AC64" s="576"/>
      <c r="AD64" s="577"/>
      <c r="AE64" s="578"/>
      <c r="AG64" s="567"/>
      <c r="AH64" s="580"/>
      <c r="AI64" s="581"/>
      <c r="AJ64" s="582"/>
      <c r="AK64" s="582"/>
      <c r="AL64" s="433"/>
      <c r="AM64" s="583"/>
      <c r="AN64" s="583"/>
      <c r="AO64" s="583"/>
      <c r="AP64" s="581"/>
      <c r="AQ64" s="581"/>
      <c r="AR64" s="581"/>
      <c r="AS64" s="583"/>
      <c r="AT64" s="583"/>
      <c r="AU64" s="583"/>
      <c r="AV64" s="583"/>
      <c r="AW64" s="583"/>
      <c r="AX64" s="583"/>
      <c r="AY64" s="583"/>
      <c r="AZ64" s="583"/>
      <c r="BA64" s="583"/>
      <c r="BB64" s="583"/>
      <c r="BC64" s="584"/>
      <c r="BE64" s="585"/>
      <c r="BF64" s="585"/>
      <c r="BG64" s="586"/>
      <c r="BH64" s="585"/>
      <c r="BI64" s="585"/>
      <c r="BJ64" s="585"/>
      <c r="BK64" s="587"/>
      <c r="BL64" s="11"/>
      <c r="BM64" s="11"/>
      <c r="BN64" s="588"/>
    </row>
    <row r="65" spans="1:66" s="579" customFormat="1" ht="34.5" customHeight="1" x14ac:dyDescent="0.25">
      <c r="A65" s="2"/>
      <c r="B65" s="2"/>
      <c r="C65" s="567"/>
      <c r="D65" s="2"/>
      <c r="E65" s="2"/>
      <c r="F65" s="3"/>
      <c r="G65" s="568"/>
      <c r="H65" s="4"/>
      <c r="I65" s="569" t="s">
        <v>9169</v>
      </c>
      <c r="J65" s="570" t="s">
        <v>105</v>
      </c>
      <c r="K65" s="570">
        <v>28</v>
      </c>
      <c r="L65" s="569" t="s">
        <v>65</v>
      </c>
      <c r="M65" s="593"/>
      <c r="N65" s="594"/>
      <c r="O65" s="595"/>
      <c r="P65" s="594" t="s">
        <v>9178</v>
      </c>
      <c r="Q65" s="4"/>
      <c r="R65" s="572"/>
      <c r="S65" s="6"/>
      <c r="T65" s="4"/>
      <c r="U65" s="5"/>
      <c r="V65" s="4"/>
      <c r="W65" s="4"/>
      <c r="X65" s="574"/>
      <c r="Y65" s="4"/>
      <c r="Z65" s="4"/>
      <c r="AA65" s="4"/>
      <c r="AB65" s="575"/>
      <c r="AC65" s="576"/>
      <c r="AD65" s="577"/>
      <c r="AE65" s="578"/>
      <c r="AG65" s="567"/>
      <c r="AH65" s="580"/>
      <c r="AI65" s="581"/>
      <c r="AJ65" s="582"/>
      <c r="AK65" s="582"/>
      <c r="AL65" s="433"/>
      <c r="AM65" s="583"/>
      <c r="AN65" s="583"/>
      <c r="AO65" s="583"/>
      <c r="AP65" s="581"/>
      <c r="AQ65" s="581"/>
      <c r="AR65" s="581"/>
      <c r="AS65" s="583"/>
      <c r="AT65" s="583"/>
      <c r="AU65" s="583"/>
      <c r="AV65" s="583"/>
      <c r="AW65" s="583"/>
      <c r="AX65" s="583"/>
      <c r="AY65" s="583"/>
      <c r="AZ65" s="583"/>
      <c r="BA65" s="583"/>
      <c r="BB65" s="583"/>
      <c r="BC65" s="584"/>
      <c r="BE65" s="585"/>
      <c r="BF65" s="585"/>
      <c r="BG65" s="586"/>
      <c r="BH65" s="585"/>
      <c r="BI65" s="585"/>
      <c r="BJ65" s="585"/>
      <c r="BK65" s="587"/>
      <c r="BL65" s="11"/>
      <c r="BM65" s="11"/>
      <c r="BN65" s="588"/>
    </row>
    <row r="66" spans="1:66" s="579" customFormat="1" ht="15" customHeight="1" x14ac:dyDescent="0.25">
      <c r="A66" s="2"/>
      <c r="B66" s="2"/>
      <c r="C66" s="567"/>
      <c r="D66" s="2"/>
      <c r="E66" s="2"/>
      <c r="F66" s="3"/>
      <c r="G66" s="568"/>
      <c r="H66" s="4"/>
      <c r="I66" s="572"/>
      <c r="J66" s="4"/>
      <c r="K66" s="596"/>
      <c r="L66" s="572"/>
      <c r="M66" s="6"/>
      <c r="N66" s="4"/>
      <c r="O66" s="572"/>
      <c r="P66" s="4"/>
      <c r="Q66" s="4"/>
      <c r="R66" s="572"/>
      <c r="S66" s="6"/>
      <c r="T66" s="4"/>
      <c r="U66" s="5"/>
      <c r="V66" s="4"/>
      <c r="W66" s="4"/>
      <c r="X66" s="574"/>
      <c r="Y66" s="4"/>
      <c r="Z66" s="4"/>
      <c r="AA66" s="4"/>
      <c r="AB66" s="575"/>
      <c r="AC66" s="576"/>
      <c r="AD66" s="577"/>
      <c r="AE66" s="578"/>
      <c r="AG66" s="567"/>
      <c r="AH66" s="580"/>
      <c r="AI66" s="581"/>
      <c r="AJ66" s="582"/>
      <c r="AK66" s="582"/>
      <c r="AL66" s="433"/>
      <c r="AM66" s="583"/>
      <c r="AN66" s="583"/>
      <c r="AO66" s="583"/>
      <c r="AP66" s="581"/>
      <c r="AQ66" s="581"/>
      <c r="AR66" s="581"/>
      <c r="AS66" s="583"/>
      <c r="AT66" s="583"/>
      <c r="AU66" s="583"/>
      <c r="AV66" s="583"/>
      <c r="AW66" s="583"/>
      <c r="AX66" s="583"/>
      <c r="AY66" s="583"/>
      <c r="AZ66" s="583"/>
      <c r="BA66" s="583"/>
      <c r="BB66" s="583"/>
      <c r="BC66" s="584"/>
      <c r="BE66" s="585"/>
      <c r="BF66" s="585"/>
      <c r="BG66" s="586"/>
      <c r="BH66" s="585"/>
      <c r="BI66" s="585"/>
      <c r="BJ66" s="585"/>
      <c r="BK66" s="587"/>
      <c r="BL66" s="11"/>
      <c r="BM66" s="11"/>
      <c r="BN66" s="588"/>
    </row>
    <row r="67" spans="1:66" s="579" customFormat="1" ht="15" customHeight="1" x14ac:dyDescent="0.25">
      <c r="A67" s="2"/>
      <c r="B67" s="2"/>
      <c r="C67" s="567"/>
      <c r="D67" s="2"/>
      <c r="E67" s="2"/>
      <c r="F67" s="3"/>
      <c r="G67" s="568"/>
      <c r="H67" s="4"/>
      <c r="I67" s="572"/>
      <c r="J67" s="4"/>
      <c r="K67" s="596"/>
      <c r="L67" s="572"/>
      <c r="M67" s="6"/>
      <c r="N67" s="4"/>
      <c r="O67" s="572"/>
      <c r="P67" s="4"/>
      <c r="Q67" s="4"/>
      <c r="R67" s="572"/>
      <c r="S67" s="6"/>
      <c r="T67" s="4"/>
      <c r="U67" s="5"/>
      <c r="V67" s="4"/>
      <c r="W67" s="4"/>
      <c r="X67" s="574"/>
      <c r="Y67" s="4"/>
      <c r="Z67" s="4"/>
      <c r="AA67" s="4"/>
      <c r="AB67" s="575"/>
      <c r="AC67" s="576"/>
      <c r="AD67" s="577"/>
      <c r="AE67" s="578"/>
      <c r="AG67" s="567"/>
      <c r="AH67" s="580"/>
      <c r="AI67" s="581"/>
      <c r="AJ67" s="582"/>
      <c r="AK67" s="582"/>
      <c r="AL67" s="433"/>
      <c r="AM67" s="583"/>
      <c r="AN67" s="583"/>
      <c r="AO67" s="583"/>
      <c r="AP67" s="581"/>
      <c r="AQ67" s="581"/>
      <c r="AR67" s="581"/>
      <c r="AS67" s="583"/>
      <c r="AT67" s="583"/>
      <c r="AU67" s="583"/>
      <c r="AV67" s="583"/>
      <c r="AW67" s="583"/>
      <c r="AX67" s="583"/>
      <c r="AY67" s="583"/>
      <c r="AZ67" s="583"/>
      <c r="BA67" s="583"/>
      <c r="BB67" s="583"/>
      <c r="BC67" s="584"/>
      <c r="BE67" s="585"/>
      <c r="BF67" s="585"/>
      <c r="BG67" s="586"/>
      <c r="BH67" s="585"/>
      <c r="BI67" s="585"/>
      <c r="BJ67" s="585"/>
      <c r="BK67" s="587"/>
      <c r="BL67" s="11"/>
      <c r="BM67" s="11"/>
      <c r="BN67" s="588"/>
    </row>
    <row r="68" spans="1:66" s="579" customFormat="1" ht="15" customHeight="1" x14ac:dyDescent="0.25">
      <c r="A68" s="2"/>
      <c r="B68" s="2"/>
      <c r="C68" s="567"/>
      <c r="D68" s="2"/>
      <c r="E68" s="2"/>
      <c r="F68" s="3"/>
      <c r="G68" s="568"/>
      <c r="H68" s="4"/>
      <c r="I68" s="572"/>
      <c r="J68" s="4"/>
      <c r="K68" s="596"/>
      <c r="L68" s="572"/>
      <c r="M68" s="6"/>
      <c r="N68" s="4"/>
      <c r="O68" s="572"/>
      <c r="P68" s="4"/>
      <c r="Q68" s="4"/>
      <c r="R68" s="572"/>
      <c r="S68" s="6"/>
      <c r="T68" s="4"/>
      <c r="U68" s="5"/>
      <c r="V68" s="4"/>
      <c r="W68" s="4"/>
      <c r="X68" s="574"/>
      <c r="Y68" s="4"/>
      <c r="Z68" s="4"/>
      <c r="AA68" s="4"/>
      <c r="AB68" s="575"/>
      <c r="AC68" s="576"/>
      <c r="AD68" s="577"/>
      <c r="AE68" s="578"/>
      <c r="AG68" s="567"/>
      <c r="AH68" s="580"/>
      <c r="AI68" s="581"/>
      <c r="AJ68" s="582"/>
      <c r="AK68" s="582"/>
      <c r="AL68" s="433"/>
      <c r="AM68" s="583"/>
      <c r="AN68" s="583"/>
      <c r="AO68" s="583"/>
      <c r="AP68" s="581"/>
      <c r="AQ68" s="581"/>
      <c r="AR68" s="581"/>
      <c r="AS68" s="583"/>
      <c r="AT68" s="583"/>
      <c r="AU68" s="583"/>
      <c r="AV68" s="583"/>
      <c r="AW68" s="583"/>
      <c r="AX68" s="583"/>
      <c r="AY68" s="583"/>
      <c r="AZ68" s="583"/>
      <c r="BA68" s="583"/>
      <c r="BB68" s="583"/>
      <c r="BC68" s="584"/>
      <c r="BE68" s="585"/>
      <c r="BF68" s="585"/>
      <c r="BG68" s="586"/>
      <c r="BH68" s="585"/>
      <c r="BI68" s="585"/>
      <c r="BJ68" s="585"/>
      <c r="BK68" s="587"/>
      <c r="BL68" s="11"/>
      <c r="BM68" s="11"/>
      <c r="BN68" s="588"/>
    </row>
    <row r="69" spans="1:66" s="579" customFormat="1" ht="15" customHeight="1" x14ac:dyDescent="0.25">
      <c r="A69" s="2"/>
      <c r="B69" s="2"/>
      <c r="C69" s="567"/>
      <c r="D69" s="2"/>
      <c r="E69" s="2"/>
      <c r="F69" s="3"/>
      <c r="G69" s="568"/>
      <c r="H69" s="4"/>
      <c r="I69" s="572"/>
      <c r="J69" s="4"/>
      <c r="K69" s="596"/>
      <c r="L69" s="572"/>
      <c r="M69" s="6"/>
      <c r="N69" s="4"/>
      <c r="O69" s="572"/>
      <c r="P69" s="4"/>
      <c r="Q69" s="4"/>
      <c r="R69" s="572"/>
      <c r="S69" s="6"/>
      <c r="T69" s="4"/>
      <c r="U69" s="5"/>
      <c r="V69" s="4"/>
      <c r="W69" s="4"/>
      <c r="X69" s="574"/>
      <c r="Y69" s="4"/>
      <c r="Z69" s="4"/>
      <c r="AA69" s="4"/>
      <c r="AB69" s="575"/>
      <c r="AC69" s="576"/>
      <c r="AD69" s="577"/>
      <c r="AE69" s="578"/>
      <c r="AG69" s="567"/>
      <c r="AH69" s="580"/>
      <c r="AI69" s="581"/>
      <c r="AJ69" s="582"/>
      <c r="AK69" s="582"/>
      <c r="AL69" s="433"/>
      <c r="AM69" s="583"/>
      <c r="AN69" s="583"/>
      <c r="AO69" s="583"/>
      <c r="AP69" s="581"/>
      <c r="AQ69" s="581"/>
      <c r="AR69" s="581"/>
      <c r="AS69" s="583"/>
      <c r="AT69" s="583"/>
      <c r="AU69" s="583"/>
      <c r="AV69" s="583"/>
      <c r="AW69" s="583"/>
      <c r="AX69" s="583"/>
      <c r="AY69" s="583"/>
      <c r="AZ69" s="583"/>
      <c r="BA69" s="583"/>
      <c r="BB69" s="583"/>
      <c r="BC69" s="584"/>
      <c r="BE69" s="585"/>
      <c r="BF69" s="585"/>
      <c r="BG69" s="586"/>
      <c r="BH69" s="585"/>
      <c r="BI69" s="585"/>
      <c r="BJ69" s="585"/>
      <c r="BK69" s="587"/>
      <c r="BL69" s="11"/>
      <c r="BM69" s="11"/>
      <c r="BN69" s="588"/>
    </row>
    <row r="70" spans="1:66" s="579" customFormat="1" ht="15" customHeight="1" x14ac:dyDescent="0.25">
      <c r="A70" s="2"/>
      <c r="B70" s="2"/>
      <c r="C70" s="567"/>
      <c r="D70" s="2"/>
      <c r="E70" s="2"/>
      <c r="F70" s="3"/>
      <c r="G70" s="568"/>
      <c r="H70" s="4"/>
      <c r="I70" s="572"/>
      <c r="J70" s="4"/>
      <c r="K70" s="596"/>
      <c r="L70" s="572"/>
      <c r="M70" s="6"/>
      <c r="N70" s="4"/>
      <c r="O70" s="572"/>
      <c r="P70" s="4"/>
      <c r="Q70" s="4"/>
      <c r="R70" s="572"/>
      <c r="S70" s="6"/>
      <c r="T70" s="4"/>
      <c r="U70" s="5"/>
      <c r="V70" s="4"/>
      <c r="W70" s="4"/>
      <c r="X70" s="574"/>
      <c r="Y70" s="4"/>
      <c r="Z70" s="4"/>
      <c r="AA70" s="4"/>
      <c r="AB70" s="575"/>
      <c r="AC70" s="576"/>
      <c r="AD70" s="577"/>
      <c r="AE70" s="578"/>
      <c r="AG70" s="567"/>
      <c r="AH70" s="580"/>
      <c r="AI70" s="581"/>
      <c r="AJ70" s="582"/>
      <c r="AK70" s="582"/>
      <c r="AL70" s="433"/>
      <c r="AM70" s="583"/>
      <c r="AN70" s="583"/>
      <c r="AO70" s="583"/>
      <c r="AP70" s="581"/>
      <c r="AQ70" s="581"/>
      <c r="AR70" s="581"/>
      <c r="AS70" s="583"/>
      <c r="AT70" s="583"/>
      <c r="AU70" s="583"/>
      <c r="AV70" s="583"/>
      <c r="AW70" s="583"/>
      <c r="AX70" s="583"/>
      <c r="AY70" s="583"/>
      <c r="AZ70" s="583"/>
      <c r="BA70" s="583"/>
      <c r="BB70" s="583"/>
      <c r="BC70" s="584"/>
      <c r="BE70" s="585"/>
      <c r="BF70" s="585"/>
      <c r="BG70" s="586"/>
      <c r="BH70" s="585"/>
      <c r="BI70" s="585"/>
      <c r="BJ70" s="585"/>
      <c r="BK70" s="587"/>
      <c r="BL70" s="11"/>
      <c r="BM70" s="11"/>
      <c r="BN70" s="588"/>
    </row>
    <row r="71" spans="1:66" s="9" customFormat="1" ht="15" customHeight="1" x14ac:dyDescent="0.25">
      <c r="A71" s="2"/>
      <c r="B71" s="2"/>
      <c r="C71" s="2"/>
      <c r="D71" s="2"/>
      <c r="E71" s="2"/>
      <c r="F71" s="3"/>
      <c r="G71" s="397"/>
      <c r="H71" s="4"/>
      <c r="I71" s="5"/>
      <c r="J71" s="4"/>
      <c r="K71" s="4"/>
      <c r="L71" s="5"/>
      <c r="M71" s="6"/>
      <c r="N71" s="4"/>
      <c r="O71" s="5"/>
      <c r="P71" s="4"/>
      <c r="Q71" s="4"/>
      <c r="R71" s="5"/>
      <c r="S71" s="4"/>
      <c r="T71" s="4"/>
      <c r="U71" s="5"/>
      <c r="V71" s="4"/>
      <c r="W71" s="4"/>
      <c r="X71" s="5"/>
      <c r="Y71" s="4"/>
      <c r="Z71" s="4"/>
      <c r="AA71" s="4"/>
      <c r="AB71" s="4"/>
      <c r="AC71" s="412"/>
      <c r="AD71" s="7"/>
      <c r="AE71" s="7"/>
      <c r="AF71" s="720"/>
      <c r="AH71" s="446"/>
      <c r="AI71" s="429"/>
      <c r="AJ71" s="430"/>
      <c r="AK71" s="431"/>
      <c r="AL71" s="432"/>
      <c r="AM71" s="433"/>
      <c r="AN71" s="433"/>
      <c r="AO71" s="433"/>
      <c r="AP71" s="433"/>
      <c r="AQ71" s="433"/>
      <c r="AR71" s="433"/>
      <c r="AS71" s="433"/>
      <c r="AT71" s="433"/>
      <c r="AU71" s="433"/>
      <c r="AV71" s="433"/>
      <c r="AW71" s="433"/>
      <c r="AX71" s="433"/>
      <c r="AY71" s="433"/>
      <c r="AZ71" s="433"/>
      <c r="BA71" s="433"/>
      <c r="BB71" s="433"/>
      <c r="BC71" s="433"/>
      <c r="BD71" s="430"/>
      <c r="BE71" s="434"/>
      <c r="BG71" s="11"/>
      <c r="BI71" s="500"/>
    </row>
    <row r="72" spans="1:66" s="721" customFormat="1" ht="21.75" customHeight="1" x14ac:dyDescent="0.3">
      <c r="A72" s="587"/>
      <c r="B72" s="66"/>
      <c r="C72" s="705"/>
      <c r="D72" s="822" t="s">
        <v>155</v>
      </c>
      <c r="E72" s="822"/>
      <c r="F72" s="822"/>
      <c r="G72" s="822"/>
      <c r="H72" s="822"/>
      <c r="I72" s="822"/>
      <c r="J72" s="822"/>
      <c r="K72" s="822"/>
      <c r="L72" s="822"/>
      <c r="M72" s="632"/>
      <c r="N72" s="797" t="s">
        <v>37</v>
      </c>
      <c r="O72" s="797"/>
      <c r="P72" s="797"/>
      <c r="Q72" s="633"/>
      <c r="R72" s="633"/>
      <c r="S72" s="634"/>
      <c r="T72" s="634"/>
      <c r="U72" s="634"/>
      <c r="V72" s="634"/>
      <c r="W72" s="634"/>
      <c r="X72" s="634"/>
      <c r="Y72" s="587"/>
      <c r="Z72" s="447"/>
      <c r="AA72" s="447"/>
      <c r="AB72" s="447"/>
      <c r="AC72" s="413"/>
      <c r="AD72" s="587"/>
      <c r="AE72" s="587"/>
      <c r="AF72" s="587"/>
      <c r="AG72" s="587"/>
      <c r="AH72" s="447"/>
      <c r="AI72" s="244"/>
      <c r="AJ72" s="447"/>
      <c r="AK72" s="447"/>
      <c r="AL72" s="447"/>
      <c r="AM72" s="447"/>
      <c r="AN72" s="447"/>
      <c r="AO72" s="447"/>
      <c r="AP72" s="447"/>
      <c r="AQ72" s="447"/>
      <c r="AR72" s="447"/>
      <c r="AS72" s="448"/>
      <c r="AT72" s="449"/>
      <c r="AU72" s="450"/>
      <c r="AV72" s="451"/>
      <c r="AW72" s="451"/>
      <c r="AX72" s="451"/>
      <c r="AY72" s="452"/>
      <c r="AZ72" s="453"/>
      <c r="BA72" s="454"/>
      <c r="BB72" s="454"/>
      <c r="BC72" s="454"/>
      <c r="BD72" s="453"/>
      <c r="BE72" s="454"/>
      <c r="BF72" s="419"/>
      <c r="BG72" s="420"/>
      <c r="BH72" s="419"/>
      <c r="BI72" s="501"/>
      <c r="BJ72" s="419"/>
      <c r="BK72" s="419"/>
      <c r="BL72" s="419"/>
      <c r="BM72" s="419"/>
    </row>
    <row r="73" spans="1:66" s="721" customFormat="1" ht="21.75" customHeight="1" x14ac:dyDescent="0.3">
      <c r="A73" s="587"/>
      <c r="B73" s="66"/>
      <c r="C73" s="705"/>
      <c r="D73" s="722"/>
      <c r="E73" s="723"/>
      <c r="F73" s="724"/>
      <c r="G73" s="398"/>
      <c r="H73" s="635"/>
      <c r="I73" s="705"/>
      <c r="J73" s="632"/>
      <c r="K73" s="632"/>
      <c r="L73" s="632"/>
      <c r="M73" s="632"/>
      <c r="N73" s="710"/>
      <c r="O73" s="710"/>
      <c r="P73" s="710"/>
      <c r="Q73" s="633"/>
      <c r="R73" s="633"/>
      <c r="S73" s="634"/>
      <c r="T73" s="634"/>
      <c r="U73" s="634"/>
      <c r="V73" s="634"/>
      <c r="W73" s="634"/>
      <c r="X73" s="634"/>
      <c r="Y73" s="587"/>
      <c r="Z73" s="447"/>
      <c r="AA73" s="447"/>
      <c r="AB73" s="447"/>
      <c r="AC73" s="413"/>
      <c r="AD73" s="587"/>
      <c r="AE73" s="587"/>
      <c r="AF73" s="587"/>
      <c r="AG73" s="587"/>
      <c r="AH73" s="447"/>
      <c r="AI73" s="244"/>
      <c r="AJ73" s="447"/>
      <c r="AK73" s="447"/>
      <c r="AL73" s="447"/>
      <c r="AM73" s="447"/>
      <c r="AN73" s="447"/>
      <c r="AO73" s="447"/>
      <c r="AP73" s="447"/>
      <c r="AQ73" s="447"/>
      <c r="AR73" s="447"/>
      <c r="AS73" s="448"/>
      <c r="AT73" s="449"/>
      <c r="AU73" s="450"/>
      <c r="AV73" s="451"/>
      <c r="AW73" s="451"/>
      <c r="AX73" s="451"/>
      <c r="AY73" s="452"/>
      <c r="AZ73" s="453"/>
      <c r="BA73" s="454"/>
      <c r="BB73" s="454"/>
      <c r="BC73" s="454"/>
      <c r="BD73" s="453"/>
      <c r="BE73" s="454"/>
      <c r="BF73" s="419"/>
      <c r="BG73" s="420"/>
      <c r="BH73" s="419"/>
      <c r="BI73" s="501"/>
      <c r="BJ73" s="419"/>
      <c r="BK73" s="419"/>
      <c r="BL73" s="419"/>
      <c r="BM73" s="419"/>
    </row>
    <row r="74" spans="1:66" s="457" customFormat="1" ht="24" customHeight="1" x14ac:dyDescent="0.2">
      <c r="A74" s="437"/>
      <c r="B74" s="799" t="s">
        <v>156</v>
      </c>
      <c r="C74" s="799"/>
      <c r="D74" s="799"/>
      <c r="E74" s="800" t="s">
        <v>157</v>
      </c>
      <c r="F74" s="801" t="s">
        <v>158</v>
      </c>
      <c r="G74" s="801"/>
      <c r="H74" s="801"/>
      <c r="I74" s="801"/>
      <c r="J74" s="801"/>
      <c r="K74" s="801"/>
      <c r="L74" s="801"/>
      <c r="M74" s="802" t="s">
        <v>157</v>
      </c>
      <c r="N74" s="803" t="s">
        <v>159</v>
      </c>
      <c r="O74" s="794" t="s">
        <v>153</v>
      </c>
      <c r="P74" s="794"/>
      <c r="Q74" s="121"/>
      <c r="R74" s="121"/>
      <c r="S74" s="470"/>
      <c r="T74" s="470"/>
      <c r="U74" s="470"/>
      <c r="V74" s="470"/>
      <c r="W74" s="470"/>
      <c r="X74" s="471"/>
      <c r="Y74" s="437"/>
      <c r="Z74" s="437"/>
      <c r="AA74" s="437"/>
      <c r="AB74" s="437"/>
      <c r="AC74" s="472"/>
      <c r="AD74" s="437"/>
      <c r="AE74" s="437"/>
      <c r="AF74" s="437"/>
      <c r="AG74" s="437"/>
      <c r="AH74" s="437"/>
      <c r="AI74" s="242"/>
      <c r="AJ74" s="437"/>
      <c r="AK74" s="437"/>
      <c r="AL74" s="437"/>
      <c r="AM74" s="437"/>
      <c r="AN74" s="437"/>
      <c r="AO74" s="437"/>
      <c r="AP74" s="437"/>
      <c r="AQ74" s="437"/>
      <c r="AR74" s="437"/>
      <c r="AS74" s="436"/>
      <c r="AT74" s="449"/>
      <c r="AU74" s="450"/>
      <c r="AV74" s="451"/>
      <c r="AW74" s="451"/>
      <c r="AX74" s="451"/>
      <c r="AY74" s="455"/>
      <c r="AZ74" s="456"/>
      <c r="BD74" s="456"/>
      <c r="BI74" s="502"/>
    </row>
    <row r="75" spans="1:66" s="457" customFormat="1" ht="24" customHeight="1" x14ac:dyDescent="0.2">
      <c r="A75" s="437"/>
      <c r="B75" s="804" t="s">
        <v>160</v>
      </c>
      <c r="C75" s="805" t="s">
        <v>161</v>
      </c>
      <c r="D75" s="805" t="s">
        <v>229</v>
      </c>
      <c r="E75" s="800"/>
      <c r="F75" s="711" t="s">
        <v>6</v>
      </c>
      <c r="G75" s="711" t="s">
        <v>7</v>
      </c>
      <c r="H75" s="712" t="s">
        <v>8</v>
      </c>
      <c r="I75" s="712" t="s">
        <v>9</v>
      </c>
      <c r="J75" s="712" t="s">
        <v>10</v>
      </c>
      <c r="K75" s="712" t="s">
        <v>11</v>
      </c>
      <c r="L75" s="712" t="s">
        <v>12</v>
      </c>
      <c r="M75" s="802"/>
      <c r="N75" s="803"/>
      <c r="O75" s="794"/>
      <c r="P75" s="794"/>
      <c r="Q75" s="121"/>
      <c r="R75" s="121"/>
      <c r="S75" s="470"/>
      <c r="T75" s="470"/>
      <c r="U75" s="470"/>
      <c r="V75" s="470"/>
      <c r="W75" s="470"/>
      <c r="X75" s="471"/>
      <c r="Y75" s="437"/>
      <c r="Z75" s="437"/>
      <c r="AA75" s="437"/>
      <c r="AB75" s="437"/>
      <c r="AC75" s="472"/>
      <c r="AD75" s="437"/>
      <c r="AE75" s="437"/>
      <c r="AF75" s="437"/>
      <c r="AG75" s="437"/>
      <c r="AH75" s="437"/>
      <c r="AI75" s="242"/>
      <c r="AJ75" s="437"/>
      <c r="AK75" s="437"/>
      <c r="AL75" s="437"/>
      <c r="AM75" s="437"/>
      <c r="AN75" s="437"/>
      <c r="AO75" s="437"/>
      <c r="AP75" s="437"/>
      <c r="AQ75" s="437"/>
      <c r="AR75" s="437"/>
      <c r="AS75" s="436"/>
      <c r="AT75" s="449"/>
      <c r="AU75" s="450"/>
      <c r="AV75" s="451"/>
      <c r="AW75" s="451"/>
      <c r="AX75" s="451"/>
      <c r="AY75" s="455"/>
      <c r="AZ75" s="456"/>
      <c r="BD75" s="456"/>
      <c r="BI75" s="502"/>
    </row>
    <row r="76" spans="1:66" s="454" customFormat="1" ht="24" customHeight="1" x14ac:dyDescent="0.2">
      <c r="A76" s="447"/>
      <c r="B76" s="804"/>
      <c r="C76" s="805"/>
      <c r="D76" s="805"/>
      <c r="E76" s="800"/>
      <c r="F76" s="473" t="s">
        <v>163</v>
      </c>
      <c r="G76" s="474" t="s">
        <v>163</v>
      </c>
      <c r="H76" s="40" t="s">
        <v>163</v>
      </c>
      <c r="I76" s="40" t="s">
        <v>163</v>
      </c>
      <c r="J76" s="40" t="s">
        <v>163</v>
      </c>
      <c r="K76" s="40" t="s">
        <v>163</v>
      </c>
      <c r="L76" s="40" t="s">
        <v>163</v>
      </c>
      <c r="M76" s="802"/>
      <c r="N76" s="803"/>
      <c r="O76" s="794"/>
      <c r="P76" s="794"/>
      <c r="Q76" s="121"/>
      <c r="R76" s="121"/>
      <c r="S76" s="470"/>
      <c r="T76" s="470"/>
      <c r="U76" s="470"/>
      <c r="V76" s="470"/>
      <c r="W76" s="470"/>
      <c r="X76" s="470"/>
      <c r="Y76" s="447"/>
      <c r="Z76" s="447"/>
      <c r="AA76" s="447"/>
      <c r="AB76" s="447"/>
      <c r="AC76" s="475"/>
      <c r="AD76" s="447"/>
      <c r="AE76" s="447"/>
      <c r="AF76" s="447"/>
      <c r="AG76" s="447"/>
      <c r="AH76" s="447"/>
      <c r="AI76" s="244"/>
      <c r="AJ76" s="447"/>
      <c r="AK76" s="447"/>
      <c r="AL76" s="447"/>
      <c r="AM76" s="447"/>
      <c r="AN76" s="447"/>
      <c r="AO76" s="447"/>
      <c r="AP76" s="447"/>
      <c r="AQ76" s="447"/>
      <c r="AR76" s="447"/>
      <c r="AS76" s="448"/>
      <c r="AT76" s="449"/>
      <c r="AU76" s="450"/>
      <c r="AV76" s="451"/>
      <c r="AW76" s="451"/>
      <c r="AX76" s="451"/>
      <c r="AY76" s="452"/>
      <c r="AZ76" s="453"/>
      <c r="BD76" s="453"/>
      <c r="BG76" s="476"/>
      <c r="BI76" s="503"/>
    </row>
    <row r="77" spans="1:66" s="721" customFormat="1" ht="24" customHeight="1" x14ac:dyDescent="0.25">
      <c r="A77" s="587"/>
      <c r="B77" s="477" t="s">
        <v>71</v>
      </c>
      <c r="C77" s="478" t="s">
        <v>104</v>
      </c>
      <c r="D77" s="479" t="s">
        <v>225</v>
      </c>
      <c r="E77" s="73"/>
      <c r="F77" s="725">
        <f>COUNTIF($I$8:$I$56,$B57)</f>
        <v>0</v>
      </c>
      <c r="G77" s="399">
        <f t="shared" ref="G77:G96" si="4">COUNTIF($L$8:$L$56,$B77)</f>
        <v>2</v>
      </c>
      <c r="H77" s="636">
        <f t="shared" ref="H77:H96" si="5">COUNTIF($O$8:$O$56,$B77)</f>
        <v>2</v>
      </c>
      <c r="I77" s="636">
        <f t="shared" ref="I77:I96" si="6">COUNTIF($R$8:$R$56,$B77)</f>
        <v>2</v>
      </c>
      <c r="J77" s="636">
        <f t="shared" ref="J77:J96" si="7">COUNTIF($U$8:$U$56,$B77)</f>
        <v>2</v>
      </c>
      <c r="K77" s="636">
        <f t="shared" ref="K77:K96" si="8">COUNTIF($X$8:$X$56,$B77)</f>
        <v>2</v>
      </c>
      <c r="L77" s="636">
        <f t="shared" ref="L77:L96" si="9">COUNTIF($AA$8:$AA$56,$B77)</f>
        <v>0</v>
      </c>
      <c r="M77" s="637">
        <f>SUM(F77:L77)</f>
        <v>10</v>
      </c>
      <c r="N77" s="200">
        <f>M77/12*100%</f>
        <v>0.83333333333333337</v>
      </c>
      <c r="O77" s="794"/>
      <c r="P77" s="794"/>
      <c r="Q77" s="633"/>
      <c r="R77" s="633"/>
      <c r="S77" s="634"/>
      <c r="T77" s="634"/>
      <c r="U77" s="634"/>
      <c r="V77" s="634"/>
      <c r="W77" s="634"/>
      <c r="X77" s="634"/>
      <c r="Y77" s="587"/>
      <c r="Z77" s="447"/>
      <c r="AA77" s="447"/>
      <c r="AB77" s="447"/>
      <c r="AC77" s="413"/>
      <c r="AD77" s="587"/>
      <c r="AE77" s="587"/>
      <c r="AF77" s="587"/>
      <c r="AG77" s="587"/>
      <c r="AH77" s="447"/>
      <c r="AI77" s="244"/>
      <c r="AJ77" s="447"/>
      <c r="AK77" s="447"/>
      <c r="AL77" s="447"/>
      <c r="AM77" s="447"/>
      <c r="AN77" s="447"/>
      <c r="AO77" s="447"/>
      <c r="AP77" s="447"/>
      <c r="AQ77" s="447"/>
      <c r="AR77" s="447"/>
      <c r="AS77" s="458"/>
      <c r="AT77" s="449"/>
      <c r="AU77" s="450"/>
      <c r="AV77" s="451"/>
      <c r="AW77" s="451"/>
      <c r="AX77" s="451"/>
      <c r="AY77" s="454"/>
      <c r="AZ77" s="454"/>
      <c r="BA77" s="454"/>
      <c r="BB77" s="454"/>
      <c r="BC77" s="454"/>
      <c r="BD77" s="453"/>
      <c r="BE77" s="454"/>
      <c r="BF77" s="419"/>
      <c r="BG77" s="420"/>
      <c r="BH77" s="419"/>
      <c r="BI77" s="501"/>
      <c r="BJ77" s="419"/>
      <c r="BK77" s="419"/>
      <c r="BL77" s="419"/>
      <c r="BM77" s="419"/>
    </row>
    <row r="78" spans="1:66" s="721" customFormat="1" ht="24" customHeight="1" x14ac:dyDescent="0.25">
      <c r="A78" s="587"/>
      <c r="B78" s="477" t="s">
        <v>76</v>
      </c>
      <c r="C78" s="478" t="s">
        <v>104</v>
      </c>
      <c r="D78" s="479" t="s">
        <v>225</v>
      </c>
      <c r="E78" s="73"/>
      <c r="F78" s="725">
        <f t="shared" ref="F78:F96" si="10">COUNTIF($I$8:$I$56,$B78)</f>
        <v>1</v>
      </c>
      <c r="G78" s="399">
        <f t="shared" si="4"/>
        <v>2</v>
      </c>
      <c r="H78" s="636">
        <f t="shared" si="5"/>
        <v>1</v>
      </c>
      <c r="I78" s="636">
        <f t="shared" si="6"/>
        <v>2</v>
      </c>
      <c r="J78" s="636">
        <f t="shared" si="7"/>
        <v>2</v>
      </c>
      <c r="K78" s="636">
        <f t="shared" si="8"/>
        <v>2</v>
      </c>
      <c r="L78" s="636">
        <f t="shared" si="9"/>
        <v>0</v>
      </c>
      <c r="M78" s="637">
        <f t="shared" ref="M78:M96" si="11">SUM(F78:L78)</f>
        <v>10</v>
      </c>
      <c r="N78" s="200">
        <f t="shared" ref="N78:N96" si="12">M78/12*100%</f>
        <v>0.83333333333333337</v>
      </c>
      <c r="O78" s="795"/>
      <c r="P78" s="796"/>
      <c r="Q78" s="633"/>
      <c r="R78" s="633"/>
      <c r="S78" s="634"/>
      <c r="T78" s="634"/>
      <c r="U78" s="634"/>
      <c r="V78" s="634"/>
      <c r="W78" s="634"/>
      <c r="X78" s="634"/>
      <c r="Y78" s="587"/>
      <c r="Z78" s="447"/>
      <c r="AA78" s="447"/>
      <c r="AB78" s="447"/>
      <c r="AC78" s="413"/>
      <c r="AD78" s="587"/>
      <c r="AE78" s="587"/>
      <c r="AF78" s="587"/>
      <c r="AG78" s="587"/>
      <c r="AH78" s="447"/>
      <c r="AI78" s="244"/>
      <c r="AJ78" s="447"/>
      <c r="AK78" s="447"/>
      <c r="AL78" s="447"/>
      <c r="AM78" s="447"/>
      <c r="AN78" s="447"/>
      <c r="AO78" s="447"/>
      <c r="AP78" s="447"/>
      <c r="AQ78" s="447"/>
      <c r="AR78" s="447"/>
      <c r="AS78" s="458"/>
      <c r="AT78" s="449"/>
      <c r="AU78" s="450"/>
      <c r="AV78" s="451"/>
      <c r="AW78" s="451"/>
      <c r="AX78" s="451"/>
      <c r="AY78" s="454"/>
      <c r="AZ78" s="454"/>
      <c r="BA78" s="454"/>
      <c r="BB78" s="454"/>
      <c r="BC78" s="454"/>
      <c r="BD78" s="453"/>
      <c r="BE78" s="454"/>
      <c r="BF78" s="419"/>
      <c r="BG78" s="420"/>
      <c r="BH78" s="419"/>
      <c r="BI78" s="501"/>
      <c r="BJ78" s="419"/>
      <c r="BK78" s="419"/>
      <c r="BL78" s="419"/>
      <c r="BM78" s="419"/>
    </row>
    <row r="79" spans="1:66" s="721" customFormat="1" ht="24" customHeight="1" x14ac:dyDescent="0.25">
      <c r="A79" s="587"/>
      <c r="B79" s="477" t="s">
        <v>164</v>
      </c>
      <c r="C79" s="478" t="s">
        <v>165</v>
      </c>
      <c r="D79" s="477" t="s">
        <v>224</v>
      </c>
      <c r="E79" s="73"/>
      <c r="F79" s="725">
        <f t="shared" si="10"/>
        <v>0</v>
      </c>
      <c r="G79" s="399">
        <f t="shared" si="4"/>
        <v>0</v>
      </c>
      <c r="H79" s="636">
        <f t="shared" si="5"/>
        <v>0</v>
      </c>
      <c r="I79" s="636">
        <f t="shared" si="6"/>
        <v>0</v>
      </c>
      <c r="J79" s="636">
        <f t="shared" si="7"/>
        <v>0</v>
      </c>
      <c r="K79" s="636">
        <f t="shared" si="8"/>
        <v>0</v>
      </c>
      <c r="L79" s="636">
        <f t="shared" si="9"/>
        <v>0</v>
      </c>
      <c r="M79" s="637">
        <f t="shared" si="11"/>
        <v>0</v>
      </c>
      <c r="N79" s="200">
        <f t="shared" si="12"/>
        <v>0</v>
      </c>
      <c r="O79" s="708"/>
      <c r="P79" s="709"/>
      <c r="Q79" s="633"/>
      <c r="R79" s="633"/>
      <c r="S79" s="634"/>
      <c r="T79" s="634"/>
      <c r="U79" s="634"/>
      <c r="V79" s="634"/>
      <c r="W79" s="634"/>
      <c r="X79" s="634"/>
      <c r="Y79" s="587"/>
      <c r="Z79" s="447"/>
      <c r="AA79" s="447"/>
      <c r="AB79" s="447"/>
      <c r="AC79" s="413"/>
      <c r="AD79" s="587"/>
      <c r="AE79" s="587"/>
      <c r="AF79" s="587"/>
      <c r="AG79" s="587"/>
      <c r="AH79" s="447"/>
      <c r="AI79" s="244"/>
      <c r="AJ79" s="447"/>
      <c r="AK79" s="447"/>
      <c r="AL79" s="447"/>
      <c r="AM79" s="447"/>
      <c r="AN79" s="447"/>
      <c r="AO79" s="447"/>
      <c r="AP79" s="447"/>
      <c r="AQ79" s="447"/>
      <c r="AR79" s="447"/>
      <c r="AS79" s="458"/>
      <c r="AT79" s="449"/>
      <c r="AU79" s="450"/>
      <c r="AV79" s="451"/>
      <c r="AW79" s="451"/>
      <c r="AX79" s="451"/>
      <c r="AY79" s="454"/>
      <c r="AZ79" s="454"/>
      <c r="BA79" s="454"/>
      <c r="BB79" s="454"/>
      <c r="BC79" s="454"/>
      <c r="BD79" s="453"/>
      <c r="BE79" s="454"/>
      <c r="BF79" s="419"/>
      <c r="BG79" s="420"/>
      <c r="BH79" s="419"/>
      <c r="BI79" s="501"/>
      <c r="BJ79" s="419"/>
      <c r="BK79" s="419"/>
      <c r="BL79" s="419"/>
      <c r="BM79" s="419"/>
    </row>
    <row r="80" spans="1:66" s="721" customFormat="1" ht="24" customHeight="1" x14ac:dyDescent="0.25">
      <c r="A80" s="587"/>
      <c r="B80" s="477" t="s">
        <v>221</v>
      </c>
      <c r="C80" s="478"/>
      <c r="D80" s="480" t="s">
        <v>191</v>
      </c>
      <c r="E80" s="73"/>
      <c r="F80" s="725">
        <f t="shared" si="10"/>
        <v>0</v>
      </c>
      <c r="G80" s="399">
        <f t="shared" si="4"/>
        <v>0</v>
      </c>
      <c r="H80" s="636">
        <f t="shared" si="5"/>
        <v>0</v>
      </c>
      <c r="I80" s="636">
        <f t="shared" si="6"/>
        <v>0</v>
      </c>
      <c r="J80" s="636">
        <f t="shared" si="7"/>
        <v>0</v>
      </c>
      <c r="K80" s="636">
        <f t="shared" si="8"/>
        <v>0</v>
      </c>
      <c r="L80" s="636">
        <f t="shared" si="9"/>
        <v>0</v>
      </c>
      <c r="M80" s="637">
        <f>SUM(F80:L80)</f>
        <v>0</v>
      </c>
      <c r="N80" s="200">
        <f>M80/12*100%</f>
        <v>0</v>
      </c>
      <c r="O80" s="708"/>
      <c r="P80" s="709"/>
      <c r="Q80" s="633"/>
      <c r="R80" s="633"/>
      <c r="S80" s="634"/>
      <c r="T80" s="634"/>
      <c r="U80" s="634"/>
      <c r="V80" s="634"/>
      <c r="W80" s="634"/>
      <c r="X80" s="634"/>
      <c r="Y80" s="587"/>
      <c r="Z80" s="447"/>
      <c r="AA80" s="447"/>
      <c r="AB80" s="447"/>
      <c r="AC80" s="413"/>
      <c r="AD80" s="587"/>
      <c r="AE80" s="587"/>
      <c r="AF80" s="587"/>
      <c r="AG80" s="587"/>
      <c r="AH80" s="447"/>
      <c r="AI80" s="244"/>
      <c r="AJ80" s="447"/>
      <c r="AK80" s="447"/>
      <c r="AL80" s="447"/>
      <c r="AM80" s="447"/>
      <c r="AN80" s="447"/>
      <c r="AO80" s="447"/>
      <c r="AP80" s="447"/>
      <c r="AQ80" s="447"/>
      <c r="AR80" s="447"/>
      <c r="AS80" s="458"/>
      <c r="AT80" s="449"/>
      <c r="AU80" s="450"/>
      <c r="AV80" s="451"/>
      <c r="AW80" s="451"/>
      <c r="AX80" s="451"/>
      <c r="AY80" s="454"/>
      <c r="AZ80" s="454"/>
      <c r="BA80" s="454"/>
      <c r="BB80" s="454"/>
      <c r="BC80" s="454"/>
      <c r="BD80" s="453"/>
      <c r="BE80" s="454"/>
      <c r="BF80" s="419"/>
      <c r="BG80" s="420"/>
      <c r="BH80" s="419"/>
      <c r="BI80" s="501"/>
      <c r="BJ80" s="419"/>
      <c r="BK80" s="419"/>
      <c r="BL80" s="419"/>
      <c r="BM80" s="419"/>
    </row>
    <row r="81" spans="1:65" s="721" customFormat="1" ht="24" customHeight="1" x14ac:dyDescent="0.25">
      <c r="A81" s="587"/>
      <c r="B81" s="477" t="s">
        <v>99</v>
      </c>
      <c r="C81" s="478" t="s">
        <v>104</v>
      </c>
      <c r="D81" s="479" t="s">
        <v>225</v>
      </c>
      <c r="E81" s="73"/>
      <c r="F81" s="725">
        <f t="shared" si="10"/>
        <v>1</v>
      </c>
      <c r="G81" s="399">
        <f t="shared" si="4"/>
        <v>1</v>
      </c>
      <c r="H81" s="636">
        <f t="shared" si="5"/>
        <v>1</v>
      </c>
      <c r="I81" s="636">
        <f t="shared" si="6"/>
        <v>0</v>
      </c>
      <c r="J81" s="636">
        <f t="shared" si="7"/>
        <v>0</v>
      </c>
      <c r="K81" s="636">
        <f t="shared" si="8"/>
        <v>0</v>
      </c>
      <c r="L81" s="636">
        <f t="shared" si="9"/>
        <v>0</v>
      </c>
      <c r="M81" s="637">
        <f t="shared" si="11"/>
        <v>3</v>
      </c>
      <c r="N81" s="200">
        <f t="shared" si="12"/>
        <v>0.25</v>
      </c>
      <c r="O81" s="795"/>
      <c r="P81" s="796"/>
      <c r="Q81" s="633"/>
      <c r="R81" s="633"/>
      <c r="S81" s="634"/>
      <c r="T81" s="634"/>
      <c r="U81" s="634"/>
      <c r="V81" s="634"/>
      <c r="W81" s="634"/>
      <c r="X81" s="634"/>
      <c r="Y81" s="587"/>
      <c r="Z81" s="447"/>
      <c r="AA81" s="447"/>
      <c r="AB81" s="447"/>
      <c r="AC81" s="413"/>
      <c r="AD81" s="587"/>
      <c r="AE81" s="587"/>
      <c r="AF81" s="587"/>
      <c r="AG81" s="587"/>
      <c r="AH81" s="447"/>
      <c r="AI81" s="244"/>
      <c r="AJ81" s="447"/>
      <c r="AK81" s="447"/>
      <c r="AL81" s="447"/>
      <c r="AM81" s="447"/>
      <c r="AN81" s="447"/>
      <c r="AO81" s="447"/>
      <c r="AP81" s="447"/>
      <c r="AQ81" s="447"/>
      <c r="AR81" s="447"/>
      <c r="AS81" s="458"/>
      <c r="AT81" s="449"/>
      <c r="AU81" s="450"/>
      <c r="AV81" s="451"/>
      <c r="AW81" s="451"/>
      <c r="AX81" s="451"/>
      <c r="AY81" s="454"/>
      <c r="AZ81" s="454"/>
      <c r="BA81" s="454"/>
      <c r="BB81" s="454"/>
      <c r="BC81" s="454"/>
      <c r="BD81" s="453"/>
      <c r="BE81" s="454"/>
      <c r="BF81" s="419"/>
      <c r="BG81" s="420"/>
      <c r="BH81" s="419"/>
      <c r="BI81" s="501"/>
      <c r="BJ81" s="419"/>
      <c r="BK81" s="419"/>
      <c r="BL81" s="419"/>
      <c r="BM81" s="419"/>
    </row>
    <row r="82" spans="1:65" s="721" customFormat="1" ht="24" customHeight="1" x14ac:dyDescent="0.25">
      <c r="A82" s="587"/>
      <c r="B82" s="477" t="s">
        <v>101</v>
      </c>
      <c r="C82" s="478" t="s">
        <v>104</v>
      </c>
      <c r="D82" s="479" t="s">
        <v>225</v>
      </c>
      <c r="E82" s="73"/>
      <c r="F82" s="725">
        <f t="shared" si="10"/>
        <v>1</v>
      </c>
      <c r="G82" s="399">
        <f t="shared" si="4"/>
        <v>0</v>
      </c>
      <c r="H82" s="636">
        <f t="shared" si="5"/>
        <v>1</v>
      </c>
      <c r="I82" s="636">
        <f t="shared" si="6"/>
        <v>0</v>
      </c>
      <c r="J82" s="636">
        <f t="shared" si="7"/>
        <v>1</v>
      </c>
      <c r="K82" s="636">
        <f t="shared" si="8"/>
        <v>0</v>
      </c>
      <c r="L82" s="636">
        <f t="shared" si="9"/>
        <v>0</v>
      </c>
      <c r="M82" s="637">
        <f t="shared" si="11"/>
        <v>3</v>
      </c>
      <c r="N82" s="200">
        <f t="shared" si="12"/>
        <v>0.25</v>
      </c>
      <c r="O82" s="795"/>
      <c r="P82" s="796"/>
      <c r="Q82" s="633"/>
      <c r="R82" s="633"/>
      <c r="S82" s="634"/>
      <c r="T82" s="634"/>
      <c r="U82" s="634"/>
      <c r="V82" s="634"/>
      <c r="W82" s="634"/>
      <c r="X82" s="634"/>
      <c r="Y82" s="587"/>
      <c r="Z82" s="447"/>
      <c r="AA82" s="447"/>
      <c r="AB82" s="447"/>
      <c r="AC82" s="413"/>
      <c r="AD82" s="587"/>
      <c r="AE82" s="587"/>
      <c r="AF82" s="587"/>
      <c r="AG82" s="587"/>
      <c r="AH82" s="447"/>
      <c r="AI82" s="244"/>
      <c r="AJ82" s="447"/>
      <c r="AK82" s="447"/>
      <c r="AL82" s="447"/>
      <c r="AM82" s="447"/>
      <c r="AN82" s="447"/>
      <c r="AO82" s="447"/>
      <c r="AP82" s="447"/>
      <c r="AQ82" s="447"/>
      <c r="AR82" s="447"/>
      <c r="AS82" s="458"/>
      <c r="AT82" s="449"/>
      <c r="AU82" s="450"/>
      <c r="AV82" s="451"/>
      <c r="AW82" s="451"/>
      <c r="AX82" s="451"/>
      <c r="AY82" s="454"/>
      <c r="AZ82" s="454"/>
      <c r="BA82" s="454"/>
      <c r="BB82" s="454"/>
      <c r="BC82" s="454"/>
      <c r="BD82" s="453"/>
      <c r="BE82" s="454"/>
      <c r="BF82" s="419"/>
      <c r="BG82" s="420"/>
      <c r="BH82" s="419"/>
      <c r="BI82" s="501"/>
      <c r="BJ82" s="419"/>
      <c r="BK82" s="419"/>
      <c r="BL82" s="419"/>
      <c r="BM82" s="419"/>
    </row>
    <row r="83" spans="1:65" s="721" customFormat="1" ht="24" customHeight="1" x14ac:dyDescent="0.25">
      <c r="A83" s="587"/>
      <c r="B83" s="477" t="s">
        <v>112</v>
      </c>
      <c r="C83" s="478" t="s">
        <v>104</v>
      </c>
      <c r="D83" s="479" t="s">
        <v>225</v>
      </c>
      <c r="E83" s="73"/>
      <c r="F83" s="725">
        <f t="shared" si="10"/>
        <v>0</v>
      </c>
      <c r="G83" s="399">
        <f t="shared" si="4"/>
        <v>0</v>
      </c>
      <c r="H83" s="636">
        <f t="shared" si="5"/>
        <v>0</v>
      </c>
      <c r="I83" s="636">
        <f t="shared" si="6"/>
        <v>0</v>
      </c>
      <c r="J83" s="636">
        <f t="shared" si="7"/>
        <v>0</v>
      </c>
      <c r="K83" s="636">
        <f t="shared" si="8"/>
        <v>0</v>
      </c>
      <c r="L83" s="636">
        <f t="shared" si="9"/>
        <v>0</v>
      </c>
      <c r="M83" s="637">
        <f t="shared" si="11"/>
        <v>0</v>
      </c>
      <c r="N83" s="200">
        <f t="shared" si="12"/>
        <v>0</v>
      </c>
      <c r="O83" s="795"/>
      <c r="P83" s="796"/>
      <c r="Q83" s="633"/>
      <c r="R83" s="633"/>
      <c r="S83" s="634"/>
      <c r="T83" s="634"/>
      <c r="U83" s="634"/>
      <c r="V83" s="634"/>
      <c r="W83" s="634"/>
      <c r="X83" s="634"/>
      <c r="Y83" s="587"/>
      <c r="Z83" s="447"/>
      <c r="AA83" s="447"/>
      <c r="AB83" s="447"/>
      <c r="AC83" s="413"/>
      <c r="AD83" s="587"/>
      <c r="AE83" s="587"/>
      <c r="AF83" s="587"/>
      <c r="AG83" s="587"/>
      <c r="AH83" s="447"/>
      <c r="AI83" s="244"/>
      <c r="AJ83" s="447"/>
      <c r="AK83" s="447"/>
      <c r="AL83" s="447"/>
      <c r="AM83" s="447"/>
      <c r="AN83" s="447"/>
      <c r="AO83" s="447"/>
      <c r="AP83" s="447"/>
      <c r="AQ83" s="447"/>
      <c r="AR83" s="447"/>
      <c r="AS83" s="458"/>
      <c r="AT83" s="449"/>
      <c r="AU83" s="450"/>
      <c r="AV83" s="451"/>
      <c r="AW83" s="451"/>
      <c r="AX83" s="451"/>
      <c r="AY83" s="454"/>
      <c r="AZ83" s="454"/>
      <c r="BA83" s="454"/>
      <c r="BB83" s="454"/>
      <c r="BC83" s="454"/>
      <c r="BD83" s="453"/>
      <c r="BE83" s="454"/>
      <c r="BF83" s="419"/>
      <c r="BG83" s="420"/>
      <c r="BH83" s="419"/>
      <c r="BI83" s="501"/>
      <c r="BJ83" s="419"/>
      <c r="BK83" s="419"/>
      <c r="BL83" s="419"/>
      <c r="BM83" s="419"/>
    </row>
    <row r="84" spans="1:65" s="721" customFormat="1" ht="24" customHeight="1" x14ac:dyDescent="0.25">
      <c r="A84" s="587"/>
      <c r="B84" s="477" t="s">
        <v>219</v>
      </c>
      <c r="C84" s="478"/>
      <c r="D84" s="477" t="s">
        <v>226</v>
      </c>
      <c r="E84" s="73"/>
      <c r="F84" s="725">
        <f t="shared" si="10"/>
        <v>0</v>
      </c>
      <c r="G84" s="399">
        <f t="shared" si="4"/>
        <v>0</v>
      </c>
      <c r="H84" s="636">
        <f t="shared" si="5"/>
        <v>0</v>
      </c>
      <c r="I84" s="636">
        <f t="shared" si="6"/>
        <v>0</v>
      </c>
      <c r="J84" s="636">
        <f t="shared" si="7"/>
        <v>0</v>
      </c>
      <c r="K84" s="636">
        <f t="shared" si="8"/>
        <v>0</v>
      </c>
      <c r="L84" s="636">
        <f t="shared" si="9"/>
        <v>0</v>
      </c>
      <c r="M84" s="637">
        <f t="shared" si="11"/>
        <v>0</v>
      </c>
      <c r="N84" s="200">
        <f t="shared" si="12"/>
        <v>0</v>
      </c>
      <c r="O84" s="708"/>
      <c r="P84" s="709"/>
      <c r="Q84" s="633"/>
      <c r="R84" s="633"/>
      <c r="S84" s="634"/>
      <c r="T84" s="634"/>
      <c r="U84" s="634"/>
      <c r="V84" s="634"/>
      <c r="W84" s="634"/>
      <c r="X84" s="634"/>
      <c r="Y84" s="587"/>
      <c r="Z84" s="447"/>
      <c r="AA84" s="447"/>
      <c r="AB84" s="447"/>
      <c r="AC84" s="413"/>
      <c r="AD84" s="587"/>
      <c r="AE84" s="587"/>
      <c r="AF84" s="587"/>
      <c r="AG84" s="587"/>
      <c r="AH84" s="447"/>
      <c r="AI84" s="244"/>
      <c r="AJ84" s="447"/>
      <c r="AK84" s="447"/>
      <c r="AL84" s="447"/>
      <c r="AM84" s="447"/>
      <c r="AN84" s="447"/>
      <c r="AO84" s="447"/>
      <c r="AP84" s="447"/>
      <c r="AQ84" s="447"/>
      <c r="AR84" s="447"/>
      <c r="AS84" s="458"/>
      <c r="AT84" s="449"/>
      <c r="AU84" s="450"/>
      <c r="AV84" s="451"/>
      <c r="AW84" s="451"/>
      <c r="AX84" s="451"/>
      <c r="AY84" s="454"/>
      <c r="AZ84" s="454"/>
      <c r="BA84" s="454"/>
      <c r="BB84" s="454"/>
      <c r="BC84" s="454"/>
      <c r="BD84" s="453"/>
      <c r="BE84" s="454"/>
      <c r="BF84" s="419"/>
      <c r="BG84" s="420"/>
      <c r="BH84" s="419"/>
      <c r="BI84" s="501"/>
      <c r="BJ84" s="419"/>
      <c r="BK84" s="419"/>
      <c r="BL84" s="419"/>
      <c r="BM84" s="419"/>
    </row>
    <row r="85" spans="1:65" s="721" customFormat="1" ht="24" customHeight="1" x14ac:dyDescent="0.25">
      <c r="A85" s="587"/>
      <c r="B85" s="715" t="s">
        <v>117</v>
      </c>
      <c r="C85" s="72" t="s">
        <v>104</v>
      </c>
      <c r="D85" s="715" t="s">
        <v>226</v>
      </c>
      <c r="E85" s="73"/>
      <c r="F85" s="725">
        <f t="shared" si="10"/>
        <v>0</v>
      </c>
      <c r="G85" s="399">
        <f t="shared" si="4"/>
        <v>0</v>
      </c>
      <c r="H85" s="636">
        <f t="shared" si="5"/>
        <v>0</v>
      </c>
      <c r="I85" s="636">
        <f t="shared" si="6"/>
        <v>0</v>
      </c>
      <c r="J85" s="636">
        <f t="shared" si="7"/>
        <v>0</v>
      </c>
      <c r="K85" s="636">
        <f t="shared" si="8"/>
        <v>0</v>
      </c>
      <c r="L85" s="636">
        <f t="shared" si="9"/>
        <v>0</v>
      </c>
      <c r="M85" s="637">
        <f t="shared" si="11"/>
        <v>0</v>
      </c>
      <c r="N85" s="200">
        <f t="shared" si="12"/>
        <v>0</v>
      </c>
      <c r="O85" s="708"/>
      <c r="P85" s="709"/>
      <c r="Q85" s="633"/>
      <c r="R85" s="633"/>
      <c r="S85" s="634"/>
      <c r="T85" s="634"/>
      <c r="U85" s="634"/>
      <c r="V85" s="634"/>
      <c r="W85" s="634"/>
      <c r="X85" s="634"/>
      <c r="Y85" s="587"/>
      <c r="Z85" s="447"/>
      <c r="AA85" s="447"/>
      <c r="AB85" s="447"/>
      <c r="AC85" s="413"/>
      <c r="AD85" s="587"/>
      <c r="AE85" s="587"/>
      <c r="AF85" s="587"/>
      <c r="AG85" s="587"/>
      <c r="AH85" s="447"/>
      <c r="AI85" s="244"/>
      <c r="AJ85" s="447"/>
      <c r="AK85" s="447"/>
      <c r="AL85" s="447"/>
      <c r="AM85" s="447"/>
      <c r="AN85" s="447"/>
      <c r="AO85" s="447"/>
      <c r="AP85" s="447"/>
      <c r="AQ85" s="447"/>
      <c r="AR85" s="447"/>
      <c r="AS85" s="458"/>
      <c r="AT85" s="449"/>
      <c r="AU85" s="450"/>
      <c r="AV85" s="451"/>
      <c r="AW85" s="451"/>
      <c r="AX85" s="451"/>
      <c r="AY85" s="454"/>
      <c r="AZ85" s="454"/>
      <c r="BA85" s="454"/>
      <c r="BB85" s="454"/>
      <c r="BC85" s="454"/>
      <c r="BD85" s="453"/>
      <c r="BE85" s="454"/>
      <c r="BF85" s="419"/>
      <c r="BG85" s="420"/>
      <c r="BH85" s="419"/>
      <c r="BI85" s="501"/>
      <c r="BJ85" s="419"/>
      <c r="BK85" s="419"/>
      <c r="BL85" s="419"/>
      <c r="BM85" s="419"/>
    </row>
    <row r="86" spans="1:65" s="721" customFormat="1" ht="24" customHeight="1" x14ac:dyDescent="0.25">
      <c r="A86" s="587"/>
      <c r="B86" s="715" t="s">
        <v>113</v>
      </c>
      <c r="C86" s="72" t="s">
        <v>104</v>
      </c>
      <c r="D86" s="713" t="s">
        <v>107</v>
      </c>
      <c r="E86" s="73"/>
      <c r="F86" s="725">
        <f t="shared" si="10"/>
        <v>1</v>
      </c>
      <c r="G86" s="399">
        <f t="shared" si="4"/>
        <v>0</v>
      </c>
      <c r="H86" s="636">
        <f t="shared" si="5"/>
        <v>0</v>
      </c>
      <c r="I86" s="636">
        <f t="shared" si="6"/>
        <v>0</v>
      </c>
      <c r="J86" s="636">
        <f t="shared" si="7"/>
        <v>0</v>
      </c>
      <c r="K86" s="636">
        <f t="shared" si="8"/>
        <v>0</v>
      </c>
      <c r="L86" s="636">
        <f t="shared" si="9"/>
        <v>0</v>
      </c>
      <c r="M86" s="637">
        <f t="shared" si="11"/>
        <v>1</v>
      </c>
      <c r="N86" s="200">
        <f t="shared" si="12"/>
        <v>8.3333333333333329E-2</v>
      </c>
      <c r="O86" s="795"/>
      <c r="P86" s="796"/>
      <c r="Q86" s="633"/>
      <c r="R86" s="633"/>
      <c r="S86" s="634"/>
      <c r="T86" s="634"/>
      <c r="U86" s="634"/>
      <c r="V86" s="634"/>
      <c r="W86" s="634"/>
      <c r="X86" s="634"/>
      <c r="Y86" s="587"/>
      <c r="Z86" s="447"/>
      <c r="AA86" s="447"/>
      <c r="AB86" s="447"/>
      <c r="AC86" s="413"/>
      <c r="AD86" s="587"/>
      <c r="AE86" s="587"/>
      <c r="AF86" s="587"/>
      <c r="AG86" s="587"/>
      <c r="AH86" s="447"/>
      <c r="AI86" s="244"/>
      <c r="AJ86" s="447"/>
      <c r="AK86" s="447"/>
      <c r="AL86" s="447"/>
      <c r="AM86" s="447"/>
      <c r="AN86" s="447"/>
      <c r="AO86" s="447"/>
      <c r="AP86" s="447"/>
      <c r="AQ86" s="447"/>
      <c r="AR86" s="447"/>
      <c r="AS86" s="458"/>
      <c r="AT86" s="449"/>
      <c r="AU86" s="450"/>
      <c r="AV86" s="451"/>
      <c r="AW86" s="451"/>
      <c r="AX86" s="451"/>
      <c r="AY86" s="454"/>
      <c r="AZ86" s="454"/>
      <c r="BA86" s="454"/>
      <c r="BB86" s="454"/>
      <c r="BC86" s="454"/>
      <c r="BD86" s="453"/>
      <c r="BE86" s="454"/>
      <c r="BF86" s="419"/>
      <c r="BG86" s="420"/>
      <c r="BH86" s="419"/>
      <c r="BI86" s="501"/>
      <c r="BJ86" s="419"/>
      <c r="BK86" s="419"/>
      <c r="BL86" s="419"/>
      <c r="BM86" s="419"/>
    </row>
    <row r="87" spans="1:65" s="721" customFormat="1" ht="24" customHeight="1" x14ac:dyDescent="0.25">
      <c r="A87" s="587"/>
      <c r="B87" s="715" t="s">
        <v>106</v>
      </c>
      <c r="C87" s="72" t="s">
        <v>104</v>
      </c>
      <c r="D87" s="713" t="s">
        <v>107</v>
      </c>
      <c r="E87" s="73"/>
      <c r="F87" s="725">
        <f t="shared" si="10"/>
        <v>0</v>
      </c>
      <c r="G87" s="399">
        <f t="shared" si="4"/>
        <v>1</v>
      </c>
      <c r="H87" s="636">
        <f t="shared" si="5"/>
        <v>1</v>
      </c>
      <c r="I87" s="636">
        <f t="shared" si="6"/>
        <v>0</v>
      </c>
      <c r="J87" s="636">
        <f t="shared" si="7"/>
        <v>0</v>
      </c>
      <c r="K87" s="636">
        <f t="shared" si="8"/>
        <v>0</v>
      </c>
      <c r="L87" s="636">
        <f t="shared" si="9"/>
        <v>0</v>
      </c>
      <c r="M87" s="637">
        <f t="shared" si="11"/>
        <v>2</v>
      </c>
      <c r="N87" s="200">
        <f t="shared" si="12"/>
        <v>0.16666666666666666</v>
      </c>
      <c r="O87" s="795"/>
      <c r="P87" s="796"/>
      <c r="Q87" s="633"/>
      <c r="R87" s="633"/>
      <c r="S87" s="634"/>
      <c r="T87" s="634"/>
      <c r="U87" s="634"/>
      <c r="V87" s="634"/>
      <c r="W87" s="634"/>
      <c r="X87" s="634"/>
      <c r="Y87" s="587"/>
      <c r="Z87" s="447"/>
      <c r="AA87" s="447"/>
      <c r="AB87" s="447"/>
      <c r="AC87" s="413"/>
      <c r="AD87" s="587"/>
      <c r="AE87" s="587"/>
      <c r="AF87" s="587"/>
      <c r="AG87" s="587"/>
      <c r="AH87" s="447"/>
      <c r="AI87" s="244"/>
      <c r="AJ87" s="447"/>
      <c r="AK87" s="447"/>
      <c r="AL87" s="447"/>
      <c r="AM87" s="447"/>
      <c r="AN87" s="447"/>
      <c r="AO87" s="447"/>
      <c r="AP87" s="447"/>
      <c r="AQ87" s="447"/>
      <c r="AR87" s="447"/>
      <c r="AS87" s="458"/>
      <c r="AT87" s="449"/>
      <c r="AU87" s="450"/>
      <c r="AV87" s="451"/>
      <c r="AW87" s="451"/>
      <c r="AX87" s="451"/>
      <c r="AY87" s="454"/>
      <c r="AZ87" s="454"/>
      <c r="BA87" s="454"/>
      <c r="BB87" s="454"/>
      <c r="BC87" s="454"/>
      <c r="BD87" s="453"/>
      <c r="BE87" s="454"/>
      <c r="BF87" s="419"/>
      <c r="BG87" s="420"/>
      <c r="BH87" s="419"/>
      <c r="BI87" s="501"/>
      <c r="BJ87" s="419"/>
      <c r="BK87" s="419"/>
      <c r="BL87" s="419"/>
      <c r="BM87" s="419"/>
    </row>
    <row r="88" spans="1:65" s="721" customFormat="1" ht="24" customHeight="1" x14ac:dyDescent="0.25">
      <c r="A88" s="587"/>
      <c r="B88" s="715" t="s">
        <v>115</v>
      </c>
      <c r="C88" s="72" t="s">
        <v>104</v>
      </c>
      <c r="D88" s="713" t="s">
        <v>107</v>
      </c>
      <c r="E88" s="73"/>
      <c r="F88" s="725">
        <f t="shared" si="10"/>
        <v>0</v>
      </c>
      <c r="G88" s="399">
        <f t="shared" si="4"/>
        <v>0</v>
      </c>
      <c r="H88" s="636">
        <f t="shared" si="5"/>
        <v>0</v>
      </c>
      <c r="I88" s="636">
        <f t="shared" si="6"/>
        <v>0</v>
      </c>
      <c r="J88" s="636">
        <f t="shared" si="7"/>
        <v>0</v>
      </c>
      <c r="K88" s="636">
        <f t="shared" si="8"/>
        <v>0</v>
      </c>
      <c r="L88" s="636">
        <f t="shared" si="9"/>
        <v>0</v>
      </c>
      <c r="M88" s="637">
        <f t="shared" si="11"/>
        <v>0</v>
      </c>
      <c r="N88" s="200">
        <f t="shared" si="12"/>
        <v>0</v>
      </c>
      <c r="O88" s="795"/>
      <c r="P88" s="796"/>
      <c r="Q88" s="633"/>
      <c r="R88" s="633"/>
      <c r="S88" s="634"/>
      <c r="T88" s="634"/>
      <c r="U88" s="634"/>
      <c r="V88" s="634"/>
      <c r="W88" s="634"/>
      <c r="X88" s="634"/>
      <c r="Y88" s="587"/>
      <c r="Z88" s="447"/>
      <c r="AA88" s="447"/>
      <c r="AB88" s="447"/>
      <c r="AC88" s="413"/>
      <c r="AD88" s="587"/>
      <c r="AE88" s="587"/>
      <c r="AF88" s="587"/>
      <c r="AG88" s="587"/>
      <c r="AH88" s="447"/>
      <c r="AI88" s="244"/>
      <c r="AJ88" s="447"/>
      <c r="AK88" s="447"/>
      <c r="AL88" s="447"/>
      <c r="AM88" s="447"/>
      <c r="AN88" s="447"/>
      <c r="AO88" s="447"/>
      <c r="AP88" s="447"/>
      <c r="AQ88" s="447"/>
      <c r="AR88" s="447"/>
      <c r="AS88" s="458"/>
      <c r="AT88" s="449"/>
      <c r="AU88" s="450"/>
      <c r="AV88" s="451"/>
      <c r="AW88" s="451"/>
      <c r="AX88" s="451"/>
      <c r="AY88" s="454"/>
      <c r="AZ88" s="454"/>
      <c r="BA88" s="454"/>
      <c r="BB88" s="454"/>
      <c r="BC88" s="454"/>
      <c r="BD88" s="453"/>
      <c r="BE88" s="454"/>
      <c r="BF88" s="419"/>
      <c r="BG88" s="420"/>
      <c r="BH88" s="419"/>
      <c r="BI88" s="501"/>
      <c r="BJ88" s="419"/>
      <c r="BK88" s="419"/>
      <c r="BL88" s="419"/>
      <c r="BM88" s="419"/>
    </row>
    <row r="89" spans="1:65" s="721" customFormat="1" ht="24" customHeight="1" x14ac:dyDescent="0.25">
      <c r="A89" s="587"/>
      <c r="B89" s="715" t="s">
        <v>114</v>
      </c>
      <c r="C89" s="72" t="s">
        <v>104</v>
      </c>
      <c r="D89" s="713" t="s">
        <v>107</v>
      </c>
      <c r="E89" s="73"/>
      <c r="F89" s="725">
        <f t="shared" si="10"/>
        <v>0</v>
      </c>
      <c r="G89" s="399">
        <f t="shared" si="4"/>
        <v>0</v>
      </c>
      <c r="H89" s="636">
        <f t="shared" si="5"/>
        <v>0</v>
      </c>
      <c r="I89" s="636">
        <f t="shared" si="6"/>
        <v>0</v>
      </c>
      <c r="J89" s="636">
        <f t="shared" si="7"/>
        <v>0</v>
      </c>
      <c r="K89" s="636">
        <f t="shared" si="8"/>
        <v>0</v>
      </c>
      <c r="L89" s="636">
        <f t="shared" si="9"/>
        <v>0</v>
      </c>
      <c r="M89" s="637">
        <f t="shared" si="11"/>
        <v>0</v>
      </c>
      <c r="N89" s="200">
        <f t="shared" si="12"/>
        <v>0</v>
      </c>
      <c r="O89" s="795"/>
      <c r="P89" s="796"/>
      <c r="Q89" s="633"/>
      <c r="R89" s="633"/>
      <c r="S89" s="634"/>
      <c r="T89" s="634"/>
      <c r="U89" s="634"/>
      <c r="V89" s="634"/>
      <c r="W89" s="634"/>
      <c r="X89" s="634"/>
      <c r="Y89" s="587"/>
      <c r="Z89" s="447"/>
      <c r="AA89" s="447"/>
      <c r="AB89" s="447"/>
      <c r="AC89" s="413"/>
      <c r="AD89" s="587"/>
      <c r="AE89" s="587"/>
      <c r="AF89" s="587"/>
      <c r="AG89" s="587"/>
      <c r="AH89" s="447"/>
      <c r="AI89" s="244"/>
      <c r="AJ89" s="447"/>
      <c r="AK89" s="447"/>
      <c r="AL89" s="447"/>
      <c r="AM89" s="447"/>
      <c r="AN89" s="447"/>
      <c r="AO89" s="447"/>
      <c r="AP89" s="447"/>
      <c r="AQ89" s="447"/>
      <c r="AR89" s="447"/>
      <c r="AS89" s="458"/>
      <c r="AT89" s="449"/>
      <c r="AU89" s="450"/>
      <c r="AV89" s="451"/>
      <c r="AW89" s="451"/>
      <c r="AX89" s="451"/>
      <c r="AY89" s="454"/>
      <c r="AZ89" s="454"/>
      <c r="BA89" s="454"/>
      <c r="BB89" s="454"/>
      <c r="BC89" s="454"/>
      <c r="BD89" s="453"/>
      <c r="BE89" s="454"/>
      <c r="BF89" s="419"/>
      <c r="BG89" s="420"/>
      <c r="BH89" s="419"/>
      <c r="BI89" s="501"/>
      <c r="BJ89" s="419"/>
      <c r="BK89" s="419"/>
      <c r="BL89" s="419"/>
      <c r="BM89" s="419"/>
    </row>
    <row r="90" spans="1:65" s="721" customFormat="1" ht="24" customHeight="1" x14ac:dyDescent="0.25">
      <c r="A90" s="587"/>
      <c r="B90" s="715" t="s">
        <v>220</v>
      </c>
      <c r="C90" s="72" t="s">
        <v>104</v>
      </c>
      <c r="D90" s="713" t="s">
        <v>227</v>
      </c>
      <c r="E90" s="73"/>
      <c r="F90" s="725">
        <f t="shared" si="10"/>
        <v>0</v>
      </c>
      <c r="G90" s="399">
        <f t="shared" si="4"/>
        <v>0</v>
      </c>
      <c r="H90" s="636">
        <f t="shared" si="5"/>
        <v>0</v>
      </c>
      <c r="I90" s="636">
        <f t="shared" si="6"/>
        <v>0</v>
      </c>
      <c r="J90" s="636">
        <f t="shared" si="7"/>
        <v>0</v>
      </c>
      <c r="K90" s="636">
        <f t="shared" si="8"/>
        <v>0</v>
      </c>
      <c r="L90" s="636">
        <f t="shared" si="9"/>
        <v>0</v>
      </c>
      <c r="M90" s="637">
        <f t="shared" si="11"/>
        <v>0</v>
      </c>
      <c r="N90" s="200">
        <f t="shared" si="12"/>
        <v>0</v>
      </c>
      <c r="O90" s="708"/>
      <c r="P90" s="709"/>
      <c r="Q90" s="633"/>
      <c r="R90" s="633"/>
      <c r="S90" s="634"/>
      <c r="T90" s="634"/>
      <c r="U90" s="634"/>
      <c r="V90" s="634"/>
      <c r="W90" s="634"/>
      <c r="X90" s="634"/>
      <c r="Y90" s="587"/>
      <c r="Z90" s="447"/>
      <c r="AA90" s="447"/>
      <c r="AB90" s="447"/>
      <c r="AC90" s="413"/>
      <c r="AD90" s="587"/>
      <c r="AE90" s="587"/>
      <c r="AF90" s="587"/>
      <c r="AG90" s="587"/>
      <c r="AH90" s="447"/>
      <c r="AI90" s="244"/>
      <c r="AJ90" s="447"/>
      <c r="AK90" s="447"/>
      <c r="AL90" s="447"/>
      <c r="AM90" s="447"/>
      <c r="AN90" s="447"/>
      <c r="AO90" s="447"/>
      <c r="AP90" s="447"/>
      <c r="AQ90" s="447"/>
      <c r="AR90" s="447"/>
      <c r="AS90" s="458"/>
      <c r="AT90" s="449"/>
      <c r="AU90" s="450"/>
      <c r="AV90" s="451"/>
      <c r="AW90" s="451"/>
      <c r="AX90" s="451"/>
      <c r="AY90" s="454"/>
      <c r="AZ90" s="454"/>
      <c r="BA90" s="454"/>
      <c r="BB90" s="454"/>
      <c r="BC90" s="454"/>
      <c r="BD90" s="453"/>
      <c r="BE90" s="454"/>
      <c r="BF90" s="419"/>
      <c r="BG90" s="420"/>
      <c r="BH90" s="419"/>
      <c r="BI90" s="501"/>
      <c r="BJ90" s="419"/>
      <c r="BK90" s="419"/>
      <c r="BL90" s="419"/>
      <c r="BM90" s="419"/>
    </row>
    <row r="91" spans="1:65" s="721" customFormat="1" ht="24" customHeight="1" x14ac:dyDescent="0.25">
      <c r="A91" s="587"/>
      <c r="B91" s="715" t="s">
        <v>79</v>
      </c>
      <c r="C91" s="72" t="s">
        <v>104</v>
      </c>
      <c r="D91" s="203" t="s">
        <v>225</v>
      </c>
      <c r="E91" s="73"/>
      <c r="F91" s="725">
        <f t="shared" si="10"/>
        <v>1</v>
      </c>
      <c r="G91" s="399">
        <f t="shared" si="4"/>
        <v>2</v>
      </c>
      <c r="H91" s="636">
        <f t="shared" si="5"/>
        <v>2</v>
      </c>
      <c r="I91" s="636">
        <f t="shared" si="6"/>
        <v>1</v>
      </c>
      <c r="J91" s="636">
        <f t="shared" si="7"/>
        <v>0</v>
      </c>
      <c r="K91" s="636">
        <f t="shared" si="8"/>
        <v>1</v>
      </c>
      <c r="L91" s="636">
        <f t="shared" si="9"/>
        <v>0</v>
      </c>
      <c r="M91" s="637">
        <f t="shared" si="11"/>
        <v>7</v>
      </c>
      <c r="N91" s="200">
        <f t="shared" si="12"/>
        <v>0.58333333333333337</v>
      </c>
      <c r="O91" s="795"/>
      <c r="P91" s="796"/>
      <c r="Q91" s="633"/>
      <c r="R91" s="633"/>
      <c r="S91" s="634"/>
      <c r="T91" s="634"/>
      <c r="U91" s="634"/>
      <c r="V91" s="634"/>
      <c r="W91" s="634"/>
      <c r="X91" s="634"/>
      <c r="Y91" s="587"/>
      <c r="Z91" s="447"/>
      <c r="AA91" s="447"/>
      <c r="AB91" s="447"/>
      <c r="AC91" s="413"/>
      <c r="AD91" s="587"/>
      <c r="AE91" s="587"/>
      <c r="AF91" s="587"/>
      <c r="AG91" s="587"/>
      <c r="AH91" s="447"/>
      <c r="AI91" s="244"/>
      <c r="AJ91" s="447"/>
      <c r="AK91" s="447"/>
      <c r="AL91" s="447"/>
      <c r="AM91" s="447"/>
      <c r="AN91" s="447"/>
      <c r="AO91" s="447"/>
      <c r="AP91" s="447"/>
      <c r="AQ91" s="447"/>
      <c r="AR91" s="447"/>
      <c r="AS91" s="458"/>
      <c r="AT91" s="449"/>
      <c r="AU91" s="450"/>
      <c r="AV91" s="451"/>
      <c r="AW91" s="451"/>
      <c r="AX91" s="451"/>
      <c r="AY91" s="454"/>
      <c r="AZ91" s="454"/>
      <c r="BA91" s="454"/>
      <c r="BB91" s="454"/>
      <c r="BC91" s="454"/>
      <c r="BD91" s="453"/>
      <c r="BE91" s="454"/>
      <c r="BF91" s="419"/>
      <c r="BG91" s="420"/>
      <c r="BH91" s="419"/>
      <c r="BI91" s="501"/>
      <c r="BJ91" s="419"/>
      <c r="BK91" s="419"/>
      <c r="BL91" s="419"/>
      <c r="BM91" s="419"/>
    </row>
    <row r="92" spans="1:65" s="721" customFormat="1" ht="24" customHeight="1" x14ac:dyDescent="0.25">
      <c r="A92" s="587"/>
      <c r="B92" s="715" t="s">
        <v>176</v>
      </c>
      <c r="C92" s="72" t="s">
        <v>104</v>
      </c>
      <c r="D92" s="713" t="s">
        <v>107</v>
      </c>
      <c r="E92" s="73"/>
      <c r="F92" s="725">
        <f t="shared" si="10"/>
        <v>0</v>
      </c>
      <c r="G92" s="399">
        <f t="shared" si="4"/>
        <v>0</v>
      </c>
      <c r="H92" s="636">
        <f t="shared" si="5"/>
        <v>0</v>
      </c>
      <c r="I92" s="636">
        <f t="shared" si="6"/>
        <v>0</v>
      </c>
      <c r="J92" s="636">
        <f t="shared" si="7"/>
        <v>0</v>
      </c>
      <c r="K92" s="636">
        <f t="shared" si="8"/>
        <v>0</v>
      </c>
      <c r="L92" s="636">
        <f t="shared" si="9"/>
        <v>0</v>
      </c>
      <c r="M92" s="637">
        <f t="shared" si="11"/>
        <v>0</v>
      </c>
      <c r="N92" s="200">
        <f t="shared" si="12"/>
        <v>0</v>
      </c>
      <c r="O92" s="795"/>
      <c r="P92" s="796"/>
      <c r="Q92" s="633"/>
      <c r="R92" s="633"/>
      <c r="S92" s="634"/>
      <c r="T92" s="634"/>
      <c r="U92" s="634"/>
      <c r="V92" s="634"/>
      <c r="W92" s="634"/>
      <c r="X92" s="634"/>
      <c r="Y92" s="587"/>
      <c r="Z92" s="447"/>
      <c r="AA92" s="447"/>
      <c r="AB92" s="447"/>
      <c r="AC92" s="413"/>
      <c r="AD92" s="587"/>
      <c r="AE92" s="587"/>
      <c r="AF92" s="587"/>
      <c r="AG92" s="587"/>
      <c r="AH92" s="447"/>
      <c r="AI92" s="244"/>
      <c r="AJ92" s="447"/>
      <c r="AK92" s="447"/>
      <c r="AL92" s="447"/>
      <c r="AM92" s="447"/>
      <c r="AN92" s="447"/>
      <c r="AO92" s="447"/>
      <c r="AP92" s="447"/>
      <c r="AQ92" s="447"/>
      <c r="AR92" s="447"/>
      <c r="AS92" s="458"/>
      <c r="AT92" s="449"/>
      <c r="AU92" s="450"/>
      <c r="AV92" s="451"/>
      <c r="AW92" s="451"/>
      <c r="AX92" s="451"/>
      <c r="AY92" s="454"/>
      <c r="AZ92" s="454"/>
      <c r="BA92" s="454"/>
      <c r="BB92" s="454"/>
      <c r="BC92" s="454"/>
      <c r="BD92" s="453"/>
      <c r="BE92" s="454"/>
      <c r="BF92" s="419"/>
      <c r="BG92" s="420"/>
      <c r="BH92" s="419"/>
      <c r="BI92" s="501"/>
      <c r="BJ92" s="419"/>
      <c r="BK92" s="419"/>
      <c r="BL92" s="419"/>
      <c r="BM92" s="419"/>
    </row>
    <row r="93" spans="1:65" s="721" customFormat="1" ht="24" customHeight="1" x14ac:dyDescent="0.25">
      <c r="A93" s="587"/>
      <c r="B93" s="715" t="s">
        <v>119</v>
      </c>
      <c r="C93" s="72" t="s">
        <v>104</v>
      </c>
      <c r="D93" s="713" t="s">
        <v>107</v>
      </c>
      <c r="E93" s="73"/>
      <c r="F93" s="725">
        <f t="shared" si="10"/>
        <v>0</v>
      </c>
      <c r="G93" s="399">
        <f t="shared" si="4"/>
        <v>0</v>
      </c>
      <c r="H93" s="636">
        <f t="shared" si="5"/>
        <v>0</v>
      </c>
      <c r="I93" s="636">
        <f t="shared" si="6"/>
        <v>0</v>
      </c>
      <c r="J93" s="636">
        <f t="shared" si="7"/>
        <v>0</v>
      </c>
      <c r="K93" s="636">
        <f t="shared" si="8"/>
        <v>0</v>
      </c>
      <c r="L93" s="636">
        <f t="shared" si="9"/>
        <v>0</v>
      </c>
      <c r="M93" s="637">
        <f t="shared" si="11"/>
        <v>0</v>
      </c>
      <c r="N93" s="200">
        <f t="shared" si="12"/>
        <v>0</v>
      </c>
      <c r="O93" s="795"/>
      <c r="P93" s="796"/>
      <c r="Q93" s="633"/>
      <c r="R93" s="633"/>
      <c r="S93" s="634"/>
      <c r="T93" s="634"/>
      <c r="U93" s="634"/>
      <c r="V93" s="634"/>
      <c r="W93" s="634"/>
      <c r="X93" s="634"/>
      <c r="Y93" s="587"/>
      <c r="Z93" s="447"/>
      <c r="AA93" s="447"/>
      <c r="AB93" s="447"/>
      <c r="AC93" s="413"/>
      <c r="AD93" s="587"/>
      <c r="AE93" s="587"/>
      <c r="AF93" s="587"/>
      <c r="AG93" s="587"/>
      <c r="AH93" s="447"/>
      <c r="AI93" s="244"/>
      <c r="AJ93" s="447"/>
      <c r="AK93" s="447"/>
      <c r="AL93" s="447"/>
      <c r="AM93" s="447"/>
      <c r="AN93" s="447"/>
      <c r="AO93" s="447"/>
      <c r="AP93" s="447"/>
      <c r="AQ93" s="447"/>
      <c r="AR93" s="447"/>
      <c r="AS93" s="458"/>
      <c r="AT93" s="449"/>
      <c r="AU93" s="450"/>
      <c r="AV93" s="451"/>
      <c r="AW93" s="451"/>
      <c r="AX93" s="451"/>
      <c r="AY93" s="454"/>
      <c r="AZ93" s="454"/>
      <c r="BA93" s="454"/>
      <c r="BB93" s="454"/>
      <c r="BC93" s="454"/>
      <c r="BD93" s="453"/>
      <c r="BE93" s="454"/>
      <c r="BF93" s="419"/>
      <c r="BG93" s="420"/>
      <c r="BH93" s="419"/>
      <c r="BI93" s="501"/>
      <c r="BJ93" s="419"/>
      <c r="BK93" s="419"/>
      <c r="BL93" s="419"/>
      <c r="BM93" s="419"/>
    </row>
    <row r="94" spans="1:65" s="721" customFormat="1" ht="24" customHeight="1" x14ac:dyDescent="0.25">
      <c r="A94" s="587"/>
      <c r="B94" s="715" t="s">
        <v>116</v>
      </c>
      <c r="C94" s="72" t="s">
        <v>104</v>
      </c>
      <c r="D94" s="713" t="s">
        <v>107</v>
      </c>
      <c r="E94" s="73"/>
      <c r="F94" s="725">
        <f t="shared" si="10"/>
        <v>0</v>
      </c>
      <c r="G94" s="399">
        <f t="shared" si="4"/>
        <v>0</v>
      </c>
      <c r="H94" s="636">
        <f t="shared" si="5"/>
        <v>0</v>
      </c>
      <c r="I94" s="636">
        <f t="shared" si="6"/>
        <v>0</v>
      </c>
      <c r="J94" s="636">
        <f t="shared" si="7"/>
        <v>0</v>
      </c>
      <c r="K94" s="636">
        <f t="shared" si="8"/>
        <v>0</v>
      </c>
      <c r="L94" s="636">
        <f t="shared" si="9"/>
        <v>0</v>
      </c>
      <c r="M94" s="637">
        <f t="shared" si="11"/>
        <v>0</v>
      </c>
      <c r="N94" s="200">
        <f t="shared" si="12"/>
        <v>0</v>
      </c>
      <c r="O94" s="795"/>
      <c r="P94" s="796"/>
      <c r="Q94" s="633"/>
      <c r="R94" s="633"/>
      <c r="S94" s="634"/>
      <c r="T94" s="634"/>
      <c r="U94" s="634"/>
      <c r="V94" s="634"/>
      <c r="W94" s="634"/>
      <c r="X94" s="634"/>
      <c r="Y94" s="587"/>
      <c r="Z94" s="447"/>
      <c r="AA94" s="447"/>
      <c r="AB94" s="447"/>
      <c r="AC94" s="413"/>
      <c r="AD94" s="587"/>
      <c r="AE94" s="587"/>
      <c r="AF94" s="587"/>
      <c r="AG94" s="587"/>
      <c r="AH94" s="447"/>
      <c r="AI94" s="244"/>
      <c r="AJ94" s="447"/>
      <c r="AK94" s="447"/>
      <c r="AL94" s="447"/>
      <c r="AM94" s="447"/>
      <c r="AN94" s="447"/>
      <c r="AO94" s="447"/>
      <c r="AP94" s="447"/>
      <c r="AQ94" s="447"/>
      <c r="AR94" s="447"/>
      <c r="AS94" s="458"/>
      <c r="AT94" s="449"/>
      <c r="AU94" s="450"/>
      <c r="AV94" s="451"/>
      <c r="AW94" s="451"/>
      <c r="AX94" s="451"/>
      <c r="AY94" s="454"/>
      <c r="AZ94" s="454"/>
      <c r="BA94" s="454"/>
      <c r="BB94" s="454"/>
      <c r="BC94" s="454"/>
      <c r="BD94" s="453"/>
      <c r="BE94" s="454"/>
      <c r="BF94" s="419"/>
      <c r="BG94" s="420"/>
      <c r="BH94" s="419"/>
      <c r="BI94" s="501"/>
      <c r="BJ94" s="419"/>
      <c r="BK94" s="419"/>
      <c r="BL94" s="419"/>
      <c r="BM94" s="419"/>
    </row>
    <row r="95" spans="1:65" s="721" customFormat="1" ht="24" customHeight="1" x14ac:dyDescent="0.25">
      <c r="A95" s="587"/>
      <c r="B95" s="715" t="s">
        <v>222</v>
      </c>
      <c r="C95" s="72" t="s">
        <v>105</v>
      </c>
      <c r="D95" s="713" t="s">
        <v>228</v>
      </c>
      <c r="E95" s="73"/>
      <c r="F95" s="725">
        <f t="shared" si="10"/>
        <v>0</v>
      </c>
      <c r="G95" s="399">
        <f t="shared" si="4"/>
        <v>0</v>
      </c>
      <c r="H95" s="636">
        <f t="shared" si="5"/>
        <v>0</v>
      </c>
      <c r="I95" s="636">
        <f t="shared" si="6"/>
        <v>0</v>
      </c>
      <c r="J95" s="636">
        <f t="shared" si="7"/>
        <v>0</v>
      </c>
      <c r="K95" s="636">
        <f t="shared" si="8"/>
        <v>0</v>
      </c>
      <c r="L95" s="636">
        <f t="shared" si="9"/>
        <v>0</v>
      </c>
      <c r="M95" s="637">
        <f t="shared" si="11"/>
        <v>0</v>
      </c>
      <c r="N95" s="200">
        <f t="shared" si="12"/>
        <v>0</v>
      </c>
      <c r="O95" s="708"/>
      <c r="P95" s="709"/>
      <c r="Q95" s="633"/>
      <c r="R95" s="633"/>
      <c r="S95" s="634"/>
      <c r="T95" s="634"/>
      <c r="U95" s="634"/>
      <c r="V95" s="634"/>
      <c r="W95" s="634"/>
      <c r="X95" s="634"/>
      <c r="Y95" s="587"/>
      <c r="Z95" s="447"/>
      <c r="AA95" s="447"/>
      <c r="AB95" s="447"/>
      <c r="AC95" s="413"/>
      <c r="AD95" s="587"/>
      <c r="AE95" s="587"/>
      <c r="AF95" s="587"/>
      <c r="AG95" s="587"/>
      <c r="AH95" s="447"/>
      <c r="AI95" s="244"/>
      <c r="AJ95" s="447"/>
      <c r="AK95" s="447"/>
      <c r="AL95" s="447"/>
      <c r="AM95" s="447"/>
      <c r="AN95" s="447"/>
      <c r="AO95" s="447"/>
      <c r="AP95" s="447"/>
      <c r="AQ95" s="447"/>
      <c r="AR95" s="447"/>
      <c r="AS95" s="458"/>
      <c r="AT95" s="449"/>
      <c r="AU95" s="450"/>
      <c r="AV95" s="451"/>
      <c r="AW95" s="451"/>
      <c r="AX95" s="451"/>
      <c r="AY95" s="454"/>
      <c r="AZ95" s="454"/>
      <c r="BA95" s="454"/>
      <c r="BB95" s="454"/>
      <c r="BC95" s="454"/>
      <c r="BD95" s="453"/>
      <c r="BE95" s="454"/>
      <c r="BF95" s="419"/>
      <c r="BG95" s="420"/>
      <c r="BH95" s="419"/>
      <c r="BI95" s="501"/>
      <c r="BJ95" s="419"/>
      <c r="BK95" s="419"/>
      <c r="BL95" s="419"/>
      <c r="BM95" s="419"/>
    </row>
    <row r="96" spans="1:65" s="721" customFormat="1" ht="24" customHeight="1" x14ac:dyDescent="0.25">
      <c r="A96" s="587"/>
      <c r="B96" s="715" t="s">
        <v>223</v>
      </c>
      <c r="C96" s="72" t="s">
        <v>105</v>
      </c>
      <c r="D96" s="713" t="s">
        <v>228</v>
      </c>
      <c r="E96" s="73"/>
      <c r="F96" s="725">
        <f t="shared" si="10"/>
        <v>0</v>
      </c>
      <c r="G96" s="399">
        <f t="shared" si="4"/>
        <v>0</v>
      </c>
      <c r="H96" s="636">
        <f t="shared" si="5"/>
        <v>0</v>
      </c>
      <c r="I96" s="636">
        <f t="shared" si="6"/>
        <v>0</v>
      </c>
      <c r="J96" s="636">
        <f t="shared" si="7"/>
        <v>0</v>
      </c>
      <c r="K96" s="636">
        <f t="shared" si="8"/>
        <v>0</v>
      </c>
      <c r="L96" s="636">
        <f t="shared" si="9"/>
        <v>0</v>
      </c>
      <c r="M96" s="637">
        <f t="shared" si="11"/>
        <v>0</v>
      </c>
      <c r="N96" s="200">
        <f t="shared" si="12"/>
        <v>0</v>
      </c>
      <c r="O96" s="708"/>
      <c r="P96" s="709"/>
      <c r="Q96" s="633"/>
      <c r="R96" s="633"/>
      <c r="S96" s="634"/>
      <c r="T96" s="634"/>
      <c r="U96" s="634"/>
      <c r="V96" s="634"/>
      <c r="W96" s="634"/>
      <c r="X96" s="634"/>
      <c r="Y96" s="587"/>
      <c r="Z96" s="447"/>
      <c r="AA96" s="447"/>
      <c r="AB96" s="447"/>
      <c r="AC96" s="413"/>
      <c r="AD96" s="587"/>
      <c r="AE96" s="587"/>
      <c r="AF96" s="587"/>
      <c r="AG96" s="587"/>
      <c r="AH96" s="447"/>
      <c r="AI96" s="244"/>
      <c r="AJ96" s="447"/>
      <c r="AK96" s="447"/>
      <c r="AL96" s="447"/>
      <c r="AM96" s="447"/>
      <c r="AN96" s="447"/>
      <c r="AO96" s="447"/>
      <c r="AP96" s="447"/>
      <c r="AQ96" s="447"/>
      <c r="AR96" s="447"/>
      <c r="AS96" s="458"/>
      <c r="AT96" s="449"/>
      <c r="AU96" s="450"/>
      <c r="AV96" s="451"/>
      <c r="AW96" s="451"/>
      <c r="AX96" s="451"/>
      <c r="AY96" s="454"/>
      <c r="AZ96" s="454"/>
      <c r="BA96" s="454"/>
      <c r="BB96" s="454"/>
      <c r="BC96" s="454"/>
      <c r="BD96" s="453"/>
      <c r="BE96" s="454"/>
      <c r="BF96" s="419"/>
      <c r="BG96" s="420"/>
      <c r="BH96" s="419"/>
      <c r="BI96" s="501"/>
      <c r="BJ96" s="419"/>
      <c r="BK96" s="419"/>
      <c r="BL96" s="419"/>
      <c r="BM96" s="419"/>
    </row>
    <row r="97" spans="1:65" ht="24" customHeight="1" x14ac:dyDescent="0.25">
      <c r="A97" s="587"/>
      <c r="B97" s="804" t="s">
        <v>199</v>
      </c>
      <c r="C97" s="804"/>
      <c r="D97" s="804"/>
      <c r="E97" s="202">
        <f>SUM(E77:E94)</f>
        <v>0</v>
      </c>
      <c r="F97" s="202">
        <f t="shared" ref="F97:M97" si="13">SUM(F77:F96)</f>
        <v>5</v>
      </c>
      <c r="G97" s="399">
        <f t="shared" si="13"/>
        <v>8</v>
      </c>
      <c r="H97" s="202">
        <f t="shared" si="13"/>
        <v>8</v>
      </c>
      <c r="I97" s="202">
        <f t="shared" si="13"/>
        <v>5</v>
      </c>
      <c r="J97" s="202">
        <f t="shared" si="13"/>
        <v>5</v>
      </c>
      <c r="K97" s="202">
        <f t="shared" si="13"/>
        <v>5</v>
      </c>
      <c r="L97" s="202">
        <f t="shared" si="13"/>
        <v>0</v>
      </c>
      <c r="M97" s="202">
        <f t="shared" si="13"/>
        <v>36</v>
      </c>
      <c r="N97" s="200"/>
      <c r="O97" s="794"/>
      <c r="P97" s="794"/>
      <c r="Q97" s="633"/>
      <c r="R97" s="633"/>
      <c r="S97" s="634"/>
      <c r="T97" s="634"/>
      <c r="U97" s="634"/>
      <c r="V97" s="634"/>
      <c r="W97" s="634"/>
      <c r="X97" s="638"/>
      <c r="Y97" s="447"/>
      <c r="Z97" s="447"/>
      <c r="AA97" s="447"/>
      <c r="AB97" s="447"/>
      <c r="AC97" s="413"/>
      <c r="AD97" s="447"/>
      <c r="AE97" s="447"/>
      <c r="AF97" s="447"/>
      <c r="AG97" s="447"/>
      <c r="AH97" s="447"/>
      <c r="AI97" s="244"/>
      <c r="AJ97" s="447"/>
      <c r="AK97" s="447"/>
      <c r="AL97" s="447"/>
      <c r="AM97" s="447"/>
      <c r="AN97" s="447"/>
      <c r="AO97" s="447"/>
      <c r="AP97" s="447"/>
      <c r="AQ97" s="447"/>
      <c r="AR97" s="447"/>
      <c r="AS97" s="459"/>
      <c r="AT97" s="460"/>
      <c r="AU97" s="461"/>
      <c r="AV97" s="461"/>
      <c r="AW97" s="461"/>
      <c r="AX97" s="460"/>
      <c r="AY97" s="462"/>
      <c r="AZ97" s="463"/>
      <c r="BA97" s="461"/>
      <c r="BB97" s="461"/>
      <c r="BC97" s="461"/>
      <c r="BD97" s="463"/>
      <c r="BE97" s="461"/>
    </row>
    <row r="98" spans="1:65" ht="9.75" customHeight="1" x14ac:dyDescent="0.25">
      <c r="A98" s="65"/>
      <c r="B98" s="74"/>
      <c r="C98" s="74"/>
      <c r="D98" s="74"/>
      <c r="E98" s="75"/>
      <c r="F98" s="76"/>
      <c r="G98" s="398"/>
      <c r="H98" s="77"/>
      <c r="I98" s="78"/>
      <c r="J98" s="79"/>
      <c r="K98" s="79"/>
      <c r="L98" s="79"/>
      <c r="M98" s="79"/>
      <c r="N98" s="79"/>
      <c r="O98" s="79"/>
      <c r="P98" s="633"/>
      <c r="Q98" s="633"/>
      <c r="R98" s="633"/>
      <c r="S98" s="634"/>
      <c r="T98" s="634"/>
      <c r="U98" s="634"/>
      <c r="V98" s="634"/>
      <c r="W98" s="634"/>
      <c r="X98" s="638"/>
      <c r="Y98" s="447"/>
      <c r="Z98" s="447"/>
      <c r="AA98" s="447"/>
      <c r="AB98" s="447"/>
      <c r="AC98" s="413"/>
      <c r="AD98" s="70"/>
      <c r="AE98" s="70"/>
      <c r="AF98" s="70"/>
      <c r="AG98" s="70"/>
      <c r="AH98" s="447"/>
      <c r="AI98" s="244"/>
      <c r="AJ98" s="447"/>
      <c r="AK98" s="447"/>
      <c r="AL98" s="447"/>
      <c r="AM98" s="447"/>
      <c r="AN98" s="447"/>
      <c r="AO98" s="447"/>
      <c r="AP98" s="447"/>
      <c r="AQ98" s="447"/>
      <c r="AR98" s="447"/>
      <c r="AS98" s="459"/>
      <c r="AT98" s="460"/>
      <c r="AU98" s="461"/>
      <c r="AV98" s="461"/>
      <c r="AW98" s="461"/>
      <c r="AX98" s="460"/>
      <c r="AY98" s="462"/>
      <c r="AZ98" s="463"/>
      <c r="BA98" s="461"/>
      <c r="BB98" s="461"/>
      <c r="BC98" s="461"/>
      <c r="BD98" s="463"/>
      <c r="BE98" s="461"/>
    </row>
    <row r="99" spans="1:65" s="93" customFormat="1" ht="21.75" hidden="1" customHeight="1" x14ac:dyDescent="0.25">
      <c r="A99" s="80"/>
      <c r="B99" s="81"/>
      <c r="C99" s="82"/>
      <c r="D99" s="83"/>
      <c r="E99" s="806" t="s">
        <v>200</v>
      </c>
      <c r="F99" s="806"/>
      <c r="G99" s="806"/>
      <c r="H99" s="806"/>
      <c r="I99" s="806"/>
      <c r="J99" s="806"/>
      <c r="K99" s="806"/>
      <c r="L99" s="806"/>
      <c r="M99" s="806"/>
      <c r="N99" s="806"/>
      <c r="O99" s="806"/>
      <c r="P99" s="806"/>
      <c r="Q99" s="806"/>
      <c r="R99" s="806"/>
      <c r="S99" s="717"/>
      <c r="T99" s="807"/>
      <c r="U99" s="807"/>
      <c r="V99" s="807"/>
      <c r="W99" s="807"/>
      <c r="X99" s="641"/>
      <c r="Y99" s="655"/>
      <c r="Z99" s="641"/>
      <c r="AA99" s="641"/>
      <c r="AB99" s="85"/>
      <c r="AC99" s="414"/>
      <c r="AD99" s="84"/>
      <c r="AE99" s="84"/>
      <c r="AF99" s="86"/>
      <c r="AG99" s="87"/>
      <c r="AH99" s="547"/>
      <c r="AI99" s="548"/>
      <c r="AJ99" s="547"/>
      <c r="AK99" s="88"/>
      <c r="AL99" s="88"/>
      <c r="AM99" s="88"/>
      <c r="AN99" s="88"/>
      <c r="AO99" s="88"/>
      <c r="AP99" s="88"/>
      <c r="AQ99" s="89"/>
      <c r="AR99" s="88"/>
      <c r="AS99" s="90"/>
      <c r="AT99" s="88"/>
      <c r="AU99" s="88"/>
      <c r="AV99" s="91"/>
      <c r="AW99" s="92"/>
      <c r="AX99" s="464"/>
      <c r="AY99" s="464"/>
      <c r="AZ99" s="464"/>
      <c r="BA99" s="464"/>
      <c r="BB99" s="464"/>
      <c r="BC99" s="464"/>
      <c r="BD99" s="544"/>
      <c r="BE99" s="464"/>
      <c r="BF99" s="421"/>
      <c r="BG99" s="422"/>
      <c r="BH99" s="421"/>
      <c r="BI99" s="504"/>
      <c r="BJ99" s="421"/>
      <c r="BK99" s="421"/>
      <c r="BL99" s="421"/>
      <c r="BM99" s="421"/>
    </row>
    <row r="100" spans="1:65" s="95" customFormat="1" ht="30.75" hidden="1" customHeight="1" x14ac:dyDescent="0.25">
      <c r="A100" s="84"/>
      <c r="B100" s="81"/>
      <c r="C100" s="82"/>
      <c r="D100" s="83"/>
      <c r="E100" s="808" t="s">
        <v>201</v>
      </c>
      <c r="F100" s="809"/>
      <c r="G100" s="810" t="s">
        <v>202</v>
      </c>
      <c r="H100" s="810"/>
      <c r="I100" s="810"/>
      <c r="J100" s="810"/>
      <c r="K100" s="811" t="s">
        <v>203</v>
      </c>
      <c r="L100" s="811"/>
      <c r="M100" s="811"/>
      <c r="N100" s="811"/>
      <c r="O100" s="811"/>
      <c r="P100" s="812" t="s">
        <v>202</v>
      </c>
      <c r="Q100" s="812"/>
      <c r="R100" s="812"/>
      <c r="S100" s="94"/>
      <c r="T100" s="94"/>
      <c r="U100" s="642"/>
      <c r="V100" s="643"/>
      <c r="W100" s="714"/>
      <c r="X100" s="641"/>
      <c r="Y100" s="656"/>
      <c r="Z100" s="641"/>
      <c r="AA100" s="641"/>
      <c r="AB100" s="85"/>
      <c r="AC100" s="414"/>
      <c r="AD100" s="84"/>
      <c r="AE100" s="84"/>
      <c r="AF100" s="86"/>
      <c r="AG100" s="87"/>
      <c r="AH100" s="547"/>
      <c r="AI100" s="548"/>
      <c r="AJ100" s="547"/>
      <c r="AK100" s="88"/>
      <c r="AL100" s="88"/>
      <c r="AM100" s="88"/>
      <c r="AN100" s="88"/>
      <c r="AO100" s="88"/>
      <c r="AP100" s="88"/>
      <c r="AQ100" s="89"/>
      <c r="AR100" s="88"/>
      <c r="AS100" s="90"/>
      <c r="AT100" s="88"/>
      <c r="AU100" s="88"/>
      <c r="AV100" s="91"/>
      <c r="AW100" s="92"/>
      <c r="BD100" s="545"/>
      <c r="BF100" s="423"/>
      <c r="BG100" s="424"/>
      <c r="BH100" s="423"/>
      <c r="BI100" s="505"/>
      <c r="BJ100" s="423"/>
      <c r="BK100" s="423"/>
      <c r="BL100" s="423"/>
      <c r="BM100" s="423"/>
    </row>
    <row r="101" spans="1:65" s="100" customFormat="1" ht="30.75" hidden="1" customHeight="1" x14ac:dyDescent="0.25">
      <c r="A101" s="96"/>
      <c r="B101" s="81"/>
      <c r="C101" s="82"/>
      <c r="D101" s="83"/>
      <c r="E101" s="813" t="s">
        <v>192</v>
      </c>
      <c r="F101" s="814"/>
      <c r="G101" s="101" t="s">
        <v>104</v>
      </c>
      <c r="H101" s="223">
        <v>307</v>
      </c>
      <c r="I101" s="223" t="s">
        <v>204</v>
      </c>
      <c r="J101" s="97"/>
      <c r="K101" s="223">
        <v>11</v>
      </c>
      <c r="L101" s="223" t="s">
        <v>181</v>
      </c>
      <c r="M101" s="223">
        <v>405</v>
      </c>
      <c r="N101" s="98" t="s">
        <v>205</v>
      </c>
      <c r="O101" s="644"/>
      <c r="P101" s="223" t="s">
        <v>181</v>
      </c>
      <c r="Q101" s="645">
        <v>405</v>
      </c>
      <c r="R101" s="644" t="s">
        <v>205</v>
      </c>
      <c r="S101" s="428"/>
      <c r="T101" s="428"/>
      <c r="U101" s="646"/>
      <c r="V101" s="643"/>
      <c r="W101" s="647"/>
      <c r="X101" s="641"/>
      <c r="Y101" s="657"/>
      <c r="Z101" s="641"/>
      <c r="AA101" s="641"/>
      <c r="AB101" s="85"/>
      <c r="AC101" s="414"/>
      <c r="AD101" s="84"/>
      <c r="AE101" s="84"/>
      <c r="AF101" s="86"/>
      <c r="AG101" s="87"/>
      <c r="AH101" s="547"/>
      <c r="AI101" s="548"/>
      <c r="AJ101" s="547"/>
      <c r="AK101" s="88"/>
      <c r="AL101" s="88"/>
      <c r="AM101" s="88"/>
      <c r="AN101" s="88"/>
      <c r="AO101" s="88"/>
      <c r="AP101" s="88"/>
      <c r="AQ101" s="89"/>
      <c r="AR101" s="88"/>
      <c r="AS101" s="90"/>
      <c r="AT101" s="88"/>
      <c r="AU101" s="88"/>
      <c r="AV101" s="91"/>
      <c r="AW101" s="92"/>
      <c r="AX101" s="87"/>
      <c r="AY101" s="87"/>
      <c r="AZ101" s="87"/>
      <c r="BA101" s="87"/>
      <c r="BB101" s="87"/>
      <c r="BC101" s="87"/>
      <c r="BD101" s="546"/>
      <c r="BE101" s="87"/>
      <c r="BF101" s="425"/>
      <c r="BG101" s="426"/>
      <c r="BH101" s="425"/>
      <c r="BI101" s="505"/>
      <c r="BJ101" s="425"/>
      <c r="BK101" s="425"/>
      <c r="BL101" s="425"/>
      <c r="BM101" s="425"/>
    </row>
    <row r="102" spans="1:65" s="100" customFormat="1" ht="30.75" hidden="1" customHeight="1" x14ac:dyDescent="0.25">
      <c r="A102" s="96"/>
      <c r="B102" s="81"/>
      <c r="C102" s="82"/>
      <c r="D102" s="83"/>
      <c r="E102" s="813" t="s">
        <v>194</v>
      </c>
      <c r="F102" s="814"/>
      <c r="G102" s="101" t="s">
        <v>104</v>
      </c>
      <c r="H102" s="223">
        <v>308</v>
      </c>
      <c r="I102" s="223" t="s">
        <v>206</v>
      </c>
      <c r="J102" s="97"/>
      <c r="K102" s="223">
        <v>12</v>
      </c>
      <c r="L102" s="223" t="s">
        <v>181</v>
      </c>
      <c r="M102" s="223">
        <v>502</v>
      </c>
      <c r="N102" s="98" t="s">
        <v>207</v>
      </c>
      <c r="O102" s="644"/>
      <c r="P102" s="223" t="s">
        <v>181</v>
      </c>
      <c r="Q102" s="645">
        <v>402</v>
      </c>
      <c r="R102" s="644" t="s">
        <v>207</v>
      </c>
      <c r="S102" s="428"/>
      <c r="T102" s="428"/>
      <c r="U102" s="646"/>
      <c r="V102" s="643"/>
      <c r="W102" s="647"/>
      <c r="X102" s="641"/>
      <c r="Y102" s="657"/>
      <c r="Z102" s="641"/>
      <c r="AA102" s="641"/>
      <c r="AB102" s="85"/>
      <c r="AC102" s="414"/>
      <c r="AD102" s="84"/>
      <c r="AE102" s="84"/>
      <c r="AF102" s="86"/>
      <c r="AG102" s="87"/>
      <c r="AH102" s="547"/>
      <c r="AI102" s="548"/>
      <c r="AJ102" s="547"/>
      <c r="AK102" s="88"/>
      <c r="AL102" s="88"/>
      <c r="AM102" s="88"/>
      <c r="AN102" s="88"/>
      <c r="AO102" s="88"/>
      <c r="AP102" s="88"/>
      <c r="AQ102" s="89"/>
      <c r="AR102" s="88"/>
      <c r="AS102" s="90"/>
      <c r="AT102" s="88"/>
      <c r="AU102" s="88"/>
      <c r="AV102" s="91"/>
      <c r="AW102" s="92"/>
      <c r="AX102" s="87"/>
      <c r="AY102" s="87"/>
      <c r="AZ102" s="87"/>
      <c r="BA102" s="87"/>
      <c r="BB102" s="87"/>
      <c r="BC102" s="87"/>
      <c r="BD102" s="546"/>
      <c r="BE102" s="87"/>
      <c r="BF102" s="425"/>
      <c r="BG102" s="426"/>
      <c r="BH102" s="425"/>
      <c r="BI102" s="505"/>
      <c r="BJ102" s="425"/>
      <c r="BK102" s="425"/>
      <c r="BL102" s="425"/>
      <c r="BM102" s="425"/>
    </row>
    <row r="103" spans="1:65" s="100" customFormat="1" ht="30.75" hidden="1" customHeight="1" x14ac:dyDescent="0.25">
      <c r="A103" s="96"/>
      <c r="B103" s="81"/>
      <c r="C103" s="82"/>
      <c r="D103" s="83"/>
      <c r="E103" s="813" t="s">
        <v>180</v>
      </c>
      <c r="F103" s="814"/>
      <c r="G103" s="101" t="s">
        <v>104</v>
      </c>
      <c r="H103" s="223">
        <v>403</v>
      </c>
      <c r="I103" s="223" t="s">
        <v>171</v>
      </c>
      <c r="J103" s="97"/>
      <c r="K103" s="223">
        <v>13</v>
      </c>
      <c r="L103" s="223" t="s">
        <v>181</v>
      </c>
      <c r="M103" s="223">
        <v>503</v>
      </c>
      <c r="N103" s="98" t="s">
        <v>208</v>
      </c>
      <c r="O103" s="644"/>
      <c r="P103" s="223" t="s">
        <v>181</v>
      </c>
      <c r="Q103" s="645">
        <v>403</v>
      </c>
      <c r="R103" s="644" t="s">
        <v>208</v>
      </c>
      <c r="S103" s="428"/>
      <c r="T103" s="428"/>
      <c r="U103" s="646"/>
      <c r="V103" s="643"/>
      <c r="W103" s="647"/>
      <c r="X103" s="641"/>
      <c r="Y103" s="657"/>
      <c r="Z103" s="641"/>
      <c r="AA103" s="641"/>
      <c r="AB103" s="85"/>
      <c r="AC103" s="414"/>
      <c r="AD103" s="84"/>
      <c r="AE103" s="84"/>
      <c r="AF103" s="86"/>
      <c r="AG103" s="87"/>
      <c r="AH103" s="547"/>
      <c r="AI103" s="548"/>
      <c r="AJ103" s="547"/>
      <c r="AK103" s="88"/>
      <c r="AL103" s="88"/>
      <c r="AM103" s="88"/>
      <c r="AN103" s="88"/>
      <c r="AO103" s="88"/>
      <c r="AP103" s="88"/>
      <c r="AQ103" s="89"/>
      <c r="AR103" s="88"/>
      <c r="AS103" s="90"/>
      <c r="AT103" s="88"/>
      <c r="AU103" s="88"/>
      <c r="AV103" s="91"/>
      <c r="AW103" s="92"/>
      <c r="AX103" s="87"/>
      <c r="AY103" s="87"/>
      <c r="AZ103" s="87"/>
      <c r="BA103" s="87"/>
      <c r="BB103" s="87"/>
      <c r="BC103" s="87"/>
      <c r="BD103" s="546"/>
      <c r="BE103" s="87"/>
      <c r="BF103" s="425"/>
      <c r="BG103" s="426"/>
      <c r="BH103" s="425"/>
      <c r="BI103" s="505"/>
      <c r="BJ103" s="425"/>
      <c r="BK103" s="425"/>
      <c r="BL103" s="425"/>
      <c r="BM103" s="425"/>
    </row>
    <row r="104" spans="1:65" s="100" customFormat="1" ht="30.75" hidden="1" customHeight="1" x14ac:dyDescent="0.25">
      <c r="A104" s="96"/>
      <c r="B104" s="81"/>
      <c r="C104" s="82"/>
      <c r="D104" s="83"/>
      <c r="E104" s="813" t="s">
        <v>182</v>
      </c>
      <c r="F104" s="814"/>
      <c r="G104" s="101" t="s">
        <v>104</v>
      </c>
      <c r="H104" s="223">
        <v>404</v>
      </c>
      <c r="I104" s="223" t="s">
        <v>172</v>
      </c>
      <c r="J104" s="97"/>
      <c r="K104" s="223">
        <v>14</v>
      </c>
      <c r="L104" s="223" t="s">
        <v>181</v>
      </c>
      <c r="M104" s="223">
        <v>505</v>
      </c>
      <c r="N104" s="98" t="s">
        <v>209</v>
      </c>
      <c r="O104" s="644"/>
      <c r="P104" s="223" t="s">
        <v>181</v>
      </c>
      <c r="Q104" s="645">
        <v>404</v>
      </c>
      <c r="R104" s="644" t="s">
        <v>209</v>
      </c>
      <c r="S104" s="428"/>
      <c r="T104" s="428"/>
      <c r="U104" s="646"/>
      <c r="V104" s="643"/>
      <c r="W104" s="647"/>
      <c r="X104" s="641"/>
      <c r="Y104" s="657"/>
      <c r="Z104" s="641"/>
      <c r="AA104" s="641"/>
      <c r="AB104" s="85"/>
      <c r="AC104" s="414"/>
      <c r="AD104" s="84"/>
      <c r="AE104" s="84"/>
      <c r="AF104" s="86"/>
      <c r="AG104" s="87"/>
      <c r="AH104" s="547"/>
      <c r="AI104" s="548"/>
      <c r="AJ104" s="547"/>
      <c r="AK104" s="88"/>
      <c r="AL104" s="88"/>
      <c r="AM104" s="88"/>
      <c r="AN104" s="88"/>
      <c r="AO104" s="88"/>
      <c r="AP104" s="88"/>
      <c r="AQ104" s="89"/>
      <c r="AR104" s="88"/>
      <c r="AS104" s="90"/>
      <c r="AT104" s="88"/>
      <c r="AU104" s="88"/>
      <c r="AV104" s="91"/>
      <c r="AW104" s="92"/>
      <c r="AX104" s="87"/>
      <c r="AY104" s="87"/>
      <c r="AZ104" s="87"/>
      <c r="BA104" s="87"/>
      <c r="BB104" s="87"/>
      <c r="BC104" s="87"/>
      <c r="BD104" s="546"/>
      <c r="BE104" s="87"/>
      <c r="BF104" s="425"/>
      <c r="BG104" s="426"/>
      <c r="BH104" s="425"/>
      <c r="BI104" s="505"/>
      <c r="BJ104" s="425"/>
      <c r="BK104" s="425"/>
      <c r="BL104" s="425"/>
      <c r="BM104" s="425"/>
    </row>
    <row r="105" spans="1:65" s="100" customFormat="1" ht="30.75" hidden="1" customHeight="1" x14ac:dyDescent="0.25">
      <c r="A105" s="96"/>
      <c r="B105" s="81"/>
      <c r="C105" s="82"/>
      <c r="D105" s="83"/>
      <c r="E105" s="813" t="s">
        <v>183</v>
      </c>
      <c r="F105" s="814"/>
      <c r="G105" s="101" t="s">
        <v>104</v>
      </c>
      <c r="H105" s="223">
        <v>405</v>
      </c>
      <c r="I105" s="223" t="s">
        <v>173</v>
      </c>
      <c r="J105" s="97"/>
      <c r="K105" s="223">
        <v>15</v>
      </c>
      <c r="L105" s="223" t="s">
        <v>181</v>
      </c>
      <c r="M105" s="223">
        <v>302</v>
      </c>
      <c r="N105" s="101" t="s">
        <v>169</v>
      </c>
      <c r="O105" s="644"/>
      <c r="P105" s="223" t="s">
        <v>104</v>
      </c>
      <c r="Q105" s="223">
        <v>314</v>
      </c>
      <c r="R105" s="223" t="s">
        <v>169</v>
      </c>
      <c r="S105" s="716" t="s">
        <v>210</v>
      </c>
      <c r="T105" s="716"/>
      <c r="U105" s="646"/>
      <c r="V105" s="643"/>
      <c r="W105" s="647"/>
      <c r="X105" s="641"/>
      <c r="Y105" s="657"/>
      <c r="Z105" s="641"/>
      <c r="AA105" s="641"/>
      <c r="AB105" s="85"/>
      <c r="AC105" s="414"/>
      <c r="AD105" s="84"/>
      <c r="AE105" s="84"/>
      <c r="AF105" s="86"/>
      <c r="AG105" s="87"/>
      <c r="AH105" s="547"/>
      <c r="AI105" s="548"/>
      <c r="AJ105" s="547"/>
      <c r="AK105" s="88"/>
      <c r="AL105" s="88"/>
      <c r="AM105" s="88"/>
      <c r="AN105" s="88"/>
      <c r="AO105" s="88"/>
      <c r="AP105" s="88"/>
      <c r="AQ105" s="89"/>
      <c r="AR105" s="88"/>
      <c r="AS105" s="90"/>
      <c r="AT105" s="88"/>
      <c r="AU105" s="88"/>
      <c r="AV105" s="91"/>
      <c r="AW105" s="92"/>
      <c r="AX105" s="87"/>
      <c r="AY105" s="87"/>
      <c r="AZ105" s="87"/>
      <c r="BA105" s="87"/>
      <c r="BB105" s="87"/>
      <c r="BC105" s="87"/>
      <c r="BD105" s="546"/>
      <c r="BE105" s="87"/>
      <c r="BF105" s="425"/>
      <c r="BG105" s="426"/>
      <c r="BH105" s="425"/>
      <c r="BI105" s="505"/>
      <c r="BJ105" s="425"/>
      <c r="BK105" s="425"/>
      <c r="BL105" s="425"/>
      <c r="BM105" s="425"/>
    </row>
    <row r="106" spans="1:65" s="100" customFormat="1" ht="30.75" hidden="1" customHeight="1" x14ac:dyDescent="0.25">
      <c r="A106" s="96"/>
      <c r="B106" s="81"/>
      <c r="C106" s="82"/>
      <c r="D106" s="83"/>
      <c r="E106" s="813" t="s">
        <v>193</v>
      </c>
      <c r="F106" s="814"/>
      <c r="G106" s="101" t="s">
        <v>104</v>
      </c>
      <c r="H106" s="223">
        <v>406</v>
      </c>
      <c r="I106" s="223" t="s">
        <v>174</v>
      </c>
      <c r="J106" s="103" t="s">
        <v>211</v>
      </c>
      <c r="K106" s="223">
        <v>16</v>
      </c>
      <c r="L106" s="223" t="s">
        <v>181</v>
      </c>
      <c r="M106" s="223">
        <v>304</v>
      </c>
      <c r="N106" s="101" t="s">
        <v>167</v>
      </c>
      <c r="O106" s="644"/>
      <c r="P106" s="223" t="s">
        <v>104</v>
      </c>
      <c r="Q106" s="223">
        <v>312</v>
      </c>
      <c r="R106" s="223" t="s">
        <v>167</v>
      </c>
      <c r="S106" s="716" t="s">
        <v>212</v>
      </c>
      <c r="T106" s="815" t="s">
        <v>213</v>
      </c>
      <c r="U106" s="815"/>
      <c r="V106" s="815"/>
      <c r="W106" s="647"/>
      <c r="X106" s="641"/>
      <c r="Y106" s="657"/>
      <c r="Z106" s="641"/>
      <c r="AA106" s="641"/>
      <c r="AB106" s="85"/>
      <c r="AC106" s="414"/>
      <c r="AD106" s="84"/>
      <c r="AE106" s="84"/>
      <c r="AF106" s="86"/>
      <c r="AG106" s="87"/>
      <c r="AH106" s="547"/>
      <c r="AI106" s="548"/>
      <c r="AJ106" s="547"/>
      <c r="AK106" s="88"/>
      <c r="AL106" s="88"/>
      <c r="AM106" s="88"/>
      <c r="AN106" s="88"/>
      <c r="AO106" s="88"/>
      <c r="AP106" s="88"/>
      <c r="AQ106" s="89"/>
      <c r="AR106" s="88"/>
      <c r="AS106" s="90"/>
      <c r="AT106" s="88"/>
      <c r="AU106" s="88"/>
      <c r="AV106" s="91"/>
      <c r="AW106" s="92"/>
      <c r="AX106" s="87"/>
      <c r="AY106" s="87"/>
      <c r="AZ106" s="87"/>
      <c r="BA106" s="87"/>
      <c r="BB106" s="87"/>
      <c r="BC106" s="87"/>
      <c r="BD106" s="546"/>
      <c r="BE106" s="87"/>
      <c r="BF106" s="425"/>
      <c r="BG106" s="426"/>
      <c r="BH106" s="425"/>
      <c r="BI106" s="505"/>
      <c r="BJ106" s="425"/>
      <c r="BK106" s="425"/>
      <c r="BL106" s="425"/>
      <c r="BM106" s="425"/>
    </row>
    <row r="107" spans="1:65" s="105" customFormat="1" ht="30.75" hidden="1" customHeight="1" x14ac:dyDescent="0.25">
      <c r="A107" s="96"/>
      <c r="B107" s="81"/>
      <c r="C107" s="82"/>
      <c r="D107" s="83"/>
      <c r="E107" s="816"/>
      <c r="F107" s="817"/>
      <c r="G107" s="101" t="s">
        <v>104</v>
      </c>
      <c r="H107" s="223">
        <v>409</v>
      </c>
      <c r="I107" s="223" t="s">
        <v>175</v>
      </c>
      <c r="J107" s="97"/>
      <c r="K107" s="223">
        <v>17</v>
      </c>
      <c r="L107" s="223" t="s">
        <v>181</v>
      </c>
      <c r="M107" s="223">
        <v>305</v>
      </c>
      <c r="N107" s="101" t="s">
        <v>168</v>
      </c>
      <c r="O107" s="644"/>
      <c r="P107" s="223" t="s">
        <v>104</v>
      </c>
      <c r="Q107" s="223">
        <v>313</v>
      </c>
      <c r="R107" s="223" t="s">
        <v>168</v>
      </c>
      <c r="S107" s="818" t="s">
        <v>214</v>
      </c>
      <c r="T107" s="819"/>
      <c r="U107" s="646"/>
      <c r="V107" s="643"/>
      <c r="W107" s="647"/>
      <c r="X107" s="641"/>
      <c r="Y107" s="716"/>
      <c r="Z107" s="641"/>
      <c r="AA107" s="641"/>
      <c r="AB107" s="85"/>
      <c r="AC107" s="414"/>
      <c r="AD107" s="84"/>
      <c r="AE107" s="84"/>
      <c r="AF107" s="86"/>
      <c r="AG107" s="87"/>
      <c r="AH107" s="547"/>
      <c r="AI107" s="548"/>
      <c r="AJ107" s="547"/>
      <c r="AK107" s="88"/>
      <c r="AL107" s="88"/>
      <c r="AM107" s="88"/>
      <c r="AN107" s="88"/>
      <c r="AO107" s="88"/>
      <c r="AP107" s="88"/>
      <c r="AQ107" s="89"/>
      <c r="AR107" s="88"/>
      <c r="AS107" s="90"/>
      <c r="AT107" s="88"/>
      <c r="AU107" s="88"/>
      <c r="AV107" s="91"/>
      <c r="AW107" s="92"/>
      <c r="AX107" s="104"/>
      <c r="AY107" s="104"/>
      <c r="AZ107" s="104"/>
      <c r="BA107" s="104"/>
      <c r="BB107" s="104"/>
      <c r="BC107" s="716"/>
      <c r="BD107" s="104"/>
      <c r="BE107" s="104"/>
      <c r="BF107" s="427"/>
      <c r="BG107" s="427"/>
      <c r="BH107" s="427"/>
      <c r="BI107" s="506"/>
      <c r="BJ107" s="427"/>
      <c r="BK107" s="427"/>
      <c r="BL107" s="427"/>
      <c r="BM107" s="427"/>
    </row>
    <row r="108" spans="1:65" s="105" customFormat="1" ht="30.75" hidden="1" customHeight="1" x14ac:dyDescent="0.25">
      <c r="A108" s="96"/>
      <c r="B108" s="81"/>
      <c r="C108" s="82"/>
      <c r="D108" s="83"/>
      <c r="E108" s="813" t="s">
        <v>184</v>
      </c>
      <c r="F108" s="814"/>
      <c r="G108" s="101" t="s">
        <v>104</v>
      </c>
      <c r="H108" s="223">
        <v>410</v>
      </c>
      <c r="I108" s="223" t="s">
        <v>177</v>
      </c>
      <c r="J108" s="97"/>
      <c r="K108" s="223"/>
      <c r="L108" s="223"/>
      <c r="M108" s="223"/>
      <c r="N108" s="101"/>
      <c r="O108" s="644"/>
      <c r="P108" s="645"/>
      <c r="Q108" s="645"/>
      <c r="R108" s="645"/>
      <c r="S108" s="428"/>
      <c r="T108" s="428"/>
      <c r="U108" s="646"/>
      <c r="V108" s="643"/>
      <c r="W108" s="647"/>
      <c r="X108" s="641"/>
      <c r="Y108" s="716"/>
      <c r="Z108" s="641"/>
      <c r="AA108" s="641"/>
      <c r="AB108" s="85"/>
      <c r="AC108" s="414"/>
      <c r="AD108" s="84"/>
      <c r="AE108" s="84"/>
      <c r="AF108" s="86"/>
      <c r="AG108" s="87"/>
      <c r="AH108" s="547"/>
      <c r="AI108" s="548"/>
      <c r="AJ108" s="547"/>
      <c r="AK108" s="88"/>
      <c r="AL108" s="88"/>
      <c r="AM108" s="88"/>
      <c r="AN108" s="88"/>
      <c r="AO108" s="88"/>
      <c r="AP108" s="88"/>
      <c r="AQ108" s="89"/>
      <c r="AR108" s="88"/>
      <c r="AS108" s="90"/>
      <c r="AT108" s="88"/>
      <c r="AU108" s="88"/>
      <c r="AV108" s="91"/>
      <c r="AW108" s="92"/>
      <c r="AX108" s="104"/>
      <c r="AY108" s="104"/>
      <c r="AZ108" s="104"/>
      <c r="BA108" s="104"/>
      <c r="BB108" s="104"/>
      <c r="BC108" s="716"/>
      <c r="BD108" s="104"/>
      <c r="BE108" s="104"/>
      <c r="BF108" s="427"/>
      <c r="BG108" s="427"/>
      <c r="BH108" s="427"/>
      <c r="BI108" s="506"/>
      <c r="BJ108" s="427"/>
      <c r="BK108" s="427"/>
      <c r="BL108" s="427"/>
      <c r="BM108" s="427"/>
    </row>
    <row r="109" spans="1:65" s="105" customFormat="1" ht="30.75" hidden="1" customHeight="1" x14ac:dyDescent="0.25">
      <c r="A109" s="96"/>
      <c r="B109" s="81"/>
      <c r="C109" s="82"/>
      <c r="D109" s="83"/>
      <c r="E109" s="813" t="s">
        <v>185</v>
      </c>
      <c r="F109" s="814"/>
      <c r="G109" s="101" t="s">
        <v>104</v>
      </c>
      <c r="H109" s="223">
        <v>411</v>
      </c>
      <c r="I109" s="223" t="s">
        <v>178</v>
      </c>
      <c r="J109" s="97"/>
      <c r="K109" s="223"/>
      <c r="L109" s="223"/>
      <c r="M109" s="223"/>
      <c r="N109" s="101"/>
      <c r="O109" s="644"/>
      <c r="P109" s="645"/>
      <c r="Q109" s="645"/>
      <c r="R109" s="645"/>
      <c r="S109" s="428"/>
      <c r="T109" s="428"/>
      <c r="U109" s="646"/>
      <c r="V109" s="643"/>
      <c r="W109" s="647"/>
      <c r="X109" s="641"/>
      <c r="Y109" s="716"/>
      <c r="Z109" s="641"/>
      <c r="AA109" s="641"/>
      <c r="AB109" s="85"/>
      <c r="AC109" s="414"/>
      <c r="AD109" s="84"/>
      <c r="AE109" s="84"/>
      <c r="AF109" s="86"/>
      <c r="AG109" s="87"/>
      <c r="AH109" s="547"/>
      <c r="AI109" s="548"/>
      <c r="AJ109" s="547"/>
      <c r="AK109" s="88"/>
      <c r="AL109" s="88"/>
      <c r="AM109" s="88"/>
      <c r="AN109" s="88"/>
      <c r="AO109" s="88"/>
      <c r="AP109" s="88"/>
      <c r="AQ109" s="89"/>
      <c r="AR109" s="88"/>
      <c r="AS109" s="90"/>
      <c r="AT109" s="88"/>
      <c r="AU109" s="88"/>
      <c r="AV109" s="91"/>
      <c r="AW109" s="92"/>
      <c r="AX109" s="104"/>
      <c r="AY109" s="104"/>
      <c r="AZ109" s="104"/>
      <c r="BA109" s="104"/>
      <c r="BB109" s="104"/>
      <c r="BC109" s="716"/>
      <c r="BD109" s="104"/>
      <c r="BE109" s="104"/>
      <c r="BF109" s="427"/>
      <c r="BG109" s="427"/>
      <c r="BH109" s="427"/>
      <c r="BI109" s="506"/>
      <c r="BJ109" s="427"/>
      <c r="BK109" s="427"/>
      <c r="BL109" s="427"/>
      <c r="BM109" s="427"/>
    </row>
    <row r="110" spans="1:65" s="105" customFormat="1" ht="30.75" hidden="1" customHeight="1" x14ac:dyDescent="0.25">
      <c r="A110" s="96"/>
      <c r="B110" s="81"/>
      <c r="C110" s="82"/>
      <c r="D110" s="83"/>
      <c r="E110" s="813" t="s">
        <v>186</v>
      </c>
      <c r="F110" s="814"/>
      <c r="G110" s="101" t="s">
        <v>104</v>
      </c>
      <c r="H110" s="223">
        <v>412</v>
      </c>
      <c r="I110" s="223" t="s">
        <v>179</v>
      </c>
      <c r="J110" s="97"/>
      <c r="K110" s="223"/>
      <c r="L110" s="223"/>
      <c r="M110" s="223"/>
      <c r="N110" s="101"/>
      <c r="O110" s="644"/>
      <c r="P110" s="645"/>
      <c r="Q110" s="645"/>
      <c r="R110" s="645"/>
      <c r="S110" s="428"/>
      <c r="T110" s="428"/>
      <c r="U110" s="646"/>
      <c r="V110" s="643"/>
      <c r="W110" s="647"/>
      <c r="X110" s="641"/>
      <c r="Y110" s="716"/>
      <c r="Z110" s="641"/>
      <c r="AA110" s="641"/>
      <c r="AB110" s="85"/>
      <c r="AC110" s="414"/>
      <c r="AD110" s="84"/>
      <c r="AE110" s="84"/>
      <c r="AF110" s="86"/>
      <c r="AG110" s="87"/>
      <c r="AH110" s="547"/>
      <c r="AI110" s="548"/>
      <c r="AJ110" s="547"/>
      <c r="AK110" s="88"/>
      <c r="AL110" s="88"/>
      <c r="AM110" s="88"/>
      <c r="AN110" s="88"/>
      <c r="AO110" s="88"/>
      <c r="AP110" s="88"/>
      <c r="AQ110" s="89"/>
      <c r="AR110" s="88"/>
      <c r="AS110" s="90"/>
      <c r="AT110" s="88"/>
      <c r="AU110" s="88"/>
      <c r="AV110" s="91"/>
      <c r="AW110" s="92"/>
      <c r="AX110" s="104"/>
      <c r="AY110" s="104"/>
      <c r="AZ110" s="104"/>
      <c r="BA110" s="104"/>
      <c r="BB110" s="104"/>
      <c r="BC110" s="716"/>
      <c r="BD110" s="104"/>
      <c r="BE110" s="104"/>
      <c r="BF110" s="427"/>
      <c r="BG110" s="427"/>
      <c r="BH110" s="427"/>
      <c r="BI110" s="506"/>
      <c r="BJ110" s="427"/>
      <c r="BK110" s="427"/>
      <c r="BL110" s="427"/>
      <c r="BM110" s="427"/>
    </row>
    <row r="111" spans="1:65" s="110" customFormat="1" ht="19.5" hidden="1" customHeight="1" x14ac:dyDescent="0.25">
      <c r="A111" s="106"/>
      <c r="B111" s="107"/>
      <c r="C111" s="108"/>
      <c r="D111" s="83"/>
      <c r="E111" s="84"/>
      <c r="F111" s="84"/>
      <c r="G111" s="820" t="s">
        <v>215</v>
      </c>
      <c r="H111" s="820"/>
      <c r="I111" s="820"/>
      <c r="J111" s="820"/>
      <c r="K111" s="714"/>
      <c r="L111" s="821" t="s">
        <v>216</v>
      </c>
      <c r="M111" s="821"/>
      <c r="N111" s="821"/>
      <c r="O111" s="821"/>
      <c r="P111" s="821"/>
      <c r="Q111" s="648"/>
      <c r="R111" s="648"/>
      <c r="S111" s="648"/>
      <c r="T111" s="648"/>
      <c r="U111" s="642"/>
      <c r="V111" s="643"/>
      <c r="W111" s="714"/>
      <c r="X111" s="641"/>
      <c r="Y111" s="655"/>
      <c r="Z111" s="641"/>
      <c r="AA111" s="641"/>
      <c r="AB111" s="85"/>
      <c r="AC111" s="414"/>
      <c r="AD111" s="84"/>
      <c r="AE111" s="84"/>
      <c r="AF111" s="86"/>
      <c r="AG111" s="87"/>
      <c r="AH111" s="547"/>
      <c r="AI111" s="548"/>
      <c r="AJ111" s="547"/>
      <c r="AK111" s="88"/>
      <c r="AL111" s="88"/>
      <c r="AM111" s="88"/>
      <c r="AN111" s="88"/>
      <c r="AO111" s="88"/>
      <c r="AP111" s="88"/>
      <c r="AQ111" s="89"/>
      <c r="AR111" s="88"/>
      <c r="AS111" s="90"/>
      <c r="AT111" s="88"/>
      <c r="AU111" s="88"/>
      <c r="AV111" s="91"/>
      <c r="AW111" s="92"/>
      <c r="AX111" s="109"/>
      <c r="AY111" s="109"/>
      <c r="AZ111" s="109"/>
      <c r="BA111" s="109"/>
      <c r="BB111" s="109"/>
      <c r="BC111" s="464"/>
      <c r="BD111" s="544"/>
      <c r="BE111" s="109"/>
      <c r="BG111" s="236"/>
      <c r="BI111" s="507"/>
    </row>
    <row r="112" spans="1:65" s="110" customFormat="1" ht="19.5" hidden="1" customHeight="1" x14ac:dyDescent="0.25">
      <c r="A112" s="106"/>
      <c r="B112" s="107"/>
      <c r="C112" s="108"/>
      <c r="D112" s="83"/>
      <c r="E112" s="84"/>
      <c r="F112" s="84"/>
      <c r="G112" s="820" t="s">
        <v>217</v>
      </c>
      <c r="H112" s="820"/>
      <c r="I112" s="820"/>
      <c r="J112" s="111"/>
      <c r="K112" s="714"/>
      <c r="L112" s="821" t="s">
        <v>218</v>
      </c>
      <c r="M112" s="821"/>
      <c r="N112" s="821"/>
      <c r="O112" s="821"/>
      <c r="P112" s="821"/>
      <c r="Q112" s="648"/>
      <c r="R112" s="648"/>
      <c r="S112" s="648"/>
      <c r="T112" s="648"/>
      <c r="U112" s="642"/>
      <c r="V112" s="643"/>
      <c r="W112" s="714"/>
      <c r="X112" s="641"/>
      <c r="Y112" s="655"/>
      <c r="Z112" s="641"/>
      <c r="AA112" s="641"/>
      <c r="AB112" s="85"/>
      <c r="AC112" s="414"/>
      <c r="AD112" s="84"/>
      <c r="AE112" s="84"/>
      <c r="AF112" s="86"/>
      <c r="AG112" s="87"/>
      <c r="AH112" s="547"/>
      <c r="AI112" s="548"/>
      <c r="AJ112" s="547"/>
      <c r="AK112" s="88"/>
      <c r="AL112" s="88"/>
      <c r="AM112" s="88"/>
      <c r="AN112" s="88"/>
      <c r="AO112" s="88"/>
      <c r="AP112" s="88"/>
      <c r="AQ112" s="89"/>
      <c r="AR112" s="88"/>
      <c r="AS112" s="90"/>
      <c r="AT112" s="88"/>
      <c r="AU112" s="88"/>
      <c r="AV112" s="91"/>
      <c r="AW112" s="92"/>
      <c r="AX112" s="109"/>
      <c r="AY112" s="109"/>
      <c r="AZ112" s="109"/>
      <c r="BA112" s="109"/>
      <c r="BB112" s="109"/>
      <c r="BC112" s="464"/>
      <c r="BD112" s="544"/>
      <c r="BE112" s="109"/>
      <c r="BG112" s="236"/>
      <c r="BI112" s="507"/>
    </row>
    <row r="113" spans="1:65" s="99" customFormat="1" ht="15.75" hidden="1" x14ac:dyDescent="0.25">
      <c r="A113" s="96"/>
      <c r="B113" s="81"/>
      <c r="C113" s="82"/>
      <c r="D113" s="83"/>
      <c r="E113" s="84"/>
      <c r="F113" s="112"/>
      <c r="G113" s="111"/>
      <c r="H113" s="649"/>
      <c r="I113" s="650"/>
      <c r="J113" s="113"/>
      <c r="K113" s="650"/>
      <c r="L113" s="650"/>
      <c r="M113" s="650"/>
      <c r="N113" s="114"/>
      <c r="O113" s="651"/>
      <c r="P113" s="650"/>
      <c r="Q113" s="428"/>
      <c r="R113" s="428"/>
      <c r="S113" s="428"/>
      <c r="T113" s="428"/>
      <c r="U113" s="646"/>
      <c r="V113" s="643"/>
      <c r="W113" s="647"/>
      <c r="X113" s="641"/>
      <c r="Y113" s="716"/>
      <c r="Z113" s="641"/>
      <c r="AA113" s="641"/>
      <c r="AB113" s="85"/>
      <c r="AC113" s="414"/>
      <c r="AD113" s="84"/>
      <c r="AE113" s="84"/>
      <c r="AF113" s="86"/>
      <c r="AG113" s="87"/>
      <c r="AH113" s="547"/>
      <c r="AI113" s="548"/>
      <c r="AJ113" s="547"/>
      <c r="AK113" s="88"/>
      <c r="AL113" s="88"/>
      <c r="AM113" s="88"/>
      <c r="AN113" s="88"/>
      <c r="AO113" s="88"/>
      <c r="AP113" s="88"/>
      <c r="AQ113" s="89"/>
      <c r="AR113" s="88"/>
      <c r="AS113" s="90"/>
      <c r="AT113" s="88"/>
      <c r="AU113" s="88"/>
      <c r="AV113" s="91"/>
      <c r="AW113" s="92"/>
      <c r="AX113" s="716"/>
      <c r="AY113" s="716"/>
      <c r="AZ113" s="716"/>
      <c r="BA113" s="716"/>
      <c r="BB113" s="716"/>
      <c r="BC113" s="716"/>
      <c r="BD113" s="104"/>
      <c r="BE113" s="716"/>
      <c r="BF113" s="428"/>
      <c r="BG113" s="428"/>
      <c r="BH113" s="428"/>
      <c r="BI113" s="116"/>
      <c r="BJ113" s="428"/>
      <c r="BK113" s="428"/>
      <c r="BL113" s="428"/>
      <c r="BM113" s="428"/>
    </row>
    <row r="114" spans="1:65" s="100" customFormat="1" ht="15.75" hidden="1" x14ac:dyDescent="0.25">
      <c r="A114" s="96"/>
      <c r="B114" s="81"/>
      <c r="C114" s="82"/>
      <c r="D114" s="83"/>
      <c r="E114" s="84"/>
      <c r="F114" s="112"/>
      <c r="G114" s="111"/>
      <c r="H114" s="649"/>
      <c r="I114" s="428"/>
      <c r="J114" s="115"/>
      <c r="K114" s="428"/>
      <c r="L114" s="428"/>
      <c r="M114" s="428"/>
      <c r="N114" s="116"/>
      <c r="O114" s="652"/>
      <c r="P114" s="428"/>
      <c r="Q114" s="428"/>
      <c r="R114" s="428"/>
      <c r="S114" s="428"/>
      <c r="T114" s="428"/>
      <c r="U114" s="646"/>
      <c r="V114" s="643"/>
      <c r="W114" s="647"/>
      <c r="X114" s="641"/>
      <c r="Y114" s="657"/>
      <c r="Z114" s="641"/>
      <c r="AA114" s="641"/>
      <c r="AB114" s="85"/>
      <c r="AC114" s="414"/>
      <c r="AD114" s="84"/>
      <c r="AE114" s="84"/>
      <c r="AF114" s="86"/>
      <c r="AG114" s="87"/>
      <c r="AH114" s="547"/>
      <c r="AI114" s="548"/>
      <c r="AJ114" s="547"/>
      <c r="AK114" s="88"/>
      <c r="AL114" s="88"/>
      <c r="AM114" s="88"/>
      <c r="AN114" s="88"/>
      <c r="AO114" s="88"/>
      <c r="AP114" s="88"/>
      <c r="AQ114" s="89"/>
      <c r="AR114" s="88"/>
      <c r="AS114" s="90"/>
      <c r="AT114" s="88"/>
      <c r="AU114" s="88"/>
      <c r="AV114" s="91"/>
      <c r="AW114" s="92"/>
      <c r="AX114" s="87"/>
      <c r="AY114" s="87"/>
      <c r="AZ114" s="87"/>
      <c r="BA114" s="87"/>
      <c r="BB114" s="87"/>
      <c r="BC114" s="87"/>
      <c r="BD114" s="546"/>
      <c r="BE114" s="87"/>
      <c r="BF114" s="425"/>
      <c r="BG114" s="426"/>
      <c r="BH114" s="425"/>
      <c r="BI114" s="505"/>
      <c r="BJ114" s="425"/>
      <c r="BK114" s="425"/>
      <c r="BL114" s="425"/>
      <c r="BM114" s="425"/>
    </row>
    <row r="115" spans="1:65" s="100" customFormat="1" ht="15.75" hidden="1" x14ac:dyDescent="0.25">
      <c r="A115" s="96"/>
      <c r="B115" s="81"/>
      <c r="C115" s="82"/>
      <c r="D115" s="83"/>
      <c r="E115" s="84"/>
      <c r="F115" s="112"/>
      <c r="G115" s="111"/>
      <c r="H115" s="649"/>
      <c r="I115" s="428"/>
      <c r="J115" s="115"/>
      <c r="K115" s="428"/>
      <c r="L115" s="428"/>
      <c r="M115" s="428"/>
      <c r="N115" s="116"/>
      <c r="O115" s="652"/>
      <c r="P115" s="428"/>
      <c r="Q115" s="428"/>
      <c r="R115" s="428"/>
      <c r="S115" s="428"/>
      <c r="T115" s="428"/>
      <c r="U115" s="646"/>
      <c r="V115" s="643"/>
      <c r="W115" s="647"/>
      <c r="X115" s="641"/>
      <c r="Y115" s="657"/>
      <c r="Z115" s="641"/>
      <c r="AA115" s="641"/>
      <c r="AB115" s="85"/>
      <c r="AC115" s="414"/>
      <c r="AD115" s="84"/>
      <c r="AE115" s="84"/>
      <c r="AF115" s="86"/>
      <c r="AG115" s="87"/>
      <c r="AH115" s="547"/>
      <c r="AI115" s="548"/>
      <c r="AJ115" s="547"/>
      <c r="AK115" s="88"/>
      <c r="AL115" s="88"/>
      <c r="AM115" s="88"/>
      <c r="AN115" s="88"/>
      <c r="AO115" s="88"/>
      <c r="AP115" s="88"/>
      <c r="AQ115" s="89"/>
      <c r="AR115" s="88"/>
      <c r="AS115" s="90"/>
      <c r="AT115" s="88"/>
      <c r="AU115" s="88"/>
      <c r="AV115" s="91"/>
      <c r="AW115" s="92"/>
      <c r="AX115" s="87"/>
      <c r="AY115" s="87"/>
      <c r="AZ115" s="87"/>
      <c r="BA115" s="87"/>
      <c r="BB115" s="87"/>
      <c r="BC115" s="87"/>
      <c r="BD115" s="546"/>
      <c r="BE115" s="87"/>
      <c r="BF115" s="425"/>
      <c r="BG115" s="426"/>
      <c r="BH115" s="425"/>
      <c r="BI115" s="505"/>
      <c r="BJ115" s="425"/>
      <c r="BK115" s="425"/>
      <c r="BL115" s="425"/>
      <c r="BM115" s="425"/>
    </row>
    <row r="116" spans="1:65" s="100" customFormat="1" ht="15.75" hidden="1" x14ac:dyDescent="0.25">
      <c r="A116" s="96"/>
      <c r="B116" s="81"/>
      <c r="C116" s="82"/>
      <c r="D116" s="83"/>
      <c r="E116" s="84"/>
      <c r="F116" s="112"/>
      <c r="G116" s="111"/>
      <c r="H116" s="649"/>
      <c r="I116" s="428"/>
      <c r="J116" s="115"/>
      <c r="K116" s="428"/>
      <c r="L116" s="428"/>
      <c r="M116" s="428"/>
      <c r="N116" s="116"/>
      <c r="O116" s="652"/>
      <c r="P116" s="428"/>
      <c r="Q116" s="428"/>
      <c r="R116" s="428"/>
      <c r="S116" s="428"/>
      <c r="T116" s="428"/>
      <c r="U116" s="646"/>
      <c r="V116" s="643"/>
      <c r="W116" s="647"/>
      <c r="X116" s="641"/>
      <c r="Y116" s="657"/>
      <c r="Z116" s="641"/>
      <c r="AA116" s="641"/>
      <c r="AB116" s="85"/>
      <c r="AC116" s="414"/>
      <c r="AD116" s="84"/>
      <c r="AE116" s="84"/>
      <c r="AF116" s="86"/>
      <c r="AG116" s="87"/>
      <c r="AH116" s="547"/>
      <c r="AI116" s="548"/>
      <c r="AJ116" s="547"/>
      <c r="AK116" s="88"/>
      <c r="AL116" s="88"/>
      <c r="AM116" s="88"/>
      <c r="AN116" s="88"/>
      <c r="AO116" s="88"/>
      <c r="AP116" s="88"/>
      <c r="AQ116" s="89"/>
      <c r="AR116" s="88"/>
      <c r="AS116" s="90"/>
      <c r="AT116" s="88"/>
      <c r="AU116" s="88"/>
      <c r="AV116" s="91"/>
      <c r="AW116" s="92"/>
      <c r="AX116" s="87"/>
      <c r="AY116" s="87"/>
      <c r="AZ116" s="87"/>
      <c r="BA116" s="87"/>
      <c r="BB116" s="87"/>
      <c r="BC116" s="87"/>
      <c r="BD116" s="546"/>
      <c r="BE116" s="87"/>
      <c r="BF116" s="425"/>
      <c r="BG116" s="426"/>
      <c r="BH116" s="425"/>
      <c r="BI116" s="505"/>
      <c r="BJ116" s="425"/>
      <c r="BK116" s="425"/>
      <c r="BL116" s="425"/>
      <c r="BM116" s="425"/>
    </row>
    <row r="117" spans="1:65" s="100" customFormat="1" ht="15.75" hidden="1" x14ac:dyDescent="0.25">
      <c r="A117" s="96"/>
      <c r="B117" s="81"/>
      <c r="C117" s="82"/>
      <c r="D117" s="83"/>
      <c r="E117" s="84"/>
      <c r="F117" s="112"/>
      <c r="G117" s="111"/>
      <c r="H117" s="649"/>
      <c r="I117" s="428"/>
      <c r="J117" s="115"/>
      <c r="K117" s="428"/>
      <c r="L117" s="428"/>
      <c r="M117" s="428"/>
      <c r="N117" s="116"/>
      <c r="O117" s="652"/>
      <c r="P117" s="428"/>
      <c r="Q117" s="428"/>
      <c r="R117" s="428"/>
      <c r="S117" s="428"/>
      <c r="T117" s="428"/>
      <c r="U117" s="646"/>
      <c r="V117" s="643"/>
      <c r="W117" s="647"/>
      <c r="X117" s="641"/>
      <c r="Y117" s="657"/>
      <c r="Z117" s="641"/>
      <c r="AA117" s="641"/>
      <c r="AB117" s="85"/>
      <c r="AC117" s="414"/>
      <c r="AD117" s="84"/>
      <c r="AE117" s="84"/>
      <c r="AF117" s="86"/>
      <c r="AG117" s="87"/>
      <c r="AH117" s="547"/>
      <c r="AI117" s="548"/>
      <c r="AJ117" s="547"/>
      <c r="AK117" s="88"/>
      <c r="AL117" s="88"/>
      <c r="AM117" s="88"/>
      <c r="AN117" s="88"/>
      <c r="AO117" s="88"/>
      <c r="AP117" s="88"/>
      <c r="AQ117" s="89"/>
      <c r="AR117" s="88"/>
      <c r="AS117" s="90"/>
      <c r="AT117" s="88"/>
      <c r="AU117" s="88"/>
      <c r="AV117" s="91"/>
      <c r="AW117" s="92"/>
      <c r="AX117" s="87"/>
      <c r="AY117" s="87"/>
      <c r="AZ117" s="87"/>
      <c r="BA117" s="87"/>
      <c r="BB117" s="87"/>
      <c r="BC117" s="87"/>
      <c r="BD117" s="546"/>
      <c r="BE117" s="87"/>
      <c r="BF117" s="425"/>
      <c r="BG117" s="426"/>
      <c r="BH117" s="425"/>
      <c r="BI117" s="505"/>
      <c r="BJ117" s="425"/>
      <c r="BK117" s="425"/>
      <c r="BL117" s="425"/>
      <c r="BM117" s="425"/>
    </row>
    <row r="118" spans="1:65" s="9" customFormat="1" ht="15.75" hidden="1" x14ac:dyDescent="0.25">
      <c r="A118" s="117"/>
      <c r="B118" s="118"/>
      <c r="C118" s="119"/>
      <c r="D118" s="120"/>
      <c r="E118" s="69"/>
      <c r="F118" s="69"/>
      <c r="G118" s="398"/>
      <c r="H118" s="635"/>
      <c r="I118" s="635"/>
      <c r="J118" s="633"/>
      <c r="K118" s="121"/>
      <c r="L118" s="633"/>
      <c r="M118" s="633"/>
      <c r="N118" s="122"/>
      <c r="O118" s="633"/>
      <c r="P118" s="633"/>
      <c r="Q118" s="633"/>
      <c r="R118" s="633"/>
      <c r="S118" s="633"/>
      <c r="T118" s="633"/>
      <c r="U118" s="633"/>
      <c r="V118" s="17"/>
      <c r="W118" s="653"/>
      <c r="X118" s="638"/>
      <c r="Y118" s="447"/>
      <c r="Z118" s="447"/>
      <c r="AA118" s="447"/>
      <c r="AB118" s="447"/>
      <c r="AC118" s="413"/>
      <c r="AD118" s="70"/>
      <c r="AE118" s="70"/>
      <c r="AF118" s="70"/>
      <c r="AG118" s="70"/>
      <c r="AH118" s="447"/>
      <c r="AI118" s="244"/>
      <c r="AJ118" s="447"/>
      <c r="AK118" s="447"/>
      <c r="AL118" s="447"/>
      <c r="AM118" s="447"/>
      <c r="AN118" s="447"/>
      <c r="AO118" s="447"/>
      <c r="AP118" s="447"/>
      <c r="AQ118" s="447"/>
      <c r="AR118" s="447"/>
      <c r="AS118" s="459"/>
      <c r="AT118" s="465"/>
      <c r="AU118" s="466"/>
      <c r="AV118" s="466"/>
      <c r="AW118" s="466"/>
      <c r="AX118" s="465"/>
      <c r="AY118" s="467"/>
      <c r="AZ118" s="459"/>
      <c r="BA118" s="466"/>
      <c r="BB118" s="466"/>
      <c r="BC118" s="466"/>
      <c r="BD118" s="459"/>
      <c r="BE118" s="466"/>
      <c r="BG118" s="11"/>
      <c r="BI118" s="500"/>
    </row>
    <row r="119" spans="1:65" s="9" customFormat="1" ht="15.75" hidden="1" x14ac:dyDescent="0.25">
      <c r="A119" s="117"/>
      <c r="B119" s="118"/>
      <c r="C119" s="119"/>
      <c r="D119" s="120"/>
      <c r="E119" s="69"/>
      <c r="F119" s="69"/>
      <c r="G119" s="398"/>
      <c r="H119" s="635"/>
      <c r="I119" s="635"/>
      <c r="J119" s="633"/>
      <c r="K119" s="121"/>
      <c r="L119" s="633"/>
      <c r="M119" s="633"/>
      <c r="N119" s="122"/>
      <c r="O119" s="633"/>
      <c r="P119" s="633"/>
      <c r="Q119" s="633"/>
      <c r="R119" s="633"/>
      <c r="S119" s="633"/>
      <c r="T119" s="633"/>
      <c r="U119" s="633"/>
      <c r="V119" s="17"/>
      <c r="W119" s="653"/>
      <c r="X119" s="638"/>
      <c r="Y119" s="447"/>
      <c r="Z119" s="447"/>
      <c r="AA119" s="447"/>
      <c r="AB119" s="447"/>
      <c r="AC119" s="413"/>
      <c r="AD119" s="70"/>
      <c r="AE119" s="70"/>
      <c r="AF119" s="70"/>
      <c r="AG119" s="70"/>
      <c r="AH119" s="447"/>
      <c r="AI119" s="244"/>
      <c r="AJ119" s="447"/>
      <c r="AK119" s="447"/>
      <c r="AL119" s="447"/>
      <c r="AM119" s="447"/>
      <c r="AN119" s="447"/>
      <c r="AO119" s="447"/>
      <c r="AP119" s="447"/>
      <c r="AQ119" s="447"/>
      <c r="AR119" s="447"/>
      <c r="AS119" s="459"/>
      <c r="AT119" s="465"/>
      <c r="AU119" s="466"/>
      <c r="AV119" s="466"/>
      <c r="AW119" s="466"/>
      <c r="AX119" s="465"/>
      <c r="AY119" s="467"/>
      <c r="AZ119" s="459"/>
      <c r="BA119" s="466"/>
      <c r="BB119" s="466"/>
      <c r="BC119" s="466"/>
      <c r="BD119" s="459"/>
      <c r="BE119" s="466"/>
      <c r="BG119" s="11"/>
      <c r="BI119" s="500"/>
    </row>
    <row r="120" spans="1:65" s="9" customFormat="1" ht="15.75" hidden="1" x14ac:dyDescent="0.25">
      <c r="A120" s="117"/>
      <c r="B120" s="118"/>
      <c r="C120" s="119"/>
      <c r="D120" s="120"/>
      <c r="E120" s="69"/>
      <c r="F120" s="69"/>
      <c r="G120" s="398"/>
      <c r="H120" s="635"/>
      <c r="I120" s="635"/>
      <c r="J120" s="633"/>
      <c r="K120" s="121"/>
      <c r="L120" s="633"/>
      <c r="M120" s="633"/>
      <c r="N120" s="122"/>
      <c r="O120" s="633"/>
      <c r="P120" s="633"/>
      <c r="Q120" s="633"/>
      <c r="R120" s="633"/>
      <c r="S120" s="633"/>
      <c r="T120" s="633"/>
      <c r="U120" s="633"/>
      <c r="V120" s="17"/>
      <c r="W120" s="653"/>
      <c r="X120" s="638"/>
      <c r="Y120" s="447"/>
      <c r="Z120" s="447"/>
      <c r="AA120" s="447"/>
      <c r="AB120" s="447"/>
      <c r="AC120" s="413"/>
      <c r="AD120" s="70"/>
      <c r="AE120" s="70"/>
      <c r="AF120" s="70"/>
      <c r="AG120" s="70"/>
      <c r="AH120" s="447"/>
      <c r="AI120" s="244"/>
      <c r="AJ120" s="447"/>
      <c r="AK120" s="447"/>
      <c r="AL120" s="447"/>
      <c r="AM120" s="447"/>
      <c r="AN120" s="447"/>
      <c r="AO120" s="447"/>
      <c r="AP120" s="447"/>
      <c r="AQ120" s="447"/>
      <c r="AR120" s="447"/>
      <c r="AS120" s="459"/>
      <c r="AT120" s="465"/>
      <c r="AU120" s="466"/>
      <c r="AV120" s="466"/>
      <c r="AW120" s="466"/>
      <c r="AX120" s="465"/>
      <c r="AY120" s="467"/>
      <c r="AZ120" s="459"/>
      <c r="BA120" s="466"/>
      <c r="BB120" s="466"/>
      <c r="BC120" s="466"/>
      <c r="BD120" s="459"/>
      <c r="BE120" s="466"/>
      <c r="BG120" s="11"/>
      <c r="BI120" s="500"/>
    </row>
    <row r="121" spans="1:65" s="9" customFormat="1" ht="15.75" hidden="1" x14ac:dyDescent="0.25">
      <c r="A121" s="117"/>
      <c r="B121" s="118"/>
      <c r="C121" s="119"/>
      <c r="D121" s="120"/>
      <c r="E121" s="69"/>
      <c r="F121" s="69"/>
      <c r="G121" s="398"/>
      <c r="H121" s="635"/>
      <c r="I121" s="635"/>
      <c r="J121" s="633"/>
      <c r="K121" s="121"/>
      <c r="L121" s="633"/>
      <c r="M121" s="633"/>
      <c r="N121" s="122"/>
      <c r="O121" s="633"/>
      <c r="P121" s="633"/>
      <c r="Q121" s="633"/>
      <c r="R121" s="633"/>
      <c r="S121" s="633"/>
      <c r="T121" s="633"/>
      <c r="U121" s="633"/>
      <c r="V121" s="17"/>
      <c r="W121" s="653"/>
      <c r="X121" s="638"/>
      <c r="Y121" s="447"/>
      <c r="Z121" s="447"/>
      <c r="AA121" s="447"/>
      <c r="AB121" s="447"/>
      <c r="AC121" s="413"/>
      <c r="AD121" s="70"/>
      <c r="AE121" s="70"/>
      <c r="AF121" s="70"/>
      <c r="AG121" s="70"/>
      <c r="AH121" s="447"/>
      <c r="AI121" s="244"/>
      <c r="AJ121" s="447"/>
      <c r="AK121" s="447"/>
      <c r="AL121" s="447"/>
      <c r="AM121" s="447"/>
      <c r="AN121" s="447"/>
      <c r="AO121" s="447"/>
      <c r="AP121" s="447"/>
      <c r="AQ121" s="447"/>
      <c r="AR121" s="447"/>
      <c r="AS121" s="459"/>
      <c r="AT121" s="465"/>
      <c r="AU121" s="466"/>
      <c r="AV121" s="466"/>
      <c r="AW121" s="466"/>
      <c r="AX121" s="465"/>
      <c r="AY121" s="467"/>
      <c r="AZ121" s="459"/>
      <c r="BA121" s="466"/>
      <c r="BB121" s="466"/>
      <c r="BC121" s="466"/>
      <c r="BD121" s="459"/>
      <c r="BE121" s="466"/>
      <c r="BG121" s="11"/>
      <c r="BI121" s="500"/>
    </row>
    <row r="122" spans="1:65" s="9" customFormat="1" ht="15.75" hidden="1" x14ac:dyDescent="0.25">
      <c r="A122" s="117"/>
      <c r="B122" s="118"/>
      <c r="C122" s="119"/>
      <c r="D122" s="120"/>
      <c r="E122" s="69"/>
      <c r="F122" s="69"/>
      <c r="G122" s="398"/>
      <c r="H122" s="635"/>
      <c r="I122" s="635"/>
      <c r="J122" s="633"/>
      <c r="K122" s="121"/>
      <c r="L122" s="633"/>
      <c r="M122" s="633"/>
      <c r="N122" s="122"/>
      <c r="O122" s="633"/>
      <c r="P122" s="633"/>
      <c r="Q122" s="633"/>
      <c r="R122" s="633"/>
      <c r="S122" s="633"/>
      <c r="T122" s="633"/>
      <c r="U122" s="633"/>
      <c r="V122" s="17"/>
      <c r="W122" s="653"/>
      <c r="X122" s="638"/>
      <c r="Y122" s="447"/>
      <c r="Z122" s="447"/>
      <c r="AA122" s="447"/>
      <c r="AB122" s="447"/>
      <c r="AC122" s="413"/>
      <c r="AD122" s="70"/>
      <c r="AE122" s="70"/>
      <c r="AF122" s="70"/>
      <c r="AG122" s="70"/>
      <c r="AH122" s="447"/>
      <c r="AI122" s="244"/>
      <c r="AJ122" s="447"/>
      <c r="AK122" s="447"/>
      <c r="AL122" s="447"/>
      <c r="AM122" s="447"/>
      <c r="AN122" s="447"/>
      <c r="AO122" s="447"/>
      <c r="AP122" s="447"/>
      <c r="AQ122" s="447"/>
      <c r="AR122" s="447"/>
      <c r="AS122" s="459"/>
      <c r="AT122" s="465"/>
      <c r="AU122" s="466"/>
      <c r="AV122" s="466"/>
      <c r="AW122" s="466"/>
      <c r="AX122" s="465"/>
      <c r="AY122" s="467"/>
      <c r="AZ122" s="459"/>
      <c r="BA122" s="466"/>
      <c r="BB122" s="466"/>
      <c r="BC122" s="466"/>
      <c r="BD122" s="459"/>
      <c r="BE122" s="466"/>
      <c r="BG122" s="11"/>
      <c r="BI122" s="500"/>
    </row>
    <row r="123" spans="1:65" s="9" customFormat="1" ht="15.75" hidden="1" x14ac:dyDescent="0.25">
      <c r="A123" s="117"/>
      <c r="B123" s="118"/>
      <c r="C123" s="119"/>
      <c r="D123" s="120"/>
      <c r="E123" s="69"/>
      <c r="F123" s="69"/>
      <c r="G123" s="398"/>
      <c r="H123" s="635"/>
      <c r="I123" s="635"/>
      <c r="J123" s="633"/>
      <c r="K123" s="121"/>
      <c r="L123" s="633"/>
      <c r="M123" s="633"/>
      <c r="N123" s="122"/>
      <c r="O123" s="633"/>
      <c r="P123" s="633"/>
      <c r="Q123" s="633"/>
      <c r="R123" s="633"/>
      <c r="S123" s="633"/>
      <c r="T123" s="633"/>
      <c r="U123" s="633"/>
      <c r="V123" s="17"/>
      <c r="W123" s="653"/>
      <c r="X123" s="638"/>
      <c r="Y123" s="447"/>
      <c r="Z123" s="447"/>
      <c r="AA123" s="447"/>
      <c r="AB123" s="447"/>
      <c r="AC123" s="413"/>
      <c r="AD123" s="70"/>
      <c r="AE123" s="70"/>
      <c r="AF123" s="70"/>
      <c r="AG123" s="70"/>
      <c r="AH123" s="447"/>
      <c r="AI123" s="244"/>
      <c r="AJ123" s="447"/>
      <c r="AK123" s="447"/>
      <c r="AL123" s="447"/>
      <c r="AM123" s="447"/>
      <c r="AN123" s="447"/>
      <c r="AO123" s="447"/>
      <c r="AP123" s="447"/>
      <c r="AQ123" s="447"/>
      <c r="AR123" s="447"/>
      <c r="AS123" s="459"/>
      <c r="AT123" s="465"/>
      <c r="AU123" s="466"/>
      <c r="AV123" s="466"/>
      <c r="AW123" s="466"/>
      <c r="AX123" s="465"/>
      <c r="AY123" s="467"/>
      <c r="AZ123" s="459"/>
      <c r="BA123" s="466"/>
      <c r="BB123" s="466"/>
      <c r="BC123" s="466"/>
      <c r="BD123" s="459"/>
      <c r="BE123" s="466"/>
      <c r="BG123" s="11"/>
      <c r="BI123" s="500"/>
    </row>
    <row r="124" spans="1:65" s="9" customFormat="1" ht="15.75" hidden="1" x14ac:dyDescent="0.25">
      <c r="A124" s="117"/>
      <c r="B124" s="118"/>
      <c r="C124" s="119"/>
      <c r="D124" s="120"/>
      <c r="E124" s="69"/>
      <c r="F124" s="69"/>
      <c r="G124" s="398"/>
      <c r="H124" s="635"/>
      <c r="I124" s="635"/>
      <c r="J124" s="633"/>
      <c r="K124" s="121"/>
      <c r="L124" s="633"/>
      <c r="M124" s="633"/>
      <c r="N124" s="122"/>
      <c r="O124" s="633"/>
      <c r="P124" s="633"/>
      <c r="Q124" s="633"/>
      <c r="R124" s="633"/>
      <c r="S124" s="633"/>
      <c r="T124" s="633"/>
      <c r="U124" s="633"/>
      <c r="V124" s="17"/>
      <c r="W124" s="653"/>
      <c r="X124" s="638"/>
      <c r="Y124" s="447"/>
      <c r="Z124" s="447"/>
      <c r="AA124" s="447"/>
      <c r="AB124" s="447"/>
      <c r="AC124" s="413"/>
      <c r="AD124" s="70"/>
      <c r="AE124" s="70"/>
      <c r="AF124" s="70"/>
      <c r="AG124" s="70"/>
      <c r="AH124" s="447"/>
      <c r="AI124" s="244"/>
      <c r="AJ124" s="447"/>
      <c r="AK124" s="447"/>
      <c r="AL124" s="447"/>
      <c r="AM124" s="447"/>
      <c r="AN124" s="447"/>
      <c r="AO124" s="447"/>
      <c r="AP124" s="447"/>
      <c r="AQ124" s="447"/>
      <c r="AR124" s="447"/>
      <c r="AS124" s="459"/>
      <c r="AT124" s="465"/>
      <c r="AU124" s="466"/>
      <c r="AV124" s="466"/>
      <c r="AW124" s="466"/>
      <c r="AX124" s="465"/>
      <c r="AY124" s="467"/>
      <c r="AZ124" s="459"/>
      <c r="BA124" s="466"/>
      <c r="BB124" s="466"/>
      <c r="BC124" s="466"/>
      <c r="BD124" s="459"/>
      <c r="BE124" s="466"/>
      <c r="BG124" s="11"/>
      <c r="BI124" s="500"/>
    </row>
    <row r="125" spans="1:65" s="9" customFormat="1" ht="15.75" hidden="1" x14ac:dyDescent="0.25">
      <c r="A125" s="117"/>
      <c r="B125" s="118"/>
      <c r="C125" s="119"/>
      <c r="D125" s="120"/>
      <c r="E125" s="69"/>
      <c r="F125" s="69"/>
      <c r="G125" s="398"/>
      <c r="H125" s="635"/>
      <c r="I125" s="635"/>
      <c r="J125" s="633"/>
      <c r="K125" s="121"/>
      <c r="L125" s="633"/>
      <c r="M125" s="633"/>
      <c r="N125" s="122"/>
      <c r="O125" s="633"/>
      <c r="P125" s="633"/>
      <c r="Q125" s="633"/>
      <c r="R125" s="633"/>
      <c r="S125" s="633"/>
      <c r="T125" s="633"/>
      <c r="U125" s="633"/>
      <c r="V125" s="17"/>
      <c r="W125" s="653"/>
      <c r="X125" s="638"/>
      <c r="Y125" s="447"/>
      <c r="Z125" s="447"/>
      <c r="AA125" s="447"/>
      <c r="AB125" s="447"/>
      <c r="AC125" s="413"/>
      <c r="AD125" s="70"/>
      <c r="AE125" s="70"/>
      <c r="AF125" s="70"/>
      <c r="AG125" s="70"/>
      <c r="AH125" s="447"/>
      <c r="AI125" s="244"/>
      <c r="AJ125" s="447"/>
      <c r="AK125" s="447"/>
      <c r="AL125" s="447"/>
      <c r="AM125" s="447"/>
      <c r="AN125" s="447"/>
      <c r="AO125" s="447"/>
      <c r="AP125" s="447"/>
      <c r="AQ125" s="447"/>
      <c r="AR125" s="447"/>
      <c r="AS125" s="459"/>
      <c r="AT125" s="465"/>
      <c r="AU125" s="466"/>
      <c r="AV125" s="466"/>
      <c r="AW125" s="466"/>
      <c r="AX125" s="465"/>
      <c r="AY125" s="467"/>
      <c r="AZ125" s="459"/>
      <c r="BA125" s="466"/>
      <c r="BB125" s="466"/>
      <c r="BC125" s="466"/>
      <c r="BD125" s="459"/>
      <c r="BE125" s="466"/>
      <c r="BG125" s="11"/>
      <c r="BI125" s="500"/>
    </row>
    <row r="126" spans="1:65" s="9" customFormat="1" ht="15.75" hidden="1" x14ac:dyDescent="0.25">
      <c r="A126" s="117"/>
      <c r="B126" s="118"/>
      <c r="C126" s="119"/>
      <c r="D126" s="120"/>
      <c r="E126" s="69"/>
      <c r="F126" s="69"/>
      <c r="G126" s="398"/>
      <c r="H126" s="635"/>
      <c r="I126" s="635"/>
      <c r="J126" s="633"/>
      <c r="K126" s="121"/>
      <c r="L126" s="633"/>
      <c r="M126" s="633"/>
      <c r="N126" s="122"/>
      <c r="O126" s="633"/>
      <c r="P126" s="633"/>
      <c r="Q126" s="633"/>
      <c r="R126" s="633"/>
      <c r="S126" s="633"/>
      <c r="T126" s="633"/>
      <c r="U126" s="633"/>
      <c r="V126" s="17"/>
      <c r="W126" s="653"/>
      <c r="X126" s="638"/>
      <c r="Y126" s="447"/>
      <c r="Z126" s="447"/>
      <c r="AA126" s="447"/>
      <c r="AB126" s="447"/>
      <c r="AC126" s="413"/>
      <c r="AD126" s="70"/>
      <c r="AE126" s="70"/>
      <c r="AF126" s="70"/>
      <c r="AG126" s="70"/>
      <c r="AH126" s="447"/>
      <c r="AI126" s="244"/>
      <c r="AJ126" s="447"/>
      <c r="AK126" s="447"/>
      <c r="AL126" s="447"/>
      <c r="AM126" s="447"/>
      <c r="AN126" s="447"/>
      <c r="AO126" s="447"/>
      <c r="AP126" s="447"/>
      <c r="AQ126" s="447"/>
      <c r="AR126" s="447"/>
      <c r="AS126" s="459"/>
      <c r="AT126" s="465"/>
      <c r="AU126" s="466"/>
      <c r="AV126" s="466"/>
      <c r="AW126" s="466"/>
      <c r="AX126" s="465"/>
      <c r="AY126" s="467"/>
      <c r="AZ126" s="459"/>
      <c r="BA126" s="466"/>
      <c r="BB126" s="466"/>
      <c r="BC126" s="466"/>
      <c r="BD126" s="459"/>
      <c r="BE126" s="466"/>
      <c r="BG126" s="11"/>
      <c r="BI126" s="500"/>
    </row>
    <row r="127" spans="1:65" s="9" customFormat="1" ht="15.75" hidden="1" x14ac:dyDescent="0.25">
      <c r="A127" s="117"/>
      <c r="B127" s="118"/>
      <c r="C127" s="119"/>
      <c r="D127" s="120"/>
      <c r="E127" s="69"/>
      <c r="F127" s="69"/>
      <c r="G127" s="398"/>
      <c r="H127" s="635"/>
      <c r="I127" s="635"/>
      <c r="J127" s="633"/>
      <c r="K127" s="121"/>
      <c r="L127" s="633"/>
      <c r="M127" s="633"/>
      <c r="N127" s="122"/>
      <c r="O127" s="633"/>
      <c r="P127" s="633"/>
      <c r="Q127" s="633"/>
      <c r="R127" s="633"/>
      <c r="S127" s="633"/>
      <c r="T127" s="633"/>
      <c r="U127" s="633"/>
      <c r="V127" s="17"/>
      <c r="W127" s="653"/>
      <c r="X127" s="638"/>
      <c r="Y127" s="447"/>
      <c r="Z127" s="447"/>
      <c r="AA127" s="447"/>
      <c r="AB127" s="447"/>
      <c r="AC127" s="413"/>
      <c r="AD127" s="70"/>
      <c r="AE127" s="70"/>
      <c r="AF127" s="70"/>
      <c r="AG127" s="70"/>
      <c r="AH127" s="447"/>
      <c r="AI127" s="244"/>
      <c r="AJ127" s="447"/>
      <c r="AK127" s="447"/>
      <c r="AL127" s="447"/>
      <c r="AM127" s="447"/>
      <c r="AN127" s="447"/>
      <c r="AO127" s="447"/>
      <c r="AP127" s="447"/>
      <c r="AQ127" s="447"/>
      <c r="AR127" s="447"/>
      <c r="AS127" s="459"/>
      <c r="AT127" s="465"/>
      <c r="AU127" s="466"/>
      <c r="AV127" s="466"/>
      <c r="AW127" s="466"/>
      <c r="AX127" s="465"/>
      <c r="AY127" s="467"/>
      <c r="AZ127" s="459"/>
      <c r="BA127" s="466"/>
      <c r="BB127" s="466"/>
      <c r="BC127" s="466"/>
      <c r="BD127" s="459"/>
      <c r="BE127" s="466"/>
      <c r="BG127" s="11"/>
      <c r="BI127" s="500"/>
    </row>
    <row r="128" spans="1:65" s="9" customFormat="1" ht="15.75" hidden="1" x14ac:dyDescent="0.25">
      <c r="A128" s="117"/>
      <c r="B128" s="118"/>
      <c r="C128" s="119"/>
      <c r="D128" s="120"/>
      <c r="E128" s="69"/>
      <c r="F128" s="69"/>
      <c r="G128" s="398"/>
      <c r="H128" s="635"/>
      <c r="I128" s="635"/>
      <c r="J128" s="633"/>
      <c r="K128" s="121"/>
      <c r="L128" s="633"/>
      <c r="M128" s="633"/>
      <c r="N128" s="122"/>
      <c r="O128" s="633"/>
      <c r="P128" s="633"/>
      <c r="Q128" s="633"/>
      <c r="R128" s="633"/>
      <c r="S128" s="633"/>
      <c r="T128" s="633"/>
      <c r="U128" s="633"/>
      <c r="V128" s="17"/>
      <c r="W128" s="653"/>
      <c r="X128" s="638"/>
      <c r="Y128" s="447"/>
      <c r="Z128" s="447"/>
      <c r="AA128" s="447"/>
      <c r="AB128" s="447"/>
      <c r="AC128" s="413"/>
      <c r="AD128" s="70"/>
      <c r="AE128" s="70"/>
      <c r="AF128" s="70"/>
      <c r="AG128" s="70"/>
      <c r="AH128" s="447"/>
      <c r="AI128" s="244"/>
      <c r="AJ128" s="447"/>
      <c r="AK128" s="447"/>
      <c r="AL128" s="447"/>
      <c r="AM128" s="447"/>
      <c r="AN128" s="447"/>
      <c r="AO128" s="447"/>
      <c r="AP128" s="447"/>
      <c r="AQ128" s="447"/>
      <c r="AR128" s="447"/>
      <c r="AS128" s="459"/>
      <c r="AT128" s="465"/>
      <c r="AU128" s="466"/>
      <c r="AV128" s="466"/>
      <c r="AW128" s="466"/>
      <c r="AX128" s="465"/>
      <c r="AY128" s="467"/>
      <c r="AZ128" s="459"/>
      <c r="BA128" s="466"/>
      <c r="BB128" s="466"/>
      <c r="BC128" s="466"/>
      <c r="BD128" s="459"/>
      <c r="BE128" s="466"/>
      <c r="BG128" s="11"/>
      <c r="BI128" s="500"/>
    </row>
    <row r="129" spans="1:61" s="9" customFormat="1" ht="15.75" hidden="1" x14ac:dyDescent="0.25">
      <c r="A129" s="117"/>
      <c r="B129" s="118"/>
      <c r="C129" s="119"/>
      <c r="D129" s="120"/>
      <c r="E129" s="69"/>
      <c r="F129" s="69"/>
      <c r="G129" s="398"/>
      <c r="H129" s="635"/>
      <c r="I129" s="635"/>
      <c r="J129" s="633"/>
      <c r="K129" s="121"/>
      <c r="L129" s="633"/>
      <c r="M129" s="633"/>
      <c r="N129" s="122"/>
      <c r="O129" s="633"/>
      <c r="P129" s="633"/>
      <c r="Q129" s="633"/>
      <c r="R129" s="633"/>
      <c r="S129" s="633"/>
      <c r="T129" s="633"/>
      <c r="U129" s="633"/>
      <c r="V129" s="17"/>
      <c r="W129" s="653"/>
      <c r="X129" s="638"/>
      <c r="Y129" s="447"/>
      <c r="Z129" s="447"/>
      <c r="AA129" s="447"/>
      <c r="AB129" s="447"/>
      <c r="AC129" s="413"/>
      <c r="AD129" s="70"/>
      <c r="AE129" s="70"/>
      <c r="AF129" s="70"/>
      <c r="AG129" s="70"/>
      <c r="AH129" s="447"/>
      <c r="AI129" s="244"/>
      <c r="AJ129" s="447"/>
      <c r="AK129" s="447"/>
      <c r="AL129" s="447"/>
      <c r="AM129" s="447"/>
      <c r="AN129" s="447"/>
      <c r="AO129" s="447"/>
      <c r="AP129" s="447"/>
      <c r="AQ129" s="447"/>
      <c r="AR129" s="447"/>
      <c r="AS129" s="459"/>
      <c r="AT129" s="465"/>
      <c r="AU129" s="466"/>
      <c r="AV129" s="466"/>
      <c r="AW129" s="466"/>
      <c r="AX129" s="465"/>
      <c r="AY129" s="467"/>
      <c r="AZ129" s="459"/>
      <c r="BA129" s="466"/>
      <c r="BB129" s="466"/>
      <c r="BC129" s="466"/>
      <c r="BD129" s="459"/>
      <c r="BE129" s="466"/>
      <c r="BG129" s="11"/>
      <c r="BI129" s="500"/>
    </row>
    <row r="130" spans="1:61" s="9" customFormat="1" ht="15.75" hidden="1" x14ac:dyDescent="0.25">
      <c r="A130" s="117"/>
      <c r="B130" s="118"/>
      <c r="C130" s="119"/>
      <c r="D130" s="120"/>
      <c r="E130" s="69"/>
      <c r="F130" s="69"/>
      <c r="G130" s="398"/>
      <c r="H130" s="635"/>
      <c r="I130" s="635"/>
      <c r="J130" s="633"/>
      <c r="K130" s="121"/>
      <c r="L130" s="633"/>
      <c r="M130" s="633"/>
      <c r="N130" s="122"/>
      <c r="O130" s="633"/>
      <c r="P130" s="633"/>
      <c r="Q130" s="633"/>
      <c r="R130" s="633"/>
      <c r="S130" s="633"/>
      <c r="T130" s="633"/>
      <c r="U130" s="633"/>
      <c r="V130" s="17"/>
      <c r="W130" s="653"/>
      <c r="X130" s="638"/>
      <c r="Y130" s="447"/>
      <c r="Z130" s="447"/>
      <c r="AA130" s="447"/>
      <c r="AB130" s="447"/>
      <c r="AC130" s="413"/>
      <c r="AD130" s="70"/>
      <c r="AE130" s="70"/>
      <c r="AF130" s="70"/>
      <c r="AG130" s="70"/>
      <c r="AH130" s="447"/>
      <c r="AI130" s="244"/>
      <c r="AJ130" s="447"/>
      <c r="AK130" s="447"/>
      <c r="AL130" s="447"/>
      <c r="AM130" s="447"/>
      <c r="AN130" s="447"/>
      <c r="AO130" s="447"/>
      <c r="AP130" s="447"/>
      <c r="AQ130" s="447"/>
      <c r="AR130" s="447"/>
      <c r="AS130" s="459"/>
      <c r="AT130" s="465"/>
      <c r="AU130" s="466"/>
      <c r="AV130" s="466"/>
      <c r="AW130" s="466"/>
      <c r="AX130" s="465"/>
      <c r="AY130" s="467"/>
      <c r="AZ130" s="459"/>
      <c r="BA130" s="466"/>
      <c r="BB130" s="466"/>
      <c r="BC130" s="466"/>
      <c r="BD130" s="459"/>
      <c r="BE130" s="466"/>
      <c r="BG130" s="11"/>
      <c r="BI130" s="500"/>
    </row>
    <row r="131" spans="1:61" s="9" customFormat="1" ht="15.75" hidden="1" x14ac:dyDescent="0.25">
      <c r="A131" s="117"/>
      <c r="B131" s="118"/>
      <c r="C131" s="119"/>
      <c r="D131" s="120"/>
      <c r="E131" s="69"/>
      <c r="F131" s="69"/>
      <c r="G131" s="398"/>
      <c r="H131" s="635"/>
      <c r="I131" s="635"/>
      <c r="J131" s="633"/>
      <c r="K131" s="121"/>
      <c r="L131" s="633"/>
      <c r="M131" s="633"/>
      <c r="N131" s="122"/>
      <c r="O131" s="633"/>
      <c r="P131" s="633"/>
      <c r="Q131" s="633"/>
      <c r="R131" s="633"/>
      <c r="S131" s="633"/>
      <c r="T131" s="633"/>
      <c r="U131" s="633"/>
      <c r="V131" s="17"/>
      <c r="W131" s="653"/>
      <c r="X131" s="638"/>
      <c r="Y131" s="447"/>
      <c r="Z131" s="447"/>
      <c r="AA131" s="447"/>
      <c r="AB131" s="447"/>
      <c r="AC131" s="413"/>
      <c r="AD131" s="70"/>
      <c r="AE131" s="70"/>
      <c r="AF131" s="70"/>
      <c r="AG131" s="70"/>
      <c r="AH131" s="447"/>
      <c r="AI131" s="244"/>
      <c r="AJ131" s="447"/>
      <c r="AK131" s="447"/>
      <c r="AL131" s="447"/>
      <c r="AM131" s="447"/>
      <c r="AN131" s="447"/>
      <c r="AO131" s="447"/>
      <c r="AP131" s="447"/>
      <c r="AQ131" s="447"/>
      <c r="AR131" s="447"/>
      <c r="AS131" s="459"/>
      <c r="AT131" s="465"/>
      <c r="AU131" s="466"/>
      <c r="AV131" s="466"/>
      <c r="AW131" s="466"/>
      <c r="AX131" s="465"/>
      <c r="AY131" s="467"/>
      <c r="AZ131" s="459"/>
      <c r="BA131" s="466"/>
      <c r="BB131" s="466"/>
      <c r="BC131" s="466"/>
      <c r="BD131" s="459"/>
      <c r="BE131" s="466"/>
      <c r="BG131" s="11"/>
      <c r="BI131" s="500"/>
    </row>
    <row r="132" spans="1:61" s="9" customFormat="1" ht="15.75" hidden="1" x14ac:dyDescent="0.25">
      <c r="A132" s="117"/>
      <c r="B132" s="118"/>
      <c r="C132" s="119"/>
      <c r="D132" s="120"/>
      <c r="E132" s="69"/>
      <c r="F132" s="69"/>
      <c r="G132" s="398"/>
      <c r="H132" s="635"/>
      <c r="I132" s="635"/>
      <c r="J132" s="633"/>
      <c r="K132" s="121"/>
      <c r="L132" s="633"/>
      <c r="M132" s="633"/>
      <c r="N132" s="122"/>
      <c r="O132" s="633"/>
      <c r="P132" s="633"/>
      <c r="Q132" s="633"/>
      <c r="R132" s="633"/>
      <c r="S132" s="633"/>
      <c r="T132" s="633"/>
      <c r="U132" s="633"/>
      <c r="V132" s="17"/>
      <c r="W132" s="653"/>
      <c r="X132" s="638"/>
      <c r="Y132" s="447"/>
      <c r="Z132" s="447"/>
      <c r="AA132" s="447"/>
      <c r="AB132" s="447"/>
      <c r="AC132" s="413"/>
      <c r="AD132" s="70"/>
      <c r="AE132" s="70"/>
      <c r="AF132" s="70"/>
      <c r="AG132" s="70"/>
      <c r="AH132" s="447"/>
      <c r="AI132" s="244"/>
      <c r="AJ132" s="447"/>
      <c r="AK132" s="447"/>
      <c r="AL132" s="447"/>
      <c r="AM132" s="447"/>
      <c r="AN132" s="447"/>
      <c r="AO132" s="447"/>
      <c r="AP132" s="447"/>
      <c r="AQ132" s="447"/>
      <c r="AR132" s="447"/>
      <c r="AS132" s="459"/>
      <c r="AT132" s="465"/>
      <c r="AU132" s="466"/>
      <c r="AV132" s="466"/>
      <c r="AW132" s="466"/>
      <c r="AX132" s="465"/>
      <c r="AY132" s="467"/>
      <c r="AZ132" s="459"/>
      <c r="BA132" s="466"/>
      <c r="BB132" s="466"/>
      <c r="BC132" s="466"/>
      <c r="BD132" s="459"/>
      <c r="BE132" s="466"/>
      <c r="BG132" s="11"/>
      <c r="BI132" s="500"/>
    </row>
    <row r="133" spans="1:61" s="9" customFormat="1" ht="15.75" hidden="1" x14ac:dyDescent="0.25">
      <c r="A133" s="117"/>
      <c r="B133" s="118"/>
      <c r="C133" s="119"/>
      <c r="D133" s="120"/>
      <c r="E133" s="69"/>
      <c r="F133" s="69"/>
      <c r="G133" s="398"/>
      <c r="H133" s="635"/>
      <c r="I133" s="635"/>
      <c r="J133" s="633"/>
      <c r="K133" s="121"/>
      <c r="L133" s="633"/>
      <c r="M133" s="633"/>
      <c r="N133" s="122"/>
      <c r="O133" s="633"/>
      <c r="P133" s="633"/>
      <c r="Q133" s="633"/>
      <c r="R133" s="633"/>
      <c r="S133" s="633"/>
      <c r="T133" s="633"/>
      <c r="U133" s="633"/>
      <c r="V133" s="17"/>
      <c r="W133" s="653"/>
      <c r="X133" s="638"/>
      <c r="Y133" s="447"/>
      <c r="Z133" s="447"/>
      <c r="AA133" s="447"/>
      <c r="AB133" s="447"/>
      <c r="AC133" s="413"/>
      <c r="AD133" s="70"/>
      <c r="AE133" s="70"/>
      <c r="AF133" s="70"/>
      <c r="AG133" s="70"/>
      <c r="AH133" s="447"/>
      <c r="AI133" s="244"/>
      <c r="AJ133" s="447"/>
      <c r="AK133" s="447"/>
      <c r="AL133" s="447"/>
      <c r="AM133" s="447"/>
      <c r="AN133" s="447"/>
      <c r="AO133" s="447"/>
      <c r="AP133" s="447"/>
      <c r="AQ133" s="447"/>
      <c r="AR133" s="447"/>
      <c r="AS133" s="459"/>
      <c r="AT133" s="465"/>
      <c r="AU133" s="466"/>
      <c r="AV133" s="466"/>
      <c r="AW133" s="466"/>
      <c r="AX133" s="465"/>
      <c r="AY133" s="467"/>
      <c r="AZ133" s="459"/>
      <c r="BA133" s="466"/>
      <c r="BB133" s="466"/>
      <c r="BC133" s="466"/>
      <c r="BD133" s="459"/>
      <c r="BE133" s="466"/>
      <c r="BG133" s="11"/>
      <c r="BI133" s="500"/>
    </row>
    <row r="134" spans="1:61" s="9" customFormat="1" ht="15.75" hidden="1" x14ac:dyDescent="0.25">
      <c r="A134" s="117"/>
      <c r="B134" s="118"/>
      <c r="C134" s="119"/>
      <c r="D134" s="120"/>
      <c r="E134" s="69"/>
      <c r="F134" s="69"/>
      <c r="G134" s="398"/>
      <c r="H134" s="635"/>
      <c r="I134" s="635"/>
      <c r="J134" s="633"/>
      <c r="K134" s="121"/>
      <c r="L134" s="633"/>
      <c r="M134" s="633"/>
      <c r="N134" s="122"/>
      <c r="O134" s="633"/>
      <c r="P134" s="633"/>
      <c r="Q134" s="633"/>
      <c r="R134" s="633"/>
      <c r="S134" s="633"/>
      <c r="T134" s="633"/>
      <c r="U134" s="633"/>
      <c r="V134" s="17"/>
      <c r="W134" s="653"/>
      <c r="X134" s="638"/>
      <c r="Y134" s="447"/>
      <c r="Z134" s="447"/>
      <c r="AA134" s="447"/>
      <c r="AB134" s="447"/>
      <c r="AC134" s="413"/>
      <c r="AD134" s="70"/>
      <c r="AE134" s="70"/>
      <c r="AF134" s="70"/>
      <c r="AG134" s="70"/>
      <c r="AH134" s="447"/>
      <c r="AI134" s="244"/>
      <c r="AJ134" s="447"/>
      <c r="AK134" s="447"/>
      <c r="AL134" s="447"/>
      <c r="AM134" s="447"/>
      <c r="AN134" s="447"/>
      <c r="AO134" s="447"/>
      <c r="AP134" s="447"/>
      <c r="AQ134" s="447"/>
      <c r="AR134" s="447"/>
      <c r="AS134" s="459"/>
      <c r="AT134" s="465"/>
      <c r="AU134" s="466"/>
      <c r="AV134" s="466"/>
      <c r="AW134" s="466"/>
      <c r="AX134" s="465"/>
      <c r="AY134" s="467"/>
      <c r="AZ134" s="459"/>
      <c r="BA134" s="466"/>
      <c r="BB134" s="466"/>
      <c r="BC134" s="466"/>
      <c r="BD134" s="459"/>
      <c r="BE134" s="466"/>
      <c r="BG134" s="11"/>
      <c r="BI134" s="500"/>
    </row>
    <row r="135" spans="1:61" s="9" customFormat="1" ht="15.75" hidden="1" x14ac:dyDescent="0.25">
      <c r="A135" s="117"/>
      <c r="B135" s="118"/>
      <c r="C135" s="119"/>
      <c r="D135" s="120"/>
      <c r="E135" s="69"/>
      <c r="F135" s="69"/>
      <c r="G135" s="398"/>
      <c r="H135" s="635"/>
      <c r="I135" s="635"/>
      <c r="J135" s="633"/>
      <c r="K135" s="121"/>
      <c r="L135" s="633"/>
      <c r="M135" s="633"/>
      <c r="N135" s="122"/>
      <c r="O135" s="633"/>
      <c r="P135" s="633"/>
      <c r="Q135" s="633"/>
      <c r="R135" s="633"/>
      <c r="S135" s="633"/>
      <c r="T135" s="633"/>
      <c r="U135" s="633"/>
      <c r="V135" s="17"/>
      <c r="W135" s="653"/>
      <c r="X135" s="638"/>
      <c r="Y135" s="447"/>
      <c r="Z135" s="447"/>
      <c r="AA135" s="447"/>
      <c r="AB135" s="447"/>
      <c r="AC135" s="413"/>
      <c r="AD135" s="70"/>
      <c r="AE135" s="70"/>
      <c r="AF135" s="70"/>
      <c r="AG135" s="70"/>
      <c r="AH135" s="447"/>
      <c r="AI135" s="244"/>
      <c r="AJ135" s="447"/>
      <c r="AK135" s="447"/>
      <c r="AL135" s="447"/>
      <c r="AM135" s="447"/>
      <c r="AN135" s="447"/>
      <c r="AO135" s="447"/>
      <c r="AP135" s="447"/>
      <c r="AQ135" s="447"/>
      <c r="AR135" s="447"/>
      <c r="AS135" s="459"/>
      <c r="AT135" s="465"/>
      <c r="AU135" s="466"/>
      <c r="AV135" s="466"/>
      <c r="AW135" s="466"/>
      <c r="AX135" s="465"/>
      <c r="AY135" s="467"/>
      <c r="AZ135" s="459"/>
      <c r="BA135" s="466"/>
      <c r="BB135" s="466"/>
      <c r="BC135" s="466"/>
      <c r="BD135" s="459"/>
      <c r="BE135" s="466"/>
      <c r="BG135" s="11"/>
      <c r="BI135" s="500"/>
    </row>
    <row r="136" spans="1:61" s="9" customFormat="1" ht="15.75" hidden="1" x14ac:dyDescent="0.25">
      <c r="A136" s="117"/>
      <c r="B136" s="118"/>
      <c r="C136" s="119"/>
      <c r="D136" s="120"/>
      <c r="E136" s="69"/>
      <c r="F136" s="69"/>
      <c r="G136" s="398"/>
      <c r="H136" s="635"/>
      <c r="I136" s="635"/>
      <c r="J136" s="633"/>
      <c r="K136" s="121"/>
      <c r="L136" s="633"/>
      <c r="M136" s="633"/>
      <c r="N136" s="122"/>
      <c r="O136" s="633"/>
      <c r="P136" s="633"/>
      <c r="Q136" s="633"/>
      <c r="R136" s="633"/>
      <c r="S136" s="633"/>
      <c r="T136" s="633"/>
      <c r="U136" s="633"/>
      <c r="V136" s="17"/>
      <c r="W136" s="653"/>
      <c r="X136" s="638"/>
      <c r="Y136" s="447"/>
      <c r="Z136" s="447"/>
      <c r="AA136" s="447"/>
      <c r="AB136" s="447"/>
      <c r="AC136" s="413"/>
      <c r="AD136" s="70"/>
      <c r="AE136" s="70"/>
      <c r="AF136" s="70"/>
      <c r="AG136" s="70"/>
      <c r="AH136" s="447"/>
      <c r="AI136" s="244"/>
      <c r="AJ136" s="447"/>
      <c r="AK136" s="447"/>
      <c r="AL136" s="447"/>
      <c r="AM136" s="447"/>
      <c r="AN136" s="447"/>
      <c r="AO136" s="447"/>
      <c r="AP136" s="447"/>
      <c r="AQ136" s="447"/>
      <c r="AR136" s="447"/>
      <c r="AS136" s="459"/>
      <c r="AT136" s="465"/>
      <c r="AU136" s="466"/>
      <c r="AV136" s="466"/>
      <c r="AW136" s="466"/>
      <c r="AX136" s="465"/>
      <c r="AY136" s="467"/>
      <c r="AZ136" s="459"/>
      <c r="BA136" s="466"/>
      <c r="BB136" s="466"/>
      <c r="BC136" s="466"/>
      <c r="BD136" s="459"/>
      <c r="BE136" s="466"/>
      <c r="BG136" s="11"/>
      <c r="BI136" s="500"/>
    </row>
    <row r="137" spans="1:61" s="9" customFormat="1" ht="15.75" hidden="1" x14ac:dyDescent="0.25">
      <c r="A137" s="117"/>
      <c r="B137" s="118"/>
      <c r="C137" s="119"/>
      <c r="D137" s="120"/>
      <c r="E137" s="69"/>
      <c r="F137" s="69"/>
      <c r="G137" s="398"/>
      <c r="H137" s="635"/>
      <c r="I137" s="635"/>
      <c r="J137" s="633"/>
      <c r="K137" s="121"/>
      <c r="L137" s="633"/>
      <c r="M137" s="633"/>
      <c r="N137" s="122"/>
      <c r="O137" s="633"/>
      <c r="P137" s="633"/>
      <c r="Q137" s="633"/>
      <c r="R137" s="633"/>
      <c r="S137" s="633"/>
      <c r="T137" s="633"/>
      <c r="U137" s="633"/>
      <c r="V137" s="17"/>
      <c r="W137" s="653"/>
      <c r="X137" s="638"/>
      <c r="Y137" s="447"/>
      <c r="Z137" s="447"/>
      <c r="AA137" s="447"/>
      <c r="AB137" s="447"/>
      <c r="AC137" s="413"/>
      <c r="AD137" s="70"/>
      <c r="AE137" s="70"/>
      <c r="AF137" s="70"/>
      <c r="AG137" s="70"/>
      <c r="AH137" s="447"/>
      <c r="AI137" s="244"/>
      <c r="AJ137" s="447"/>
      <c r="AK137" s="447"/>
      <c r="AL137" s="447"/>
      <c r="AM137" s="447"/>
      <c r="AN137" s="447"/>
      <c r="AO137" s="447"/>
      <c r="AP137" s="447"/>
      <c r="AQ137" s="447"/>
      <c r="AR137" s="447"/>
      <c r="AS137" s="459"/>
      <c r="AT137" s="465"/>
      <c r="AU137" s="466"/>
      <c r="AV137" s="466"/>
      <c r="AW137" s="466"/>
      <c r="AX137" s="465"/>
      <c r="AY137" s="467"/>
      <c r="AZ137" s="459"/>
      <c r="BA137" s="466"/>
      <c r="BB137" s="466"/>
      <c r="BC137" s="466"/>
      <c r="BD137" s="459"/>
      <c r="BE137" s="466"/>
      <c r="BG137" s="11"/>
      <c r="BI137" s="500"/>
    </row>
    <row r="138" spans="1:61" s="9" customFormat="1" ht="15.75" hidden="1" x14ac:dyDescent="0.25">
      <c r="A138" s="117"/>
      <c r="B138" s="118"/>
      <c r="C138" s="119"/>
      <c r="D138" s="120"/>
      <c r="E138" s="69"/>
      <c r="F138" s="69"/>
      <c r="G138" s="398"/>
      <c r="H138" s="635"/>
      <c r="I138" s="635"/>
      <c r="J138" s="633"/>
      <c r="K138" s="121"/>
      <c r="L138" s="633"/>
      <c r="M138" s="633"/>
      <c r="N138" s="122"/>
      <c r="O138" s="633"/>
      <c r="P138" s="633"/>
      <c r="Q138" s="633"/>
      <c r="R138" s="633"/>
      <c r="S138" s="633"/>
      <c r="T138" s="633"/>
      <c r="U138" s="633"/>
      <c r="V138" s="17"/>
      <c r="W138" s="653"/>
      <c r="X138" s="638"/>
      <c r="Y138" s="447"/>
      <c r="Z138" s="447"/>
      <c r="AA138" s="447"/>
      <c r="AB138" s="447"/>
      <c r="AC138" s="413"/>
      <c r="AD138" s="70"/>
      <c r="AE138" s="70"/>
      <c r="AF138" s="70"/>
      <c r="AG138" s="70"/>
      <c r="AH138" s="447"/>
      <c r="AI138" s="244"/>
      <c r="AJ138" s="447"/>
      <c r="AK138" s="447"/>
      <c r="AL138" s="447"/>
      <c r="AM138" s="447"/>
      <c r="AN138" s="447"/>
      <c r="AO138" s="447"/>
      <c r="AP138" s="447"/>
      <c r="AQ138" s="447"/>
      <c r="AR138" s="447"/>
      <c r="AS138" s="459"/>
      <c r="AT138" s="465"/>
      <c r="AU138" s="466"/>
      <c r="AV138" s="466"/>
      <c r="AW138" s="466"/>
      <c r="AX138" s="465"/>
      <c r="AY138" s="467"/>
      <c r="AZ138" s="459"/>
      <c r="BA138" s="466"/>
      <c r="BB138" s="466"/>
      <c r="BC138" s="466"/>
      <c r="BD138" s="459"/>
      <c r="BE138" s="466"/>
      <c r="BG138" s="11"/>
      <c r="BI138" s="500"/>
    </row>
    <row r="139" spans="1:61" s="9" customFormat="1" ht="15.75" hidden="1" x14ac:dyDescent="0.25">
      <c r="A139" s="117"/>
      <c r="B139" s="118"/>
      <c r="C139" s="119"/>
      <c r="D139" s="120"/>
      <c r="E139" s="69"/>
      <c r="F139" s="69"/>
      <c r="G139" s="398"/>
      <c r="H139" s="635"/>
      <c r="I139" s="635"/>
      <c r="J139" s="633"/>
      <c r="K139" s="121"/>
      <c r="L139" s="633"/>
      <c r="M139" s="633"/>
      <c r="N139" s="122"/>
      <c r="O139" s="633"/>
      <c r="P139" s="633"/>
      <c r="Q139" s="633"/>
      <c r="R139" s="633"/>
      <c r="S139" s="633"/>
      <c r="T139" s="633"/>
      <c r="U139" s="633"/>
      <c r="V139" s="17"/>
      <c r="W139" s="653"/>
      <c r="X139" s="638"/>
      <c r="Y139" s="447"/>
      <c r="Z139" s="447"/>
      <c r="AA139" s="447"/>
      <c r="AB139" s="447"/>
      <c r="AC139" s="413"/>
      <c r="AD139" s="70"/>
      <c r="AE139" s="70"/>
      <c r="AF139" s="70"/>
      <c r="AG139" s="70"/>
      <c r="AH139" s="447"/>
      <c r="AI139" s="244"/>
      <c r="AJ139" s="447"/>
      <c r="AK139" s="447"/>
      <c r="AL139" s="447"/>
      <c r="AM139" s="447"/>
      <c r="AN139" s="447"/>
      <c r="AO139" s="447"/>
      <c r="AP139" s="447"/>
      <c r="AQ139" s="447"/>
      <c r="AR139" s="447"/>
      <c r="AS139" s="459"/>
      <c r="AT139" s="465"/>
      <c r="AU139" s="466"/>
      <c r="AV139" s="466"/>
      <c r="AW139" s="466"/>
      <c r="AX139" s="465"/>
      <c r="AY139" s="467"/>
      <c r="AZ139" s="459"/>
      <c r="BA139" s="466"/>
      <c r="BB139" s="466"/>
      <c r="BC139" s="466"/>
      <c r="BD139" s="459"/>
      <c r="BE139" s="466"/>
      <c r="BG139" s="11"/>
      <c r="BI139" s="500"/>
    </row>
    <row r="140" spans="1:61" s="9" customFormat="1" ht="15.75" hidden="1" x14ac:dyDescent="0.25">
      <c r="A140" s="117"/>
      <c r="B140" s="118"/>
      <c r="C140" s="119"/>
      <c r="D140" s="120"/>
      <c r="E140" s="69"/>
      <c r="F140" s="69"/>
      <c r="G140" s="398"/>
      <c r="H140" s="635"/>
      <c r="I140" s="635"/>
      <c r="J140" s="633"/>
      <c r="K140" s="121"/>
      <c r="L140" s="633"/>
      <c r="M140" s="633"/>
      <c r="N140" s="122"/>
      <c r="O140" s="633"/>
      <c r="P140" s="633"/>
      <c r="Q140" s="633"/>
      <c r="R140" s="633"/>
      <c r="S140" s="633"/>
      <c r="T140" s="633"/>
      <c r="U140" s="633"/>
      <c r="V140" s="17"/>
      <c r="W140" s="653"/>
      <c r="X140" s="638"/>
      <c r="Y140" s="447"/>
      <c r="Z140" s="447"/>
      <c r="AA140" s="447"/>
      <c r="AB140" s="447"/>
      <c r="AC140" s="413"/>
      <c r="AD140" s="70"/>
      <c r="AE140" s="70"/>
      <c r="AF140" s="70"/>
      <c r="AG140" s="70"/>
      <c r="AH140" s="447"/>
      <c r="AI140" s="244"/>
      <c r="AJ140" s="447"/>
      <c r="AK140" s="447"/>
      <c r="AL140" s="447"/>
      <c r="AM140" s="447"/>
      <c r="AN140" s="447"/>
      <c r="AO140" s="447"/>
      <c r="AP140" s="447"/>
      <c r="AQ140" s="447"/>
      <c r="AR140" s="447"/>
      <c r="AS140" s="459"/>
      <c r="AT140" s="465"/>
      <c r="AU140" s="466"/>
      <c r="AV140" s="466"/>
      <c r="AW140" s="466"/>
      <c r="AX140" s="465"/>
      <c r="AY140" s="467"/>
      <c r="AZ140" s="459"/>
      <c r="BA140" s="466"/>
      <c r="BB140" s="466"/>
      <c r="BC140" s="466"/>
      <c r="BD140" s="459"/>
      <c r="BE140" s="466"/>
      <c r="BG140" s="11"/>
      <c r="BI140" s="500"/>
    </row>
    <row r="141" spans="1:61" s="9" customFormat="1" ht="15.75" x14ac:dyDescent="0.25">
      <c r="A141" s="117"/>
      <c r="B141" s="118"/>
      <c r="C141" s="119"/>
      <c r="D141" s="120"/>
      <c r="E141" s="69"/>
      <c r="F141" s="69"/>
      <c r="G141" s="398"/>
      <c r="H141" s="635"/>
      <c r="I141" s="635"/>
      <c r="J141" s="633"/>
      <c r="K141" s="121"/>
      <c r="L141" s="633"/>
      <c r="M141" s="633"/>
      <c r="N141" s="122"/>
      <c r="O141" s="633"/>
      <c r="P141" s="633"/>
      <c r="Q141" s="633"/>
      <c r="R141" s="633"/>
      <c r="S141" s="633"/>
      <c r="T141" s="633"/>
      <c r="U141" s="633"/>
      <c r="V141" s="17"/>
      <c r="W141" s="653"/>
      <c r="X141" s="638"/>
      <c r="Y141" s="447"/>
      <c r="Z141" s="447"/>
      <c r="AA141" s="447"/>
      <c r="AB141" s="447"/>
      <c r="AC141" s="413"/>
      <c r="AD141" s="70"/>
      <c r="AE141" s="70"/>
      <c r="AF141" s="70"/>
      <c r="AG141" s="70"/>
      <c r="AH141" s="447"/>
      <c r="AI141" s="244"/>
      <c r="AJ141" s="447"/>
      <c r="AK141" s="447"/>
      <c r="AL141" s="447"/>
      <c r="AM141" s="447"/>
      <c r="AN141" s="447"/>
      <c r="AO141" s="447"/>
      <c r="AP141" s="447"/>
      <c r="AQ141" s="447"/>
      <c r="AR141" s="447"/>
      <c r="AS141" s="459"/>
      <c r="AT141" s="465"/>
      <c r="AU141" s="466"/>
      <c r="AV141" s="466"/>
      <c r="AW141" s="466"/>
      <c r="AX141" s="465"/>
      <c r="AY141" s="467"/>
      <c r="AZ141" s="459"/>
      <c r="BA141" s="466"/>
      <c r="BB141" s="466"/>
      <c r="BC141" s="466"/>
      <c r="BD141" s="459"/>
      <c r="BE141" s="466"/>
      <c r="BG141" s="11"/>
      <c r="BI141" s="500"/>
    </row>
    <row r="142" spans="1:61" s="9" customFormat="1" ht="15" customHeight="1" x14ac:dyDescent="0.25">
      <c r="A142" s="2"/>
      <c r="B142" s="2"/>
      <c r="C142" s="2"/>
      <c r="D142" s="2"/>
      <c r="E142" s="2"/>
      <c r="F142" s="3"/>
      <c r="G142" s="397"/>
      <c r="H142" s="4"/>
      <c r="I142" s="5"/>
      <c r="J142" s="4"/>
      <c r="K142" s="4"/>
      <c r="L142" s="5"/>
      <c r="M142" s="6"/>
      <c r="N142" s="4"/>
      <c r="O142" s="5"/>
      <c r="P142" s="4"/>
      <c r="Q142" s="4"/>
      <c r="R142" s="5"/>
      <c r="S142" s="4"/>
      <c r="T142" s="4"/>
      <c r="U142" s="5"/>
      <c r="V142" s="4"/>
      <c r="W142" s="4"/>
      <c r="X142" s="5"/>
      <c r="Y142" s="4"/>
      <c r="Z142" s="4"/>
      <c r="AA142" s="4"/>
      <c r="AB142" s="4"/>
      <c r="AC142" s="412"/>
      <c r="AD142" s="7"/>
      <c r="AE142" s="7"/>
      <c r="AF142" s="8"/>
      <c r="AH142" s="446"/>
      <c r="AI142" s="429"/>
      <c r="AJ142" s="430"/>
      <c r="AK142" s="431"/>
      <c r="AL142" s="432"/>
      <c r="AM142" s="433"/>
      <c r="AN142" s="433"/>
      <c r="AO142" s="433"/>
      <c r="AP142" s="433"/>
      <c r="AQ142" s="433"/>
      <c r="AR142" s="433"/>
      <c r="AS142" s="433"/>
      <c r="AT142" s="433"/>
      <c r="AU142" s="433"/>
      <c r="AV142" s="433"/>
      <c r="AW142" s="433"/>
      <c r="AX142" s="433"/>
      <c r="AY142" s="433"/>
      <c r="AZ142" s="433"/>
      <c r="BA142" s="433"/>
      <c r="BB142" s="433"/>
      <c r="BC142" s="433"/>
      <c r="BD142" s="430"/>
      <c r="BE142" s="434"/>
      <c r="BG142" s="11"/>
      <c r="BI142" s="500"/>
    </row>
    <row r="143" spans="1:61" s="9" customFormat="1" ht="15" customHeight="1" x14ac:dyDescent="0.25">
      <c r="A143" s="2"/>
      <c r="B143" s="2"/>
      <c r="C143" s="2"/>
      <c r="D143" s="2"/>
      <c r="E143" s="2"/>
      <c r="F143" s="3"/>
      <c r="G143" s="397"/>
      <c r="H143" s="4"/>
      <c r="I143" s="5"/>
      <c r="J143" s="4"/>
      <c r="K143" s="4"/>
      <c r="L143" s="5"/>
      <c r="M143" s="6"/>
      <c r="N143" s="4"/>
      <c r="O143" s="5"/>
      <c r="P143" s="4"/>
      <c r="Q143" s="4"/>
      <c r="R143" s="5"/>
      <c r="S143" s="4"/>
      <c r="T143" s="4"/>
      <c r="U143" s="5"/>
      <c r="V143" s="4"/>
      <c r="W143" s="4"/>
      <c r="X143" s="5"/>
      <c r="Y143" s="4"/>
      <c r="Z143" s="4"/>
      <c r="AA143" s="4"/>
      <c r="AB143" s="4"/>
      <c r="AC143" s="412"/>
      <c r="AD143" s="7"/>
      <c r="AE143" s="7"/>
      <c r="AF143" s="8"/>
      <c r="AH143" s="446"/>
      <c r="AI143" s="429"/>
      <c r="AJ143" s="430"/>
      <c r="AK143" s="431"/>
      <c r="AL143" s="432"/>
      <c r="AM143" s="433"/>
      <c r="AN143" s="433"/>
      <c r="AO143" s="433"/>
      <c r="AP143" s="433"/>
      <c r="AQ143" s="433"/>
      <c r="AR143" s="433"/>
      <c r="AS143" s="433"/>
      <c r="AT143" s="433"/>
      <c r="AU143" s="433"/>
      <c r="AV143" s="433"/>
      <c r="AW143" s="433"/>
      <c r="AX143" s="433"/>
      <c r="AY143" s="433"/>
      <c r="AZ143" s="433"/>
      <c r="BA143" s="433"/>
      <c r="BB143" s="433"/>
      <c r="BC143" s="433"/>
      <c r="BD143" s="430"/>
      <c r="BE143" s="434"/>
      <c r="BG143" s="11"/>
      <c r="BI143" s="500"/>
    </row>
    <row r="144" spans="1:61" s="9" customFormat="1" ht="15" customHeight="1" x14ac:dyDescent="0.25">
      <c r="A144" s="2"/>
      <c r="B144" s="2"/>
      <c r="C144" s="2"/>
      <c r="D144" s="2"/>
      <c r="E144" s="2"/>
      <c r="F144" s="3"/>
      <c r="G144" s="397"/>
      <c r="H144" s="4"/>
      <c r="I144" s="5"/>
      <c r="J144" s="4"/>
      <c r="K144" s="4"/>
      <c r="L144" s="5"/>
      <c r="M144" s="6"/>
      <c r="N144" s="4"/>
      <c r="O144" s="5"/>
      <c r="P144" s="4"/>
      <c r="Q144" s="4"/>
      <c r="R144" s="5"/>
      <c r="S144" s="4"/>
      <c r="T144" s="4"/>
      <c r="U144" s="5"/>
      <c r="V144" s="4"/>
      <c r="W144" s="4"/>
      <c r="X144" s="5"/>
      <c r="Y144" s="4"/>
      <c r="Z144" s="4"/>
      <c r="AA144" s="4"/>
      <c r="AB144" s="4"/>
      <c r="AC144" s="412"/>
      <c r="AD144" s="7"/>
      <c r="AE144" s="7"/>
      <c r="AF144" s="8"/>
      <c r="AH144" s="446"/>
      <c r="AI144" s="429"/>
      <c r="AJ144" s="430"/>
      <c r="AK144" s="431"/>
      <c r="AL144" s="432"/>
      <c r="AM144" s="433"/>
      <c r="AN144" s="433"/>
      <c r="AO144" s="433"/>
      <c r="AP144" s="433"/>
      <c r="AQ144" s="433"/>
      <c r="AR144" s="433"/>
      <c r="AS144" s="433"/>
      <c r="AT144" s="433"/>
      <c r="AU144" s="433"/>
      <c r="AV144" s="433"/>
      <c r="AW144" s="433"/>
      <c r="AX144" s="433"/>
      <c r="AY144" s="433"/>
      <c r="AZ144" s="433"/>
      <c r="BA144" s="433"/>
      <c r="BB144" s="433"/>
      <c r="BC144" s="433"/>
      <c r="BD144" s="430"/>
      <c r="BE144" s="434"/>
      <c r="BG144" s="11"/>
      <c r="BI144" s="500"/>
    </row>
    <row r="145" spans="1:61" s="9" customFormat="1" ht="15" customHeight="1" x14ac:dyDescent="0.25">
      <c r="A145" s="2"/>
      <c r="B145" s="2"/>
      <c r="C145" s="2"/>
      <c r="D145" s="2"/>
      <c r="E145" s="2"/>
      <c r="F145" s="3"/>
      <c r="G145" s="397"/>
      <c r="H145" s="4"/>
      <c r="I145" s="5"/>
      <c r="J145" s="4"/>
      <c r="K145" s="4"/>
      <c r="L145" s="5"/>
      <c r="M145" s="6"/>
      <c r="N145" s="4"/>
      <c r="O145" s="5"/>
      <c r="P145" s="4"/>
      <c r="Q145" s="4"/>
      <c r="R145" s="5"/>
      <c r="S145" s="4"/>
      <c r="T145" s="4"/>
      <c r="U145" s="5"/>
      <c r="V145" s="4"/>
      <c r="W145" s="4"/>
      <c r="X145" s="5"/>
      <c r="Y145" s="4"/>
      <c r="Z145" s="4"/>
      <c r="AA145" s="4"/>
      <c r="AB145" s="4"/>
      <c r="AC145" s="412"/>
      <c r="AD145" s="7"/>
      <c r="AE145" s="7"/>
      <c r="AF145" s="8"/>
      <c r="AH145" s="446"/>
      <c r="AI145" s="429"/>
      <c r="AJ145" s="430"/>
      <c r="AK145" s="431"/>
      <c r="AL145" s="432"/>
      <c r="AM145" s="433"/>
      <c r="AN145" s="433"/>
      <c r="AO145" s="433"/>
      <c r="AP145" s="433"/>
      <c r="AQ145" s="433"/>
      <c r="AR145" s="433"/>
      <c r="AS145" s="433"/>
      <c r="AT145" s="433"/>
      <c r="AU145" s="433"/>
      <c r="AV145" s="433"/>
      <c r="AW145" s="433"/>
      <c r="AX145" s="433"/>
      <c r="AY145" s="433"/>
      <c r="AZ145" s="433"/>
      <c r="BA145" s="433"/>
      <c r="BB145" s="433"/>
      <c r="BC145" s="433"/>
      <c r="BD145" s="430"/>
      <c r="BE145" s="434"/>
      <c r="BG145" s="11"/>
      <c r="BI145" s="500"/>
    </row>
    <row r="146" spans="1:61" s="9" customFormat="1" ht="15" customHeight="1" x14ac:dyDescent="0.25">
      <c r="A146" s="2"/>
      <c r="B146" s="2"/>
      <c r="C146" s="2"/>
      <c r="D146" s="2"/>
      <c r="E146" s="2"/>
      <c r="F146" s="3"/>
      <c r="G146" s="397"/>
      <c r="H146" s="4"/>
      <c r="I146" s="5"/>
      <c r="J146" s="4"/>
      <c r="K146" s="4"/>
      <c r="L146" s="5"/>
      <c r="M146" s="6"/>
      <c r="N146" s="4"/>
      <c r="O146" s="5"/>
      <c r="P146" s="4"/>
      <c r="Q146" s="4"/>
      <c r="R146" s="5"/>
      <c r="S146" s="4"/>
      <c r="T146" s="4"/>
      <c r="U146" s="5"/>
      <c r="V146" s="4"/>
      <c r="W146" s="4"/>
      <c r="X146" s="5"/>
      <c r="Y146" s="4"/>
      <c r="Z146" s="4"/>
      <c r="AA146" s="4"/>
      <c r="AB146" s="4"/>
      <c r="AC146" s="412"/>
      <c r="AD146" s="7"/>
      <c r="AE146" s="7"/>
      <c r="AF146" s="8"/>
      <c r="AH146" s="446"/>
      <c r="AI146" s="429"/>
      <c r="AJ146" s="430"/>
      <c r="AK146" s="431"/>
      <c r="AL146" s="432"/>
      <c r="AM146" s="433"/>
      <c r="AN146" s="433"/>
      <c r="AO146" s="433"/>
      <c r="AP146" s="433"/>
      <c r="AQ146" s="433"/>
      <c r="AR146" s="433"/>
      <c r="AS146" s="433"/>
      <c r="AT146" s="433"/>
      <c r="AU146" s="433"/>
      <c r="AV146" s="433"/>
      <c r="AW146" s="433"/>
      <c r="AX146" s="433"/>
      <c r="AY146" s="433"/>
      <c r="AZ146" s="433"/>
      <c r="BA146" s="433"/>
      <c r="BB146" s="433"/>
      <c r="BC146" s="433"/>
      <c r="BD146" s="430"/>
      <c r="BE146" s="434"/>
      <c r="BG146" s="11"/>
      <c r="BI146" s="500"/>
    </row>
    <row r="147" spans="1:61" s="9" customFormat="1" ht="15" customHeight="1" x14ac:dyDescent="0.25">
      <c r="A147" s="2"/>
      <c r="B147" s="2"/>
      <c r="C147" s="2"/>
      <c r="D147" s="2"/>
      <c r="E147" s="2"/>
      <c r="F147" s="3"/>
      <c r="G147" s="397"/>
      <c r="H147" s="4"/>
      <c r="I147" s="5"/>
      <c r="J147" s="4"/>
      <c r="K147" s="4"/>
      <c r="L147" s="5"/>
      <c r="M147" s="6"/>
      <c r="N147" s="4"/>
      <c r="O147" s="5"/>
      <c r="P147" s="4"/>
      <c r="Q147" s="4"/>
      <c r="R147" s="5"/>
      <c r="S147" s="4"/>
      <c r="T147" s="4"/>
      <c r="U147" s="5"/>
      <c r="V147" s="4"/>
      <c r="W147" s="4"/>
      <c r="X147" s="5"/>
      <c r="Y147" s="4"/>
      <c r="Z147" s="4"/>
      <c r="AA147" s="4"/>
      <c r="AB147" s="4"/>
      <c r="AC147" s="412"/>
      <c r="AD147" s="7"/>
      <c r="AE147" s="7"/>
      <c r="AF147" s="8"/>
      <c r="AH147" s="446"/>
      <c r="AI147" s="429"/>
      <c r="AJ147" s="430"/>
      <c r="AK147" s="431"/>
      <c r="AL147" s="432"/>
      <c r="AM147" s="433"/>
      <c r="AN147" s="433"/>
      <c r="AO147" s="433"/>
      <c r="AP147" s="433"/>
      <c r="AQ147" s="433"/>
      <c r="AR147" s="433"/>
      <c r="AS147" s="433"/>
      <c r="AT147" s="433"/>
      <c r="AU147" s="433"/>
      <c r="AV147" s="433"/>
      <c r="AW147" s="433"/>
      <c r="AX147" s="433"/>
      <c r="AY147" s="433"/>
      <c r="AZ147" s="433"/>
      <c r="BA147" s="433"/>
      <c r="BB147" s="433"/>
      <c r="BC147" s="433"/>
      <c r="BD147" s="430"/>
      <c r="BE147" s="434"/>
      <c r="BG147" s="11"/>
      <c r="BI147" s="500"/>
    </row>
    <row r="148" spans="1:61" s="9" customFormat="1" ht="15" customHeight="1" x14ac:dyDescent="0.25">
      <c r="A148" s="2"/>
      <c r="B148" s="2"/>
      <c r="C148" s="2"/>
      <c r="D148" s="2"/>
      <c r="E148" s="2"/>
      <c r="F148" s="3"/>
      <c r="G148" s="397"/>
      <c r="H148" s="4"/>
      <c r="I148" s="5"/>
      <c r="J148" s="4"/>
      <c r="K148" s="4"/>
      <c r="L148" s="5"/>
      <c r="M148" s="6"/>
      <c r="N148" s="4"/>
      <c r="O148" s="5"/>
      <c r="P148" s="4"/>
      <c r="Q148" s="4"/>
      <c r="R148" s="5"/>
      <c r="S148" s="4"/>
      <c r="T148" s="4"/>
      <c r="U148" s="5"/>
      <c r="V148" s="4"/>
      <c r="W148" s="4"/>
      <c r="X148" s="5"/>
      <c r="Y148" s="4"/>
      <c r="Z148" s="4"/>
      <c r="AA148" s="4"/>
      <c r="AB148" s="4"/>
      <c r="AC148" s="412"/>
      <c r="AD148" s="7"/>
      <c r="AE148" s="7"/>
      <c r="AF148" s="8"/>
      <c r="AH148" s="446"/>
      <c r="AI148" s="429"/>
      <c r="AJ148" s="430"/>
      <c r="AK148" s="431"/>
      <c r="AL148" s="432"/>
      <c r="AM148" s="433"/>
      <c r="AN148" s="433"/>
      <c r="AO148" s="433"/>
      <c r="AP148" s="433"/>
      <c r="AQ148" s="433"/>
      <c r="AR148" s="433"/>
      <c r="AS148" s="433"/>
      <c r="AT148" s="433"/>
      <c r="AU148" s="433"/>
      <c r="AV148" s="433"/>
      <c r="AW148" s="433"/>
      <c r="AX148" s="433"/>
      <c r="AY148" s="433"/>
      <c r="AZ148" s="433"/>
      <c r="BA148" s="433"/>
      <c r="BB148" s="433"/>
      <c r="BC148" s="433"/>
      <c r="BD148" s="430"/>
      <c r="BE148" s="434"/>
      <c r="BG148" s="11"/>
      <c r="BI148" s="500"/>
    </row>
    <row r="149" spans="1:61" s="9" customFormat="1" ht="15" customHeight="1" x14ac:dyDescent="0.25">
      <c r="A149" s="2"/>
      <c r="B149" s="2"/>
      <c r="C149" s="2"/>
      <c r="D149" s="2"/>
      <c r="E149" s="2"/>
      <c r="F149" s="3"/>
      <c r="G149" s="397"/>
      <c r="H149" s="4"/>
      <c r="I149" s="5"/>
      <c r="J149" s="4"/>
      <c r="K149" s="4"/>
      <c r="L149" s="5"/>
      <c r="M149" s="6"/>
      <c r="N149" s="4"/>
      <c r="O149" s="5"/>
      <c r="P149" s="4"/>
      <c r="Q149" s="4"/>
      <c r="R149" s="5"/>
      <c r="S149" s="4"/>
      <c r="T149" s="4"/>
      <c r="U149" s="5"/>
      <c r="V149" s="4"/>
      <c r="W149" s="4"/>
      <c r="X149" s="5"/>
      <c r="Y149" s="4"/>
      <c r="Z149" s="4"/>
      <c r="AA149" s="4"/>
      <c r="AB149" s="4"/>
      <c r="AC149" s="412"/>
      <c r="AD149" s="7"/>
      <c r="AE149" s="7"/>
      <c r="AF149" s="8"/>
      <c r="AH149" s="446"/>
      <c r="AI149" s="429"/>
      <c r="AJ149" s="430"/>
      <c r="AK149" s="431"/>
      <c r="AL149" s="432"/>
      <c r="AM149" s="433"/>
      <c r="AN149" s="433"/>
      <c r="AO149" s="433"/>
      <c r="AP149" s="433"/>
      <c r="AQ149" s="433"/>
      <c r="AR149" s="433"/>
      <c r="AS149" s="433"/>
      <c r="AT149" s="433"/>
      <c r="AU149" s="433"/>
      <c r="AV149" s="433"/>
      <c r="AW149" s="433"/>
      <c r="AX149" s="433"/>
      <c r="AY149" s="433"/>
      <c r="AZ149" s="433"/>
      <c r="BA149" s="433"/>
      <c r="BB149" s="433"/>
      <c r="BC149" s="433"/>
      <c r="BD149" s="430"/>
      <c r="BE149" s="434"/>
      <c r="BG149" s="11"/>
      <c r="BI149" s="500"/>
    </row>
    <row r="150" spans="1:61" s="9" customFormat="1" ht="15" customHeight="1" x14ac:dyDescent="0.25">
      <c r="A150" s="2"/>
      <c r="B150" s="2"/>
      <c r="C150" s="2"/>
      <c r="D150" s="2"/>
      <c r="E150" s="2"/>
      <c r="F150" s="3"/>
      <c r="G150" s="397"/>
      <c r="H150" s="4"/>
      <c r="I150" s="5"/>
      <c r="J150" s="4"/>
      <c r="K150" s="4"/>
      <c r="L150" s="5"/>
      <c r="M150" s="6"/>
      <c r="N150" s="4"/>
      <c r="O150" s="5"/>
      <c r="P150" s="4"/>
      <c r="Q150" s="4"/>
      <c r="R150" s="5"/>
      <c r="S150" s="4"/>
      <c r="T150" s="4"/>
      <c r="U150" s="5"/>
      <c r="V150" s="4"/>
      <c r="W150" s="4"/>
      <c r="X150" s="5"/>
      <c r="Y150" s="4"/>
      <c r="Z150" s="4"/>
      <c r="AA150" s="4"/>
      <c r="AB150" s="4"/>
      <c r="AC150" s="412"/>
      <c r="AD150" s="7"/>
      <c r="AE150" s="7"/>
      <c r="AF150" s="8"/>
      <c r="AH150" s="446"/>
      <c r="AI150" s="429"/>
      <c r="AJ150" s="430"/>
      <c r="AK150" s="431"/>
      <c r="AL150" s="432"/>
      <c r="AM150" s="433"/>
      <c r="AN150" s="433"/>
      <c r="AO150" s="433"/>
      <c r="AP150" s="433"/>
      <c r="AQ150" s="433"/>
      <c r="AR150" s="433"/>
      <c r="AS150" s="433"/>
      <c r="AT150" s="433"/>
      <c r="AU150" s="433"/>
      <c r="AV150" s="433"/>
      <c r="AW150" s="433"/>
      <c r="AX150" s="433"/>
      <c r="AY150" s="433"/>
      <c r="AZ150" s="433"/>
      <c r="BA150" s="433"/>
      <c r="BB150" s="433"/>
      <c r="BC150" s="433"/>
      <c r="BD150" s="430"/>
      <c r="BE150" s="434"/>
      <c r="BG150" s="11"/>
      <c r="BI150" s="500"/>
    </row>
    <row r="151" spans="1:61" s="9" customFormat="1" ht="15" customHeight="1" x14ac:dyDescent="0.25">
      <c r="A151" s="2"/>
      <c r="B151" s="2"/>
      <c r="C151" s="2"/>
      <c r="D151" s="2"/>
      <c r="E151" s="2"/>
      <c r="F151" s="3"/>
      <c r="G151" s="397"/>
      <c r="H151" s="4"/>
      <c r="I151" s="5"/>
      <c r="J151" s="4"/>
      <c r="K151" s="4"/>
      <c r="L151" s="5"/>
      <c r="M151" s="6"/>
      <c r="N151" s="4"/>
      <c r="O151" s="5"/>
      <c r="P151" s="4"/>
      <c r="Q151" s="4"/>
      <c r="R151" s="5"/>
      <c r="S151" s="4"/>
      <c r="T151" s="4"/>
      <c r="U151" s="5"/>
      <c r="V151" s="4"/>
      <c r="W151" s="4"/>
      <c r="X151" s="5"/>
      <c r="Y151" s="4"/>
      <c r="Z151" s="4"/>
      <c r="AA151" s="4"/>
      <c r="AB151" s="4"/>
      <c r="AC151" s="412"/>
      <c r="AD151" s="7"/>
      <c r="AE151" s="7"/>
      <c r="AF151" s="8"/>
      <c r="AH151" s="446"/>
      <c r="AI151" s="429"/>
      <c r="AJ151" s="430"/>
      <c r="AK151" s="431"/>
      <c r="AL151" s="432"/>
      <c r="AM151" s="433"/>
      <c r="AN151" s="433"/>
      <c r="AO151" s="433"/>
      <c r="AP151" s="433"/>
      <c r="AQ151" s="433"/>
      <c r="AR151" s="433"/>
      <c r="AS151" s="433"/>
      <c r="AT151" s="433"/>
      <c r="AU151" s="433"/>
      <c r="AV151" s="433"/>
      <c r="AW151" s="433"/>
      <c r="AX151" s="433"/>
      <c r="AY151" s="433"/>
      <c r="AZ151" s="433"/>
      <c r="BA151" s="433"/>
      <c r="BB151" s="433"/>
      <c r="BC151" s="433"/>
      <c r="BD151" s="430"/>
      <c r="BE151" s="434"/>
      <c r="BG151" s="11"/>
      <c r="BI151" s="500"/>
    </row>
    <row r="152" spans="1:61" s="9" customFormat="1" ht="15" customHeight="1" x14ac:dyDescent="0.25">
      <c r="A152" s="2"/>
      <c r="B152" s="2"/>
      <c r="C152" s="2"/>
      <c r="D152" s="2"/>
      <c r="E152" s="2"/>
      <c r="F152" s="3"/>
      <c r="G152" s="397"/>
      <c r="H152" s="4"/>
      <c r="I152" s="5"/>
      <c r="J152" s="4"/>
      <c r="K152" s="4"/>
      <c r="L152" s="5"/>
      <c r="M152" s="6"/>
      <c r="N152" s="4"/>
      <c r="O152" s="5"/>
      <c r="P152" s="4"/>
      <c r="Q152" s="4"/>
      <c r="R152" s="5"/>
      <c r="S152" s="4"/>
      <c r="T152" s="4"/>
      <c r="U152" s="5"/>
      <c r="V152" s="4"/>
      <c r="W152" s="4"/>
      <c r="X152" s="5"/>
      <c r="Y152" s="4"/>
      <c r="Z152" s="4"/>
      <c r="AA152" s="4"/>
      <c r="AB152" s="4"/>
      <c r="AC152" s="412"/>
      <c r="AD152" s="7"/>
      <c r="AE152" s="7"/>
      <c r="AF152" s="8"/>
      <c r="AH152" s="446"/>
      <c r="AI152" s="429"/>
      <c r="AJ152" s="430"/>
      <c r="AK152" s="431"/>
      <c r="AL152" s="432"/>
      <c r="AM152" s="433"/>
      <c r="AN152" s="433"/>
      <c r="AO152" s="433"/>
      <c r="AP152" s="433"/>
      <c r="AQ152" s="433"/>
      <c r="AR152" s="433"/>
      <c r="AS152" s="433"/>
      <c r="AT152" s="433"/>
      <c r="AU152" s="433"/>
      <c r="AV152" s="433"/>
      <c r="AW152" s="433"/>
      <c r="AX152" s="433"/>
      <c r="AY152" s="433"/>
      <c r="AZ152" s="433"/>
      <c r="BA152" s="433"/>
      <c r="BB152" s="433"/>
      <c r="BC152" s="433"/>
      <c r="BD152" s="430"/>
      <c r="BE152" s="434"/>
      <c r="BG152" s="11"/>
      <c r="BI152" s="500"/>
    </row>
    <row r="153" spans="1:61" s="9" customFormat="1" ht="15" customHeight="1" x14ac:dyDescent="0.25">
      <c r="A153" s="2"/>
      <c r="B153" s="2"/>
      <c r="C153" s="2"/>
      <c r="D153" s="2"/>
      <c r="E153" s="2"/>
      <c r="F153" s="3"/>
      <c r="G153" s="397"/>
      <c r="H153" s="4"/>
      <c r="I153" s="5"/>
      <c r="J153" s="4"/>
      <c r="K153" s="4"/>
      <c r="L153" s="5"/>
      <c r="M153" s="6"/>
      <c r="N153" s="4"/>
      <c r="O153" s="5"/>
      <c r="P153" s="4"/>
      <c r="Q153" s="4"/>
      <c r="R153" s="5"/>
      <c r="S153" s="4"/>
      <c r="T153" s="4"/>
      <c r="U153" s="5"/>
      <c r="V153" s="4"/>
      <c r="W153" s="4"/>
      <c r="X153" s="5"/>
      <c r="Y153" s="4"/>
      <c r="Z153" s="4"/>
      <c r="AA153" s="4"/>
      <c r="AB153" s="4"/>
      <c r="AC153" s="412"/>
      <c r="AD153" s="7"/>
      <c r="AE153" s="7"/>
      <c r="AF153" s="8"/>
      <c r="AH153" s="446"/>
      <c r="AI153" s="429"/>
      <c r="AJ153" s="430"/>
      <c r="AK153" s="431"/>
      <c r="AL153" s="432"/>
      <c r="AM153" s="433"/>
      <c r="AN153" s="433"/>
      <c r="AO153" s="433"/>
      <c r="AP153" s="433"/>
      <c r="AQ153" s="433"/>
      <c r="AR153" s="433"/>
      <c r="AS153" s="433"/>
      <c r="AT153" s="433"/>
      <c r="AU153" s="433"/>
      <c r="AV153" s="433"/>
      <c r="AW153" s="433"/>
      <c r="AX153" s="433"/>
      <c r="AY153" s="433"/>
      <c r="AZ153" s="433"/>
      <c r="BA153" s="433"/>
      <c r="BB153" s="433"/>
      <c r="BC153" s="433"/>
      <c r="BD153" s="430"/>
      <c r="BE153" s="434"/>
      <c r="BG153" s="11"/>
      <c r="BI153" s="500"/>
    </row>
    <row r="154" spans="1:61" s="9" customFormat="1" ht="15" customHeight="1" x14ac:dyDescent="0.25">
      <c r="A154" s="2"/>
      <c r="B154" s="2"/>
      <c r="C154" s="2"/>
      <c r="D154" s="2"/>
      <c r="E154" s="2"/>
      <c r="F154" s="3"/>
      <c r="G154" s="397"/>
      <c r="H154" s="4"/>
      <c r="I154" s="5"/>
      <c r="J154" s="4"/>
      <c r="K154" s="4"/>
      <c r="L154" s="5"/>
      <c r="M154" s="6"/>
      <c r="N154" s="4"/>
      <c r="O154" s="5"/>
      <c r="P154" s="4"/>
      <c r="Q154" s="4"/>
      <c r="R154" s="5"/>
      <c r="S154" s="4"/>
      <c r="T154" s="4"/>
      <c r="U154" s="5"/>
      <c r="V154" s="4"/>
      <c r="W154" s="4"/>
      <c r="X154" s="5"/>
      <c r="Y154" s="4"/>
      <c r="Z154" s="4"/>
      <c r="AA154" s="4"/>
      <c r="AB154" s="4"/>
      <c r="AC154" s="412"/>
      <c r="AD154" s="7"/>
      <c r="AE154" s="7"/>
      <c r="AF154" s="8"/>
      <c r="AH154" s="446"/>
      <c r="AI154" s="429"/>
      <c r="AJ154" s="430"/>
      <c r="AK154" s="431"/>
      <c r="AL154" s="432"/>
      <c r="AM154" s="433"/>
      <c r="AN154" s="433"/>
      <c r="AO154" s="433"/>
      <c r="AP154" s="433"/>
      <c r="AQ154" s="433"/>
      <c r="AR154" s="433"/>
      <c r="AS154" s="433"/>
      <c r="AT154" s="433"/>
      <c r="AU154" s="433"/>
      <c r="AV154" s="433"/>
      <c r="AW154" s="433"/>
      <c r="AX154" s="433"/>
      <c r="AY154" s="433"/>
      <c r="AZ154" s="433"/>
      <c r="BA154" s="433"/>
      <c r="BB154" s="433"/>
      <c r="BC154" s="433"/>
      <c r="BD154" s="430"/>
      <c r="BE154" s="434"/>
      <c r="BG154" s="11"/>
      <c r="BI154" s="500"/>
    </row>
    <row r="155" spans="1:61" s="9" customFormat="1" ht="15" customHeight="1" x14ac:dyDescent="0.25">
      <c r="A155" s="2"/>
      <c r="B155" s="2"/>
      <c r="C155" s="2"/>
      <c r="D155" s="2"/>
      <c r="E155" s="2"/>
      <c r="F155" s="3"/>
      <c r="G155" s="397"/>
      <c r="H155" s="4"/>
      <c r="I155" s="5"/>
      <c r="J155" s="4"/>
      <c r="K155" s="4"/>
      <c r="L155" s="5"/>
      <c r="M155" s="6"/>
      <c r="N155" s="4"/>
      <c r="O155" s="5"/>
      <c r="P155" s="4"/>
      <c r="Q155" s="4"/>
      <c r="R155" s="5"/>
      <c r="S155" s="4"/>
      <c r="T155" s="4"/>
      <c r="U155" s="5"/>
      <c r="V155" s="4"/>
      <c r="W155" s="4"/>
      <c r="X155" s="5"/>
      <c r="Y155" s="4"/>
      <c r="Z155" s="4"/>
      <c r="AA155" s="4"/>
      <c r="AB155" s="4"/>
      <c r="AC155" s="412"/>
      <c r="AD155" s="7"/>
      <c r="AE155" s="7"/>
      <c r="AF155" s="8"/>
      <c r="AH155" s="446"/>
      <c r="AI155" s="429"/>
      <c r="AJ155" s="430"/>
      <c r="AK155" s="431"/>
      <c r="AL155" s="432"/>
      <c r="AM155" s="433"/>
      <c r="AN155" s="433"/>
      <c r="AO155" s="433"/>
      <c r="AP155" s="433"/>
      <c r="AQ155" s="433"/>
      <c r="AR155" s="433"/>
      <c r="AS155" s="433"/>
      <c r="AT155" s="433"/>
      <c r="AU155" s="433"/>
      <c r="AV155" s="433"/>
      <c r="AW155" s="433"/>
      <c r="AX155" s="433"/>
      <c r="AY155" s="433"/>
      <c r="AZ155" s="433"/>
      <c r="BA155" s="433"/>
      <c r="BB155" s="433"/>
      <c r="BC155" s="433"/>
      <c r="BD155" s="430"/>
      <c r="BE155" s="434"/>
      <c r="BG155" s="11"/>
      <c r="BI155" s="500"/>
    </row>
    <row r="156" spans="1:61" s="9" customFormat="1" ht="15" customHeight="1" x14ac:dyDescent="0.25">
      <c r="A156" s="2"/>
      <c r="B156" s="2"/>
      <c r="C156" s="2"/>
      <c r="D156" s="2"/>
      <c r="E156" s="2"/>
      <c r="F156" s="3"/>
      <c r="G156" s="397"/>
      <c r="H156" s="4"/>
      <c r="I156" s="5"/>
      <c r="J156" s="4"/>
      <c r="K156" s="4"/>
      <c r="L156" s="5"/>
      <c r="M156" s="6"/>
      <c r="N156" s="4"/>
      <c r="O156" s="5"/>
      <c r="P156" s="4"/>
      <c r="Q156" s="4"/>
      <c r="R156" s="5"/>
      <c r="S156" s="4"/>
      <c r="T156" s="4"/>
      <c r="U156" s="5"/>
      <c r="V156" s="4"/>
      <c r="W156" s="4"/>
      <c r="X156" s="5"/>
      <c r="Y156" s="4"/>
      <c r="Z156" s="4"/>
      <c r="AA156" s="4"/>
      <c r="AB156" s="4"/>
      <c r="AC156" s="412"/>
      <c r="AD156" s="7"/>
      <c r="AE156" s="7"/>
      <c r="AF156" s="8"/>
      <c r="AH156" s="446"/>
      <c r="AI156" s="429"/>
      <c r="AJ156" s="430"/>
      <c r="AK156" s="431"/>
      <c r="AL156" s="432"/>
      <c r="AM156" s="433"/>
      <c r="AN156" s="433"/>
      <c r="AO156" s="433"/>
      <c r="AP156" s="433"/>
      <c r="AQ156" s="433"/>
      <c r="AR156" s="433"/>
      <c r="AS156" s="433"/>
      <c r="AT156" s="433"/>
      <c r="AU156" s="433"/>
      <c r="AV156" s="433"/>
      <c r="AW156" s="433"/>
      <c r="AX156" s="433"/>
      <c r="AY156" s="433"/>
      <c r="AZ156" s="433"/>
      <c r="BA156" s="433"/>
      <c r="BB156" s="433"/>
      <c r="BC156" s="433"/>
      <c r="BD156" s="430"/>
      <c r="BE156" s="434"/>
      <c r="BG156" s="11"/>
      <c r="BI156" s="500"/>
    </row>
    <row r="157" spans="1:61" s="9" customFormat="1" ht="15" customHeight="1" x14ac:dyDescent="0.25">
      <c r="A157" s="2"/>
      <c r="B157" s="2"/>
      <c r="C157" s="2"/>
      <c r="D157" s="2"/>
      <c r="E157" s="2"/>
      <c r="F157" s="3"/>
      <c r="G157" s="397"/>
      <c r="H157" s="4"/>
      <c r="I157" s="5"/>
      <c r="J157" s="4"/>
      <c r="K157" s="4"/>
      <c r="L157" s="5"/>
      <c r="M157" s="6"/>
      <c r="N157" s="4"/>
      <c r="O157" s="5"/>
      <c r="P157" s="4"/>
      <c r="Q157" s="4"/>
      <c r="R157" s="5"/>
      <c r="S157" s="4"/>
      <c r="T157" s="4"/>
      <c r="U157" s="5"/>
      <c r="V157" s="4"/>
      <c r="W157" s="4"/>
      <c r="X157" s="5"/>
      <c r="Y157" s="4"/>
      <c r="Z157" s="4"/>
      <c r="AA157" s="4"/>
      <c r="AB157" s="4"/>
      <c r="AC157" s="412"/>
      <c r="AD157" s="7"/>
      <c r="AE157" s="7"/>
      <c r="AF157" s="8"/>
      <c r="AH157" s="446"/>
      <c r="AI157" s="429"/>
      <c r="AJ157" s="430"/>
      <c r="AK157" s="431"/>
      <c r="AL157" s="432"/>
      <c r="AM157" s="433"/>
      <c r="AN157" s="433"/>
      <c r="AO157" s="433"/>
      <c r="AP157" s="433"/>
      <c r="AQ157" s="433"/>
      <c r="AR157" s="433"/>
      <c r="AS157" s="433"/>
      <c r="AT157" s="433"/>
      <c r="AU157" s="433"/>
      <c r="AV157" s="433"/>
      <c r="AW157" s="433"/>
      <c r="AX157" s="433"/>
      <c r="AY157" s="433"/>
      <c r="AZ157" s="433"/>
      <c r="BA157" s="433"/>
      <c r="BB157" s="433"/>
      <c r="BC157" s="433"/>
      <c r="BD157" s="430"/>
      <c r="BE157" s="434"/>
      <c r="BG157" s="11"/>
      <c r="BI157" s="500"/>
    </row>
    <row r="158" spans="1:61" s="9" customFormat="1" ht="15" customHeight="1" x14ac:dyDescent="0.25">
      <c r="A158" s="2"/>
      <c r="B158" s="2"/>
      <c r="C158" s="2"/>
      <c r="D158" s="2"/>
      <c r="E158" s="2"/>
      <c r="F158" s="3"/>
      <c r="G158" s="397"/>
      <c r="H158" s="4"/>
      <c r="I158" s="5"/>
      <c r="J158" s="4"/>
      <c r="K158" s="4"/>
      <c r="L158" s="5"/>
      <c r="M158" s="6"/>
      <c r="N158" s="4"/>
      <c r="O158" s="5"/>
      <c r="P158" s="4"/>
      <c r="Q158" s="4"/>
      <c r="R158" s="5"/>
      <c r="S158" s="4"/>
      <c r="T158" s="4"/>
      <c r="U158" s="5"/>
      <c r="V158" s="4"/>
      <c r="W158" s="4"/>
      <c r="X158" s="5"/>
      <c r="Y158" s="4"/>
      <c r="Z158" s="4"/>
      <c r="AA158" s="4"/>
      <c r="AB158" s="4"/>
      <c r="AC158" s="412"/>
      <c r="AD158" s="7"/>
      <c r="AE158" s="7"/>
      <c r="AF158" s="8"/>
      <c r="AH158" s="446"/>
      <c r="AI158" s="429"/>
      <c r="AJ158" s="430"/>
      <c r="AK158" s="431"/>
      <c r="AL158" s="432"/>
      <c r="AM158" s="433"/>
      <c r="AN158" s="433"/>
      <c r="AO158" s="433"/>
      <c r="AP158" s="433"/>
      <c r="AQ158" s="433"/>
      <c r="AR158" s="433"/>
      <c r="AS158" s="433"/>
      <c r="AT158" s="433"/>
      <c r="AU158" s="433"/>
      <c r="AV158" s="433"/>
      <c r="AW158" s="433"/>
      <c r="AX158" s="433"/>
      <c r="AY158" s="433"/>
      <c r="AZ158" s="433"/>
      <c r="BA158" s="433"/>
      <c r="BB158" s="433"/>
      <c r="BC158" s="433"/>
      <c r="BD158" s="430"/>
      <c r="BE158" s="434"/>
      <c r="BG158" s="11"/>
      <c r="BI158" s="500"/>
    </row>
    <row r="159" spans="1:61" s="9" customFormat="1" ht="15" customHeight="1" x14ac:dyDescent="0.25">
      <c r="A159" s="2"/>
      <c r="B159" s="2"/>
      <c r="C159" s="2"/>
      <c r="D159" s="2"/>
      <c r="E159" s="2"/>
      <c r="F159" s="3"/>
      <c r="G159" s="397"/>
      <c r="H159" s="4"/>
      <c r="I159" s="5"/>
      <c r="J159" s="4"/>
      <c r="K159" s="4"/>
      <c r="L159" s="5"/>
      <c r="M159" s="6"/>
      <c r="N159" s="4"/>
      <c r="O159" s="5"/>
      <c r="P159" s="4"/>
      <c r="Q159" s="4"/>
      <c r="R159" s="5"/>
      <c r="S159" s="4"/>
      <c r="T159" s="4"/>
      <c r="U159" s="5"/>
      <c r="V159" s="4"/>
      <c r="W159" s="4"/>
      <c r="X159" s="5"/>
      <c r="Y159" s="4"/>
      <c r="Z159" s="4"/>
      <c r="AA159" s="4"/>
      <c r="AB159" s="4"/>
      <c r="AC159" s="412"/>
      <c r="AD159" s="7"/>
      <c r="AE159" s="7"/>
      <c r="AF159" s="8"/>
      <c r="AH159" s="446"/>
      <c r="AI159" s="429"/>
      <c r="AJ159" s="430"/>
      <c r="AK159" s="431"/>
      <c r="AL159" s="432"/>
      <c r="AM159" s="433"/>
      <c r="AN159" s="433"/>
      <c r="AO159" s="433"/>
      <c r="AP159" s="433"/>
      <c r="AQ159" s="433"/>
      <c r="AR159" s="433"/>
      <c r="AS159" s="433"/>
      <c r="AT159" s="433"/>
      <c r="AU159" s="433"/>
      <c r="AV159" s="433"/>
      <c r="AW159" s="433"/>
      <c r="AX159" s="433"/>
      <c r="AY159" s="433"/>
      <c r="AZ159" s="433"/>
      <c r="BA159" s="433"/>
      <c r="BB159" s="433"/>
      <c r="BC159" s="433"/>
      <c r="BD159" s="430"/>
      <c r="BE159" s="434"/>
      <c r="BG159" s="11"/>
      <c r="BI159" s="500"/>
    </row>
    <row r="160" spans="1:61" s="9" customFormat="1" ht="15" customHeight="1" x14ac:dyDescent="0.25">
      <c r="A160" s="2"/>
      <c r="B160" s="2"/>
      <c r="C160" s="2"/>
      <c r="D160" s="2"/>
      <c r="E160" s="2"/>
      <c r="F160" s="3"/>
      <c r="G160" s="397"/>
      <c r="H160" s="4"/>
      <c r="I160" s="5"/>
      <c r="J160" s="4"/>
      <c r="K160" s="4"/>
      <c r="L160" s="5"/>
      <c r="M160" s="6"/>
      <c r="N160" s="4"/>
      <c r="O160" s="5"/>
      <c r="P160" s="4"/>
      <c r="Q160" s="4"/>
      <c r="R160" s="5"/>
      <c r="S160" s="4"/>
      <c r="T160" s="4"/>
      <c r="U160" s="5"/>
      <c r="V160" s="4"/>
      <c r="W160" s="4"/>
      <c r="X160" s="5"/>
      <c r="Y160" s="4"/>
      <c r="Z160" s="4"/>
      <c r="AA160" s="4"/>
      <c r="AB160" s="4"/>
      <c r="AC160" s="412"/>
      <c r="AD160" s="7"/>
      <c r="AE160" s="7"/>
      <c r="AF160" s="8"/>
      <c r="AH160" s="446"/>
      <c r="AI160" s="429"/>
      <c r="AJ160" s="430"/>
      <c r="AK160" s="431"/>
      <c r="AL160" s="432"/>
      <c r="AM160" s="433"/>
      <c r="AN160" s="433"/>
      <c r="AO160" s="433"/>
      <c r="AP160" s="433"/>
      <c r="AQ160" s="433"/>
      <c r="AR160" s="433"/>
      <c r="AS160" s="433"/>
      <c r="AT160" s="433"/>
      <c r="AU160" s="433"/>
      <c r="AV160" s="433"/>
      <c r="AW160" s="433"/>
      <c r="AX160" s="433"/>
      <c r="AY160" s="433"/>
      <c r="AZ160" s="433"/>
      <c r="BA160" s="433"/>
      <c r="BB160" s="433"/>
      <c r="BC160" s="433"/>
      <c r="BD160" s="430"/>
      <c r="BE160" s="434"/>
      <c r="BG160" s="11"/>
      <c r="BI160" s="500"/>
    </row>
    <row r="161" spans="1:61" s="9" customFormat="1" ht="15" customHeight="1" x14ac:dyDescent="0.25">
      <c r="A161" s="2"/>
      <c r="B161" s="2"/>
      <c r="C161" s="2"/>
      <c r="D161" s="2"/>
      <c r="E161" s="2"/>
      <c r="F161" s="3"/>
      <c r="G161" s="397"/>
      <c r="H161" s="4"/>
      <c r="I161" s="5"/>
      <c r="J161" s="4"/>
      <c r="K161" s="4"/>
      <c r="L161" s="5"/>
      <c r="M161" s="6"/>
      <c r="N161" s="4"/>
      <c r="O161" s="5"/>
      <c r="P161" s="4"/>
      <c r="Q161" s="4"/>
      <c r="R161" s="5"/>
      <c r="S161" s="4"/>
      <c r="T161" s="4"/>
      <c r="U161" s="5"/>
      <c r="V161" s="4"/>
      <c r="W161" s="4"/>
      <c r="X161" s="5"/>
      <c r="Y161" s="4"/>
      <c r="Z161" s="4"/>
      <c r="AA161" s="4"/>
      <c r="AB161" s="4"/>
      <c r="AC161" s="412"/>
      <c r="AD161" s="7"/>
      <c r="AE161" s="7"/>
      <c r="AF161" s="8"/>
      <c r="AH161" s="446"/>
      <c r="AI161" s="429"/>
      <c r="AJ161" s="430"/>
      <c r="AK161" s="431"/>
      <c r="AL161" s="432"/>
      <c r="AM161" s="433"/>
      <c r="AN161" s="433"/>
      <c r="AO161" s="433"/>
      <c r="AP161" s="433"/>
      <c r="AQ161" s="433"/>
      <c r="AR161" s="433"/>
      <c r="AS161" s="433"/>
      <c r="AT161" s="433"/>
      <c r="AU161" s="433"/>
      <c r="AV161" s="433"/>
      <c r="AW161" s="433"/>
      <c r="AX161" s="433"/>
      <c r="AY161" s="433"/>
      <c r="AZ161" s="433"/>
      <c r="BA161" s="433"/>
      <c r="BB161" s="433"/>
      <c r="BC161" s="433"/>
      <c r="BD161" s="430"/>
      <c r="BE161" s="434"/>
      <c r="BG161" s="11"/>
      <c r="BI161" s="500"/>
    </row>
    <row r="162" spans="1:61" s="9" customFormat="1" ht="15" customHeight="1" x14ac:dyDescent="0.25">
      <c r="A162" s="2"/>
      <c r="B162" s="2"/>
      <c r="C162" s="2"/>
      <c r="D162" s="2"/>
      <c r="E162" s="2"/>
      <c r="F162" s="3"/>
      <c r="G162" s="397"/>
      <c r="H162" s="4"/>
      <c r="I162" s="5"/>
      <c r="J162" s="4"/>
      <c r="K162" s="4"/>
      <c r="L162" s="5"/>
      <c r="M162" s="6"/>
      <c r="N162" s="4"/>
      <c r="O162" s="5"/>
      <c r="P162" s="4"/>
      <c r="Q162" s="4"/>
      <c r="R162" s="5"/>
      <c r="S162" s="4"/>
      <c r="T162" s="4"/>
      <c r="U162" s="5"/>
      <c r="V162" s="4"/>
      <c r="W162" s="4"/>
      <c r="X162" s="5"/>
      <c r="Y162" s="4"/>
      <c r="Z162" s="4"/>
      <c r="AA162" s="4"/>
      <c r="AB162" s="4"/>
      <c r="AC162" s="412"/>
      <c r="AD162" s="7"/>
      <c r="AE162" s="7"/>
      <c r="AF162" s="8"/>
      <c r="AH162" s="446"/>
      <c r="AI162" s="429"/>
      <c r="AJ162" s="430"/>
      <c r="AK162" s="431"/>
      <c r="AL162" s="432"/>
      <c r="AM162" s="433"/>
      <c r="AN162" s="433"/>
      <c r="AO162" s="433"/>
      <c r="AP162" s="433"/>
      <c r="AQ162" s="433"/>
      <c r="AR162" s="433"/>
      <c r="AS162" s="433"/>
      <c r="AT162" s="433"/>
      <c r="AU162" s="433"/>
      <c r="AV162" s="433"/>
      <c r="AW162" s="433"/>
      <c r="AX162" s="433"/>
      <c r="AY162" s="433"/>
      <c r="AZ162" s="433"/>
      <c r="BA162" s="433"/>
      <c r="BB162" s="433"/>
      <c r="BC162" s="433"/>
      <c r="BD162" s="430"/>
      <c r="BE162" s="434"/>
      <c r="BG162" s="11"/>
      <c r="BI162" s="500"/>
    </row>
    <row r="163" spans="1:61" s="9" customFormat="1" ht="15" customHeight="1" x14ac:dyDescent="0.25">
      <c r="A163" s="2"/>
      <c r="B163" s="2"/>
      <c r="C163" s="2"/>
      <c r="D163" s="2"/>
      <c r="E163" s="2"/>
      <c r="F163" s="3"/>
      <c r="G163" s="397"/>
      <c r="H163" s="4"/>
      <c r="I163" s="5"/>
      <c r="J163" s="4"/>
      <c r="K163" s="4"/>
      <c r="L163" s="5"/>
      <c r="M163" s="6"/>
      <c r="N163" s="4"/>
      <c r="O163" s="5"/>
      <c r="P163" s="4"/>
      <c r="Q163" s="4"/>
      <c r="R163" s="5"/>
      <c r="S163" s="4"/>
      <c r="T163" s="4"/>
      <c r="U163" s="5"/>
      <c r="V163" s="4"/>
      <c r="W163" s="4"/>
      <c r="X163" s="5"/>
      <c r="Y163" s="4"/>
      <c r="Z163" s="4"/>
      <c r="AA163" s="4"/>
      <c r="AB163" s="4"/>
      <c r="AC163" s="412"/>
      <c r="AD163" s="7"/>
      <c r="AE163" s="7"/>
      <c r="AF163" s="8"/>
      <c r="AH163" s="446"/>
      <c r="AI163" s="429"/>
      <c r="AJ163" s="430"/>
      <c r="AK163" s="431"/>
      <c r="AL163" s="432"/>
      <c r="AM163" s="433"/>
      <c r="AN163" s="433"/>
      <c r="AO163" s="433"/>
      <c r="AP163" s="433"/>
      <c r="AQ163" s="433"/>
      <c r="AR163" s="433"/>
      <c r="AS163" s="433"/>
      <c r="AT163" s="433"/>
      <c r="AU163" s="433"/>
      <c r="AV163" s="433"/>
      <c r="AW163" s="433"/>
      <c r="AX163" s="433"/>
      <c r="AY163" s="433"/>
      <c r="AZ163" s="433"/>
      <c r="BA163" s="433"/>
      <c r="BB163" s="433"/>
      <c r="BC163" s="433"/>
      <c r="BD163" s="430"/>
      <c r="BE163" s="434"/>
      <c r="BG163" s="11"/>
      <c r="BI163" s="500"/>
    </row>
    <row r="164" spans="1:61" s="9" customFormat="1" ht="15" customHeight="1" x14ac:dyDescent="0.25">
      <c r="A164" s="2"/>
      <c r="B164" s="2"/>
      <c r="C164" s="2"/>
      <c r="D164" s="2"/>
      <c r="E164" s="2"/>
      <c r="F164" s="3"/>
      <c r="G164" s="397"/>
      <c r="H164" s="4"/>
      <c r="I164" s="5"/>
      <c r="J164" s="4"/>
      <c r="K164" s="4"/>
      <c r="L164" s="5"/>
      <c r="M164" s="6"/>
      <c r="N164" s="4"/>
      <c r="O164" s="5"/>
      <c r="P164" s="4"/>
      <c r="Q164" s="4"/>
      <c r="R164" s="5"/>
      <c r="S164" s="4"/>
      <c r="T164" s="4"/>
      <c r="U164" s="5"/>
      <c r="V164" s="4"/>
      <c r="W164" s="4"/>
      <c r="X164" s="5"/>
      <c r="Y164" s="4"/>
      <c r="Z164" s="4"/>
      <c r="AA164" s="4"/>
      <c r="AB164" s="4"/>
      <c r="AC164" s="412"/>
      <c r="AD164" s="7"/>
      <c r="AE164" s="7"/>
      <c r="AF164" s="8"/>
      <c r="AH164" s="446"/>
      <c r="AI164" s="429"/>
      <c r="AJ164" s="430"/>
      <c r="AK164" s="431"/>
      <c r="AL164" s="432"/>
      <c r="AM164" s="433"/>
      <c r="AN164" s="433"/>
      <c r="AO164" s="433"/>
      <c r="AP164" s="433"/>
      <c r="AQ164" s="433"/>
      <c r="AR164" s="433"/>
      <c r="AS164" s="433"/>
      <c r="AT164" s="433"/>
      <c r="AU164" s="433"/>
      <c r="AV164" s="433"/>
      <c r="AW164" s="433"/>
      <c r="AX164" s="433"/>
      <c r="AY164" s="433"/>
      <c r="AZ164" s="433"/>
      <c r="BA164" s="433"/>
      <c r="BB164" s="433"/>
      <c r="BC164" s="433"/>
      <c r="BD164" s="430"/>
      <c r="BE164" s="434"/>
      <c r="BG164" s="11"/>
      <c r="BI164" s="500"/>
    </row>
    <row r="165" spans="1:61" s="9" customFormat="1" ht="15" customHeight="1" x14ac:dyDescent="0.25">
      <c r="A165" s="2"/>
      <c r="B165" s="2"/>
      <c r="C165" s="2"/>
      <c r="D165" s="2"/>
      <c r="E165" s="2"/>
      <c r="F165" s="3"/>
      <c r="G165" s="397"/>
      <c r="H165" s="4"/>
      <c r="I165" s="5"/>
      <c r="J165" s="4"/>
      <c r="K165" s="4"/>
      <c r="L165" s="5"/>
      <c r="M165" s="6"/>
      <c r="N165" s="4"/>
      <c r="O165" s="5"/>
      <c r="P165" s="4"/>
      <c r="Q165" s="4"/>
      <c r="R165" s="5"/>
      <c r="S165" s="4"/>
      <c r="T165" s="4"/>
      <c r="U165" s="5"/>
      <c r="V165" s="4"/>
      <c r="W165" s="4"/>
      <c r="X165" s="5"/>
      <c r="Y165" s="4"/>
      <c r="Z165" s="4"/>
      <c r="AA165" s="4"/>
      <c r="AB165" s="4"/>
      <c r="AC165" s="412"/>
      <c r="AD165" s="7"/>
      <c r="AE165" s="7"/>
      <c r="AF165" s="8"/>
      <c r="AH165" s="446"/>
      <c r="AI165" s="429"/>
      <c r="AJ165" s="430"/>
      <c r="AK165" s="431"/>
      <c r="AL165" s="432"/>
      <c r="AM165" s="433"/>
      <c r="AN165" s="433"/>
      <c r="AO165" s="433"/>
      <c r="AP165" s="433"/>
      <c r="AQ165" s="433"/>
      <c r="AR165" s="433"/>
      <c r="AS165" s="433"/>
      <c r="AT165" s="433"/>
      <c r="AU165" s="433"/>
      <c r="AV165" s="433"/>
      <c r="AW165" s="433"/>
      <c r="AX165" s="433"/>
      <c r="AY165" s="433"/>
      <c r="AZ165" s="433"/>
      <c r="BA165" s="433"/>
      <c r="BB165" s="433"/>
      <c r="BC165" s="433"/>
      <c r="BD165" s="430"/>
      <c r="BE165" s="434"/>
      <c r="BG165" s="11"/>
      <c r="BI165" s="500"/>
    </row>
    <row r="166" spans="1:61" s="9" customFormat="1" ht="15" customHeight="1" x14ac:dyDescent="0.25">
      <c r="A166" s="2"/>
      <c r="B166" s="2"/>
      <c r="C166" s="2"/>
      <c r="D166" s="2"/>
      <c r="E166" s="2"/>
      <c r="F166" s="3"/>
      <c r="G166" s="397"/>
      <c r="H166" s="4"/>
      <c r="I166" s="5"/>
      <c r="J166" s="4"/>
      <c r="K166" s="4"/>
      <c r="L166" s="5"/>
      <c r="M166" s="6"/>
      <c r="N166" s="4"/>
      <c r="O166" s="5"/>
      <c r="P166" s="4"/>
      <c r="Q166" s="4"/>
      <c r="R166" s="5"/>
      <c r="S166" s="4"/>
      <c r="T166" s="4"/>
      <c r="U166" s="5"/>
      <c r="V166" s="4"/>
      <c r="W166" s="4"/>
      <c r="X166" s="5"/>
      <c r="Y166" s="4"/>
      <c r="Z166" s="4"/>
      <c r="AA166" s="4"/>
      <c r="AB166" s="4"/>
      <c r="AC166" s="412"/>
      <c r="AD166" s="7"/>
      <c r="AE166" s="7"/>
      <c r="AF166" s="8"/>
      <c r="AH166" s="446"/>
      <c r="AI166" s="429"/>
      <c r="AJ166" s="430"/>
      <c r="AK166" s="431"/>
      <c r="AL166" s="432"/>
      <c r="AM166" s="433"/>
      <c r="AN166" s="433"/>
      <c r="AO166" s="433"/>
      <c r="AP166" s="433"/>
      <c r="AQ166" s="433"/>
      <c r="AR166" s="433"/>
      <c r="AS166" s="433"/>
      <c r="AT166" s="433"/>
      <c r="AU166" s="433"/>
      <c r="AV166" s="433"/>
      <c r="AW166" s="433"/>
      <c r="AX166" s="433"/>
      <c r="AY166" s="433"/>
      <c r="AZ166" s="433"/>
      <c r="BA166" s="433"/>
      <c r="BB166" s="433"/>
      <c r="BC166" s="433"/>
      <c r="BD166" s="430"/>
      <c r="BE166" s="434"/>
      <c r="BG166" s="11"/>
      <c r="BI166" s="500"/>
    </row>
    <row r="167" spans="1:61" s="9" customFormat="1" ht="15" customHeight="1" x14ac:dyDescent="0.25">
      <c r="A167" s="2"/>
      <c r="B167" s="2"/>
      <c r="C167" s="2"/>
      <c r="D167" s="2"/>
      <c r="E167" s="2"/>
      <c r="F167" s="3"/>
      <c r="G167" s="397"/>
      <c r="H167" s="4"/>
      <c r="I167" s="5"/>
      <c r="J167" s="4"/>
      <c r="K167" s="4"/>
      <c r="L167" s="5"/>
      <c r="M167" s="6"/>
      <c r="N167" s="4"/>
      <c r="O167" s="5"/>
      <c r="P167" s="4"/>
      <c r="Q167" s="4"/>
      <c r="R167" s="5"/>
      <c r="S167" s="4"/>
      <c r="T167" s="4"/>
      <c r="U167" s="5"/>
      <c r="V167" s="4"/>
      <c r="W167" s="4"/>
      <c r="X167" s="5"/>
      <c r="Y167" s="4"/>
      <c r="Z167" s="4"/>
      <c r="AA167" s="4"/>
      <c r="AB167" s="4"/>
      <c r="AC167" s="412"/>
      <c r="AD167" s="7"/>
      <c r="AE167" s="7"/>
      <c r="AF167" s="8"/>
      <c r="AH167" s="446"/>
      <c r="AI167" s="429"/>
      <c r="AJ167" s="430"/>
      <c r="AK167" s="431"/>
      <c r="AL167" s="432"/>
      <c r="AM167" s="433"/>
      <c r="AN167" s="433"/>
      <c r="AO167" s="433"/>
      <c r="AP167" s="433"/>
      <c r="AQ167" s="433"/>
      <c r="AR167" s="433"/>
      <c r="AS167" s="433"/>
      <c r="AT167" s="433"/>
      <c r="AU167" s="433"/>
      <c r="AV167" s="433"/>
      <c r="AW167" s="433"/>
      <c r="AX167" s="433"/>
      <c r="AY167" s="433"/>
      <c r="AZ167" s="433"/>
      <c r="BA167" s="433"/>
      <c r="BB167" s="433"/>
      <c r="BC167" s="433"/>
      <c r="BD167" s="430"/>
      <c r="BE167" s="434"/>
      <c r="BG167" s="11"/>
      <c r="BI167" s="500"/>
    </row>
    <row r="168" spans="1:61" s="9" customFormat="1" ht="15" customHeight="1" x14ac:dyDescent="0.25">
      <c r="A168" s="2"/>
      <c r="B168" s="2"/>
      <c r="C168" s="2"/>
      <c r="D168" s="2"/>
      <c r="E168" s="2"/>
      <c r="F168" s="3"/>
      <c r="G168" s="397"/>
      <c r="H168" s="4"/>
      <c r="I168" s="5"/>
      <c r="J168" s="4"/>
      <c r="K168" s="4"/>
      <c r="L168" s="5"/>
      <c r="M168" s="6"/>
      <c r="N168" s="4"/>
      <c r="O168" s="5"/>
      <c r="P168" s="4"/>
      <c r="Q168" s="4"/>
      <c r="R168" s="5"/>
      <c r="S168" s="4"/>
      <c r="T168" s="4"/>
      <c r="U168" s="5"/>
      <c r="V168" s="4"/>
      <c r="W168" s="4"/>
      <c r="X168" s="5"/>
      <c r="Y168" s="4"/>
      <c r="Z168" s="4"/>
      <c r="AA168" s="4"/>
      <c r="AB168" s="4"/>
      <c r="AC168" s="412"/>
      <c r="AD168" s="7"/>
      <c r="AE168" s="7"/>
      <c r="AF168" s="8"/>
      <c r="AH168" s="446"/>
      <c r="AI168" s="429"/>
      <c r="AJ168" s="430"/>
      <c r="AK168" s="431"/>
      <c r="AL168" s="432"/>
      <c r="AM168" s="433"/>
      <c r="AN168" s="433"/>
      <c r="AO168" s="433"/>
      <c r="AP168" s="433"/>
      <c r="AQ168" s="433"/>
      <c r="AR168" s="433"/>
      <c r="AS168" s="433"/>
      <c r="AT168" s="433"/>
      <c r="AU168" s="433"/>
      <c r="AV168" s="433"/>
      <c r="AW168" s="433"/>
      <c r="AX168" s="433"/>
      <c r="AY168" s="433"/>
      <c r="AZ168" s="433"/>
      <c r="BA168" s="433"/>
      <c r="BB168" s="433"/>
      <c r="BC168" s="433"/>
      <c r="BD168" s="430"/>
      <c r="BE168" s="434"/>
      <c r="BG168" s="11"/>
      <c r="BI168" s="500"/>
    </row>
    <row r="169" spans="1:61" s="9" customFormat="1" ht="15" customHeight="1" x14ac:dyDescent="0.25">
      <c r="A169" s="2"/>
      <c r="B169" s="2"/>
      <c r="C169" s="2"/>
      <c r="D169" s="2"/>
      <c r="E169" s="2"/>
      <c r="F169" s="3"/>
      <c r="G169" s="397"/>
      <c r="H169" s="4"/>
      <c r="I169" s="5"/>
      <c r="J169" s="4"/>
      <c r="K169" s="4"/>
      <c r="L169" s="5"/>
      <c r="M169" s="6"/>
      <c r="N169" s="4"/>
      <c r="O169" s="5"/>
      <c r="P169" s="4"/>
      <c r="Q169" s="4"/>
      <c r="R169" s="5"/>
      <c r="S169" s="4"/>
      <c r="T169" s="4"/>
      <c r="U169" s="5"/>
      <c r="V169" s="4"/>
      <c r="W169" s="4"/>
      <c r="X169" s="5"/>
      <c r="Y169" s="4"/>
      <c r="Z169" s="4"/>
      <c r="AA169" s="4"/>
      <c r="AB169" s="4"/>
      <c r="AC169" s="412"/>
      <c r="AD169" s="7"/>
      <c r="AE169" s="7"/>
      <c r="AF169" s="8"/>
      <c r="AH169" s="446"/>
      <c r="AI169" s="429"/>
      <c r="AJ169" s="430"/>
      <c r="AK169" s="431"/>
      <c r="AL169" s="432"/>
      <c r="AM169" s="433"/>
      <c r="AN169" s="433"/>
      <c r="AO169" s="433"/>
      <c r="AP169" s="433"/>
      <c r="AQ169" s="433"/>
      <c r="AR169" s="433"/>
      <c r="AS169" s="433"/>
      <c r="AT169" s="433"/>
      <c r="AU169" s="433"/>
      <c r="AV169" s="433"/>
      <c r="AW169" s="433"/>
      <c r="AX169" s="433"/>
      <c r="AY169" s="433"/>
      <c r="AZ169" s="433"/>
      <c r="BA169" s="433"/>
      <c r="BB169" s="433"/>
      <c r="BC169" s="433"/>
      <c r="BD169" s="430"/>
      <c r="BE169" s="434"/>
      <c r="BG169" s="11"/>
      <c r="BI169" s="500"/>
    </row>
    <row r="170" spans="1:61" s="9" customFormat="1" ht="15" customHeight="1" x14ac:dyDescent="0.25">
      <c r="A170" s="2"/>
      <c r="B170" s="2"/>
      <c r="C170" s="2"/>
      <c r="D170" s="2"/>
      <c r="E170" s="2"/>
      <c r="F170" s="3"/>
      <c r="G170" s="397"/>
      <c r="H170" s="4"/>
      <c r="I170" s="5"/>
      <c r="J170" s="4"/>
      <c r="K170" s="4"/>
      <c r="L170" s="5"/>
      <c r="M170" s="6"/>
      <c r="N170" s="4"/>
      <c r="O170" s="5"/>
      <c r="P170" s="4"/>
      <c r="Q170" s="4"/>
      <c r="R170" s="5"/>
      <c r="S170" s="4"/>
      <c r="T170" s="4"/>
      <c r="U170" s="5"/>
      <c r="V170" s="4"/>
      <c r="W170" s="4"/>
      <c r="X170" s="5"/>
      <c r="Y170" s="4"/>
      <c r="Z170" s="4"/>
      <c r="AA170" s="4"/>
      <c r="AB170" s="4"/>
      <c r="AC170" s="412"/>
      <c r="AD170" s="7"/>
      <c r="AE170" s="7"/>
      <c r="AF170" s="8"/>
      <c r="AH170" s="446"/>
      <c r="AI170" s="429"/>
      <c r="AJ170" s="430"/>
      <c r="AK170" s="431"/>
      <c r="AL170" s="432"/>
      <c r="AM170" s="433"/>
      <c r="AN170" s="433"/>
      <c r="AO170" s="433"/>
      <c r="AP170" s="433"/>
      <c r="AQ170" s="433"/>
      <c r="AR170" s="433"/>
      <c r="AS170" s="433"/>
      <c r="AT170" s="433"/>
      <c r="AU170" s="433"/>
      <c r="AV170" s="433"/>
      <c r="AW170" s="433"/>
      <c r="AX170" s="433"/>
      <c r="AY170" s="433"/>
      <c r="AZ170" s="433"/>
      <c r="BA170" s="433"/>
      <c r="BB170" s="433"/>
      <c r="BC170" s="433"/>
      <c r="BD170" s="430"/>
      <c r="BE170" s="434"/>
      <c r="BG170" s="11"/>
      <c r="BI170" s="500"/>
    </row>
    <row r="171" spans="1:61" s="9" customFormat="1" ht="15" customHeight="1" x14ac:dyDescent="0.25">
      <c r="A171" s="2"/>
      <c r="B171" s="2"/>
      <c r="C171" s="2"/>
      <c r="D171" s="2"/>
      <c r="E171" s="2"/>
      <c r="F171" s="3"/>
      <c r="G171" s="397"/>
      <c r="H171" s="4"/>
      <c r="I171" s="5"/>
      <c r="J171" s="4"/>
      <c r="K171" s="4"/>
      <c r="L171" s="5"/>
      <c r="M171" s="6"/>
      <c r="N171" s="4"/>
      <c r="O171" s="5"/>
      <c r="P171" s="4"/>
      <c r="Q171" s="4"/>
      <c r="R171" s="5"/>
      <c r="S171" s="4"/>
      <c r="T171" s="4"/>
      <c r="U171" s="5"/>
      <c r="V171" s="4"/>
      <c r="W171" s="4"/>
      <c r="X171" s="5"/>
      <c r="Y171" s="4"/>
      <c r="Z171" s="4"/>
      <c r="AA171" s="4"/>
      <c r="AB171" s="4"/>
      <c r="AC171" s="412"/>
      <c r="AD171" s="7"/>
      <c r="AE171" s="7"/>
      <c r="AF171" s="8"/>
      <c r="AH171" s="446"/>
      <c r="AI171" s="429"/>
      <c r="AJ171" s="430"/>
      <c r="AK171" s="431"/>
      <c r="AL171" s="432"/>
      <c r="AM171" s="433"/>
      <c r="AN171" s="433"/>
      <c r="AO171" s="433"/>
      <c r="AP171" s="433"/>
      <c r="AQ171" s="433"/>
      <c r="AR171" s="433"/>
      <c r="AS171" s="433"/>
      <c r="AT171" s="433"/>
      <c r="AU171" s="433"/>
      <c r="AV171" s="433"/>
      <c r="AW171" s="433"/>
      <c r="AX171" s="433"/>
      <c r="AY171" s="433"/>
      <c r="AZ171" s="433"/>
      <c r="BA171" s="433"/>
      <c r="BB171" s="433"/>
      <c r="BC171" s="433"/>
      <c r="BD171" s="430"/>
      <c r="BE171" s="434"/>
      <c r="BG171" s="11"/>
      <c r="BI171" s="500"/>
    </row>
    <row r="172" spans="1:61" s="9" customFormat="1" ht="15" customHeight="1" x14ac:dyDescent="0.25">
      <c r="A172" s="2"/>
      <c r="B172" s="2"/>
      <c r="C172" s="2"/>
      <c r="D172" s="2"/>
      <c r="E172" s="2"/>
      <c r="F172" s="3"/>
      <c r="G172" s="397"/>
      <c r="H172" s="4"/>
      <c r="I172" s="5"/>
      <c r="J172" s="4"/>
      <c r="K172" s="4"/>
      <c r="L172" s="5"/>
      <c r="M172" s="6"/>
      <c r="N172" s="4"/>
      <c r="O172" s="5"/>
      <c r="P172" s="4"/>
      <c r="Q172" s="4"/>
      <c r="R172" s="5"/>
      <c r="S172" s="4"/>
      <c r="T172" s="4"/>
      <c r="U172" s="5"/>
      <c r="V172" s="4"/>
      <c r="W172" s="4"/>
      <c r="X172" s="5"/>
      <c r="Y172" s="4"/>
      <c r="Z172" s="4"/>
      <c r="AA172" s="4"/>
      <c r="AB172" s="4"/>
      <c r="AC172" s="412"/>
      <c r="AD172" s="7"/>
      <c r="AE172" s="7"/>
      <c r="AF172" s="8"/>
      <c r="AH172" s="446"/>
      <c r="AI172" s="429"/>
      <c r="AJ172" s="430"/>
      <c r="AK172" s="431"/>
      <c r="AL172" s="432"/>
      <c r="AM172" s="433"/>
      <c r="AN172" s="433"/>
      <c r="AO172" s="433"/>
      <c r="AP172" s="433"/>
      <c r="AQ172" s="433"/>
      <c r="AR172" s="433"/>
      <c r="AS172" s="433"/>
      <c r="AT172" s="433"/>
      <c r="AU172" s="433"/>
      <c r="AV172" s="433"/>
      <c r="AW172" s="433"/>
      <c r="AX172" s="433"/>
      <c r="AY172" s="433"/>
      <c r="AZ172" s="433"/>
      <c r="BA172" s="433"/>
      <c r="BB172" s="433"/>
      <c r="BC172" s="433"/>
      <c r="BD172" s="430"/>
      <c r="BE172" s="434"/>
      <c r="BG172" s="11"/>
      <c r="BI172" s="500"/>
    </row>
    <row r="173" spans="1:61" s="9" customFormat="1" ht="15" customHeight="1" x14ac:dyDescent="0.25">
      <c r="A173" s="2"/>
      <c r="B173" s="2"/>
      <c r="C173" s="2"/>
      <c r="D173" s="2"/>
      <c r="E173" s="2"/>
      <c r="F173" s="3"/>
      <c r="G173" s="397"/>
      <c r="H173" s="4"/>
      <c r="I173" s="5"/>
      <c r="J173" s="4"/>
      <c r="K173" s="4"/>
      <c r="L173" s="5"/>
      <c r="M173" s="6"/>
      <c r="N173" s="4"/>
      <c r="O173" s="5"/>
      <c r="P173" s="4"/>
      <c r="Q173" s="4"/>
      <c r="R173" s="5"/>
      <c r="S173" s="4"/>
      <c r="T173" s="4"/>
      <c r="U173" s="5"/>
      <c r="V173" s="4"/>
      <c r="W173" s="4"/>
      <c r="X173" s="5"/>
      <c r="Y173" s="4"/>
      <c r="Z173" s="4"/>
      <c r="AA173" s="4"/>
      <c r="AB173" s="4"/>
      <c r="AC173" s="412"/>
      <c r="AD173" s="7"/>
      <c r="AE173" s="7"/>
      <c r="AF173" s="8"/>
      <c r="AH173" s="446"/>
      <c r="AI173" s="429"/>
      <c r="AJ173" s="430"/>
      <c r="AK173" s="431"/>
      <c r="AL173" s="432"/>
      <c r="AM173" s="433"/>
      <c r="AN173" s="433"/>
      <c r="AO173" s="433"/>
      <c r="AP173" s="433"/>
      <c r="AQ173" s="433"/>
      <c r="AR173" s="433"/>
      <c r="AS173" s="433"/>
      <c r="AT173" s="433"/>
      <c r="AU173" s="433"/>
      <c r="AV173" s="433"/>
      <c r="AW173" s="433"/>
      <c r="AX173" s="433"/>
      <c r="AY173" s="433"/>
      <c r="AZ173" s="433"/>
      <c r="BA173" s="433"/>
      <c r="BB173" s="433"/>
      <c r="BC173" s="433"/>
      <c r="BD173" s="430"/>
      <c r="BE173" s="434"/>
      <c r="BG173" s="11"/>
      <c r="BI173" s="500"/>
    </row>
    <row r="174" spans="1:61" s="9" customFormat="1" ht="15" customHeight="1" x14ac:dyDescent="0.25">
      <c r="A174" s="2"/>
      <c r="B174" s="2"/>
      <c r="C174" s="2"/>
      <c r="D174" s="2"/>
      <c r="E174" s="2"/>
      <c r="F174" s="3"/>
      <c r="G174" s="397"/>
      <c r="H174" s="4"/>
      <c r="I174" s="5"/>
      <c r="J174" s="4"/>
      <c r="K174" s="4"/>
      <c r="L174" s="5"/>
      <c r="M174" s="6"/>
      <c r="N174" s="4"/>
      <c r="O174" s="5"/>
      <c r="P174" s="4"/>
      <c r="Q174" s="4"/>
      <c r="R174" s="5"/>
      <c r="S174" s="4"/>
      <c r="T174" s="4"/>
      <c r="U174" s="5"/>
      <c r="V174" s="4"/>
      <c r="W174" s="4"/>
      <c r="X174" s="5"/>
      <c r="Y174" s="4"/>
      <c r="Z174" s="4"/>
      <c r="AA174" s="4"/>
      <c r="AB174" s="4"/>
      <c r="AC174" s="412"/>
      <c r="AD174" s="7"/>
      <c r="AE174" s="7"/>
      <c r="AF174" s="8"/>
      <c r="AH174" s="446"/>
      <c r="AI174" s="429"/>
      <c r="AJ174" s="430"/>
      <c r="AK174" s="431"/>
      <c r="AL174" s="432"/>
      <c r="AM174" s="433"/>
      <c r="AN174" s="433"/>
      <c r="AO174" s="433"/>
      <c r="AP174" s="433"/>
      <c r="AQ174" s="433"/>
      <c r="AR174" s="433"/>
      <c r="AS174" s="433"/>
      <c r="AT174" s="433"/>
      <c r="AU174" s="433"/>
      <c r="AV174" s="433"/>
      <c r="AW174" s="433"/>
      <c r="AX174" s="433"/>
      <c r="AY174" s="433"/>
      <c r="AZ174" s="433"/>
      <c r="BA174" s="433"/>
      <c r="BB174" s="433"/>
      <c r="BC174" s="433"/>
      <c r="BD174" s="430"/>
      <c r="BE174" s="434"/>
      <c r="BG174" s="11"/>
      <c r="BI174" s="500"/>
    </row>
    <row r="175" spans="1:61" s="9" customFormat="1" ht="15" customHeight="1" x14ac:dyDescent="0.25">
      <c r="A175" s="2"/>
      <c r="B175" s="2"/>
      <c r="C175" s="2"/>
      <c r="D175" s="2"/>
      <c r="E175" s="2"/>
      <c r="F175" s="3"/>
      <c r="G175" s="397"/>
      <c r="H175" s="4"/>
      <c r="I175" s="5"/>
      <c r="J175" s="4"/>
      <c r="K175" s="4"/>
      <c r="L175" s="5"/>
      <c r="M175" s="6"/>
      <c r="N175" s="4"/>
      <c r="O175" s="5"/>
      <c r="P175" s="4"/>
      <c r="Q175" s="4"/>
      <c r="R175" s="5"/>
      <c r="S175" s="4"/>
      <c r="T175" s="4"/>
      <c r="U175" s="5"/>
      <c r="V175" s="4"/>
      <c r="W175" s="4"/>
      <c r="X175" s="5"/>
      <c r="Y175" s="4"/>
      <c r="Z175" s="4"/>
      <c r="AA175" s="4"/>
      <c r="AB175" s="4"/>
      <c r="AC175" s="412"/>
      <c r="AD175" s="7"/>
      <c r="AE175" s="7"/>
      <c r="AF175" s="8"/>
      <c r="AH175" s="446"/>
      <c r="AI175" s="429"/>
      <c r="AJ175" s="430"/>
      <c r="AK175" s="431"/>
      <c r="AL175" s="432"/>
      <c r="AM175" s="433"/>
      <c r="AN175" s="433"/>
      <c r="AO175" s="433"/>
      <c r="AP175" s="433"/>
      <c r="AQ175" s="433"/>
      <c r="AR175" s="433"/>
      <c r="AS175" s="433"/>
      <c r="AT175" s="433"/>
      <c r="AU175" s="433"/>
      <c r="AV175" s="433"/>
      <c r="AW175" s="433"/>
      <c r="AX175" s="433"/>
      <c r="AY175" s="433"/>
      <c r="AZ175" s="433"/>
      <c r="BA175" s="433"/>
      <c r="BB175" s="433"/>
      <c r="BC175" s="433"/>
      <c r="BD175" s="430"/>
      <c r="BE175" s="434"/>
      <c r="BG175" s="11"/>
      <c r="BI175" s="500"/>
    </row>
    <row r="176" spans="1:61" s="9" customFormat="1" ht="15" customHeight="1" x14ac:dyDescent="0.25">
      <c r="A176" s="2"/>
      <c r="B176" s="2"/>
      <c r="C176" s="2"/>
      <c r="D176" s="2"/>
      <c r="E176" s="2"/>
      <c r="F176" s="3"/>
      <c r="G176" s="397"/>
      <c r="H176" s="4"/>
      <c r="I176" s="5"/>
      <c r="J176" s="4"/>
      <c r="K176" s="4"/>
      <c r="L176" s="5"/>
      <c r="M176" s="6"/>
      <c r="N176" s="4"/>
      <c r="O176" s="5"/>
      <c r="P176" s="4"/>
      <c r="Q176" s="4"/>
      <c r="R176" s="5"/>
      <c r="S176" s="4"/>
      <c r="T176" s="4"/>
      <c r="U176" s="5"/>
      <c r="V176" s="4"/>
      <c r="W176" s="4"/>
      <c r="X176" s="5"/>
      <c r="Y176" s="4"/>
      <c r="Z176" s="4"/>
      <c r="AA176" s="4"/>
      <c r="AB176" s="4"/>
      <c r="AC176" s="412"/>
      <c r="AD176" s="7"/>
      <c r="AE176" s="7"/>
      <c r="AF176" s="8"/>
      <c r="AH176" s="446"/>
      <c r="AI176" s="429"/>
      <c r="AJ176" s="430"/>
      <c r="AK176" s="431"/>
      <c r="AL176" s="432"/>
      <c r="AM176" s="433"/>
      <c r="AN176" s="433"/>
      <c r="AO176" s="433"/>
      <c r="AP176" s="433"/>
      <c r="AQ176" s="433"/>
      <c r="AR176" s="433"/>
      <c r="AS176" s="433"/>
      <c r="AT176" s="433"/>
      <c r="AU176" s="433"/>
      <c r="AV176" s="433"/>
      <c r="AW176" s="433"/>
      <c r="AX176" s="433"/>
      <c r="AY176" s="433"/>
      <c r="AZ176" s="433"/>
      <c r="BA176" s="433"/>
      <c r="BB176" s="433"/>
      <c r="BC176" s="433"/>
      <c r="BD176" s="430"/>
      <c r="BE176" s="434"/>
      <c r="BG176" s="11"/>
      <c r="BI176" s="500"/>
    </row>
    <row r="177" spans="1:61" s="9" customFormat="1" ht="15" customHeight="1" x14ac:dyDescent="0.25">
      <c r="A177" s="2"/>
      <c r="B177" s="2"/>
      <c r="C177" s="2"/>
      <c r="D177" s="2"/>
      <c r="E177" s="2"/>
      <c r="F177" s="3"/>
      <c r="G177" s="397"/>
      <c r="H177" s="4"/>
      <c r="I177" s="5"/>
      <c r="J177" s="4"/>
      <c r="K177" s="4"/>
      <c r="L177" s="5"/>
      <c r="M177" s="6"/>
      <c r="N177" s="4"/>
      <c r="O177" s="5"/>
      <c r="P177" s="4"/>
      <c r="Q177" s="4"/>
      <c r="R177" s="5"/>
      <c r="S177" s="4"/>
      <c r="T177" s="4"/>
      <c r="U177" s="5"/>
      <c r="V177" s="4"/>
      <c r="W177" s="4"/>
      <c r="X177" s="5"/>
      <c r="Y177" s="4"/>
      <c r="Z177" s="4"/>
      <c r="AA177" s="4"/>
      <c r="AB177" s="4"/>
      <c r="AC177" s="412"/>
      <c r="AD177" s="7"/>
      <c r="AE177" s="7"/>
      <c r="AF177" s="8"/>
      <c r="AH177" s="446"/>
      <c r="AI177" s="429"/>
      <c r="AJ177" s="430"/>
      <c r="AK177" s="431"/>
      <c r="AL177" s="432"/>
      <c r="AM177" s="433"/>
      <c r="AN177" s="433"/>
      <c r="AO177" s="433"/>
      <c r="AP177" s="433"/>
      <c r="AQ177" s="433"/>
      <c r="AR177" s="433"/>
      <c r="AS177" s="433"/>
      <c r="AT177" s="433"/>
      <c r="AU177" s="433"/>
      <c r="AV177" s="433"/>
      <c r="AW177" s="433"/>
      <c r="AX177" s="433"/>
      <c r="AY177" s="433"/>
      <c r="AZ177" s="433"/>
      <c r="BA177" s="433"/>
      <c r="BB177" s="433"/>
      <c r="BC177" s="433"/>
      <c r="BD177" s="430"/>
      <c r="BE177" s="434"/>
      <c r="BG177" s="11"/>
      <c r="BI177" s="500"/>
    </row>
    <row r="178" spans="1:61" s="9" customFormat="1" ht="15" customHeight="1" x14ac:dyDescent="0.25">
      <c r="A178" s="2"/>
      <c r="B178" s="2"/>
      <c r="C178" s="2"/>
      <c r="D178" s="2"/>
      <c r="E178" s="2"/>
      <c r="F178" s="3"/>
      <c r="G178" s="397"/>
      <c r="H178" s="4"/>
      <c r="I178" s="5"/>
      <c r="J178" s="4"/>
      <c r="K178" s="4"/>
      <c r="L178" s="5"/>
      <c r="M178" s="6"/>
      <c r="N178" s="4"/>
      <c r="O178" s="5"/>
      <c r="P178" s="4"/>
      <c r="Q178" s="4"/>
      <c r="R178" s="5"/>
      <c r="S178" s="4"/>
      <c r="T178" s="4"/>
      <c r="U178" s="5"/>
      <c r="V178" s="4"/>
      <c r="W178" s="4"/>
      <c r="X178" s="5"/>
      <c r="Y178" s="4"/>
      <c r="Z178" s="4"/>
      <c r="AA178" s="4"/>
      <c r="AB178" s="4"/>
      <c r="AC178" s="412"/>
      <c r="AD178" s="7"/>
      <c r="AE178" s="7"/>
      <c r="AF178" s="8"/>
      <c r="AH178" s="446"/>
      <c r="AI178" s="429"/>
      <c r="AJ178" s="430"/>
      <c r="AK178" s="431"/>
      <c r="AL178" s="432"/>
      <c r="AM178" s="433"/>
      <c r="AN178" s="433"/>
      <c r="AO178" s="433"/>
      <c r="AP178" s="433"/>
      <c r="AQ178" s="433"/>
      <c r="AR178" s="433"/>
      <c r="AS178" s="433"/>
      <c r="AT178" s="433"/>
      <c r="AU178" s="433"/>
      <c r="AV178" s="433"/>
      <c r="AW178" s="433"/>
      <c r="AX178" s="433"/>
      <c r="AY178" s="433"/>
      <c r="AZ178" s="433"/>
      <c r="BA178" s="433"/>
      <c r="BB178" s="433"/>
      <c r="BC178" s="433"/>
      <c r="BD178" s="430"/>
      <c r="BE178" s="434"/>
      <c r="BG178" s="11"/>
      <c r="BI178" s="500"/>
    </row>
    <row r="179" spans="1:61" s="9" customFormat="1" ht="15" customHeight="1" x14ac:dyDescent="0.25">
      <c r="A179" s="2"/>
      <c r="B179" s="2"/>
      <c r="C179" s="2"/>
      <c r="D179" s="2"/>
      <c r="E179" s="2"/>
      <c r="F179" s="3"/>
      <c r="G179" s="397"/>
      <c r="H179" s="4"/>
      <c r="I179" s="5"/>
      <c r="J179" s="4"/>
      <c r="K179" s="4"/>
      <c r="L179" s="5"/>
      <c r="M179" s="6"/>
      <c r="N179" s="4"/>
      <c r="O179" s="5"/>
      <c r="P179" s="4"/>
      <c r="Q179" s="4"/>
      <c r="R179" s="5"/>
      <c r="S179" s="4"/>
      <c r="T179" s="4"/>
      <c r="U179" s="5"/>
      <c r="V179" s="4"/>
      <c r="W179" s="4"/>
      <c r="X179" s="5"/>
      <c r="Y179" s="4"/>
      <c r="Z179" s="4"/>
      <c r="AA179" s="4"/>
      <c r="AB179" s="4"/>
      <c r="AC179" s="412"/>
      <c r="AD179" s="7"/>
      <c r="AE179" s="7"/>
      <c r="AF179" s="8"/>
      <c r="AH179" s="446"/>
      <c r="AI179" s="429"/>
      <c r="AJ179" s="430"/>
      <c r="AK179" s="431"/>
      <c r="AL179" s="432"/>
      <c r="AM179" s="433"/>
      <c r="AN179" s="433"/>
      <c r="AO179" s="433"/>
      <c r="AP179" s="433"/>
      <c r="AQ179" s="433"/>
      <c r="AR179" s="433"/>
      <c r="AS179" s="433"/>
      <c r="AT179" s="433"/>
      <c r="AU179" s="433"/>
      <c r="AV179" s="433"/>
      <c r="AW179" s="433"/>
      <c r="AX179" s="433"/>
      <c r="AY179" s="433"/>
      <c r="AZ179" s="433"/>
      <c r="BA179" s="433"/>
      <c r="BB179" s="433"/>
      <c r="BC179" s="433"/>
      <c r="BD179" s="430"/>
      <c r="BE179" s="434"/>
      <c r="BG179" s="11"/>
      <c r="BI179" s="500"/>
    </row>
    <row r="180" spans="1:61" s="9" customFormat="1" ht="15" customHeight="1" x14ac:dyDescent="0.25">
      <c r="A180" s="2"/>
      <c r="B180" s="2"/>
      <c r="C180" s="2"/>
      <c r="D180" s="2"/>
      <c r="E180" s="2"/>
      <c r="F180" s="3"/>
      <c r="G180" s="397"/>
      <c r="H180" s="4"/>
      <c r="I180" s="5"/>
      <c r="J180" s="4"/>
      <c r="K180" s="4"/>
      <c r="L180" s="5"/>
      <c r="M180" s="6"/>
      <c r="N180" s="4"/>
      <c r="O180" s="5"/>
      <c r="P180" s="4"/>
      <c r="Q180" s="4"/>
      <c r="R180" s="5"/>
      <c r="S180" s="4"/>
      <c r="T180" s="4"/>
      <c r="U180" s="5"/>
      <c r="V180" s="4"/>
      <c r="W180" s="4"/>
      <c r="X180" s="5"/>
      <c r="Y180" s="4"/>
      <c r="Z180" s="4"/>
      <c r="AA180" s="4"/>
      <c r="AB180" s="4"/>
      <c r="AC180" s="412"/>
      <c r="AD180" s="7"/>
      <c r="AE180" s="7"/>
      <c r="AF180" s="8"/>
      <c r="AH180" s="446"/>
      <c r="AI180" s="429"/>
      <c r="AJ180" s="430"/>
      <c r="AK180" s="431"/>
      <c r="AL180" s="432"/>
      <c r="AM180" s="433"/>
      <c r="AN180" s="433"/>
      <c r="AO180" s="433"/>
      <c r="AP180" s="433"/>
      <c r="AQ180" s="433"/>
      <c r="AR180" s="433"/>
      <c r="AS180" s="433"/>
      <c r="AT180" s="433"/>
      <c r="AU180" s="433"/>
      <c r="AV180" s="433"/>
      <c r="AW180" s="433"/>
      <c r="AX180" s="433"/>
      <c r="AY180" s="433"/>
      <c r="AZ180" s="433"/>
      <c r="BA180" s="433"/>
      <c r="BB180" s="433"/>
      <c r="BC180" s="433"/>
      <c r="BD180" s="430"/>
      <c r="BE180" s="434"/>
      <c r="BG180" s="11"/>
      <c r="BI180" s="500"/>
    </row>
    <row r="181" spans="1:61" s="9" customFormat="1" ht="15" customHeight="1" x14ac:dyDescent="0.25">
      <c r="A181" s="2"/>
      <c r="B181" s="2"/>
      <c r="C181" s="2"/>
      <c r="D181" s="2"/>
      <c r="E181" s="2"/>
      <c r="F181" s="3"/>
      <c r="G181" s="397"/>
      <c r="H181" s="4"/>
      <c r="I181" s="5"/>
      <c r="J181" s="4"/>
      <c r="K181" s="4"/>
      <c r="L181" s="5"/>
      <c r="M181" s="6"/>
      <c r="N181" s="4"/>
      <c r="O181" s="5"/>
      <c r="P181" s="4"/>
      <c r="Q181" s="4"/>
      <c r="R181" s="5"/>
      <c r="S181" s="4"/>
      <c r="T181" s="4"/>
      <c r="U181" s="5"/>
      <c r="V181" s="4"/>
      <c r="W181" s="4"/>
      <c r="X181" s="5"/>
      <c r="Y181" s="4"/>
      <c r="Z181" s="4"/>
      <c r="AA181" s="4"/>
      <c r="AB181" s="4"/>
      <c r="AC181" s="412"/>
      <c r="AD181" s="7"/>
      <c r="AE181" s="7"/>
      <c r="AF181" s="8"/>
      <c r="AH181" s="446"/>
      <c r="AI181" s="429"/>
      <c r="AJ181" s="430"/>
      <c r="AK181" s="431"/>
      <c r="AL181" s="432"/>
      <c r="AM181" s="433"/>
      <c r="AN181" s="433"/>
      <c r="AO181" s="433"/>
      <c r="AP181" s="433"/>
      <c r="AQ181" s="433"/>
      <c r="AR181" s="433"/>
      <c r="AS181" s="433"/>
      <c r="AT181" s="433"/>
      <c r="AU181" s="433"/>
      <c r="AV181" s="433"/>
      <c r="AW181" s="433"/>
      <c r="AX181" s="433"/>
      <c r="AY181" s="433"/>
      <c r="AZ181" s="433"/>
      <c r="BA181" s="433"/>
      <c r="BB181" s="433"/>
      <c r="BC181" s="433"/>
      <c r="BD181" s="430"/>
      <c r="BE181" s="434"/>
      <c r="BG181" s="11"/>
      <c r="BI181" s="500"/>
    </row>
    <row r="182" spans="1:61" s="9" customFormat="1" ht="15" customHeight="1" x14ac:dyDescent="0.25">
      <c r="A182" s="2"/>
      <c r="B182" s="2"/>
      <c r="C182" s="2"/>
      <c r="D182" s="2"/>
      <c r="E182" s="2"/>
      <c r="F182" s="3"/>
      <c r="G182" s="397"/>
      <c r="H182" s="4"/>
      <c r="I182" s="5"/>
      <c r="J182" s="4"/>
      <c r="K182" s="4"/>
      <c r="L182" s="5"/>
      <c r="M182" s="6"/>
      <c r="N182" s="4"/>
      <c r="O182" s="5"/>
      <c r="P182" s="4"/>
      <c r="Q182" s="4"/>
      <c r="R182" s="5"/>
      <c r="S182" s="4"/>
      <c r="T182" s="4"/>
      <c r="U182" s="5"/>
      <c r="V182" s="4"/>
      <c r="W182" s="4"/>
      <c r="X182" s="5"/>
      <c r="Y182" s="4"/>
      <c r="Z182" s="4"/>
      <c r="AA182" s="4"/>
      <c r="AB182" s="4"/>
      <c r="AC182" s="412"/>
      <c r="AD182" s="7"/>
      <c r="AE182" s="7"/>
      <c r="AF182" s="8"/>
      <c r="AH182" s="446"/>
      <c r="AI182" s="429"/>
      <c r="AJ182" s="430"/>
      <c r="AK182" s="431"/>
      <c r="AL182" s="432"/>
      <c r="AM182" s="433"/>
      <c r="AN182" s="433"/>
      <c r="AO182" s="433"/>
      <c r="AP182" s="433"/>
      <c r="AQ182" s="433"/>
      <c r="AR182" s="433"/>
      <c r="AS182" s="433"/>
      <c r="AT182" s="433"/>
      <c r="AU182" s="433"/>
      <c r="AV182" s="433"/>
      <c r="AW182" s="433"/>
      <c r="AX182" s="433"/>
      <c r="AY182" s="433"/>
      <c r="AZ182" s="433"/>
      <c r="BA182" s="433"/>
      <c r="BB182" s="433"/>
      <c r="BC182" s="433"/>
      <c r="BD182" s="430"/>
      <c r="BE182" s="434"/>
      <c r="BG182" s="11"/>
      <c r="BI182" s="500"/>
    </row>
    <row r="183" spans="1:61" s="9" customFormat="1" ht="15" customHeight="1" x14ac:dyDescent="0.25">
      <c r="A183" s="2"/>
      <c r="B183" s="2"/>
      <c r="C183" s="2"/>
      <c r="D183" s="2"/>
      <c r="E183" s="2"/>
      <c r="F183" s="3"/>
      <c r="G183" s="397"/>
      <c r="H183" s="4"/>
      <c r="I183" s="5"/>
      <c r="J183" s="4"/>
      <c r="K183" s="4"/>
      <c r="L183" s="5"/>
      <c r="M183" s="6"/>
      <c r="N183" s="4"/>
      <c r="O183" s="5"/>
      <c r="P183" s="4"/>
      <c r="Q183" s="4"/>
      <c r="R183" s="5"/>
      <c r="S183" s="4"/>
      <c r="T183" s="4"/>
      <c r="U183" s="5"/>
      <c r="V183" s="4"/>
      <c r="W183" s="4"/>
      <c r="X183" s="5"/>
      <c r="Y183" s="4"/>
      <c r="Z183" s="4"/>
      <c r="AA183" s="4"/>
      <c r="AB183" s="4"/>
      <c r="AC183" s="412"/>
      <c r="AD183" s="7"/>
      <c r="AE183" s="7"/>
      <c r="AF183" s="8"/>
      <c r="AH183" s="446"/>
      <c r="AI183" s="429"/>
      <c r="AJ183" s="430"/>
      <c r="AK183" s="431"/>
      <c r="AL183" s="432"/>
      <c r="AM183" s="433"/>
      <c r="AN183" s="433"/>
      <c r="AO183" s="433"/>
      <c r="AP183" s="433"/>
      <c r="AQ183" s="433"/>
      <c r="AR183" s="433"/>
      <c r="AS183" s="433"/>
      <c r="AT183" s="433"/>
      <c r="AU183" s="433"/>
      <c r="AV183" s="433"/>
      <c r="AW183" s="433"/>
      <c r="AX183" s="433"/>
      <c r="AY183" s="433"/>
      <c r="AZ183" s="433"/>
      <c r="BA183" s="433"/>
      <c r="BB183" s="433"/>
      <c r="BC183" s="433"/>
      <c r="BD183" s="430"/>
      <c r="BE183" s="434"/>
      <c r="BG183" s="11"/>
      <c r="BI183" s="500"/>
    </row>
    <row r="184" spans="1:61" s="9" customFormat="1" ht="15" customHeight="1" x14ac:dyDescent="0.25">
      <c r="A184" s="2"/>
      <c r="B184" s="2"/>
      <c r="C184" s="2"/>
      <c r="D184" s="2"/>
      <c r="E184" s="2"/>
      <c r="F184" s="3"/>
      <c r="G184" s="397"/>
      <c r="H184" s="4"/>
      <c r="I184" s="5"/>
      <c r="J184" s="4"/>
      <c r="K184" s="4"/>
      <c r="L184" s="5"/>
      <c r="M184" s="6"/>
      <c r="N184" s="4"/>
      <c r="O184" s="5"/>
      <c r="P184" s="4"/>
      <c r="Q184" s="4"/>
      <c r="R184" s="5"/>
      <c r="S184" s="4"/>
      <c r="T184" s="4"/>
      <c r="U184" s="5"/>
      <c r="V184" s="4"/>
      <c r="W184" s="4"/>
      <c r="X184" s="5"/>
      <c r="Y184" s="4"/>
      <c r="Z184" s="4"/>
      <c r="AA184" s="4"/>
      <c r="AB184" s="4"/>
      <c r="AC184" s="412"/>
      <c r="AD184" s="7"/>
      <c r="AE184" s="7"/>
      <c r="AF184" s="8"/>
      <c r="AH184" s="446"/>
      <c r="AI184" s="429"/>
      <c r="AJ184" s="430"/>
      <c r="AK184" s="431"/>
      <c r="AL184" s="432"/>
      <c r="AM184" s="433"/>
      <c r="AN184" s="433"/>
      <c r="AO184" s="433"/>
      <c r="AP184" s="433"/>
      <c r="AQ184" s="433"/>
      <c r="AR184" s="433"/>
      <c r="AS184" s="433"/>
      <c r="AT184" s="433"/>
      <c r="AU184" s="433"/>
      <c r="AV184" s="433"/>
      <c r="AW184" s="433"/>
      <c r="AX184" s="433"/>
      <c r="AY184" s="433"/>
      <c r="AZ184" s="433"/>
      <c r="BA184" s="433"/>
      <c r="BB184" s="433"/>
      <c r="BC184" s="433"/>
      <c r="BD184" s="430"/>
      <c r="BE184" s="434"/>
      <c r="BG184" s="11"/>
      <c r="BI184" s="500"/>
    </row>
    <row r="185" spans="1:61" s="9" customFormat="1" ht="15" customHeight="1" x14ac:dyDescent="0.25">
      <c r="A185" s="2"/>
      <c r="B185" s="2"/>
      <c r="C185" s="2"/>
      <c r="D185" s="2"/>
      <c r="E185" s="2"/>
      <c r="F185" s="3"/>
      <c r="G185" s="397"/>
      <c r="H185" s="4"/>
      <c r="I185" s="5"/>
      <c r="J185" s="4"/>
      <c r="K185" s="4"/>
      <c r="L185" s="5"/>
      <c r="M185" s="6"/>
      <c r="N185" s="4"/>
      <c r="O185" s="5"/>
      <c r="P185" s="4"/>
      <c r="Q185" s="4"/>
      <c r="R185" s="5"/>
      <c r="S185" s="4"/>
      <c r="T185" s="4"/>
      <c r="U185" s="5"/>
      <c r="V185" s="4"/>
      <c r="W185" s="4"/>
      <c r="X185" s="5"/>
      <c r="Y185" s="4"/>
      <c r="Z185" s="4"/>
      <c r="AA185" s="4"/>
      <c r="AB185" s="4"/>
      <c r="AC185" s="412"/>
      <c r="AD185" s="7"/>
      <c r="AE185" s="7"/>
      <c r="AF185" s="8"/>
      <c r="AH185" s="446"/>
      <c r="AI185" s="429"/>
      <c r="AJ185" s="430"/>
      <c r="AK185" s="431"/>
      <c r="AL185" s="432"/>
      <c r="AM185" s="433"/>
      <c r="AN185" s="433"/>
      <c r="AO185" s="433"/>
      <c r="AP185" s="433"/>
      <c r="AQ185" s="433"/>
      <c r="AR185" s="433"/>
      <c r="AS185" s="433"/>
      <c r="AT185" s="433"/>
      <c r="AU185" s="433"/>
      <c r="AV185" s="433"/>
      <c r="AW185" s="433"/>
      <c r="AX185" s="433"/>
      <c r="AY185" s="433"/>
      <c r="AZ185" s="433"/>
      <c r="BA185" s="433"/>
      <c r="BB185" s="433"/>
      <c r="BC185" s="433"/>
      <c r="BD185" s="430"/>
      <c r="BE185" s="434"/>
      <c r="BG185" s="11"/>
      <c r="BI185" s="500"/>
    </row>
    <row r="186" spans="1:61" s="9" customFormat="1" ht="15" customHeight="1" x14ac:dyDescent="0.25">
      <c r="A186" s="2"/>
      <c r="B186" s="2"/>
      <c r="C186" s="2"/>
      <c r="D186" s="2"/>
      <c r="E186" s="2"/>
      <c r="F186" s="3"/>
      <c r="G186" s="397"/>
      <c r="H186" s="4"/>
      <c r="I186" s="5"/>
      <c r="J186" s="4"/>
      <c r="K186" s="4"/>
      <c r="L186" s="5"/>
      <c r="M186" s="6"/>
      <c r="N186" s="4"/>
      <c r="O186" s="5"/>
      <c r="P186" s="4"/>
      <c r="Q186" s="4"/>
      <c r="R186" s="5"/>
      <c r="S186" s="4"/>
      <c r="T186" s="4"/>
      <c r="U186" s="5"/>
      <c r="V186" s="4"/>
      <c r="W186" s="4"/>
      <c r="X186" s="5"/>
      <c r="Y186" s="4"/>
      <c r="Z186" s="4"/>
      <c r="AA186" s="4"/>
      <c r="AB186" s="4"/>
      <c r="AC186" s="412"/>
      <c r="AD186" s="7"/>
      <c r="AE186" s="7"/>
      <c r="AF186" s="8"/>
      <c r="AH186" s="446"/>
      <c r="AI186" s="429"/>
      <c r="AJ186" s="430"/>
      <c r="AK186" s="431"/>
      <c r="AL186" s="432"/>
      <c r="AM186" s="433"/>
      <c r="AN186" s="433"/>
      <c r="AO186" s="433"/>
      <c r="AP186" s="433"/>
      <c r="AQ186" s="433"/>
      <c r="AR186" s="433"/>
      <c r="AS186" s="433"/>
      <c r="AT186" s="433"/>
      <c r="AU186" s="433"/>
      <c r="AV186" s="433"/>
      <c r="AW186" s="433"/>
      <c r="AX186" s="433"/>
      <c r="AY186" s="433"/>
      <c r="AZ186" s="433"/>
      <c r="BA186" s="433"/>
      <c r="BB186" s="433"/>
      <c r="BC186" s="433"/>
      <c r="BD186" s="430"/>
      <c r="BE186" s="434"/>
      <c r="BG186" s="11"/>
      <c r="BI186" s="500"/>
    </row>
    <row r="187" spans="1:61" s="9" customFormat="1" ht="15" customHeight="1" x14ac:dyDescent="0.25">
      <c r="A187" s="2"/>
      <c r="B187" s="2"/>
      <c r="C187" s="2"/>
      <c r="D187" s="2"/>
      <c r="E187" s="2"/>
      <c r="F187" s="3"/>
      <c r="G187" s="397"/>
      <c r="H187" s="4"/>
      <c r="I187" s="5"/>
      <c r="J187" s="4"/>
      <c r="K187" s="4"/>
      <c r="L187" s="5"/>
      <c r="M187" s="6"/>
      <c r="N187" s="4"/>
      <c r="O187" s="5"/>
      <c r="P187" s="4"/>
      <c r="Q187" s="4"/>
      <c r="R187" s="5"/>
      <c r="S187" s="4"/>
      <c r="T187" s="4"/>
      <c r="U187" s="5"/>
      <c r="V187" s="4"/>
      <c r="W187" s="4"/>
      <c r="X187" s="5"/>
      <c r="Y187" s="4"/>
      <c r="Z187" s="4"/>
      <c r="AA187" s="4"/>
      <c r="AB187" s="4"/>
      <c r="AC187" s="412"/>
      <c r="AD187" s="7"/>
      <c r="AE187" s="7"/>
      <c r="AF187" s="8"/>
      <c r="AH187" s="446"/>
      <c r="AI187" s="429"/>
      <c r="AJ187" s="430"/>
      <c r="AK187" s="431"/>
      <c r="AL187" s="432"/>
      <c r="AM187" s="433"/>
      <c r="AN187" s="433"/>
      <c r="AO187" s="433"/>
      <c r="AP187" s="433"/>
      <c r="AQ187" s="433"/>
      <c r="AR187" s="433"/>
      <c r="AS187" s="433"/>
      <c r="AT187" s="433"/>
      <c r="AU187" s="433"/>
      <c r="AV187" s="433"/>
      <c r="AW187" s="433"/>
      <c r="AX187" s="433"/>
      <c r="AY187" s="433"/>
      <c r="AZ187" s="433"/>
      <c r="BA187" s="433"/>
      <c r="BB187" s="433"/>
      <c r="BC187" s="433"/>
      <c r="BD187" s="430"/>
      <c r="BE187" s="434"/>
      <c r="BG187" s="11"/>
      <c r="BI187" s="500"/>
    </row>
    <row r="188" spans="1:61" s="9" customFormat="1" ht="15" customHeight="1" x14ac:dyDescent="0.25">
      <c r="A188" s="2"/>
      <c r="B188" s="2"/>
      <c r="C188" s="2"/>
      <c r="D188" s="2"/>
      <c r="E188" s="2"/>
      <c r="F188" s="3"/>
      <c r="G188" s="397"/>
      <c r="H188" s="4"/>
      <c r="I188" s="5"/>
      <c r="J188" s="4"/>
      <c r="K188" s="4"/>
      <c r="L188" s="5"/>
      <c r="M188" s="6"/>
      <c r="N188" s="4"/>
      <c r="O188" s="5"/>
      <c r="P188" s="4"/>
      <c r="Q188" s="4"/>
      <c r="R188" s="5"/>
      <c r="S188" s="4"/>
      <c r="T188" s="4"/>
      <c r="U188" s="5"/>
      <c r="V188" s="4"/>
      <c r="W188" s="4"/>
      <c r="X188" s="5"/>
      <c r="Y188" s="4"/>
      <c r="Z188" s="4"/>
      <c r="AA188" s="4"/>
      <c r="AB188" s="4"/>
      <c r="AC188" s="412"/>
      <c r="AD188" s="7"/>
      <c r="AE188" s="7"/>
      <c r="AF188" s="8"/>
      <c r="AH188" s="446"/>
      <c r="AI188" s="429"/>
      <c r="AJ188" s="430"/>
      <c r="AK188" s="431"/>
      <c r="AL188" s="432"/>
      <c r="AM188" s="433"/>
      <c r="AN188" s="433"/>
      <c r="AO188" s="433"/>
      <c r="AP188" s="433"/>
      <c r="AQ188" s="433"/>
      <c r="AR188" s="433"/>
      <c r="AS188" s="433"/>
      <c r="AT188" s="433"/>
      <c r="AU188" s="433"/>
      <c r="AV188" s="433"/>
      <c r="AW188" s="433"/>
      <c r="AX188" s="433"/>
      <c r="AY188" s="433"/>
      <c r="AZ188" s="433"/>
      <c r="BA188" s="433"/>
      <c r="BB188" s="433"/>
      <c r="BC188" s="433"/>
      <c r="BD188" s="430"/>
      <c r="BE188" s="434"/>
      <c r="BG188" s="11"/>
      <c r="BI188" s="500"/>
    </row>
    <row r="189" spans="1:61" s="9" customFormat="1" ht="15" customHeight="1" x14ac:dyDescent="0.25">
      <c r="A189" s="2"/>
      <c r="B189" s="2"/>
      <c r="C189" s="2"/>
      <c r="D189" s="2"/>
      <c r="E189" s="2"/>
      <c r="F189" s="3"/>
      <c r="G189" s="397"/>
      <c r="H189" s="4"/>
      <c r="I189" s="5"/>
      <c r="J189" s="4"/>
      <c r="K189" s="4"/>
      <c r="L189" s="5"/>
      <c r="M189" s="6"/>
      <c r="N189" s="4"/>
      <c r="O189" s="5"/>
      <c r="P189" s="4"/>
      <c r="Q189" s="4"/>
      <c r="R189" s="5"/>
      <c r="S189" s="4"/>
      <c r="T189" s="4"/>
      <c r="U189" s="5"/>
      <c r="V189" s="4"/>
      <c r="W189" s="4"/>
      <c r="X189" s="5"/>
      <c r="Y189" s="4"/>
      <c r="Z189" s="4"/>
      <c r="AA189" s="4"/>
      <c r="AB189" s="4"/>
      <c r="AC189" s="412"/>
      <c r="AD189" s="7"/>
      <c r="AE189" s="7"/>
      <c r="AF189" s="8"/>
      <c r="AH189" s="446"/>
      <c r="AI189" s="429"/>
      <c r="AJ189" s="430"/>
      <c r="AK189" s="431"/>
      <c r="AL189" s="432"/>
      <c r="AM189" s="433"/>
      <c r="AN189" s="433"/>
      <c r="AO189" s="433"/>
      <c r="AP189" s="433"/>
      <c r="AQ189" s="433"/>
      <c r="AR189" s="433"/>
      <c r="AS189" s="433"/>
      <c r="AT189" s="433"/>
      <c r="AU189" s="433"/>
      <c r="AV189" s="433"/>
      <c r="AW189" s="433"/>
      <c r="AX189" s="433"/>
      <c r="AY189" s="433"/>
      <c r="AZ189" s="433"/>
      <c r="BA189" s="433"/>
      <c r="BB189" s="433"/>
      <c r="BC189" s="433"/>
      <c r="BD189" s="430"/>
      <c r="BE189" s="434"/>
      <c r="BG189" s="11"/>
      <c r="BI189" s="500"/>
    </row>
    <row r="190" spans="1:61" s="9" customFormat="1" ht="15" customHeight="1" x14ac:dyDescent="0.25">
      <c r="A190" s="2"/>
      <c r="B190" s="2"/>
      <c r="C190" s="2"/>
      <c r="D190" s="2"/>
      <c r="E190" s="2"/>
      <c r="F190" s="3"/>
      <c r="G190" s="397"/>
      <c r="H190" s="4"/>
      <c r="I190" s="5"/>
      <c r="J190" s="4"/>
      <c r="K190" s="4"/>
      <c r="L190" s="5"/>
      <c r="M190" s="6"/>
      <c r="N190" s="4"/>
      <c r="O190" s="5"/>
      <c r="P190" s="4"/>
      <c r="Q190" s="4"/>
      <c r="R190" s="5"/>
      <c r="S190" s="4"/>
      <c r="T190" s="4"/>
      <c r="U190" s="5"/>
      <c r="V190" s="4"/>
      <c r="W190" s="4"/>
      <c r="X190" s="5"/>
      <c r="Y190" s="4"/>
      <c r="Z190" s="4"/>
      <c r="AA190" s="4"/>
      <c r="AB190" s="4"/>
      <c r="AC190" s="412"/>
      <c r="AD190" s="7"/>
      <c r="AE190" s="7"/>
      <c r="AF190" s="8"/>
      <c r="AH190" s="446"/>
      <c r="AI190" s="429"/>
      <c r="AJ190" s="430"/>
      <c r="AK190" s="431"/>
      <c r="AL190" s="432"/>
      <c r="AM190" s="433"/>
      <c r="AN190" s="433"/>
      <c r="AO190" s="433"/>
      <c r="AP190" s="433"/>
      <c r="AQ190" s="433"/>
      <c r="AR190" s="433"/>
      <c r="AS190" s="433"/>
      <c r="AT190" s="433"/>
      <c r="AU190" s="433"/>
      <c r="AV190" s="433"/>
      <c r="AW190" s="433"/>
      <c r="AX190" s="433"/>
      <c r="AY190" s="433"/>
      <c r="AZ190" s="433"/>
      <c r="BA190" s="433"/>
      <c r="BB190" s="433"/>
      <c r="BC190" s="433"/>
      <c r="BD190" s="430"/>
      <c r="BE190" s="434"/>
      <c r="BG190" s="11"/>
      <c r="BI190" s="500"/>
    </row>
    <row r="191" spans="1:61" s="9" customFormat="1" ht="15" customHeight="1" x14ac:dyDescent="0.25">
      <c r="A191" s="2"/>
      <c r="B191" s="2"/>
      <c r="C191" s="2"/>
      <c r="D191" s="2"/>
      <c r="E191" s="2"/>
      <c r="F191" s="3"/>
      <c r="G191" s="397"/>
      <c r="H191" s="4"/>
      <c r="I191" s="5"/>
      <c r="J191" s="4"/>
      <c r="K191" s="4"/>
      <c r="L191" s="5"/>
      <c r="M191" s="6"/>
      <c r="N191" s="4"/>
      <c r="O191" s="5"/>
      <c r="P191" s="4"/>
      <c r="Q191" s="4"/>
      <c r="R191" s="5"/>
      <c r="S191" s="4"/>
      <c r="T191" s="4"/>
      <c r="U191" s="5"/>
      <c r="V191" s="4"/>
      <c r="W191" s="4"/>
      <c r="X191" s="5"/>
      <c r="Y191" s="4"/>
      <c r="Z191" s="4"/>
      <c r="AA191" s="4"/>
      <c r="AB191" s="4"/>
      <c r="AC191" s="412"/>
      <c r="AD191" s="7"/>
      <c r="AE191" s="7"/>
      <c r="AF191" s="8"/>
      <c r="AH191" s="446"/>
      <c r="AI191" s="429"/>
      <c r="AJ191" s="430"/>
      <c r="AK191" s="431"/>
      <c r="AL191" s="432"/>
      <c r="AM191" s="433"/>
      <c r="AN191" s="433"/>
      <c r="AO191" s="433"/>
      <c r="AP191" s="433"/>
      <c r="AQ191" s="433"/>
      <c r="AR191" s="433"/>
      <c r="AS191" s="433"/>
      <c r="AT191" s="433"/>
      <c r="AU191" s="433"/>
      <c r="AV191" s="433"/>
      <c r="AW191" s="433"/>
      <c r="AX191" s="433"/>
      <c r="AY191" s="433"/>
      <c r="AZ191" s="433"/>
      <c r="BA191" s="433"/>
      <c r="BB191" s="433"/>
      <c r="BC191" s="433"/>
      <c r="BD191" s="430"/>
      <c r="BE191" s="434"/>
      <c r="BG191" s="11"/>
      <c r="BI191" s="500"/>
    </row>
    <row r="192" spans="1:61" s="9" customFormat="1" ht="15" customHeight="1" x14ac:dyDescent="0.25">
      <c r="A192" s="2"/>
      <c r="B192" s="2"/>
      <c r="C192" s="2"/>
      <c r="D192" s="2"/>
      <c r="E192" s="2"/>
      <c r="F192" s="3"/>
      <c r="G192" s="397"/>
      <c r="H192" s="4"/>
      <c r="I192" s="5"/>
      <c r="J192" s="4"/>
      <c r="K192" s="4"/>
      <c r="L192" s="5"/>
      <c r="M192" s="6"/>
      <c r="N192" s="4"/>
      <c r="O192" s="5"/>
      <c r="P192" s="4"/>
      <c r="Q192" s="4"/>
      <c r="R192" s="5"/>
      <c r="S192" s="4"/>
      <c r="T192" s="4"/>
      <c r="U192" s="5"/>
      <c r="V192" s="4"/>
      <c r="W192" s="4"/>
      <c r="X192" s="5"/>
      <c r="Y192" s="4"/>
      <c r="Z192" s="4"/>
      <c r="AA192" s="4"/>
      <c r="AB192" s="4"/>
      <c r="AC192" s="412"/>
      <c r="AD192" s="7"/>
      <c r="AE192" s="7"/>
      <c r="AF192" s="8"/>
      <c r="AH192" s="446"/>
      <c r="AI192" s="429"/>
      <c r="AJ192" s="430"/>
      <c r="AK192" s="431"/>
      <c r="AL192" s="432"/>
      <c r="AM192" s="433"/>
      <c r="AN192" s="433"/>
      <c r="AO192" s="433"/>
      <c r="AP192" s="433"/>
      <c r="AQ192" s="433"/>
      <c r="AR192" s="433"/>
      <c r="AS192" s="433"/>
      <c r="AT192" s="433"/>
      <c r="AU192" s="433"/>
      <c r="AV192" s="433"/>
      <c r="AW192" s="433"/>
      <c r="AX192" s="433"/>
      <c r="AY192" s="433"/>
      <c r="AZ192" s="433"/>
      <c r="BA192" s="433"/>
      <c r="BB192" s="433"/>
      <c r="BC192" s="433"/>
      <c r="BD192" s="430"/>
      <c r="BE192" s="434"/>
      <c r="BG192" s="11"/>
      <c r="BI192" s="500"/>
    </row>
    <row r="193" spans="1:61" s="9" customFormat="1" ht="15" customHeight="1" x14ac:dyDescent="0.25">
      <c r="A193" s="2"/>
      <c r="B193" s="2"/>
      <c r="C193" s="2"/>
      <c r="D193" s="2"/>
      <c r="E193" s="2"/>
      <c r="F193" s="3"/>
      <c r="G193" s="397"/>
      <c r="H193" s="4"/>
      <c r="I193" s="5"/>
      <c r="J193" s="4"/>
      <c r="K193" s="4"/>
      <c r="L193" s="5"/>
      <c r="M193" s="6"/>
      <c r="N193" s="4"/>
      <c r="O193" s="5"/>
      <c r="P193" s="4"/>
      <c r="Q193" s="4"/>
      <c r="R193" s="5"/>
      <c r="S193" s="4"/>
      <c r="T193" s="4"/>
      <c r="U193" s="5"/>
      <c r="V193" s="4"/>
      <c r="W193" s="4"/>
      <c r="X193" s="5"/>
      <c r="Y193" s="4"/>
      <c r="Z193" s="4"/>
      <c r="AA193" s="4"/>
      <c r="AB193" s="4"/>
      <c r="AC193" s="412"/>
      <c r="AD193" s="7"/>
      <c r="AE193" s="7"/>
      <c r="AF193" s="8"/>
      <c r="AH193" s="446"/>
      <c r="AI193" s="429"/>
      <c r="AJ193" s="430"/>
      <c r="AK193" s="431"/>
      <c r="AL193" s="432"/>
      <c r="AM193" s="433"/>
      <c r="AN193" s="433"/>
      <c r="AO193" s="433"/>
      <c r="AP193" s="433"/>
      <c r="AQ193" s="433"/>
      <c r="AR193" s="433"/>
      <c r="AS193" s="433"/>
      <c r="AT193" s="433"/>
      <c r="AU193" s="433"/>
      <c r="AV193" s="433"/>
      <c r="AW193" s="433"/>
      <c r="AX193" s="433"/>
      <c r="AY193" s="433"/>
      <c r="AZ193" s="433"/>
      <c r="BA193" s="433"/>
      <c r="BB193" s="433"/>
      <c r="BC193" s="433"/>
      <c r="BD193" s="430"/>
      <c r="BE193" s="434"/>
      <c r="BG193" s="11"/>
      <c r="BI193" s="500"/>
    </row>
    <row r="194" spans="1:61" s="9" customFormat="1" ht="15" customHeight="1" x14ac:dyDescent="0.25">
      <c r="A194" s="2"/>
      <c r="B194" s="2"/>
      <c r="C194" s="2"/>
      <c r="D194" s="2"/>
      <c r="E194" s="2"/>
      <c r="F194" s="3"/>
      <c r="G194" s="397"/>
      <c r="H194" s="4"/>
      <c r="I194" s="5"/>
      <c r="J194" s="4"/>
      <c r="K194" s="4"/>
      <c r="L194" s="5"/>
      <c r="M194" s="6"/>
      <c r="N194" s="4"/>
      <c r="O194" s="5"/>
      <c r="P194" s="4"/>
      <c r="Q194" s="4"/>
      <c r="R194" s="5"/>
      <c r="S194" s="4"/>
      <c r="T194" s="4"/>
      <c r="U194" s="5"/>
      <c r="V194" s="4"/>
      <c r="W194" s="4"/>
      <c r="X194" s="5"/>
      <c r="Y194" s="4"/>
      <c r="Z194" s="4"/>
      <c r="AA194" s="4"/>
      <c r="AB194" s="4"/>
      <c r="AC194" s="412"/>
      <c r="AD194" s="7"/>
      <c r="AE194" s="7"/>
      <c r="AF194" s="8"/>
      <c r="AH194" s="446"/>
      <c r="AI194" s="429"/>
      <c r="AJ194" s="430"/>
      <c r="AK194" s="431"/>
      <c r="AL194" s="432"/>
      <c r="AM194" s="433"/>
      <c r="AN194" s="433"/>
      <c r="AO194" s="433"/>
      <c r="AP194" s="433"/>
      <c r="AQ194" s="433"/>
      <c r="AR194" s="433"/>
      <c r="AS194" s="433"/>
      <c r="AT194" s="433"/>
      <c r="AU194" s="433"/>
      <c r="AV194" s="433"/>
      <c r="AW194" s="433"/>
      <c r="AX194" s="433"/>
      <c r="AY194" s="433"/>
      <c r="AZ194" s="433"/>
      <c r="BA194" s="433"/>
      <c r="BB194" s="433"/>
      <c r="BC194" s="433"/>
      <c r="BD194" s="430"/>
      <c r="BE194" s="434"/>
      <c r="BG194" s="11"/>
      <c r="BI194" s="500"/>
    </row>
    <row r="195" spans="1:61" s="9" customFormat="1" ht="15" customHeight="1" x14ac:dyDescent="0.25">
      <c r="A195" s="2"/>
      <c r="B195" s="2"/>
      <c r="C195" s="2"/>
      <c r="D195" s="2"/>
      <c r="E195" s="2"/>
      <c r="F195" s="3"/>
      <c r="G195" s="397"/>
      <c r="H195" s="4"/>
      <c r="I195" s="5"/>
      <c r="J195" s="4"/>
      <c r="K195" s="4"/>
      <c r="L195" s="5"/>
      <c r="M195" s="6"/>
      <c r="N195" s="4"/>
      <c r="O195" s="5"/>
      <c r="P195" s="4"/>
      <c r="Q195" s="4"/>
      <c r="R195" s="5"/>
      <c r="S195" s="4"/>
      <c r="T195" s="4"/>
      <c r="U195" s="5"/>
      <c r="V195" s="4"/>
      <c r="W195" s="4"/>
      <c r="X195" s="5"/>
      <c r="Y195" s="4"/>
      <c r="Z195" s="4"/>
      <c r="AA195" s="4"/>
      <c r="AB195" s="4"/>
      <c r="AC195" s="412"/>
      <c r="AD195" s="7"/>
      <c r="AE195" s="7"/>
      <c r="AF195" s="8"/>
      <c r="AH195" s="446"/>
      <c r="AI195" s="429"/>
      <c r="AJ195" s="430"/>
      <c r="AK195" s="431"/>
      <c r="AL195" s="432"/>
      <c r="AM195" s="433"/>
      <c r="AN195" s="433"/>
      <c r="AO195" s="433"/>
      <c r="AP195" s="433"/>
      <c r="AQ195" s="433"/>
      <c r="AR195" s="433"/>
      <c r="AS195" s="433"/>
      <c r="AT195" s="433"/>
      <c r="AU195" s="433"/>
      <c r="AV195" s="433"/>
      <c r="AW195" s="433"/>
      <c r="AX195" s="433"/>
      <c r="AY195" s="433"/>
      <c r="AZ195" s="433"/>
      <c r="BA195" s="433"/>
      <c r="BB195" s="433"/>
      <c r="BC195" s="433"/>
      <c r="BD195" s="430"/>
      <c r="BE195" s="434"/>
      <c r="BG195" s="11"/>
      <c r="BI195" s="500"/>
    </row>
    <row r="196" spans="1:61" s="9" customFormat="1" ht="15" customHeight="1" x14ac:dyDescent="0.25">
      <c r="A196" s="2"/>
      <c r="B196" s="2"/>
      <c r="C196" s="2"/>
      <c r="D196" s="2"/>
      <c r="E196" s="2"/>
      <c r="F196" s="3"/>
      <c r="G196" s="397"/>
      <c r="H196" s="4"/>
      <c r="I196" s="5"/>
      <c r="J196" s="4"/>
      <c r="K196" s="4"/>
      <c r="L196" s="5"/>
      <c r="M196" s="6"/>
      <c r="N196" s="4"/>
      <c r="O196" s="5"/>
      <c r="P196" s="4"/>
      <c r="Q196" s="4"/>
      <c r="R196" s="5"/>
      <c r="S196" s="4"/>
      <c r="T196" s="4"/>
      <c r="U196" s="5"/>
      <c r="V196" s="4"/>
      <c r="W196" s="4"/>
      <c r="X196" s="5"/>
      <c r="Y196" s="4"/>
      <c r="Z196" s="4"/>
      <c r="AA196" s="4"/>
      <c r="AB196" s="4"/>
      <c r="AC196" s="412"/>
      <c r="AD196" s="7"/>
      <c r="AE196" s="7"/>
      <c r="AF196" s="8"/>
      <c r="AH196" s="446"/>
      <c r="AI196" s="429"/>
      <c r="AJ196" s="430"/>
      <c r="AK196" s="431"/>
      <c r="AL196" s="432"/>
      <c r="AM196" s="433"/>
      <c r="AN196" s="433"/>
      <c r="AO196" s="433"/>
      <c r="AP196" s="433"/>
      <c r="AQ196" s="433"/>
      <c r="AR196" s="433"/>
      <c r="AS196" s="433"/>
      <c r="AT196" s="433"/>
      <c r="AU196" s="433"/>
      <c r="AV196" s="433"/>
      <c r="AW196" s="433"/>
      <c r="AX196" s="433"/>
      <c r="AY196" s="433"/>
      <c r="AZ196" s="433"/>
      <c r="BA196" s="433"/>
      <c r="BB196" s="433"/>
      <c r="BC196" s="433"/>
      <c r="BD196" s="430"/>
      <c r="BE196" s="434"/>
      <c r="BG196" s="11"/>
      <c r="BI196" s="500"/>
    </row>
    <row r="197" spans="1:61" s="9" customFormat="1" ht="15" customHeight="1" x14ac:dyDescent="0.25">
      <c r="A197" s="2"/>
      <c r="B197" s="2"/>
      <c r="C197" s="2"/>
      <c r="D197" s="2"/>
      <c r="E197" s="2"/>
      <c r="F197" s="3"/>
      <c r="G197" s="397"/>
      <c r="H197" s="4"/>
      <c r="I197" s="5"/>
      <c r="J197" s="4"/>
      <c r="K197" s="4"/>
      <c r="L197" s="5"/>
      <c r="M197" s="6"/>
      <c r="N197" s="4"/>
      <c r="O197" s="5"/>
      <c r="P197" s="4"/>
      <c r="Q197" s="4"/>
      <c r="R197" s="5"/>
      <c r="S197" s="4"/>
      <c r="T197" s="4"/>
      <c r="U197" s="5"/>
      <c r="V197" s="4"/>
      <c r="W197" s="4"/>
      <c r="X197" s="5"/>
      <c r="Y197" s="4"/>
      <c r="Z197" s="4"/>
      <c r="AA197" s="4"/>
      <c r="AB197" s="4"/>
      <c r="AC197" s="412"/>
      <c r="AD197" s="7"/>
      <c r="AE197" s="7"/>
      <c r="AF197" s="8"/>
      <c r="AH197" s="446"/>
      <c r="AI197" s="429"/>
      <c r="AJ197" s="430"/>
      <c r="AK197" s="431"/>
      <c r="AL197" s="432"/>
      <c r="AM197" s="433"/>
      <c r="AN197" s="433"/>
      <c r="AO197" s="433"/>
      <c r="AP197" s="433"/>
      <c r="AQ197" s="433"/>
      <c r="AR197" s="433"/>
      <c r="AS197" s="433"/>
      <c r="AT197" s="433"/>
      <c r="AU197" s="433"/>
      <c r="AV197" s="433"/>
      <c r="AW197" s="433"/>
      <c r="AX197" s="433"/>
      <c r="AY197" s="433"/>
      <c r="AZ197" s="433"/>
      <c r="BA197" s="433"/>
      <c r="BB197" s="433"/>
      <c r="BC197" s="433"/>
      <c r="BD197" s="430"/>
      <c r="BE197" s="434"/>
      <c r="BG197" s="11"/>
      <c r="BI197" s="500"/>
    </row>
    <row r="198" spans="1:61" s="9" customFormat="1" ht="15" customHeight="1" x14ac:dyDescent="0.25">
      <c r="A198" s="2"/>
      <c r="B198" s="2"/>
      <c r="C198" s="2"/>
      <c r="D198" s="2"/>
      <c r="E198" s="2"/>
      <c r="F198" s="3"/>
      <c r="G198" s="397"/>
      <c r="H198" s="4"/>
      <c r="I198" s="5"/>
      <c r="J198" s="4"/>
      <c r="K198" s="4"/>
      <c r="L198" s="5"/>
      <c r="M198" s="6"/>
      <c r="N198" s="4"/>
      <c r="O198" s="5"/>
      <c r="P198" s="4"/>
      <c r="Q198" s="4"/>
      <c r="R198" s="5"/>
      <c r="S198" s="4"/>
      <c r="T198" s="4"/>
      <c r="U198" s="5"/>
      <c r="V198" s="4"/>
      <c r="W198" s="4"/>
      <c r="X198" s="5"/>
      <c r="Y198" s="4"/>
      <c r="Z198" s="4"/>
      <c r="AA198" s="4"/>
      <c r="AB198" s="4"/>
      <c r="AC198" s="412"/>
      <c r="AD198" s="7"/>
      <c r="AE198" s="7"/>
      <c r="AF198" s="8"/>
      <c r="AH198" s="446"/>
      <c r="AI198" s="429"/>
      <c r="AJ198" s="430"/>
      <c r="AK198" s="431"/>
      <c r="AL198" s="432"/>
      <c r="AM198" s="433"/>
      <c r="AN198" s="433"/>
      <c r="AO198" s="433"/>
      <c r="AP198" s="433"/>
      <c r="AQ198" s="433"/>
      <c r="AR198" s="433"/>
      <c r="AS198" s="433"/>
      <c r="AT198" s="433"/>
      <c r="AU198" s="433"/>
      <c r="AV198" s="433"/>
      <c r="AW198" s="433"/>
      <c r="AX198" s="433"/>
      <c r="AY198" s="433"/>
      <c r="AZ198" s="433"/>
      <c r="BA198" s="433"/>
      <c r="BB198" s="433"/>
      <c r="BC198" s="433"/>
      <c r="BD198" s="430"/>
      <c r="BE198" s="434"/>
      <c r="BG198" s="11"/>
      <c r="BI198" s="500"/>
    </row>
    <row r="199" spans="1:61" s="9" customFormat="1" ht="15" customHeight="1" x14ac:dyDescent="0.25">
      <c r="A199" s="2"/>
      <c r="B199" s="2"/>
      <c r="C199" s="2"/>
      <c r="D199" s="2"/>
      <c r="E199" s="2"/>
      <c r="F199" s="3"/>
      <c r="G199" s="397"/>
      <c r="H199" s="4"/>
      <c r="I199" s="5"/>
      <c r="J199" s="4"/>
      <c r="K199" s="4"/>
      <c r="L199" s="5"/>
      <c r="M199" s="6"/>
      <c r="N199" s="4"/>
      <c r="O199" s="5"/>
      <c r="P199" s="4"/>
      <c r="Q199" s="4"/>
      <c r="R199" s="5"/>
      <c r="S199" s="4"/>
      <c r="T199" s="4"/>
      <c r="U199" s="5"/>
      <c r="V199" s="4"/>
      <c r="W199" s="4"/>
      <c r="X199" s="5"/>
      <c r="Y199" s="4"/>
      <c r="Z199" s="4"/>
      <c r="AA199" s="4"/>
      <c r="AB199" s="4"/>
      <c r="AC199" s="412"/>
      <c r="AD199" s="7"/>
      <c r="AE199" s="7"/>
      <c r="AF199" s="8"/>
      <c r="AH199" s="446"/>
      <c r="AI199" s="429"/>
      <c r="AJ199" s="430"/>
      <c r="AK199" s="431"/>
      <c r="AL199" s="432"/>
      <c r="AM199" s="433"/>
      <c r="AN199" s="433"/>
      <c r="AO199" s="433"/>
      <c r="AP199" s="433"/>
      <c r="AQ199" s="433"/>
      <c r="AR199" s="433"/>
      <c r="AS199" s="433"/>
      <c r="AT199" s="433"/>
      <c r="AU199" s="433"/>
      <c r="AV199" s="433"/>
      <c r="AW199" s="433"/>
      <c r="AX199" s="433"/>
      <c r="AY199" s="433"/>
      <c r="AZ199" s="433"/>
      <c r="BA199" s="433"/>
      <c r="BB199" s="433"/>
      <c r="BC199" s="433"/>
      <c r="BD199" s="430"/>
      <c r="BE199" s="434"/>
      <c r="BG199" s="11"/>
      <c r="BI199" s="500"/>
    </row>
    <row r="200" spans="1:61" s="9" customFormat="1" ht="15" customHeight="1" x14ac:dyDescent="0.25">
      <c r="A200" s="2"/>
      <c r="B200" s="2"/>
      <c r="C200" s="2"/>
      <c r="D200" s="2"/>
      <c r="E200" s="2"/>
      <c r="F200" s="3"/>
      <c r="G200" s="397"/>
      <c r="H200" s="4"/>
      <c r="I200" s="5"/>
      <c r="J200" s="4"/>
      <c r="K200" s="4"/>
      <c r="L200" s="5"/>
      <c r="M200" s="6"/>
      <c r="N200" s="4"/>
      <c r="O200" s="5"/>
      <c r="P200" s="4"/>
      <c r="Q200" s="4"/>
      <c r="R200" s="5"/>
      <c r="S200" s="4"/>
      <c r="T200" s="4"/>
      <c r="U200" s="5"/>
      <c r="V200" s="4"/>
      <c r="W200" s="4"/>
      <c r="X200" s="5"/>
      <c r="Y200" s="4"/>
      <c r="Z200" s="4"/>
      <c r="AA200" s="4"/>
      <c r="AB200" s="4"/>
      <c r="AC200" s="412"/>
      <c r="AD200" s="7"/>
      <c r="AE200" s="7"/>
      <c r="AF200" s="8"/>
      <c r="AH200" s="446"/>
      <c r="AI200" s="429"/>
      <c r="AJ200" s="430"/>
      <c r="AK200" s="431"/>
      <c r="AL200" s="432"/>
      <c r="AM200" s="433"/>
      <c r="AN200" s="433"/>
      <c r="AO200" s="433"/>
      <c r="AP200" s="433"/>
      <c r="AQ200" s="433"/>
      <c r="AR200" s="433"/>
      <c r="AS200" s="433"/>
      <c r="AT200" s="433"/>
      <c r="AU200" s="433"/>
      <c r="AV200" s="433"/>
      <c r="AW200" s="433"/>
      <c r="AX200" s="433"/>
      <c r="AY200" s="433"/>
      <c r="AZ200" s="433"/>
      <c r="BA200" s="433"/>
      <c r="BB200" s="433"/>
      <c r="BC200" s="433"/>
      <c r="BD200" s="430"/>
      <c r="BE200" s="434"/>
      <c r="BG200" s="11"/>
      <c r="BI200" s="500"/>
    </row>
    <row r="201" spans="1:61" s="9" customFormat="1" ht="15" customHeight="1" x14ac:dyDescent="0.25">
      <c r="A201" s="2"/>
      <c r="B201" s="2"/>
      <c r="C201" s="2"/>
      <c r="D201" s="2"/>
      <c r="E201" s="2"/>
      <c r="F201" s="3"/>
      <c r="G201" s="397"/>
      <c r="H201" s="4"/>
      <c r="I201" s="5"/>
      <c r="J201" s="4"/>
      <c r="K201" s="4"/>
      <c r="L201" s="5"/>
      <c r="M201" s="6"/>
      <c r="N201" s="4"/>
      <c r="O201" s="5"/>
      <c r="P201" s="4"/>
      <c r="Q201" s="4"/>
      <c r="R201" s="5"/>
      <c r="S201" s="4"/>
      <c r="T201" s="4"/>
      <c r="U201" s="5"/>
      <c r="V201" s="4"/>
      <c r="W201" s="4"/>
      <c r="X201" s="5"/>
      <c r="Y201" s="4"/>
      <c r="Z201" s="4"/>
      <c r="AA201" s="4"/>
      <c r="AB201" s="4"/>
      <c r="AC201" s="412"/>
      <c r="AD201" s="7"/>
      <c r="AE201" s="7"/>
      <c r="AF201" s="8"/>
      <c r="AH201" s="446"/>
      <c r="AI201" s="429"/>
      <c r="AJ201" s="430"/>
      <c r="AK201" s="431"/>
      <c r="AL201" s="432"/>
      <c r="AM201" s="433"/>
      <c r="AN201" s="433"/>
      <c r="AO201" s="433"/>
      <c r="AP201" s="433"/>
      <c r="AQ201" s="433"/>
      <c r="AR201" s="433"/>
      <c r="AS201" s="433"/>
      <c r="AT201" s="433"/>
      <c r="AU201" s="433"/>
      <c r="AV201" s="433"/>
      <c r="AW201" s="433"/>
      <c r="AX201" s="433"/>
      <c r="AY201" s="433"/>
      <c r="AZ201" s="433"/>
      <c r="BA201" s="433"/>
      <c r="BB201" s="433"/>
      <c r="BC201" s="433"/>
      <c r="BD201" s="430"/>
      <c r="BE201" s="434"/>
      <c r="BG201" s="11"/>
      <c r="BI201" s="500"/>
    </row>
    <row r="202" spans="1:61" s="9" customFormat="1" ht="15" customHeight="1" x14ac:dyDescent="0.25">
      <c r="A202" s="2"/>
      <c r="B202" s="2"/>
      <c r="C202" s="2"/>
      <c r="D202" s="2"/>
      <c r="E202" s="2"/>
      <c r="F202" s="3"/>
      <c r="G202" s="397"/>
      <c r="H202" s="4"/>
      <c r="I202" s="5"/>
      <c r="J202" s="4"/>
      <c r="K202" s="4"/>
      <c r="L202" s="5"/>
      <c r="M202" s="6"/>
      <c r="N202" s="4"/>
      <c r="O202" s="5"/>
      <c r="P202" s="4"/>
      <c r="Q202" s="4"/>
      <c r="R202" s="5"/>
      <c r="S202" s="4"/>
      <c r="T202" s="4"/>
      <c r="U202" s="5"/>
      <c r="V202" s="4"/>
      <c r="W202" s="4"/>
      <c r="X202" s="5"/>
      <c r="Y202" s="4"/>
      <c r="Z202" s="4"/>
      <c r="AA202" s="4"/>
      <c r="AB202" s="4"/>
      <c r="AC202" s="412"/>
      <c r="AD202" s="7"/>
      <c r="AE202" s="7"/>
      <c r="AF202" s="8"/>
      <c r="AH202" s="446"/>
      <c r="AI202" s="429"/>
      <c r="AJ202" s="430"/>
      <c r="AK202" s="431"/>
      <c r="AL202" s="432"/>
      <c r="AM202" s="433"/>
      <c r="AN202" s="433"/>
      <c r="AO202" s="433"/>
      <c r="AP202" s="433"/>
      <c r="AQ202" s="433"/>
      <c r="AR202" s="433"/>
      <c r="AS202" s="433"/>
      <c r="AT202" s="433"/>
      <c r="AU202" s="433"/>
      <c r="AV202" s="433"/>
      <c r="AW202" s="433"/>
      <c r="AX202" s="433"/>
      <c r="AY202" s="433"/>
      <c r="AZ202" s="433"/>
      <c r="BA202" s="433"/>
      <c r="BB202" s="433"/>
      <c r="BC202" s="433"/>
      <c r="BD202" s="430"/>
      <c r="BE202" s="434"/>
      <c r="BG202" s="11"/>
      <c r="BI202" s="500"/>
    </row>
    <row r="203" spans="1:61" s="9" customFormat="1" ht="15" customHeight="1" x14ac:dyDescent="0.25">
      <c r="A203" s="2"/>
      <c r="B203" s="2"/>
      <c r="C203" s="2"/>
      <c r="D203" s="2"/>
      <c r="E203" s="2"/>
      <c r="F203" s="3"/>
      <c r="G203" s="397"/>
      <c r="H203" s="4"/>
      <c r="I203" s="5"/>
      <c r="J203" s="4"/>
      <c r="K203" s="4"/>
      <c r="L203" s="5"/>
      <c r="M203" s="6"/>
      <c r="N203" s="4"/>
      <c r="O203" s="5"/>
      <c r="P203" s="4"/>
      <c r="Q203" s="4"/>
      <c r="R203" s="5"/>
      <c r="S203" s="4"/>
      <c r="T203" s="4"/>
      <c r="U203" s="5"/>
      <c r="V203" s="4"/>
      <c r="W203" s="4"/>
      <c r="X203" s="5"/>
      <c r="Y203" s="4"/>
      <c r="Z203" s="4"/>
      <c r="AA203" s="4"/>
      <c r="AB203" s="4"/>
      <c r="AC203" s="412"/>
      <c r="AD203" s="7"/>
      <c r="AE203" s="7"/>
      <c r="AF203" s="8"/>
      <c r="AH203" s="446"/>
      <c r="AI203" s="429"/>
      <c r="AJ203" s="430"/>
      <c r="AK203" s="431"/>
      <c r="AL203" s="432"/>
      <c r="AM203" s="433"/>
      <c r="AN203" s="433"/>
      <c r="AO203" s="433"/>
      <c r="AP203" s="433"/>
      <c r="AQ203" s="433"/>
      <c r="AR203" s="433"/>
      <c r="AS203" s="433"/>
      <c r="AT203" s="433"/>
      <c r="AU203" s="433"/>
      <c r="AV203" s="433"/>
      <c r="AW203" s="433"/>
      <c r="AX203" s="433"/>
      <c r="AY203" s="433"/>
      <c r="AZ203" s="433"/>
      <c r="BA203" s="433"/>
      <c r="BB203" s="433"/>
      <c r="BC203" s="433"/>
      <c r="BD203" s="430"/>
      <c r="BE203" s="434"/>
      <c r="BG203" s="11"/>
      <c r="BI203" s="500"/>
    </row>
    <row r="204" spans="1:61" s="9" customFormat="1" ht="15" customHeight="1" x14ac:dyDescent="0.25">
      <c r="A204" s="2"/>
      <c r="B204" s="2"/>
      <c r="C204" s="2"/>
      <c r="D204" s="2"/>
      <c r="E204" s="2"/>
      <c r="F204" s="3"/>
      <c r="G204" s="397"/>
      <c r="H204" s="4"/>
      <c r="I204" s="5"/>
      <c r="J204" s="4"/>
      <c r="K204" s="4"/>
      <c r="L204" s="5"/>
      <c r="M204" s="6"/>
      <c r="N204" s="4"/>
      <c r="O204" s="5"/>
      <c r="P204" s="4"/>
      <c r="Q204" s="4"/>
      <c r="R204" s="5"/>
      <c r="S204" s="4"/>
      <c r="T204" s="4"/>
      <c r="U204" s="5"/>
      <c r="V204" s="4"/>
      <c r="W204" s="4"/>
      <c r="X204" s="5"/>
      <c r="Y204" s="4"/>
      <c r="Z204" s="4"/>
      <c r="AA204" s="4"/>
      <c r="AB204" s="4"/>
      <c r="AC204" s="412"/>
      <c r="AD204" s="7"/>
      <c r="AE204" s="7"/>
      <c r="AF204" s="8"/>
      <c r="AH204" s="446"/>
      <c r="AI204" s="429"/>
      <c r="AJ204" s="430"/>
      <c r="AK204" s="431"/>
      <c r="AL204" s="432"/>
      <c r="AM204" s="433"/>
      <c r="AN204" s="433"/>
      <c r="AO204" s="433"/>
      <c r="AP204" s="433"/>
      <c r="AQ204" s="433"/>
      <c r="AR204" s="433"/>
      <c r="AS204" s="433"/>
      <c r="AT204" s="433"/>
      <c r="AU204" s="433"/>
      <c r="AV204" s="433"/>
      <c r="AW204" s="433"/>
      <c r="AX204" s="433"/>
      <c r="AY204" s="433"/>
      <c r="AZ204" s="433"/>
      <c r="BA204" s="433"/>
      <c r="BB204" s="433"/>
      <c r="BC204" s="433"/>
      <c r="BD204" s="430"/>
      <c r="BE204" s="434"/>
      <c r="BG204" s="11"/>
      <c r="BI204" s="500"/>
    </row>
    <row r="205" spans="1:61" s="9" customFormat="1" ht="15" customHeight="1" x14ac:dyDescent="0.25">
      <c r="A205" s="2"/>
      <c r="B205" s="2"/>
      <c r="C205" s="2"/>
      <c r="D205" s="2"/>
      <c r="E205" s="2"/>
      <c r="F205" s="3"/>
      <c r="G205" s="397"/>
      <c r="H205" s="4"/>
      <c r="I205" s="5"/>
      <c r="J205" s="4"/>
      <c r="K205" s="4"/>
      <c r="L205" s="5"/>
      <c r="M205" s="6"/>
      <c r="N205" s="4"/>
      <c r="O205" s="5"/>
      <c r="P205" s="4"/>
      <c r="Q205" s="4"/>
      <c r="R205" s="5"/>
      <c r="S205" s="4"/>
      <c r="T205" s="4"/>
      <c r="U205" s="5"/>
      <c r="V205" s="4"/>
      <c r="W205" s="4"/>
      <c r="X205" s="5"/>
      <c r="Y205" s="4"/>
      <c r="Z205" s="4"/>
      <c r="AA205" s="4"/>
      <c r="AB205" s="4"/>
      <c r="AC205" s="412"/>
      <c r="AD205" s="7"/>
      <c r="AE205" s="7"/>
      <c r="AF205" s="8"/>
      <c r="AH205" s="446"/>
      <c r="AI205" s="429"/>
      <c r="AJ205" s="430"/>
      <c r="AK205" s="431"/>
      <c r="AL205" s="432"/>
      <c r="AM205" s="433"/>
      <c r="AN205" s="433"/>
      <c r="AO205" s="433"/>
      <c r="AP205" s="433"/>
      <c r="AQ205" s="433"/>
      <c r="AR205" s="433"/>
      <c r="AS205" s="433"/>
      <c r="AT205" s="433"/>
      <c r="AU205" s="433"/>
      <c r="AV205" s="433"/>
      <c r="AW205" s="433"/>
      <c r="AX205" s="433"/>
      <c r="AY205" s="433"/>
      <c r="AZ205" s="433"/>
      <c r="BA205" s="433"/>
      <c r="BB205" s="433"/>
      <c r="BC205" s="433"/>
      <c r="BD205" s="430"/>
      <c r="BE205" s="434"/>
      <c r="BG205" s="11"/>
      <c r="BI205" s="500"/>
    </row>
    <row r="206" spans="1:61" s="9" customFormat="1" ht="15" customHeight="1" x14ac:dyDescent="0.25">
      <c r="A206" s="2"/>
      <c r="B206" s="2"/>
      <c r="C206" s="2"/>
      <c r="D206" s="2"/>
      <c r="E206" s="2"/>
      <c r="F206" s="3"/>
      <c r="G206" s="397"/>
      <c r="H206" s="4"/>
      <c r="I206" s="5"/>
      <c r="J206" s="4"/>
      <c r="K206" s="4"/>
      <c r="L206" s="5"/>
      <c r="M206" s="6"/>
      <c r="N206" s="4"/>
      <c r="O206" s="5"/>
      <c r="P206" s="4"/>
      <c r="Q206" s="4"/>
      <c r="R206" s="5"/>
      <c r="S206" s="4"/>
      <c r="T206" s="4"/>
      <c r="U206" s="5"/>
      <c r="V206" s="4"/>
      <c r="W206" s="4"/>
      <c r="X206" s="5"/>
      <c r="Y206" s="4"/>
      <c r="Z206" s="4"/>
      <c r="AA206" s="4"/>
      <c r="AB206" s="4"/>
      <c r="AC206" s="412"/>
      <c r="AD206" s="7"/>
      <c r="AE206" s="7"/>
      <c r="AF206" s="8"/>
      <c r="AH206" s="446"/>
      <c r="AI206" s="429"/>
      <c r="AJ206" s="430"/>
      <c r="AK206" s="431"/>
      <c r="AL206" s="432"/>
      <c r="AM206" s="433"/>
      <c r="AN206" s="433"/>
      <c r="AO206" s="433"/>
      <c r="AP206" s="433"/>
      <c r="AQ206" s="433"/>
      <c r="AR206" s="433"/>
      <c r="AS206" s="433"/>
      <c r="AT206" s="433"/>
      <c r="AU206" s="433"/>
      <c r="AV206" s="433"/>
      <c r="AW206" s="433"/>
      <c r="AX206" s="433"/>
      <c r="AY206" s="433"/>
      <c r="AZ206" s="433"/>
      <c r="BA206" s="433"/>
      <c r="BB206" s="433"/>
      <c r="BC206" s="433"/>
      <c r="BD206" s="430"/>
      <c r="BE206" s="434"/>
      <c r="BG206" s="11"/>
      <c r="BI206" s="500"/>
    </row>
    <row r="207" spans="1:61" s="9" customFormat="1" ht="15" customHeight="1" x14ac:dyDescent="0.25">
      <c r="A207" s="2"/>
      <c r="B207" s="2"/>
      <c r="C207" s="2"/>
      <c r="D207" s="2"/>
      <c r="E207" s="2"/>
      <c r="F207" s="3"/>
      <c r="G207" s="397"/>
      <c r="H207" s="4"/>
      <c r="I207" s="5"/>
      <c r="J207" s="4"/>
      <c r="K207" s="4"/>
      <c r="L207" s="5"/>
      <c r="M207" s="6"/>
      <c r="N207" s="4"/>
      <c r="O207" s="5"/>
      <c r="P207" s="4"/>
      <c r="Q207" s="4"/>
      <c r="R207" s="5"/>
      <c r="S207" s="4"/>
      <c r="T207" s="4"/>
      <c r="U207" s="5"/>
      <c r="V207" s="4"/>
      <c r="W207" s="4"/>
      <c r="X207" s="5"/>
      <c r="Y207" s="4"/>
      <c r="Z207" s="4"/>
      <c r="AA207" s="4"/>
      <c r="AB207" s="4"/>
      <c r="AC207" s="412"/>
      <c r="AD207" s="7"/>
      <c r="AE207" s="7"/>
      <c r="AF207" s="8"/>
      <c r="AH207" s="446"/>
      <c r="AI207" s="429"/>
      <c r="AJ207" s="430"/>
      <c r="AK207" s="431"/>
      <c r="AL207" s="432"/>
      <c r="AM207" s="433"/>
      <c r="AN207" s="433"/>
      <c r="AO207" s="433"/>
      <c r="AP207" s="433"/>
      <c r="AQ207" s="433"/>
      <c r="AR207" s="433"/>
      <c r="AS207" s="433"/>
      <c r="AT207" s="433"/>
      <c r="AU207" s="433"/>
      <c r="AV207" s="433"/>
      <c r="AW207" s="433"/>
      <c r="AX207" s="433"/>
      <c r="AY207" s="433"/>
      <c r="AZ207" s="433"/>
      <c r="BA207" s="433"/>
      <c r="BB207" s="433"/>
      <c r="BC207" s="433"/>
      <c r="BD207" s="430"/>
      <c r="BE207" s="434"/>
      <c r="BG207" s="11"/>
      <c r="BI207" s="500"/>
    </row>
    <row r="208" spans="1:61" s="9" customFormat="1" ht="15" customHeight="1" x14ac:dyDescent="0.25">
      <c r="A208" s="2"/>
      <c r="B208" s="2"/>
      <c r="C208" s="2"/>
      <c r="D208" s="2"/>
      <c r="E208" s="2"/>
      <c r="F208" s="3"/>
      <c r="G208" s="397"/>
      <c r="H208" s="4"/>
      <c r="I208" s="5"/>
      <c r="J208" s="4"/>
      <c r="K208" s="4"/>
      <c r="L208" s="5"/>
      <c r="M208" s="6"/>
      <c r="N208" s="4"/>
      <c r="O208" s="5"/>
      <c r="P208" s="4"/>
      <c r="Q208" s="4"/>
      <c r="R208" s="5"/>
      <c r="S208" s="4"/>
      <c r="T208" s="4"/>
      <c r="U208" s="5"/>
      <c r="V208" s="4"/>
      <c r="W208" s="4"/>
      <c r="X208" s="5"/>
      <c r="Y208" s="4"/>
      <c r="Z208" s="4"/>
      <c r="AA208" s="4"/>
      <c r="AB208" s="4"/>
      <c r="AC208" s="412"/>
      <c r="AD208" s="7"/>
      <c r="AE208" s="7"/>
      <c r="AF208" s="8"/>
      <c r="AH208" s="446"/>
      <c r="AI208" s="429"/>
      <c r="AJ208" s="430"/>
      <c r="AK208" s="431"/>
      <c r="AL208" s="432"/>
      <c r="AM208" s="433"/>
      <c r="AN208" s="433"/>
      <c r="AO208" s="433"/>
      <c r="AP208" s="433"/>
      <c r="AQ208" s="433"/>
      <c r="AR208" s="433"/>
      <c r="AS208" s="433"/>
      <c r="AT208" s="433"/>
      <c r="AU208" s="433"/>
      <c r="AV208" s="433"/>
      <c r="AW208" s="433"/>
      <c r="AX208" s="433"/>
      <c r="AY208" s="433"/>
      <c r="AZ208" s="433"/>
      <c r="BA208" s="433"/>
      <c r="BB208" s="433"/>
      <c r="BC208" s="433"/>
      <c r="BD208" s="430"/>
      <c r="BE208" s="434"/>
      <c r="BG208" s="11"/>
      <c r="BI208" s="500"/>
    </row>
    <row r="209" spans="1:61" s="9" customFormat="1" ht="15" customHeight="1" x14ac:dyDescent="0.25">
      <c r="A209" s="2"/>
      <c r="B209" s="2"/>
      <c r="C209" s="2"/>
      <c r="D209" s="2"/>
      <c r="E209" s="2"/>
      <c r="F209" s="3"/>
      <c r="G209" s="397"/>
      <c r="H209" s="4"/>
      <c r="I209" s="5"/>
      <c r="J209" s="4"/>
      <c r="K209" s="4"/>
      <c r="L209" s="5"/>
      <c r="M209" s="6"/>
      <c r="N209" s="4"/>
      <c r="O209" s="5"/>
      <c r="P209" s="4"/>
      <c r="Q209" s="4"/>
      <c r="R209" s="5"/>
      <c r="S209" s="4"/>
      <c r="T209" s="4"/>
      <c r="U209" s="5"/>
      <c r="V209" s="4"/>
      <c r="W209" s="4"/>
      <c r="X209" s="5"/>
      <c r="Y209" s="4"/>
      <c r="Z209" s="4"/>
      <c r="AA209" s="4"/>
      <c r="AB209" s="4"/>
      <c r="AC209" s="412"/>
      <c r="AD209" s="7"/>
      <c r="AE209" s="7"/>
      <c r="AF209" s="8"/>
      <c r="AH209" s="446"/>
      <c r="AI209" s="429"/>
      <c r="AJ209" s="430"/>
      <c r="AK209" s="431"/>
      <c r="AL209" s="432"/>
      <c r="AM209" s="433"/>
      <c r="AN209" s="433"/>
      <c r="AO209" s="433"/>
      <c r="AP209" s="433"/>
      <c r="AQ209" s="433"/>
      <c r="AR209" s="433"/>
      <c r="AS209" s="433"/>
      <c r="AT209" s="433"/>
      <c r="AU209" s="433"/>
      <c r="AV209" s="433"/>
      <c r="AW209" s="433"/>
      <c r="AX209" s="433"/>
      <c r="AY209" s="433"/>
      <c r="AZ209" s="433"/>
      <c r="BA209" s="433"/>
      <c r="BB209" s="433"/>
      <c r="BC209" s="433"/>
      <c r="BD209" s="430"/>
      <c r="BE209" s="434"/>
      <c r="BG209" s="11"/>
      <c r="BI209" s="500"/>
    </row>
    <row r="210" spans="1:61" s="9" customFormat="1" ht="15" customHeight="1" x14ac:dyDescent="0.25">
      <c r="A210" s="2"/>
      <c r="B210" s="2"/>
      <c r="C210" s="2"/>
      <c r="D210" s="2"/>
      <c r="E210" s="2"/>
      <c r="F210" s="3"/>
      <c r="G210" s="397"/>
      <c r="H210" s="4"/>
      <c r="I210" s="5"/>
      <c r="J210" s="4"/>
      <c r="K210" s="4"/>
      <c r="L210" s="5"/>
      <c r="M210" s="6"/>
      <c r="N210" s="4"/>
      <c r="O210" s="5"/>
      <c r="P210" s="4"/>
      <c r="Q210" s="4"/>
      <c r="R210" s="5"/>
      <c r="S210" s="4"/>
      <c r="T210" s="4"/>
      <c r="U210" s="5"/>
      <c r="V210" s="4"/>
      <c r="W210" s="4"/>
      <c r="X210" s="5"/>
      <c r="Y210" s="4"/>
      <c r="Z210" s="4"/>
      <c r="AA210" s="4"/>
      <c r="AB210" s="4"/>
      <c r="AC210" s="412"/>
      <c r="AD210" s="7"/>
      <c r="AE210" s="7"/>
      <c r="AF210" s="8"/>
      <c r="AH210" s="446"/>
      <c r="AI210" s="429"/>
      <c r="AJ210" s="430"/>
      <c r="AK210" s="431"/>
      <c r="AL210" s="432"/>
      <c r="AM210" s="433"/>
      <c r="AN210" s="433"/>
      <c r="AO210" s="433"/>
      <c r="AP210" s="433"/>
      <c r="AQ210" s="433"/>
      <c r="AR210" s="433"/>
      <c r="AS210" s="433"/>
      <c r="AT210" s="433"/>
      <c r="AU210" s="433"/>
      <c r="AV210" s="433"/>
      <c r="AW210" s="433"/>
      <c r="AX210" s="433"/>
      <c r="AY210" s="433"/>
      <c r="AZ210" s="433"/>
      <c r="BA210" s="433"/>
      <c r="BB210" s="433"/>
      <c r="BC210" s="433"/>
      <c r="BD210" s="430"/>
      <c r="BE210" s="434"/>
      <c r="BG210" s="11"/>
      <c r="BI210" s="500"/>
    </row>
    <row r="211" spans="1:61" s="9" customFormat="1" ht="15" customHeight="1" x14ac:dyDescent="0.25">
      <c r="A211" s="2"/>
      <c r="B211" s="2"/>
      <c r="C211" s="2"/>
      <c r="D211" s="2"/>
      <c r="E211" s="2"/>
      <c r="F211" s="3"/>
      <c r="G211" s="397"/>
      <c r="H211" s="4"/>
      <c r="I211" s="5"/>
      <c r="J211" s="4"/>
      <c r="K211" s="4"/>
      <c r="L211" s="5"/>
      <c r="M211" s="6"/>
      <c r="N211" s="4"/>
      <c r="O211" s="5"/>
      <c r="P211" s="4"/>
      <c r="Q211" s="4"/>
      <c r="R211" s="5"/>
      <c r="S211" s="4"/>
      <c r="T211" s="4"/>
      <c r="U211" s="5"/>
      <c r="V211" s="4"/>
      <c r="W211" s="4"/>
      <c r="X211" s="5"/>
      <c r="Y211" s="4"/>
      <c r="Z211" s="4"/>
      <c r="AA211" s="4"/>
      <c r="AB211" s="4"/>
      <c r="AC211" s="412"/>
      <c r="AD211" s="7"/>
      <c r="AE211" s="7"/>
      <c r="AF211" s="8"/>
      <c r="AH211" s="446"/>
      <c r="AI211" s="429"/>
      <c r="AJ211" s="430"/>
      <c r="AK211" s="431"/>
      <c r="AL211" s="432"/>
      <c r="AM211" s="433"/>
      <c r="AN211" s="433"/>
      <c r="AO211" s="433"/>
      <c r="AP211" s="433"/>
      <c r="AQ211" s="433"/>
      <c r="AR211" s="433"/>
      <c r="AS211" s="433"/>
      <c r="AT211" s="433"/>
      <c r="AU211" s="433"/>
      <c r="AV211" s="433"/>
      <c r="AW211" s="433"/>
      <c r="AX211" s="433"/>
      <c r="AY211" s="433"/>
      <c r="AZ211" s="433"/>
      <c r="BA211" s="433"/>
      <c r="BB211" s="433"/>
      <c r="BC211" s="433"/>
      <c r="BD211" s="430"/>
      <c r="BE211" s="434"/>
      <c r="BG211" s="11"/>
      <c r="BI211" s="500"/>
    </row>
    <row r="212" spans="1:61" s="9" customFormat="1" ht="15" customHeight="1" x14ac:dyDescent="0.25">
      <c r="A212" s="2"/>
      <c r="B212" s="2"/>
      <c r="C212" s="2"/>
      <c r="D212" s="2"/>
      <c r="E212" s="2"/>
      <c r="F212" s="3"/>
      <c r="G212" s="397"/>
      <c r="H212" s="4"/>
      <c r="I212" s="5"/>
      <c r="J212" s="4"/>
      <c r="K212" s="4"/>
      <c r="L212" s="5"/>
      <c r="M212" s="6"/>
      <c r="N212" s="4"/>
      <c r="O212" s="5"/>
      <c r="P212" s="4"/>
      <c r="Q212" s="4"/>
      <c r="R212" s="5"/>
      <c r="S212" s="4"/>
      <c r="T212" s="4"/>
      <c r="U212" s="5"/>
      <c r="V212" s="4"/>
      <c r="W212" s="4"/>
      <c r="X212" s="5"/>
      <c r="Y212" s="4"/>
      <c r="Z212" s="4"/>
      <c r="AA212" s="4"/>
      <c r="AB212" s="4"/>
      <c r="AC212" s="412"/>
      <c r="AD212" s="7"/>
      <c r="AE212" s="7"/>
      <c r="AF212" s="8"/>
      <c r="AH212" s="446"/>
      <c r="AI212" s="429"/>
      <c r="AJ212" s="430"/>
      <c r="AK212" s="431"/>
      <c r="AL212" s="432"/>
      <c r="AM212" s="433"/>
      <c r="AN212" s="433"/>
      <c r="AO212" s="433"/>
      <c r="AP212" s="433"/>
      <c r="AQ212" s="433"/>
      <c r="AR212" s="433"/>
      <c r="AS212" s="433"/>
      <c r="AT212" s="433"/>
      <c r="AU212" s="433"/>
      <c r="AV212" s="433"/>
      <c r="AW212" s="433"/>
      <c r="AX212" s="433"/>
      <c r="AY212" s="433"/>
      <c r="AZ212" s="433"/>
      <c r="BA212" s="433"/>
      <c r="BB212" s="433"/>
      <c r="BC212" s="433"/>
      <c r="BD212" s="430"/>
      <c r="BE212" s="434"/>
      <c r="BG212" s="11"/>
      <c r="BI212" s="500"/>
    </row>
    <row r="213" spans="1:61" s="9" customFormat="1" ht="15" customHeight="1" x14ac:dyDescent="0.25">
      <c r="A213" s="2"/>
      <c r="B213" s="2"/>
      <c r="C213" s="2"/>
      <c r="D213" s="2"/>
      <c r="E213" s="2"/>
      <c r="F213" s="3"/>
      <c r="G213" s="397"/>
      <c r="H213" s="4"/>
      <c r="I213" s="5"/>
      <c r="J213" s="4"/>
      <c r="K213" s="4"/>
      <c r="L213" s="5"/>
      <c r="M213" s="6"/>
      <c r="N213" s="4"/>
      <c r="O213" s="5"/>
      <c r="P213" s="4"/>
      <c r="Q213" s="4"/>
      <c r="R213" s="5"/>
      <c r="S213" s="4"/>
      <c r="T213" s="4"/>
      <c r="U213" s="5"/>
      <c r="V213" s="4"/>
      <c r="W213" s="4"/>
      <c r="X213" s="5"/>
      <c r="Y213" s="4"/>
      <c r="Z213" s="4"/>
      <c r="AA213" s="4"/>
      <c r="AB213" s="4"/>
      <c r="AC213" s="412"/>
      <c r="AD213" s="7"/>
      <c r="AE213" s="7"/>
      <c r="AF213" s="8"/>
      <c r="AH213" s="446"/>
      <c r="AI213" s="429"/>
      <c r="AJ213" s="430"/>
      <c r="AK213" s="431"/>
      <c r="AL213" s="432"/>
      <c r="AM213" s="433"/>
      <c r="AN213" s="433"/>
      <c r="AO213" s="433"/>
      <c r="AP213" s="433"/>
      <c r="AQ213" s="433"/>
      <c r="AR213" s="433"/>
      <c r="AS213" s="433"/>
      <c r="AT213" s="433"/>
      <c r="AU213" s="433"/>
      <c r="AV213" s="433"/>
      <c r="AW213" s="433"/>
      <c r="AX213" s="433"/>
      <c r="AY213" s="433"/>
      <c r="AZ213" s="433"/>
      <c r="BA213" s="433"/>
      <c r="BB213" s="433"/>
      <c r="BC213" s="433"/>
      <c r="BD213" s="430"/>
      <c r="BE213" s="434"/>
      <c r="BG213" s="11"/>
      <c r="BI213" s="500"/>
    </row>
    <row r="214" spans="1:61" s="9" customFormat="1" ht="15" customHeight="1" x14ac:dyDescent="0.25">
      <c r="A214" s="2"/>
      <c r="B214" s="2"/>
      <c r="C214" s="2"/>
      <c r="D214" s="2"/>
      <c r="E214" s="2"/>
      <c r="F214" s="3"/>
      <c r="G214" s="397"/>
      <c r="H214" s="4"/>
      <c r="I214" s="5"/>
      <c r="J214" s="4"/>
      <c r="K214" s="4"/>
      <c r="L214" s="5"/>
      <c r="M214" s="6"/>
      <c r="N214" s="4"/>
      <c r="O214" s="5"/>
      <c r="P214" s="4"/>
      <c r="Q214" s="4"/>
      <c r="R214" s="5"/>
      <c r="S214" s="4"/>
      <c r="T214" s="4"/>
      <c r="U214" s="5"/>
      <c r="V214" s="4"/>
      <c r="W214" s="4"/>
      <c r="X214" s="5"/>
      <c r="Y214" s="4"/>
      <c r="Z214" s="4"/>
      <c r="AA214" s="4"/>
      <c r="AB214" s="4"/>
      <c r="AC214" s="412"/>
      <c r="AD214" s="7"/>
      <c r="AE214" s="7"/>
      <c r="AF214" s="8"/>
      <c r="AH214" s="446"/>
      <c r="AI214" s="429"/>
      <c r="AJ214" s="430"/>
      <c r="AK214" s="431"/>
      <c r="AL214" s="432"/>
      <c r="AM214" s="433"/>
      <c r="AN214" s="433"/>
      <c r="AO214" s="433"/>
      <c r="AP214" s="433"/>
      <c r="AQ214" s="433"/>
      <c r="AR214" s="433"/>
      <c r="AS214" s="433"/>
      <c r="AT214" s="433"/>
      <c r="AU214" s="433"/>
      <c r="AV214" s="433"/>
      <c r="AW214" s="433"/>
      <c r="AX214" s="433"/>
      <c r="AY214" s="433"/>
      <c r="AZ214" s="433"/>
      <c r="BA214" s="433"/>
      <c r="BB214" s="433"/>
      <c r="BC214" s="433"/>
      <c r="BD214" s="430"/>
      <c r="BE214" s="434"/>
      <c r="BG214" s="11"/>
      <c r="BI214" s="500"/>
    </row>
    <row r="215" spans="1:61" s="9" customFormat="1" ht="15" customHeight="1" x14ac:dyDescent="0.25">
      <c r="A215" s="2"/>
      <c r="B215" s="2"/>
      <c r="C215" s="2"/>
      <c r="D215" s="2"/>
      <c r="E215" s="2"/>
      <c r="F215" s="3"/>
      <c r="G215" s="397"/>
      <c r="H215" s="4"/>
      <c r="I215" s="5"/>
      <c r="J215" s="4"/>
      <c r="K215" s="4"/>
      <c r="L215" s="5"/>
      <c r="M215" s="6"/>
      <c r="N215" s="4"/>
      <c r="O215" s="5"/>
      <c r="P215" s="4"/>
      <c r="Q215" s="4"/>
      <c r="R215" s="5"/>
      <c r="S215" s="4"/>
      <c r="T215" s="4"/>
      <c r="U215" s="5"/>
      <c r="V215" s="4"/>
      <c r="W215" s="4"/>
      <c r="X215" s="5"/>
      <c r="Y215" s="4"/>
      <c r="Z215" s="4"/>
      <c r="AA215" s="4"/>
      <c r="AB215" s="4"/>
      <c r="AC215" s="412"/>
      <c r="AD215" s="7"/>
      <c r="AE215" s="7"/>
      <c r="AF215" s="8"/>
      <c r="AH215" s="446"/>
      <c r="AI215" s="429"/>
      <c r="AJ215" s="430"/>
      <c r="AK215" s="431"/>
      <c r="AL215" s="432"/>
      <c r="AM215" s="433"/>
      <c r="AN215" s="433"/>
      <c r="AO215" s="433"/>
      <c r="AP215" s="433"/>
      <c r="AQ215" s="433"/>
      <c r="AR215" s="433"/>
      <c r="AS215" s="433"/>
      <c r="AT215" s="433"/>
      <c r="AU215" s="433"/>
      <c r="AV215" s="433"/>
      <c r="AW215" s="433"/>
      <c r="AX215" s="433"/>
      <c r="AY215" s="433"/>
      <c r="AZ215" s="433"/>
      <c r="BA215" s="433"/>
      <c r="BB215" s="433"/>
      <c r="BC215" s="433"/>
      <c r="BD215" s="430"/>
      <c r="BE215" s="434"/>
      <c r="BG215" s="11"/>
      <c r="BI215" s="500"/>
    </row>
    <row r="216" spans="1:61" s="9" customFormat="1" ht="15" customHeight="1" x14ac:dyDescent="0.25">
      <c r="A216" s="2"/>
      <c r="B216" s="2"/>
      <c r="C216" s="2"/>
      <c r="D216" s="2"/>
      <c r="E216" s="2"/>
      <c r="F216" s="3"/>
      <c r="G216" s="397"/>
      <c r="H216" s="4"/>
      <c r="I216" s="5"/>
      <c r="J216" s="4"/>
      <c r="K216" s="4"/>
      <c r="L216" s="5"/>
      <c r="M216" s="6"/>
      <c r="N216" s="4"/>
      <c r="O216" s="5"/>
      <c r="P216" s="4"/>
      <c r="Q216" s="4"/>
      <c r="R216" s="5"/>
      <c r="S216" s="4"/>
      <c r="T216" s="4"/>
      <c r="U216" s="5"/>
      <c r="V216" s="4"/>
      <c r="W216" s="4"/>
      <c r="X216" s="5"/>
      <c r="Y216" s="4"/>
      <c r="Z216" s="4"/>
      <c r="AA216" s="4"/>
      <c r="AB216" s="4"/>
      <c r="AC216" s="412"/>
      <c r="AD216" s="7"/>
      <c r="AE216" s="7"/>
      <c r="AF216" s="8"/>
      <c r="AH216" s="446"/>
      <c r="AI216" s="429"/>
      <c r="AJ216" s="430"/>
      <c r="AK216" s="431"/>
      <c r="AL216" s="432"/>
      <c r="AM216" s="433"/>
      <c r="AN216" s="433"/>
      <c r="AO216" s="433"/>
      <c r="AP216" s="433"/>
      <c r="AQ216" s="433"/>
      <c r="AR216" s="433"/>
      <c r="AS216" s="433"/>
      <c r="AT216" s="433"/>
      <c r="AU216" s="433"/>
      <c r="AV216" s="433"/>
      <c r="AW216" s="433"/>
      <c r="AX216" s="433"/>
      <c r="AY216" s="433"/>
      <c r="AZ216" s="433"/>
      <c r="BA216" s="433"/>
      <c r="BB216" s="433"/>
      <c r="BC216" s="433"/>
      <c r="BD216" s="430"/>
      <c r="BE216" s="434"/>
      <c r="BG216" s="11"/>
      <c r="BI216" s="500"/>
    </row>
    <row r="217" spans="1:61" s="9" customFormat="1" ht="15" customHeight="1" x14ac:dyDescent="0.25">
      <c r="A217" s="2"/>
      <c r="B217" s="2"/>
      <c r="C217" s="2"/>
      <c r="D217" s="2"/>
      <c r="E217" s="2"/>
      <c r="F217" s="3"/>
      <c r="G217" s="397"/>
      <c r="H217" s="4"/>
      <c r="I217" s="5"/>
      <c r="J217" s="4"/>
      <c r="K217" s="4"/>
      <c r="L217" s="5"/>
      <c r="M217" s="6"/>
      <c r="N217" s="4"/>
      <c r="O217" s="5"/>
      <c r="P217" s="4"/>
      <c r="Q217" s="4"/>
      <c r="R217" s="5"/>
      <c r="S217" s="4"/>
      <c r="T217" s="4"/>
      <c r="U217" s="5"/>
      <c r="V217" s="4"/>
      <c r="W217" s="4"/>
      <c r="X217" s="5"/>
      <c r="Y217" s="4"/>
      <c r="Z217" s="4"/>
      <c r="AA217" s="4"/>
      <c r="AB217" s="4"/>
      <c r="AC217" s="412"/>
      <c r="AD217" s="7"/>
      <c r="AE217" s="7"/>
      <c r="AF217" s="8"/>
      <c r="AH217" s="446"/>
      <c r="AI217" s="429"/>
      <c r="AJ217" s="430"/>
      <c r="AK217" s="431"/>
      <c r="AL217" s="432"/>
      <c r="AM217" s="433"/>
      <c r="AN217" s="433"/>
      <c r="AO217" s="433"/>
      <c r="AP217" s="433"/>
      <c r="AQ217" s="433"/>
      <c r="AR217" s="433"/>
      <c r="AS217" s="433"/>
      <c r="AT217" s="433"/>
      <c r="AU217" s="433"/>
      <c r="AV217" s="433"/>
      <c r="AW217" s="433"/>
      <c r="AX217" s="433"/>
      <c r="AY217" s="433"/>
      <c r="AZ217" s="433"/>
      <c r="BA217" s="433"/>
      <c r="BB217" s="433"/>
      <c r="BC217" s="433"/>
      <c r="BD217" s="430"/>
      <c r="BE217" s="434"/>
      <c r="BG217" s="11"/>
      <c r="BI217" s="500"/>
    </row>
    <row r="218" spans="1:61" s="9" customFormat="1" ht="15" customHeight="1" x14ac:dyDescent="0.25">
      <c r="A218" s="2"/>
      <c r="B218" s="2"/>
      <c r="C218" s="2"/>
      <c r="D218" s="2"/>
      <c r="E218" s="2"/>
      <c r="F218" s="3"/>
      <c r="G218" s="397"/>
      <c r="H218" s="4"/>
      <c r="I218" s="5"/>
      <c r="J218" s="4"/>
      <c r="K218" s="4"/>
      <c r="L218" s="5"/>
      <c r="M218" s="6"/>
      <c r="N218" s="4"/>
      <c r="O218" s="5"/>
      <c r="P218" s="4"/>
      <c r="Q218" s="4"/>
      <c r="R218" s="5"/>
      <c r="S218" s="4"/>
      <c r="T218" s="4"/>
      <c r="U218" s="5"/>
      <c r="V218" s="4"/>
      <c r="W218" s="4"/>
      <c r="X218" s="5"/>
      <c r="Y218" s="4"/>
      <c r="Z218" s="4"/>
      <c r="AA218" s="4"/>
      <c r="AB218" s="4"/>
      <c r="AC218" s="412"/>
      <c r="AD218" s="7"/>
      <c r="AE218" s="7"/>
      <c r="AF218" s="8"/>
      <c r="AH218" s="446"/>
      <c r="AI218" s="429"/>
      <c r="AJ218" s="430"/>
      <c r="AK218" s="431"/>
      <c r="AL218" s="432"/>
      <c r="AM218" s="433"/>
      <c r="AN218" s="433"/>
      <c r="AO218" s="433"/>
      <c r="AP218" s="433"/>
      <c r="AQ218" s="433"/>
      <c r="AR218" s="433"/>
      <c r="AS218" s="433"/>
      <c r="AT218" s="433"/>
      <c r="AU218" s="433"/>
      <c r="AV218" s="433"/>
      <c r="AW218" s="433"/>
      <c r="AX218" s="433"/>
      <c r="AY218" s="433"/>
      <c r="AZ218" s="433"/>
      <c r="BA218" s="433"/>
      <c r="BB218" s="433"/>
      <c r="BC218" s="433"/>
      <c r="BD218" s="430"/>
      <c r="BE218" s="434"/>
      <c r="BG218" s="11"/>
      <c r="BI218" s="500"/>
    </row>
    <row r="219" spans="1:61" s="9" customFormat="1" ht="15" customHeight="1" x14ac:dyDescent="0.25">
      <c r="A219" s="2"/>
      <c r="B219" s="2"/>
      <c r="C219" s="2"/>
      <c r="D219" s="2"/>
      <c r="E219" s="2"/>
      <c r="F219" s="3"/>
      <c r="G219" s="397"/>
      <c r="H219" s="4"/>
      <c r="I219" s="5"/>
      <c r="J219" s="4"/>
      <c r="K219" s="4"/>
      <c r="L219" s="5"/>
      <c r="M219" s="6"/>
      <c r="N219" s="4"/>
      <c r="O219" s="5"/>
      <c r="P219" s="4"/>
      <c r="Q219" s="4"/>
      <c r="R219" s="5"/>
      <c r="S219" s="4"/>
      <c r="T219" s="4"/>
      <c r="U219" s="5"/>
      <c r="V219" s="4"/>
      <c r="W219" s="4"/>
      <c r="X219" s="5"/>
      <c r="Y219" s="4"/>
      <c r="Z219" s="4"/>
      <c r="AA219" s="4"/>
      <c r="AB219" s="4"/>
      <c r="AC219" s="412"/>
      <c r="AD219" s="7"/>
      <c r="AE219" s="7"/>
      <c r="AF219" s="8"/>
      <c r="AH219" s="446"/>
      <c r="AI219" s="429"/>
      <c r="AJ219" s="430"/>
      <c r="AK219" s="431"/>
      <c r="AL219" s="432"/>
      <c r="AM219" s="433"/>
      <c r="AN219" s="433"/>
      <c r="AO219" s="433"/>
      <c r="AP219" s="433"/>
      <c r="AQ219" s="433"/>
      <c r="AR219" s="433"/>
      <c r="AS219" s="433"/>
      <c r="AT219" s="433"/>
      <c r="AU219" s="433"/>
      <c r="AV219" s="433"/>
      <c r="AW219" s="433"/>
      <c r="AX219" s="433"/>
      <c r="AY219" s="433"/>
      <c r="AZ219" s="433"/>
      <c r="BA219" s="433"/>
      <c r="BB219" s="433"/>
      <c r="BC219" s="433"/>
      <c r="BD219" s="430"/>
      <c r="BE219" s="434"/>
      <c r="BG219" s="11"/>
      <c r="BI219" s="500"/>
    </row>
    <row r="220" spans="1:61" s="9" customFormat="1" ht="15" customHeight="1" x14ac:dyDescent="0.25">
      <c r="A220" s="2"/>
      <c r="B220" s="2"/>
      <c r="C220" s="2"/>
      <c r="D220" s="2"/>
      <c r="E220" s="2"/>
      <c r="F220" s="3"/>
      <c r="G220" s="397"/>
      <c r="H220" s="4"/>
      <c r="I220" s="5"/>
      <c r="J220" s="4"/>
      <c r="K220" s="4"/>
      <c r="L220" s="5"/>
      <c r="M220" s="6"/>
      <c r="N220" s="4"/>
      <c r="O220" s="5"/>
      <c r="P220" s="4"/>
      <c r="Q220" s="4"/>
      <c r="R220" s="5"/>
      <c r="S220" s="4"/>
      <c r="T220" s="4"/>
      <c r="U220" s="5"/>
      <c r="V220" s="4"/>
      <c r="W220" s="4"/>
      <c r="X220" s="5"/>
      <c r="Y220" s="4"/>
      <c r="Z220" s="4"/>
      <c r="AA220" s="4"/>
      <c r="AB220" s="4"/>
      <c r="AC220" s="412"/>
      <c r="AD220" s="7"/>
      <c r="AE220" s="7"/>
      <c r="AF220" s="8"/>
      <c r="AH220" s="446"/>
      <c r="AI220" s="429"/>
      <c r="AJ220" s="430"/>
      <c r="AK220" s="431"/>
      <c r="AL220" s="432"/>
      <c r="AM220" s="433"/>
      <c r="AN220" s="433"/>
      <c r="AO220" s="433"/>
      <c r="AP220" s="433"/>
      <c r="AQ220" s="433"/>
      <c r="AR220" s="433"/>
      <c r="AS220" s="433"/>
      <c r="AT220" s="433"/>
      <c r="AU220" s="433"/>
      <c r="AV220" s="433"/>
      <c r="AW220" s="433"/>
      <c r="AX220" s="433"/>
      <c r="AY220" s="433"/>
      <c r="AZ220" s="433"/>
      <c r="BA220" s="433"/>
      <c r="BB220" s="433"/>
      <c r="BC220" s="433"/>
      <c r="BD220" s="430"/>
      <c r="BE220" s="434"/>
      <c r="BG220" s="11"/>
      <c r="BI220" s="500"/>
    </row>
    <row r="221" spans="1:61" s="9" customFormat="1" ht="15" customHeight="1" x14ac:dyDescent="0.25">
      <c r="A221" s="2"/>
      <c r="B221" s="2"/>
      <c r="C221" s="2"/>
      <c r="D221" s="2"/>
      <c r="E221" s="2"/>
      <c r="F221" s="3"/>
      <c r="G221" s="397"/>
      <c r="H221" s="4"/>
      <c r="I221" s="5"/>
      <c r="J221" s="4"/>
      <c r="K221" s="4"/>
      <c r="L221" s="5"/>
      <c r="M221" s="6"/>
      <c r="N221" s="4"/>
      <c r="O221" s="5"/>
      <c r="P221" s="4"/>
      <c r="Q221" s="4"/>
      <c r="R221" s="5"/>
      <c r="S221" s="4"/>
      <c r="T221" s="4"/>
      <c r="U221" s="5"/>
      <c r="V221" s="4"/>
      <c r="W221" s="4"/>
      <c r="X221" s="5"/>
      <c r="Y221" s="4"/>
      <c r="Z221" s="4"/>
      <c r="AA221" s="4"/>
      <c r="AB221" s="4"/>
      <c r="AC221" s="412"/>
      <c r="AD221" s="7"/>
      <c r="AE221" s="7"/>
      <c r="AF221" s="8"/>
      <c r="AH221" s="446"/>
      <c r="AI221" s="429"/>
      <c r="AJ221" s="430"/>
      <c r="AK221" s="431"/>
      <c r="AL221" s="432"/>
      <c r="AM221" s="433"/>
      <c r="AN221" s="433"/>
      <c r="AO221" s="433"/>
      <c r="AP221" s="433"/>
      <c r="AQ221" s="433"/>
      <c r="AR221" s="433"/>
      <c r="AS221" s="433"/>
      <c r="AT221" s="433"/>
      <c r="AU221" s="433"/>
      <c r="AV221" s="433"/>
      <c r="AW221" s="433"/>
      <c r="AX221" s="433"/>
      <c r="AY221" s="433"/>
      <c r="AZ221" s="433"/>
      <c r="BA221" s="433"/>
      <c r="BB221" s="433"/>
      <c r="BC221" s="433"/>
      <c r="BD221" s="430"/>
      <c r="BE221" s="434"/>
      <c r="BG221" s="11"/>
      <c r="BI221" s="500"/>
    </row>
    <row r="222" spans="1:61" s="9" customFormat="1" ht="15" customHeight="1" x14ac:dyDescent="0.25">
      <c r="A222" s="2"/>
      <c r="B222" s="2"/>
      <c r="C222" s="2"/>
      <c r="D222" s="2"/>
      <c r="E222" s="2"/>
      <c r="F222" s="3"/>
      <c r="G222" s="397"/>
      <c r="H222" s="4"/>
      <c r="I222" s="5"/>
      <c r="J222" s="4"/>
      <c r="K222" s="4"/>
      <c r="L222" s="5"/>
      <c r="M222" s="6"/>
      <c r="N222" s="4"/>
      <c r="O222" s="5"/>
      <c r="P222" s="4"/>
      <c r="Q222" s="4"/>
      <c r="R222" s="5"/>
      <c r="S222" s="4"/>
      <c r="T222" s="4"/>
      <c r="U222" s="5"/>
      <c r="V222" s="4"/>
      <c r="W222" s="4"/>
      <c r="X222" s="5"/>
      <c r="Y222" s="4"/>
      <c r="Z222" s="4"/>
      <c r="AA222" s="4"/>
      <c r="AB222" s="4"/>
      <c r="AC222" s="412"/>
      <c r="AD222" s="7"/>
      <c r="AE222" s="7"/>
      <c r="AF222" s="8"/>
      <c r="AH222" s="446"/>
      <c r="AI222" s="429"/>
      <c r="AJ222" s="430"/>
      <c r="AK222" s="431"/>
      <c r="AL222" s="432"/>
      <c r="AM222" s="433"/>
      <c r="AN222" s="433"/>
      <c r="AO222" s="433"/>
      <c r="AP222" s="433"/>
      <c r="AQ222" s="433"/>
      <c r="AR222" s="433"/>
      <c r="AS222" s="433"/>
      <c r="AT222" s="433"/>
      <c r="AU222" s="433"/>
      <c r="AV222" s="433"/>
      <c r="AW222" s="433"/>
      <c r="AX222" s="433"/>
      <c r="AY222" s="433"/>
      <c r="AZ222" s="433"/>
      <c r="BA222" s="433"/>
      <c r="BB222" s="433"/>
      <c r="BC222" s="433"/>
      <c r="BD222" s="430"/>
      <c r="BE222" s="434"/>
      <c r="BG222" s="11"/>
      <c r="BI222" s="500"/>
    </row>
    <row r="223" spans="1:61" s="9" customFormat="1" ht="15" customHeight="1" x14ac:dyDescent="0.25">
      <c r="A223" s="2"/>
      <c r="B223" s="2"/>
      <c r="C223" s="2"/>
      <c r="D223" s="2"/>
      <c r="E223" s="2"/>
      <c r="F223" s="3"/>
      <c r="G223" s="397"/>
      <c r="H223" s="4"/>
      <c r="I223" s="5"/>
      <c r="J223" s="4"/>
      <c r="K223" s="4"/>
      <c r="L223" s="5"/>
      <c r="M223" s="6"/>
      <c r="N223" s="4"/>
      <c r="O223" s="5"/>
      <c r="P223" s="4"/>
      <c r="Q223" s="4"/>
      <c r="R223" s="5"/>
      <c r="S223" s="4"/>
      <c r="T223" s="4"/>
      <c r="U223" s="5"/>
      <c r="V223" s="4"/>
      <c r="W223" s="4"/>
      <c r="X223" s="5"/>
      <c r="Y223" s="4"/>
      <c r="Z223" s="4"/>
      <c r="AA223" s="4"/>
      <c r="AB223" s="4"/>
      <c r="AC223" s="412"/>
      <c r="AD223" s="7"/>
      <c r="AE223" s="7"/>
      <c r="AF223" s="8"/>
      <c r="AH223" s="446"/>
      <c r="AI223" s="429"/>
      <c r="AJ223" s="430"/>
      <c r="AK223" s="431"/>
      <c r="AL223" s="432"/>
      <c r="AM223" s="433"/>
      <c r="AN223" s="433"/>
      <c r="AO223" s="433"/>
      <c r="AP223" s="433"/>
      <c r="AQ223" s="433"/>
      <c r="AR223" s="433"/>
      <c r="AS223" s="433"/>
      <c r="AT223" s="433"/>
      <c r="AU223" s="433"/>
      <c r="AV223" s="433"/>
      <c r="AW223" s="433"/>
      <c r="AX223" s="433"/>
      <c r="AY223" s="433"/>
      <c r="AZ223" s="433"/>
      <c r="BA223" s="433"/>
      <c r="BB223" s="433"/>
      <c r="BC223" s="433"/>
      <c r="BD223" s="430"/>
      <c r="BE223" s="434"/>
      <c r="BG223" s="11"/>
      <c r="BI223" s="500"/>
    </row>
    <row r="224" spans="1:61" s="9" customFormat="1" ht="15" customHeight="1" x14ac:dyDescent="0.25">
      <c r="A224" s="2"/>
      <c r="B224" s="2"/>
      <c r="C224" s="2"/>
      <c r="D224" s="2"/>
      <c r="E224" s="2"/>
      <c r="F224" s="3"/>
      <c r="G224" s="397"/>
      <c r="H224" s="4"/>
      <c r="I224" s="5"/>
      <c r="J224" s="4"/>
      <c r="K224" s="4"/>
      <c r="L224" s="5"/>
      <c r="M224" s="6"/>
      <c r="N224" s="4"/>
      <c r="O224" s="5"/>
      <c r="P224" s="4"/>
      <c r="Q224" s="4"/>
      <c r="R224" s="5"/>
      <c r="S224" s="4"/>
      <c r="T224" s="4"/>
      <c r="U224" s="5"/>
      <c r="V224" s="4"/>
      <c r="W224" s="4"/>
      <c r="X224" s="5"/>
      <c r="Y224" s="4"/>
      <c r="Z224" s="4"/>
      <c r="AA224" s="4"/>
      <c r="AB224" s="4"/>
      <c r="AC224" s="412"/>
      <c r="AD224" s="7"/>
      <c r="AE224" s="7"/>
      <c r="AF224" s="8"/>
      <c r="AH224" s="446"/>
      <c r="AI224" s="429"/>
      <c r="AJ224" s="430"/>
      <c r="AK224" s="431"/>
      <c r="AL224" s="432"/>
      <c r="AM224" s="433"/>
      <c r="AN224" s="433"/>
      <c r="AO224" s="433"/>
      <c r="AP224" s="433"/>
      <c r="AQ224" s="433"/>
      <c r="AR224" s="433"/>
      <c r="AS224" s="433"/>
      <c r="AT224" s="433"/>
      <c r="AU224" s="433"/>
      <c r="AV224" s="433"/>
      <c r="AW224" s="433"/>
      <c r="AX224" s="433"/>
      <c r="AY224" s="433"/>
      <c r="AZ224" s="433"/>
      <c r="BA224" s="433"/>
      <c r="BB224" s="433"/>
      <c r="BC224" s="433"/>
      <c r="BD224" s="430"/>
      <c r="BE224" s="434"/>
      <c r="BG224" s="11"/>
      <c r="BI224" s="500"/>
    </row>
    <row r="225" spans="1:61" s="9" customFormat="1" ht="15" customHeight="1" x14ac:dyDescent="0.25">
      <c r="A225" s="2"/>
      <c r="B225" s="2"/>
      <c r="C225" s="2"/>
      <c r="D225" s="2"/>
      <c r="E225" s="2"/>
      <c r="F225" s="3"/>
      <c r="G225" s="397"/>
      <c r="H225" s="4"/>
      <c r="I225" s="5"/>
      <c r="J225" s="4"/>
      <c r="K225" s="4"/>
      <c r="L225" s="5"/>
      <c r="M225" s="6"/>
      <c r="N225" s="4"/>
      <c r="O225" s="5"/>
      <c r="P225" s="4"/>
      <c r="Q225" s="4"/>
      <c r="R225" s="5"/>
      <c r="S225" s="4"/>
      <c r="T225" s="4"/>
      <c r="U225" s="5"/>
      <c r="V225" s="4"/>
      <c r="W225" s="4"/>
      <c r="X225" s="5"/>
      <c r="Y225" s="4"/>
      <c r="Z225" s="4"/>
      <c r="AA225" s="4"/>
      <c r="AB225" s="4"/>
      <c r="AC225" s="412"/>
      <c r="AD225" s="7"/>
      <c r="AE225" s="7"/>
      <c r="AF225" s="8"/>
      <c r="AH225" s="446"/>
      <c r="AI225" s="429"/>
      <c r="AJ225" s="430"/>
      <c r="AK225" s="431"/>
      <c r="AL225" s="432"/>
      <c r="AM225" s="433"/>
      <c r="AN225" s="433"/>
      <c r="AO225" s="433"/>
      <c r="AP225" s="433"/>
      <c r="AQ225" s="433"/>
      <c r="AR225" s="433"/>
      <c r="AS225" s="433"/>
      <c r="AT225" s="433"/>
      <c r="AU225" s="433"/>
      <c r="AV225" s="433"/>
      <c r="AW225" s="433"/>
      <c r="AX225" s="433"/>
      <c r="AY225" s="433"/>
      <c r="AZ225" s="433"/>
      <c r="BA225" s="433"/>
      <c r="BB225" s="433"/>
      <c r="BC225" s="433"/>
      <c r="BD225" s="430"/>
      <c r="BE225" s="434"/>
      <c r="BG225" s="11"/>
      <c r="BI225" s="500"/>
    </row>
    <row r="226" spans="1:61" s="9" customFormat="1" ht="15" customHeight="1" x14ac:dyDescent="0.25">
      <c r="A226" s="2"/>
      <c r="B226" s="2"/>
      <c r="C226" s="2"/>
      <c r="D226" s="2"/>
      <c r="E226" s="2"/>
      <c r="F226" s="3"/>
      <c r="G226" s="397"/>
      <c r="H226" s="4"/>
      <c r="I226" s="5"/>
      <c r="J226" s="4"/>
      <c r="K226" s="4"/>
      <c r="L226" s="5"/>
      <c r="M226" s="6"/>
      <c r="N226" s="4"/>
      <c r="O226" s="5"/>
      <c r="P226" s="4"/>
      <c r="Q226" s="4"/>
      <c r="R226" s="5"/>
      <c r="S226" s="4"/>
      <c r="T226" s="4"/>
      <c r="U226" s="5"/>
      <c r="V226" s="4"/>
      <c r="W226" s="4"/>
      <c r="X226" s="5"/>
      <c r="Y226" s="4"/>
      <c r="Z226" s="4"/>
      <c r="AA226" s="4"/>
      <c r="AB226" s="4"/>
      <c r="AC226" s="412"/>
      <c r="AD226" s="7"/>
      <c r="AE226" s="7"/>
      <c r="AF226" s="8"/>
      <c r="AH226" s="446"/>
      <c r="AI226" s="429"/>
      <c r="AJ226" s="430"/>
      <c r="AK226" s="431"/>
      <c r="AL226" s="432"/>
      <c r="AM226" s="433"/>
      <c r="AN226" s="433"/>
      <c r="AO226" s="433"/>
      <c r="AP226" s="433"/>
      <c r="AQ226" s="433"/>
      <c r="AR226" s="433"/>
      <c r="AS226" s="433"/>
      <c r="AT226" s="433"/>
      <c r="AU226" s="433"/>
      <c r="AV226" s="433"/>
      <c r="AW226" s="433"/>
      <c r="AX226" s="433"/>
      <c r="AY226" s="433"/>
      <c r="AZ226" s="433"/>
      <c r="BA226" s="433"/>
      <c r="BB226" s="433"/>
      <c r="BC226" s="433"/>
      <c r="BD226" s="430"/>
      <c r="BE226" s="434"/>
      <c r="BG226" s="11"/>
      <c r="BI226" s="500"/>
    </row>
    <row r="227" spans="1:61" s="9" customFormat="1" ht="15" customHeight="1" x14ac:dyDescent="0.25">
      <c r="A227" s="2"/>
      <c r="B227" s="2"/>
      <c r="C227" s="2"/>
      <c r="D227" s="2"/>
      <c r="E227" s="2"/>
      <c r="F227" s="3"/>
      <c r="G227" s="397"/>
      <c r="H227" s="4"/>
      <c r="I227" s="5"/>
      <c r="J227" s="4"/>
      <c r="K227" s="4"/>
      <c r="L227" s="5"/>
      <c r="M227" s="6"/>
      <c r="N227" s="4"/>
      <c r="O227" s="5"/>
      <c r="P227" s="4"/>
      <c r="Q227" s="4"/>
      <c r="R227" s="5"/>
      <c r="S227" s="4"/>
      <c r="T227" s="4"/>
      <c r="U227" s="5"/>
      <c r="V227" s="4"/>
      <c r="W227" s="4"/>
      <c r="X227" s="5"/>
      <c r="Y227" s="4"/>
      <c r="Z227" s="4"/>
      <c r="AA227" s="4"/>
      <c r="AB227" s="4"/>
      <c r="AC227" s="412"/>
      <c r="AD227" s="7"/>
      <c r="AE227" s="7"/>
      <c r="AF227" s="8"/>
      <c r="AH227" s="446"/>
      <c r="AI227" s="429"/>
      <c r="AJ227" s="430"/>
      <c r="AK227" s="431"/>
      <c r="AL227" s="432"/>
      <c r="AM227" s="433"/>
      <c r="AN227" s="433"/>
      <c r="AO227" s="433"/>
      <c r="AP227" s="433"/>
      <c r="AQ227" s="433"/>
      <c r="AR227" s="433"/>
      <c r="AS227" s="433"/>
      <c r="AT227" s="433"/>
      <c r="AU227" s="433"/>
      <c r="AV227" s="433"/>
      <c r="AW227" s="433"/>
      <c r="AX227" s="433"/>
      <c r="AY227" s="433"/>
      <c r="AZ227" s="433"/>
      <c r="BA227" s="433"/>
      <c r="BB227" s="433"/>
      <c r="BC227" s="433"/>
      <c r="BD227" s="430"/>
      <c r="BE227" s="434"/>
      <c r="BG227" s="11"/>
      <c r="BI227" s="500"/>
    </row>
    <row r="228" spans="1:61" s="9" customFormat="1" ht="15" customHeight="1" x14ac:dyDescent="0.25">
      <c r="A228" s="2"/>
      <c r="B228" s="2"/>
      <c r="C228" s="2"/>
      <c r="D228" s="2"/>
      <c r="E228" s="2"/>
      <c r="F228" s="3"/>
      <c r="G228" s="397"/>
      <c r="H228" s="4"/>
      <c r="I228" s="5"/>
      <c r="J228" s="4"/>
      <c r="K228" s="4"/>
      <c r="L228" s="5"/>
      <c r="M228" s="6"/>
      <c r="N228" s="4"/>
      <c r="O228" s="5"/>
      <c r="P228" s="4"/>
      <c r="Q228" s="4"/>
      <c r="R228" s="5"/>
      <c r="S228" s="4"/>
      <c r="T228" s="4"/>
      <c r="U228" s="5"/>
      <c r="V228" s="4"/>
      <c r="W228" s="4"/>
      <c r="X228" s="5"/>
      <c r="Y228" s="4"/>
      <c r="Z228" s="4"/>
      <c r="AA228" s="4"/>
      <c r="AB228" s="4"/>
      <c r="AC228" s="412"/>
      <c r="AD228" s="7"/>
      <c r="AE228" s="7"/>
      <c r="AF228" s="8"/>
      <c r="AH228" s="446"/>
      <c r="AI228" s="429"/>
      <c r="AJ228" s="430"/>
      <c r="AK228" s="431"/>
      <c r="AL228" s="432"/>
      <c r="AM228" s="433"/>
      <c r="AN228" s="433"/>
      <c r="AO228" s="433"/>
      <c r="AP228" s="433"/>
      <c r="AQ228" s="433"/>
      <c r="AR228" s="433"/>
      <c r="AS228" s="433"/>
      <c r="AT228" s="433"/>
      <c r="AU228" s="433"/>
      <c r="AV228" s="433"/>
      <c r="AW228" s="433"/>
      <c r="AX228" s="433"/>
      <c r="AY228" s="433"/>
      <c r="AZ228" s="433"/>
      <c r="BA228" s="433"/>
      <c r="BB228" s="433"/>
      <c r="BC228" s="433"/>
      <c r="BD228" s="430"/>
      <c r="BE228" s="434"/>
      <c r="BG228" s="11"/>
      <c r="BI228" s="500"/>
    </row>
    <row r="229" spans="1:61" s="9" customFormat="1" ht="15" customHeight="1" x14ac:dyDescent="0.25">
      <c r="A229" s="2"/>
      <c r="B229" s="2"/>
      <c r="C229" s="2"/>
      <c r="D229" s="2"/>
      <c r="E229" s="2"/>
      <c r="F229" s="3"/>
      <c r="G229" s="397"/>
      <c r="H229" s="4"/>
      <c r="I229" s="5"/>
      <c r="J229" s="4"/>
      <c r="K229" s="4"/>
      <c r="L229" s="5"/>
      <c r="M229" s="6"/>
      <c r="N229" s="4"/>
      <c r="O229" s="5"/>
      <c r="P229" s="4"/>
      <c r="Q229" s="4"/>
      <c r="R229" s="5"/>
      <c r="S229" s="4"/>
      <c r="T229" s="4"/>
      <c r="U229" s="5"/>
      <c r="V229" s="4"/>
      <c r="W229" s="4"/>
      <c r="X229" s="5"/>
      <c r="Y229" s="4"/>
      <c r="Z229" s="4"/>
      <c r="AA229" s="4"/>
      <c r="AB229" s="4"/>
      <c r="AC229" s="412"/>
      <c r="AD229" s="7"/>
      <c r="AE229" s="7"/>
      <c r="AF229" s="8"/>
      <c r="AH229" s="446"/>
      <c r="AI229" s="429"/>
      <c r="AJ229" s="430"/>
      <c r="AK229" s="431"/>
      <c r="AL229" s="432"/>
      <c r="AM229" s="433"/>
      <c r="AN229" s="433"/>
      <c r="AO229" s="433"/>
      <c r="AP229" s="433"/>
      <c r="AQ229" s="433"/>
      <c r="AR229" s="433"/>
      <c r="AS229" s="433"/>
      <c r="AT229" s="433"/>
      <c r="AU229" s="433"/>
      <c r="AV229" s="433"/>
      <c r="AW229" s="433"/>
      <c r="AX229" s="433"/>
      <c r="AY229" s="433"/>
      <c r="AZ229" s="433"/>
      <c r="BA229" s="433"/>
      <c r="BB229" s="433"/>
      <c r="BC229" s="433"/>
      <c r="BD229" s="430"/>
      <c r="BE229" s="434"/>
      <c r="BG229" s="11"/>
      <c r="BI229" s="500"/>
    </row>
    <row r="230" spans="1:61" s="9" customFormat="1" ht="15" customHeight="1" x14ac:dyDescent="0.25">
      <c r="A230" s="2"/>
      <c r="B230" s="2"/>
      <c r="C230" s="2"/>
      <c r="D230" s="2"/>
      <c r="E230" s="2"/>
      <c r="F230" s="3"/>
      <c r="G230" s="397"/>
      <c r="H230" s="4"/>
      <c r="I230" s="5"/>
      <c r="J230" s="4"/>
      <c r="K230" s="4"/>
      <c r="L230" s="5"/>
      <c r="M230" s="6"/>
      <c r="N230" s="4"/>
      <c r="O230" s="5"/>
      <c r="P230" s="4"/>
      <c r="Q230" s="4"/>
      <c r="R230" s="5"/>
      <c r="S230" s="4"/>
      <c r="T230" s="4"/>
      <c r="U230" s="5"/>
      <c r="V230" s="4"/>
      <c r="W230" s="4"/>
      <c r="X230" s="5"/>
      <c r="Y230" s="4"/>
      <c r="Z230" s="4"/>
      <c r="AA230" s="4"/>
      <c r="AB230" s="4"/>
      <c r="AC230" s="412"/>
      <c r="AD230" s="7"/>
      <c r="AE230" s="7"/>
      <c r="AF230" s="8"/>
      <c r="AH230" s="446"/>
      <c r="AI230" s="429"/>
      <c r="AJ230" s="430"/>
      <c r="AK230" s="431"/>
      <c r="AL230" s="432"/>
      <c r="AM230" s="433"/>
      <c r="AN230" s="433"/>
      <c r="AO230" s="433"/>
      <c r="AP230" s="433"/>
      <c r="AQ230" s="433"/>
      <c r="AR230" s="433"/>
      <c r="AS230" s="433"/>
      <c r="AT230" s="433"/>
      <c r="AU230" s="433"/>
      <c r="AV230" s="433"/>
      <c r="AW230" s="433"/>
      <c r="AX230" s="433"/>
      <c r="AY230" s="433"/>
      <c r="AZ230" s="433"/>
      <c r="BA230" s="433"/>
      <c r="BB230" s="433"/>
      <c r="BC230" s="433"/>
      <c r="BD230" s="430"/>
      <c r="BE230" s="434"/>
      <c r="BG230" s="11"/>
      <c r="BI230" s="500"/>
    </row>
    <row r="231" spans="1:61" s="9" customFormat="1" ht="15" customHeight="1" x14ac:dyDescent="0.25">
      <c r="A231" s="2"/>
      <c r="B231" s="2"/>
      <c r="C231" s="2"/>
      <c r="D231" s="2"/>
      <c r="E231" s="2"/>
      <c r="F231" s="3"/>
      <c r="G231" s="397"/>
      <c r="H231" s="4"/>
      <c r="I231" s="5"/>
      <c r="J231" s="4"/>
      <c r="K231" s="4"/>
      <c r="L231" s="5"/>
      <c r="M231" s="6"/>
      <c r="N231" s="4"/>
      <c r="O231" s="5"/>
      <c r="P231" s="4"/>
      <c r="Q231" s="4"/>
      <c r="R231" s="5"/>
      <c r="S231" s="4"/>
      <c r="T231" s="4"/>
      <c r="U231" s="5"/>
      <c r="V231" s="4"/>
      <c r="W231" s="4"/>
      <c r="X231" s="5"/>
      <c r="Y231" s="4"/>
      <c r="Z231" s="4"/>
      <c r="AA231" s="4"/>
      <c r="AB231" s="4"/>
      <c r="AC231" s="412"/>
      <c r="AD231" s="7"/>
      <c r="AE231" s="7"/>
      <c r="AF231" s="8"/>
      <c r="AH231" s="446"/>
      <c r="AI231" s="429"/>
      <c r="AJ231" s="430"/>
      <c r="AK231" s="431"/>
      <c r="AL231" s="432"/>
      <c r="AM231" s="433"/>
      <c r="AN231" s="433"/>
      <c r="AO231" s="433"/>
      <c r="AP231" s="433"/>
      <c r="AQ231" s="433"/>
      <c r="AR231" s="433"/>
      <c r="AS231" s="433"/>
      <c r="AT231" s="433"/>
      <c r="AU231" s="433"/>
      <c r="AV231" s="433"/>
      <c r="AW231" s="433"/>
      <c r="AX231" s="433"/>
      <c r="AY231" s="433"/>
      <c r="AZ231" s="433"/>
      <c r="BA231" s="433"/>
      <c r="BB231" s="433"/>
      <c r="BC231" s="433"/>
      <c r="BD231" s="430"/>
      <c r="BE231" s="434"/>
      <c r="BG231" s="11"/>
      <c r="BI231" s="500"/>
    </row>
    <row r="232" spans="1:61" s="9" customFormat="1" ht="15" customHeight="1" x14ac:dyDescent="0.25">
      <c r="A232" s="2"/>
      <c r="B232" s="2"/>
      <c r="C232" s="2"/>
      <c r="D232" s="2"/>
      <c r="E232" s="2"/>
      <c r="F232" s="3"/>
      <c r="G232" s="397"/>
      <c r="H232" s="4"/>
      <c r="I232" s="5"/>
      <c r="J232" s="4"/>
      <c r="K232" s="4"/>
      <c r="L232" s="5"/>
      <c r="M232" s="6"/>
      <c r="N232" s="4"/>
      <c r="O232" s="5"/>
      <c r="P232" s="4"/>
      <c r="Q232" s="4"/>
      <c r="R232" s="5"/>
      <c r="S232" s="4"/>
      <c r="T232" s="4"/>
      <c r="U232" s="5"/>
      <c r="V232" s="4"/>
      <c r="W232" s="4"/>
      <c r="X232" s="5"/>
      <c r="Y232" s="4"/>
      <c r="Z232" s="4"/>
      <c r="AA232" s="4"/>
      <c r="AB232" s="4"/>
      <c r="AC232" s="412"/>
      <c r="AD232" s="7"/>
      <c r="AE232" s="7"/>
      <c r="AF232" s="8"/>
      <c r="AH232" s="446"/>
      <c r="AI232" s="429"/>
      <c r="AJ232" s="430"/>
      <c r="AK232" s="431"/>
      <c r="AL232" s="432"/>
      <c r="AM232" s="433"/>
      <c r="AN232" s="433"/>
      <c r="AO232" s="433"/>
      <c r="AP232" s="433"/>
      <c r="AQ232" s="433"/>
      <c r="AR232" s="433"/>
      <c r="AS232" s="433"/>
      <c r="AT232" s="433"/>
      <c r="AU232" s="433"/>
      <c r="AV232" s="433"/>
      <c r="AW232" s="433"/>
      <c r="AX232" s="433"/>
      <c r="AY232" s="433"/>
      <c r="AZ232" s="433"/>
      <c r="BA232" s="433"/>
      <c r="BB232" s="433"/>
      <c r="BC232" s="433"/>
      <c r="BD232" s="430"/>
      <c r="BE232" s="434"/>
      <c r="BG232" s="11"/>
      <c r="BI232" s="500"/>
    </row>
    <row r="233" spans="1:61" s="9" customFormat="1" ht="15" customHeight="1" x14ac:dyDescent="0.25">
      <c r="A233" s="2"/>
      <c r="B233" s="2"/>
      <c r="C233" s="2"/>
      <c r="D233" s="2"/>
      <c r="E233" s="2"/>
      <c r="F233" s="3"/>
      <c r="G233" s="397"/>
      <c r="H233" s="4"/>
      <c r="I233" s="5"/>
      <c r="J233" s="4"/>
      <c r="K233" s="4"/>
      <c r="L233" s="5"/>
      <c r="M233" s="6"/>
      <c r="N233" s="4"/>
      <c r="O233" s="5"/>
      <c r="P233" s="4"/>
      <c r="Q233" s="4"/>
      <c r="R233" s="5"/>
      <c r="S233" s="4"/>
      <c r="T233" s="4"/>
      <c r="U233" s="5"/>
      <c r="V233" s="4"/>
      <c r="W233" s="4"/>
      <c r="X233" s="5"/>
      <c r="Y233" s="4"/>
      <c r="Z233" s="4"/>
      <c r="AA233" s="4"/>
      <c r="AB233" s="4"/>
      <c r="AC233" s="412"/>
      <c r="AD233" s="7"/>
      <c r="AE233" s="7"/>
      <c r="AF233" s="8"/>
      <c r="AH233" s="446"/>
      <c r="AI233" s="429"/>
      <c r="AJ233" s="430"/>
      <c r="AK233" s="431"/>
      <c r="AL233" s="432"/>
      <c r="AM233" s="433"/>
      <c r="AN233" s="433"/>
      <c r="AO233" s="433"/>
      <c r="AP233" s="433"/>
      <c r="AQ233" s="433"/>
      <c r="AR233" s="433"/>
      <c r="AS233" s="433"/>
      <c r="AT233" s="433"/>
      <c r="AU233" s="433"/>
      <c r="AV233" s="433"/>
      <c r="AW233" s="433"/>
      <c r="AX233" s="433"/>
      <c r="AY233" s="433"/>
      <c r="AZ233" s="433"/>
      <c r="BA233" s="433"/>
      <c r="BB233" s="433"/>
      <c r="BC233" s="433"/>
      <c r="BD233" s="430"/>
      <c r="BE233" s="434"/>
      <c r="BG233" s="11"/>
      <c r="BI233" s="500"/>
    </row>
    <row r="234" spans="1:61" s="9" customFormat="1" ht="15" customHeight="1" x14ac:dyDescent="0.25">
      <c r="A234" s="2"/>
      <c r="B234" s="2"/>
      <c r="C234" s="2"/>
      <c r="D234" s="2"/>
      <c r="E234" s="2"/>
      <c r="F234" s="3"/>
      <c r="G234" s="397"/>
      <c r="H234" s="4"/>
      <c r="I234" s="5"/>
      <c r="J234" s="4"/>
      <c r="K234" s="4"/>
      <c r="L234" s="5"/>
      <c r="M234" s="6"/>
      <c r="N234" s="4"/>
      <c r="O234" s="5"/>
      <c r="P234" s="4"/>
      <c r="Q234" s="4"/>
      <c r="R234" s="5"/>
      <c r="S234" s="4"/>
      <c r="T234" s="4"/>
      <c r="U234" s="5"/>
      <c r="V234" s="4"/>
      <c r="W234" s="4"/>
      <c r="X234" s="5"/>
      <c r="Y234" s="4"/>
      <c r="Z234" s="4"/>
      <c r="AA234" s="4"/>
      <c r="AB234" s="4"/>
      <c r="AC234" s="412"/>
      <c r="AD234" s="7"/>
      <c r="AE234" s="7"/>
      <c r="AF234" s="8"/>
      <c r="AH234" s="446"/>
      <c r="AI234" s="429"/>
      <c r="AJ234" s="430"/>
      <c r="AK234" s="431"/>
      <c r="AL234" s="432"/>
      <c r="AM234" s="433"/>
      <c r="AN234" s="433"/>
      <c r="AO234" s="433"/>
      <c r="AP234" s="433"/>
      <c r="AQ234" s="433"/>
      <c r="AR234" s="433"/>
      <c r="AS234" s="433"/>
      <c r="AT234" s="433"/>
      <c r="AU234" s="433"/>
      <c r="AV234" s="433"/>
      <c r="AW234" s="433"/>
      <c r="AX234" s="433"/>
      <c r="AY234" s="433"/>
      <c r="AZ234" s="433"/>
      <c r="BA234" s="433"/>
      <c r="BB234" s="433"/>
      <c r="BC234" s="433"/>
      <c r="BD234" s="430"/>
      <c r="BE234" s="434"/>
      <c r="BG234" s="11"/>
      <c r="BI234" s="500"/>
    </row>
    <row r="235" spans="1:61" s="9" customFormat="1" ht="15" customHeight="1" x14ac:dyDescent="0.25">
      <c r="A235" s="2"/>
      <c r="B235" s="2"/>
      <c r="C235" s="2"/>
      <c r="D235" s="2"/>
      <c r="E235" s="2"/>
      <c r="F235" s="3"/>
      <c r="G235" s="397"/>
      <c r="H235" s="4"/>
      <c r="I235" s="5"/>
      <c r="J235" s="4"/>
      <c r="K235" s="4"/>
      <c r="L235" s="5"/>
      <c r="M235" s="6"/>
      <c r="N235" s="4"/>
      <c r="O235" s="5"/>
      <c r="P235" s="4"/>
      <c r="Q235" s="4"/>
      <c r="R235" s="5"/>
      <c r="S235" s="4"/>
      <c r="T235" s="4"/>
      <c r="U235" s="5"/>
      <c r="V235" s="4"/>
      <c r="W235" s="4"/>
      <c r="X235" s="5"/>
      <c r="Y235" s="4"/>
      <c r="Z235" s="4"/>
      <c r="AA235" s="4"/>
      <c r="AB235" s="4"/>
      <c r="AC235" s="412"/>
      <c r="AD235" s="7"/>
      <c r="AE235" s="7"/>
      <c r="AF235" s="8"/>
      <c r="AH235" s="446"/>
      <c r="AI235" s="429"/>
      <c r="AJ235" s="430"/>
      <c r="AK235" s="431"/>
      <c r="AL235" s="432"/>
      <c r="AM235" s="433"/>
      <c r="AN235" s="433"/>
      <c r="AO235" s="433"/>
      <c r="AP235" s="433"/>
      <c r="AQ235" s="433"/>
      <c r="AR235" s="433"/>
      <c r="AS235" s="433"/>
      <c r="AT235" s="433"/>
      <c r="AU235" s="433"/>
      <c r="AV235" s="433"/>
      <c r="AW235" s="433"/>
      <c r="AX235" s="433"/>
      <c r="AY235" s="433"/>
      <c r="AZ235" s="433"/>
      <c r="BA235" s="433"/>
      <c r="BB235" s="433"/>
      <c r="BC235" s="433"/>
      <c r="BD235" s="430"/>
      <c r="BE235" s="434"/>
      <c r="BG235" s="11"/>
      <c r="BI235" s="500"/>
    </row>
    <row r="236" spans="1:61" s="9" customFormat="1" ht="15" customHeight="1" x14ac:dyDescent="0.25">
      <c r="A236" s="2"/>
      <c r="B236" s="2"/>
      <c r="C236" s="2"/>
      <c r="D236" s="2"/>
      <c r="E236" s="2"/>
      <c r="F236" s="3"/>
      <c r="G236" s="397"/>
      <c r="H236" s="4"/>
      <c r="I236" s="5"/>
      <c r="J236" s="4"/>
      <c r="K236" s="4"/>
      <c r="L236" s="5"/>
      <c r="M236" s="6"/>
      <c r="N236" s="4"/>
      <c r="O236" s="5"/>
      <c r="P236" s="4"/>
      <c r="Q236" s="4"/>
      <c r="R236" s="5"/>
      <c r="S236" s="4"/>
      <c r="T236" s="4"/>
      <c r="U236" s="5"/>
      <c r="V236" s="4"/>
      <c r="W236" s="4"/>
      <c r="X236" s="5"/>
      <c r="Y236" s="4"/>
      <c r="Z236" s="4"/>
      <c r="AA236" s="4"/>
      <c r="AB236" s="4"/>
      <c r="AC236" s="412"/>
      <c r="AD236" s="7"/>
      <c r="AE236" s="7"/>
      <c r="AF236" s="8"/>
      <c r="AH236" s="446"/>
      <c r="AI236" s="429"/>
      <c r="AJ236" s="430"/>
      <c r="AK236" s="431"/>
      <c r="AL236" s="432"/>
      <c r="AM236" s="433"/>
      <c r="AN236" s="433"/>
      <c r="AO236" s="433"/>
      <c r="AP236" s="433"/>
      <c r="AQ236" s="433"/>
      <c r="AR236" s="433"/>
      <c r="AS236" s="433"/>
      <c r="AT236" s="433"/>
      <c r="AU236" s="433"/>
      <c r="AV236" s="433"/>
      <c r="AW236" s="433"/>
      <c r="AX236" s="433"/>
      <c r="AY236" s="433"/>
      <c r="AZ236" s="433"/>
      <c r="BA236" s="433"/>
      <c r="BB236" s="433"/>
      <c r="BC236" s="433"/>
      <c r="BD236" s="430"/>
      <c r="BE236" s="434"/>
      <c r="BG236" s="11"/>
      <c r="BI236" s="500"/>
    </row>
    <row r="237" spans="1:61" s="9" customFormat="1" ht="15" customHeight="1" x14ac:dyDescent="0.25">
      <c r="A237" s="2"/>
      <c r="B237" s="2"/>
      <c r="C237" s="2"/>
      <c r="D237" s="2"/>
      <c r="E237" s="2"/>
      <c r="F237" s="3"/>
      <c r="G237" s="397"/>
      <c r="H237" s="4"/>
      <c r="I237" s="5"/>
      <c r="J237" s="4"/>
      <c r="K237" s="4"/>
      <c r="L237" s="5"/>
      <c r="M237" s="6"/>
      <c r="N237" s="4"/>
      <c r="O237" s="5"/>
      <c r="P237" s="4"/>
      <c r="Q237" s="4"/>
      <c r="R237" s="5"/>
      <c r="S237" s="4"/>
      <c r="T237" s="4"/>
      <c r="U237" s="5"/>
      <c r="V237" s="4"/>
      <c r="W237" s="4"/>
      <c r="X237" s="5"/>
      <c r="Y237" s="4"/>
      <c r="Z237" s="4"/>
      <c r="AA237" s="4"/>
      <c r="AB237" s="4"/>
      <c r="AC237" s="412"/>
      <c r="AD237" s="7"/>
      <c r="AE237" s="7"/>
      <c r="AF237" s="8"/>
      <c r="AH237" s="446"/>
      <c r="AI237" s="429"/>
      <c r="AJ237" s="430"/>
      <c r="AK237" s="431"/>
      <c r="AL237" s="432"/>
      <c r="AM237" s="433"/>
      <c r="AN237" s="433"/>
      <c r="AO237" s="433"/>
      <c r="AP237" s="433"/>
      <c r="AQ237" s="433"/>
      <c r="AR237" s="433"/>
      <c r="AS237" s="433"/>
      <c r="AT237" s="433"/>
      <c r="AU237" s="433"/>
      <c r="AV237" s="433"/>
      <c r="AW237" s="433"/>
      <c r="AX237" s="433"/>
      <c r="AY237" s="433"/>
      <c r="AZ237" s="433"/>
      <c r="BA237" s="433"/>
      <c r="BB237" s="433"/>
      <c r="BC237" s="433"/>
      <c r="BD237" s="430"/>
      <c r="BE237" s="434"/>
      <c r="BG237" s="11"/>
      <c r="BI237" s="500"/>
    </row>
    <row r="238" spans="1:61" s="9" customFormat="1" ht="15" customHeight="1" x14ac:dyDescent="0.25">
      <c r="A238" s="2"/>
      <c r="B238" s="2"/>
      <c r="C238" s="2"/>
      <c r="D238" s="2"/>
      <c r="E238" s="2"/>
      <c r="F238" s="3"/>
      <c r="G238" s="397"/>
      <c r="H238" s="4"/>
      <c r="I238" s="5"/>
      <c r="J238" s="4"/>
      <c r="K238" s="4"/>
      <c r="L238" s="5"/>
      <c r="M238" s="6"/>
      <c r="N238" s="4"/>
      <c r="O238" s="5"/>
      <c r="P238" s="4"/>
      <c r="Q238" s="4"/>
      <c r="R238" s="5"/>
      <c r="S238" s="4"/>
      <c r="T238" s="4"/>
      <c r="U238" s="5"/>
      <c r="V238" s="4"/>
      <c r="W238" s="4"/>
      <c r="X238" s="5"/>
      <c r="Y238" s="4"/>
      <c r="Z238" s="4"/>
      <c r="AA238" s="4"/>
      <c r="AB238" s="4"/>
      <c r="AC238" s="412"/>
      <c r="AD238" s="7"/>
      <c r="AE238" s="7"/>
      <c r="AF238" s="8"/>
      <c r="AH238" s="446"/>
      <c r="AI238" s="429"/>
      <c r="AJ238" s="430"/>
      <c r="AK238" s="431"/>
      <c r="AL238" s="432"/>
      <c r="AM238" s="433"/>
      <c r="AN238" s="433"/>
      <c r="AO238" s="433"/>
      <c r="AP238" s="433"/>
      <c r="AQ238" s="433"/>
      <c r="AR238" s="433"/>
      <c r="AS238" s="433"/>
      <c r="AT238" s="433"/>
      <c r="AU238" s="433"/>
      <c r="AV238" s="433"/>
      <c r="AW238" s="433"/>
      <c r="AX238" s="433"/>
      <c r="AY238" s="433"/>
      <c r="AZ238" s="433"/>
      <c r="BA238" s="433"/>
      <c r="BB238" s="433"/>
      <c r="BC238" s="433"/>
      <c r="BD238" s="430"/>
      <c r="BE238" s="434"/>
      <c r="BG238" s="11"/>
      <c r="BI238" s="500"/>
    </row>
    <row r="239" spans="1:61" s="9" customFormat="1" ht="15" customHeight="1" x14ac:dyDescent="0.25">
      <c r="A239" s="2"/>
      <c r="B239" s="2"/>
      <c r="C239" s="2"/>
      <c r="D239" s="2"/>
      <c r="E239" s="2"/>
      <c r="F239" s="3"/>
      <c r="G239" s="397"/>
      <c r="H239" s="4"/>
      <c r="I239" s="5"/>
      <c r="J239" s="4"/>
      <c r="K239" s="4"/>
      <c r="L239" s="5"/>
      <c r="M239" s="6"/>
      <c r="N239" s="4"/>
      <c r="O239" s="5"/>
      <c r="P239" s="4"/>
      <c r="Q239" s="4"/>
      <c r="R239" s="5"/>
      <c r="S239" s="4"/>
      <c r="T239" s="4"/>
      <c r="U239" s="5"/>
      <c r="V239" s="4"/>
      <c r="W239" s="4"/>
      <c r="X239" s="5"/>
      <c r="Y239" s="4"/>
      <c r="Z239" s="4"/>
      <c r="AA239" s="4"/>
      <c r="AB239" s="4"/>
      <c r="AC239" s="412"/>
      <c r="AD239" s="7"/>
      <c r="AE239" s="7"/>
      <c r="AF239" s="8"/>
      <c r="AH239" s="446"/>
      <c r="AI239" s="429"/>
      <c r="AJ239" s="430"/>
      <c r="AK239" s="431"/>
      <c r="AL239" s="432"/>
      <c r="AM239" s="433"/>
      <c r="AN239" s="433"/>
      <c r="AO239" s="433"/>
      <c r="AP239" s="433"/>
      <c r="AQ239" s="433"/>
      <c r="AR239" s="433"/>
      <c r="AS239" s="433"/>
      <c r="AT239" s="433"/>
      <c r="AU239" s="433"/>
      <c r="AV239" s="433"/>
      <c r="AW239" s="433"/>
      <c r="AX239" s="433"/>
      <c r="AY239" s="433"/>
      <c r="AZ239" s="433"/>
      <c r="BA239" s="433"/>
      <c r="BB239" s="433"/>
      <c r="BC239" s="433"/>
      <c r="BD239" s="430"/>
      <c r="BE239" s="434"/>
      <c r="BG239" s="11"/>
      <c r="BI239" s="500"/>
    </row>
    <row r="240" spans="1:61" s="9" customFormat="1" ht="15" customHeight="1" x14ac:dyDescent="0.25">
      <c r="A240" s="2"/>
      <c r="B240" s="2"/>
      <c r="C240" s="2"/>
      <c r="D240" s="2"/>
      <c r="E240" s="2"/>
      <c r="F240" s="3"/>
      <c r="G240" s="397"/>
      <c r="H240" s="4"/>
      <c r="I240" s="5"/>
      <c r="J240" s="4"/>
      <c r="K240" s="4"/>
      <c r="L240" s="5"/>
      <c r="M240" s="6"/>
      <c r="N240" s="4"/>
      <c r="O240" s="5"/>
      <c r="P240" s="4"/>
      <c r="Q240" s="4"/>
      <c r="R240" s="5"/>
      <c r="S240" s="4"/>
      <c r="T240" s="4"/>
      <c r="U240" s="5"/>
      <c r="V240" s="4"/>
      <c r="W240" s="4"/>
      <c r="X240" s="5"/>
      <c r="Y240" s="4"/>
      <c r="Z240" s="4"/>
      <c r="AA240" s="4"/>
      <c r="AB240" s="4"/>
      <c r="AC240" s="412"/>
      <c r="AD240" s="7"/>
      <c r="AE240" s="7"/>
      <c r="AF240" s="8"/>
      <c r="AH240" s="446"/>
      <c r="AI240" s="429"/>
      <c r="AJ240" s="430"/>
      <c r="AK240" s="431"/>
      <c r="AL240" s="432"/>
      <c r="AM240" s="433"/>
      <c r="AN240" s="433"/>
      <c r="AO240" s="433"/>
      <c r="AP240" s="433"/>
      <c r="AQ240" s="433"/>
      <c r="AR240" s="433"/>
      <c r="AS240" s="433"/>
      <c r="AT240" s="433"/>
      <c r="AU240" s="433"/>
      <c r="AV240" s="433"/>
      <c r="AW240" s="433"/>
      <c r="AX240" s="433"/>
      <c r="AY240" s="433"/>
      <c r="AZ240" s="433"/>
      <c r="BA240" s="433"/>
      <c r="BB240" s="433"/>
      <c r="BC240" s="433"/>
      <c r="BD240" s="430"/>
      <c r="BE240" s="434"/>
      <c r="BG240" s="11"/>
      <c r="BI240" s="500"/>
    </row>
    <row r="241" spans="1:61" s="9" customFormat="1" ht="15" customHeight="1" x14ac:dyDescent="0.25">
      <c r="A241" s="2"/>
      <c r="B241" s="2"/>
      <c r="C241" s="2"/>
      <c r="D241" s="2"/>
      <c r="E241" s="2"/>
      <c r="F241" s="3"/>
      <c r="G241" s="397"/>
      <c r="H241" s="4"/>
      <c r="I241" s="5"/>
      <c r="J241" s="4"/>
      <c r="K241" s="4"/>
      <c r="L241" s="5"/>
      <c r="M241" s="6"/>
      <c r="N241" s="4"/>
      <c r="O241" s="5"/>
      <c r="P241" s="4"/>
      <c r="Q241" s="4"/>
      <c r="R241" s="5"/>
      <c r="S241" s="4"/>
      <c r="T241" s="4"/>
      <c r="U241" s="5"/>
      <c r="V241" s="4"/>
      <c r="W241" s="4"/>
      <c r="X241" s="5"/>
      <c r="Y241" s="4"/>
      <c r="Z241" s="4"/>
      <c r="AA241" s="4"/>
      <c r="AB241" s="4"/>
      <c r="AC241" s="412"/>
      <c r="AD241" s="7"/>
      <c r="AE241" s="7"/>
      <c r="AF241" s="8"/>
      <c r="AH241" s="446"/>
      <c r="AI241" s="429"/>
      <c r="AJ241" s="430"/>
      <c r="AK241" s="431"/>
      <c r="AL241" s="432"/>
      <c r="AM241" s="433"/>
      <c r="AN241" s="433"/>
      <c r="AO241" s="433"/>
      <c r="AP241" s="433"/>
      <c r="AQ241" s="433"/>
      <c r="AR241" s="433"/>
      <c r="AS241" s="433"/>
      <c r="AT241" s="433"/>
      <c r="AU241" s="433"/>
      <c r="AV241" s="433"/>
      <c r="AW241" s="433"/>
      <c r="AX241" s="433"/>
      <c r="AY241" s="433"/>
      <c r="AZ241" s="433"/>
      <c r="BA241" s="433"/>
      <c r="BB241" s="433"/>
      <c r="BC241" s="433"/>
      <c r="BD241" s="430"/>
      <c r="BE241" s="434"/>
      <c r="BG241" s="11"/>
      <c r="BI241" s="500"/>
    </row>
    <row r="242" spans="1:61" s="9" customFormat="1" ht="15" customHeight="1" x14ac:dyDescent="0.25">
      <c r="A242" s="2"/>
      <c r="B242" s="2"/>
      <c r="C242" s="2"/>
      <c r="D242" s="2"/>
      <c r="E242" s="2"/>
      <c r="F242" s="3"/>
      <c r="G242" s="397"/>
      <c r="H242" s="4"/>
      <c r="I242" s="5"/>
      <c r="J242" s="4"/>
      <c r="K242" s="4"/>
      <c r="L242" s="5"/>
      <c r="M242" s="6"/>
      <c r="N242" s="4"/>
      <c r="O242" s="5"/>
      <c r="P242" s="4"/>
      <c r="Q242" s="4"/>
      <c r="R242" s="5"/>
      <c r="S242" s="4"/>
      <c r="T242" s="4"/>
      <c r="U242" s="5"/>
      <c r="V242" s="4"/>
      <c r="W242" s="4"/>
      <c r="X242" s="5"/>
      <c r="Y242" s="4"/>
      <c r="Z242" s="4"/>
      <c r="AA242" s="4"/>
      <c r="AB242" s="4"/>
      <c r="AC242" s="412"/>
      <c r="AD242" s="7"/>
      <c r="AE242" s="7"/>
      <c r="AF242" s="8"/>
      <c r="AH242" s="446"/>
      <c r="AI242" s="429"/>
      <c r="AJ242" s="430"/>
      <c r="AK242" s="431"/>
      <c r="AL242" s="432"/>
      <c r="AM242" s="433"/>
      <c r="AN242" s="433"/>
      <c r="AO242" s="433"/>
      <c r="AP242" s="433"/>
      <c r="AQ242" s="433"/>
      <c r="AR242" s="433"/>
      <c r="AS242" s="433"/>
      <c r="AT242" s="433"/>
      <c r="AU242" s="433"/>
      <c r="AV242" s="433"/>
      <c r="AW242" s="433"/>
      <c r="AX242" s="433"/>
      <c r="AY242" s="433"/>
      <c r="AZ242" s="433"/>
      <c r="BA242" s="433"/>
      <c r="BB242" s="433"/>
      <c r="BC242" s="433"/>
      <c r="BD242" s="430"/>
      <c r="BE242" s="434"/>
      <c r="BG242" s="11"/>
      <c r="BI242" s="500"/>
    </row>
    <row r="243" spans="1:61" s="9" customFormat="1" ht="15" customHeight="1" x14ac:dyDescent="0.25">
      <c r="A243" s="2"/>
      <c r="B243" s="2"/>
      <c r="C243" s="2"/>
      <c r="D243" s="2"/>
      <c r="E243" s="2"/>
      <c r="F243" s="3"/>
      <c r="G243" s="397"/>
      <c r="H243" s="4"/>
      <c r="I243" s="5"/>
      <c r="J243" s="4"/>
      <c r="K243" s="4"/>
      <c r="L243" s="5"/>
      <c r="M243" s="6"/>
      <c r="N243" s="4"/>
      <c r="O243" s="5"/>
      <c r="P243" s="4"/>
      <c r="Q243" s="4"/>
      <c r="R243" s="5"/>
      <c r="S243" s="4"/>
      <c r="T243" s="4"/>
      <c r="U243" s="5"/>
      <c r="V243" s="4"/>
      <c r="W243" s="4"/>
      <c r="X243" s="5"/>
      <c r="Y243" s="4"/>
      <c r="Z243" s="4"/>
      <c r="AA243" s="4"/>
      <c r="AB243" s="4"/>
      <c r="AC243" s="412"/>
      <c r="AD243" s="7"/>
      <c r="AE243" s="7"/>
      <c r="AF243" s="8"/>
      <c r="AH243" s="446"/>
      <c r="AI243" s="429"/>
      <c r="AJ243" s="430"/>
      <c r="AK243" s="431"/>
      <c r="AL243" s="432"/>
      <c r="AM243" s="433"/>
      <c r="AN243" s="433"/>
      <c r="AO243" s="433"/>
      <c r="AP243" s="433"/>
      <c r="AQ243" s="433"/>
      <c r="AR243" s="433"/>
      <c r="AS243" s="433"/>
      <c r="AT243" s="433"/>
      <c r="AU243" s="433"/>
      <c r="AV243" s="433"/>
      <c r="AW243" s="433"/>
      <c r="AX243" s="433"/>
      <c r="AY243" s="433"/>
      <c r="AZ243" s="433"/>
      <c r="BA243" s="433"/>
      <c r="BB243" s="433"/>
      <c r="BC243" s="433"/>
      <c r="BD243" s="430"/>
      <c r="BE243" s="434"/>
      <c r="BG243" s="11"/>
      <c r="BI243" s="500"/>
    </row>
    <row r="244" spans="1:61" s="9" customFormat="1" ht="15" customHeight="1" x14ac:dyDescent="0.25">
      <c r="A244" s="2"/>
      <c r="B244" s="2"/>
      <c r="C244" s="2"/>
      <c r="D244" s="2"/>
      <c r="E244" s="2"/>
      <c r="F244" s="3"/>
      <c r="G244" s="397"/>
      <c r="H244" s="4"/>
      <c r="I244" s="5"/>
      <c r="J244" s="4"/>
      <c r="K244" s="4"/>
      <c r="L244" s="5"/>
      <c r="M244" s="6"/>
      <c r="N244" s="4"/>
      <c r="O244" s="5"/>
      <c r="P244" s="4"/>
      <c r="Q244" s="4"/>
      <c r="R244" s="5"/>
      <c r="S244" s="4"/>
      <c r="T244" s="4"/>
      <c r="U244" s="5"/>
      <c r="V244" s="4"/>
      <c r="W244" s="4"/>
      <c r="X244" s="5"/>
      <c r="Y244" s="4"/>
      <c r="Z244" s="4"/>
      <c r="AA244" s="4"/>
      <c r="AB244" s="4"/>
      <c r="AC244" s="412"/>
      <c r="AD244" s="7"/>
      <c r="AE244" s="7"/>
      <c r="AF244" s="8"/>
      <c r="AH244" s="446"/>
      <c r="AI244" s="429"/>
      <c r="AJ244" s="430"/>
      <c r="AK244" s="431"/>
      <c r="AL244" s="432"/>
      <c r="AM244" s="433"/>
      <c r="AN244" s="433"/>
      <c r="AO244" s="433"/>
      <c r="AP244" s="433"/>
      <c r="AQ244" s="433"/>
      <c r="AR244" s="433"/>
      <c r="AS244" s="433"/>
      <c r="AT244" s="433"/>
      <c r="AU244" s="433"/>
      <c r="AV244" s="433"/>
      <c r="AW244" s="433"/>
      <c r="AX244" s="433"/>
      <c r="AY244" s="433"/>
      <c r="AZ244" s="433"/>
      <c r="BA244" s="433"/>
      <c r="BB244" s="433"/>
      <c r="BC244" s="433"/>
      <c r="BD244" s="430"/>
      <c r="BE244" s="434"/>
      <c r="BG244" s="11"/>
      <c r="BI244" s="500"/>
    </row>
    <row r="245" spans="1:61" s="9" customFormat="1" ht="15" customHeight="1" x14ac:dyDescent="0.25">
      <c r="A245" s="2"/>
      <c r="B245" s="2"/>
      <c r="C245" s="2"/>
      <c r="D245" s="2"/>
      <c r="E245" s="2"/>
      <c r="F245" s="3"/>
      <c r="G245" s="397"/>
      <c r="H245" s="4"/>
      <c r="I245" s="5"/>
      <c r="J245" s="4"/>
      <c r="K245" s="4"/>
      <c r="L245" s="5"/>
      <c r="M245" s="6"/>
      <c r="N245" s="4"/>
      <c r="O245" s="5"/>
      <c r="P245" s="4"/>
      <c r="Q245" s="4"/>
      <c r="R245" s="5"/>
      <c r="S245" s="4"/>
      <c r="T245" s="4"/>
      <c r="U245" s="5"/>
      <c r="V245" s="4"/>
      <c r="W245" s="4"/>
      <c r="X245" s="5"/>
      <c r="Y245" s="4"/>
      <c r="Z245" s="4"/>
      <c r="AA245" s="4"/>
      <c r="AB245" s="4"/>
      <c r="AC245" s="412"/>
      <c r="AD245" s="7"/>
      <c r="AE245" s="7"/>
      <c r="AF245" s="8"/>
      <c r="AH245" s="446"/>
      <c r="AI245" s="429"/>
      <c r="AJ245" s="430"/>
      <c r="AK245" s="431"/>
      <c r="AL245" s="432"/>
      <c r="AM245" s="433"/>
      <c r="AN245" s="433"/>
      <c r="AO245" s="433"/>
      <c r="AP245" s="433"/>
      <c r="AQ245" s="433"/>
      <c r="AR245" s="433"/>
      <c r="AS245" s="433"/>
      <c r="AT245" s="433"/>
      <c r="AU245" s="433"/>
      <c r="AV245" s="433"/>
      <c r="AW245" s="433"/>
      <c r="AX245" s="433"/>
      <c r="AY245" s="433"/>
      <c r="AZ245" s="433"/>
      <c r="BA245" s="433"/>
      <c r="BB245" s="433"/>
      <c r="BC245" s="433"/>
      <c r="BD245" s="430"/>
      <c r="BE245" s="434"/>
      <c r="BG245" s="11"/>
      <c r="BI245" s="500"/>
    </row>
    <row r="246" spans="1:61" s="9" customFormat="1" ht="15" customHeight="1" x14ac:dyDescent="0.25">
      <c r="A246" s="2"/>
      <c r="B246" s="2"/>
      <c r="C246" s="2"/>
      <c r="D246" s="2"/>
      <c r="E246" s="2"/>
      <c r="F246" s="3"/>
      <c r="G246" s="397"/>
      <c r="H246" s="4"/>
      <c r="I246" s="5"/>
      <c r="J246" s="4"/>
      <c r="K246" s="4"/>
      <c r="L246" s="5"/>
      <c r="M246" s="6"/>
      <c r="N246" s="4"/>
      <c r="O246" s="5"/>
      <c r="P246" s="4"/>
      <c r="Q246" s="4"/>
      <c r="R246" s="5"/>
      <c r="S246" s="4"/>
      <c r="T246" s="4"/>
      <c r="U246" s="5"/>
      <c r="V246" s="4"/>
      <c r="W246" s="4"/>
      <c r="X246" s="5"/>
      <c r="Y246" s="4"/>
      <c r="Z246" s="4"/>
      <c r="AA246" s="4"/>
      <c r="AB246" s="4"/>
      <c r="AC246" s="412"/>
      <c r="AD246" s="7"/>
      <c r="AE246" s="7"/>
      <c r="AF246" s="8"/>
      <c r="AH246" s="446"/>
      <c r="AI246" s="429"/>
      <c r="AJ246" s="430"/>
      <c r="AK246" s="431"/>
      <c r="AL246" s="432"/>
      <c r="AM246" s="433"/>
      <c r="AN246" s="433"/>
      <c r="AO246" s="433"/>
      <c r="AP246" s="433"/>
      <c r="AQ246" s="433"/>
      <c r="AR246" s="433"/>
      <c r="AS246" s="433"/>
      <c r="AT246" s="433"/>
      <c r="AU246" s="433"/>
      <c r="AV246" s="433"/>
      <c r="AW246" s="433"/>
      <c r="AX246" s="433"/>
      <c r="AY246" s="433"/>
      <c r="AZ246" s="433"/>
      <c r="BA246" s="433"/>
      <c r="BB246" s="433"/>
      <c r="BC246" s="433"/>
      <c r="BD246" s="430"/>
      <c r="BE246" s="434"/>
      <c r="BG246" s="11"/>
      <c r="BI246" s="500"/>
    </row>
    <row r="247" spans="1:61" s="9" customFormat="1" ht="15" customHeight="1" x14ac:dyDescent="0.25">
      <c r="A247" s="2"/>
      <c r="B247" s="2"/>
      <c r="C247" s="2"/>
      <c r="D247" s="2"/>
      <c r="E247" s="2"/>
      <c r="F247" s="3"/>
      <c r="G247" s="397"/>
      <c r="H247" s="4"/>
      <c r="I247" s="5"/>
      <c r="J247" s="4"/>
      <c r="K247" s="4"/>
      <c r="L247" s="5"/>
      <c r="M247" s="6"/>
      <c r="N247" s="4"/>
      <c r="O247" s="5"/>
      <c r="P247" s="4"/>
      <c r="Q247" s="4"/>
      <c r="R247" s="5"/>
      <c r="S247" s="4"/>
      <c r="T247" s="4"/>
      <c r="U247" s="5"/>
      <c r="V247" s="4"/>
      <c r="W247" s="4"/>
      <c r="X247" s="5"/>
      <c r="Y247" s="4"/>
      <c r="Z247" s="4"/>
      <c r="AA247" s="4"/>
      <c r="AB247" s="4"/>
      <c r="AC247" s="412"/>
      <c r="AD247" s="7"/>
      <c r="AE247" s="7"/>
      <c r="AF247" s="8"/>
      <c r="AH247" s="446"/>
      <c r="AI247" s="429"/>
      <c r="AJ247" s="430"/>
      <c r="AK247" s="431"/>
      <c r="AL247" s="432"/>
      <c r="AM247" s="433"/>
      <c r="AN247" s="433"/>
      <c r="AO247" s="433"/>
      <c r="AP247" s="433"/>
      <c r="AQ247" s="433"/>
      <c r="AR247" s="433"/>
      <c r="AS247" s="433"/>
      <c r="AT247" s="433"/>
      <c r="AU247" s="433"/>
      <c r="AV247" s="433"/>
      <c r="AW247" s="433"/>
      <c r="AX247" s="433"/>
      <c r="AY247" s="433"/>
      <c r="AZ247" s="433"/>
      <c r="BA247" s="433"/>
      <c r="BB247" s="433"/>
      <c r="BC247" s="433"/>
      <c r="BD247" s="430"/>
      <c r="BE247" s="434"/>
      <c r="BG247" s="11"/>
      <c r="BI247" s="500"/>
    </row>
    <row r="248" spans="1:61" s="9" customFormat="1" ht="15" customHeight="1" x14ac:dyDescent="0.25">
      <c r="A248" s="2"/>
      <c r="B248" s="2"/>
      <c r="C248" s="2"/>
      <c r="D248" s="2"/>
      <c r="E248" s="2"/>
      <c r="F248" s="3"/>
      <c r="G248" s="397"/>
      <c r="H248" s="4"/>
      <c r="I248" s="5"/>
      <c r="J248" s="4"/>
      <c r="K248" s="4"/>
      <c r="L248" s="5"/>
      <c r="M248" s="6"/>
      <c r="N248" s="4"/>
      <c r="O248" s="5"/>
      <c r="P248" s="4"/>
      <c r="Q248" s="4"/>
      <c r="R248" s="5"/>
      <c r="S248" s="4"/>
      <c r="T248" s="4"/>
      <c r="U248" s="5"/>
      <c r="V248" s="4"/>
      <c r="W248" s="4"/>
      <c r="X248" s="5"/>
      <c r="Y248" s="4"/>
      <c r="Z248" s="4"/>
      <c r="AA248" s="4"/>
      <c r="AB248" s="4"/>
      <c r="AC248" s="412"/>
      <c r="AD248" s="7"/>
      <c r="AE248" s="7"/>
      <c r="AF248" s="8"/>
      <c r="AH248" s="446"/>
      <c r="AI248" s="429"/>
      <c r="AJ248" s="430"/>
      <c r="AK248" s="431"/>
      <c r="AL248" s="432"/>
      <c r="AM248" s="433"/>
      <c r="AN248" s="433"/>
      <c r="AO248" s="433"/>
      <c r="AP248" s="433"/>
      <c r="AQ248" s="433"/>
      <c r="AR248" s="433"/>
      <c r="AS248" s="433"/>
      <c r="AT248" s="433"/>
      <c r="AU248" s="433"/>
      <c r="AV248" s="433"/>
      <c r="AW248" s="433"/>
      <c r="AX248" s="433"/>
      <c r="AY248" s="433"/>
      <c r="AZ248" s="433"/>
      <c r="BA248" s="433"/>
      <c r="BB248" s="433"/>
      <c r="BC248" s="433"/>
      <c r="BD248" s="430"/>
      <c r="BE248" s="434"/>
      <c r="BG248" s="11"/>
      <c r="BI248" s="500"/>
    </row>
    <row r="249" spans="1:61" s="9" customFormat="1" ht="15" customHeight="1" x14ac:dyDescent="0.25">
      <c r="A249" s="2"/>
      <c r="B249" s="2"/>
      <c r="C249" s="2"/>
      <c r="D249" s="2"/>
      <c r="E249" s="2"/>
      <c r="F249" s="3"/>
      <c r="G249" s="397"/>
      <c r="H249" s="4"/>
      <c r="I249" s="5"/>
      <c r="J249" s="4"/>
      <c r="K249" s="4"/>
      <c r="L249" s="5"/>
      <c r="M249" s="6"/>
      <c r="N249" s="4"/>
      <c r="O249" s="5"/>
      <c r="P249" s="4"/>
      <c r="Q249" s="4"/>
      <c r="R249" s="5"/>
      <c r="S249" s="4"/>
      <c r="T249" s="4"/>
      <c r="U249" s="5"/>
      <c r="V249" s="4"/>
      <c r="W249" s="4"/>
      <c r="X249" s="5"/>
      <c r="Y249" s="4"/>
      <c r="Z249" s="4"/>
      <c r="AA249" s="4"/>
      <c r="AB249" s="4"/>
      <c r="AC249" s="412"/>
      <c r="AD249" s="7"/>
      <c r="AE249" s="7"/>
      <c r="AF249" s="8"/>
      <c r="AH249" s="446"/>
      <c r="AI249" s="429"/>
      <c r="AJ249" s="430"/>
      <c r="AK249" s="431"/>
      <c r="AL249" s="432"/>
      <c r="AM249" s="433"/>
      <c r="AN249" s="433"/>
      <c r="AO249" s="433"/>
      <c r="AP249" s="433"/>
      <c r="AQ249" s="433"/>
      <c r="AR249" s="433"/>
      <c r="AS249" s="433"/>
      <c r="AT249" s="433"/>
      <c r="AU249" s="433"/>
      <c r="AV249" s="433"/>
      <c r="AW249" s="433"/>
      <c r="AX249" s="433"/>
      <c r="AY249" s="433"/>
      <c r="AZ249" s="433"/>
      <c r="BA249" s="433"/>
      <c r="BB249" s="433"/>
      <c r="BC249" s="433"/>
      <c r="BD249" s="430"/>
      <c r="BE249" s="434"/>
      <c r="BG249" s="11"/>
      <c r="BI249" s="500"/>
    </row>
    <row r="250" spans="1:61" s="9" customFormat="1" ht="15" customHeight="1" x14ac:dyDescent="0.25">
      <c r="A250" s="2"/>
      <c r="B250" s="2"/>
      <c r="C250" s="2"/>
      <c r="D250" s="2"/>
      <c r="E250" s="2"/>
      <c r="F250" s="3"/>
      <c r="G250" s="397"/>
      <c r="H250" s="4"/>
      <c r="I250" s="5"/>
      <c r="J250" s="4"/>
      <c r="K250" s="4"/>
      <c r="L250" s="5"/>
      <c r="M250" s="6"/>
      <c r="N250" s="4"/>
      <c r="O250" s="5"/>
      <c r="P250" s="4"/>
      <c r="Q250" s="4"/>
      <c r="R250" s="5"/>
      <c r="S250" s="4"/>
      <c r="T250" s="4"/>
      <c r="U250" s="5"/>
      <c r="V250" s="4"/>
      <c r="W250" s="4"/>
      <c r="X250" s="5"/>
      <c r="Y250" s="4"/>
      <c r="Z250" s="4"/>
      <c r="AA250" s="4"/>
      <c r="AB250" s="4"/>
      <c r="AC250" s="412"/>
      <c r="AD250" s="7"/>
      <c r="AE250" s="7"/>
      <c r="AF250" s="8"/>
      <c r="AH250" s="446"/>
      <c r="AI250" s="429"/>
      <c r="AJ250" s="430"/>
      <c r="AK250" s="431"/>
      <c r="AL250" s="432"/>
      <c r="AM250" s="433"/>
      <c r="AN250" s="433"/>
      <c r="AO250" s="433"/>
      <c r="AP250" s="433"/>
      <c r="AQ250" s="433"/>
      <c r="AR250" s="433"/>
      <c r="AS250" s="433"/>
      <c r="AT250" s="433"/>
      <c r="AU250" s="433"/>
      <c r="AV250" s="433"/>
      <c r="AW250" s="433"/>
      <c r="AX250" s="433"/>
      <c r="AY250" s="433"/>
      <c r="AZ250" s="433"/>
      <c r="BA250" s="433"/>
      <c r="BB250" s="433"/>
      <c r="BC250" s="433"/>
      <c r="BD250" s="430"/>
      <c r="BE250" s="434"/>
      <c r="BG250" s="11"/>
      <c r="BI250" s="500"/>
    </row>
    <row r="251" spans="1:61" s="9" customFormat="1" ht="15" customHeight="1" x14ac:dyDescent="0.25">
      <c r="A251" s="2"/>
      <c r="B251" s="2"/>
      <c r="C251" s="2"/>
      <c r="D251" s="2"/>
      <c r="E251" s="2"/>
      <c r="F251" s="3"/>
      <c r="G251" s="397"/>
      <c r="H251" s="4"/>
      <c r="I251" s="5"/>
      <c r="J251" s="4"/>
      <c r="K251" s="4"/>
      <c r="L251" s="5"/>
      <c r="M251" s="6"/>
      <c r="N251" s="4"/>
      <c r="O251" s="5"/>
      <c r="P251" s="4"/>
      <c r="Q251" s="4"/>
      <c r="R251" s="5"/>
      <c r="S251" s="4"/>
      <c r="T251" s="4"/>
      <c r="U251" s="5"/>
      <c r="V251" s="4"/>
      <c r="W251" s="4"/>
      <c r="X251" s="5"/>
      <c r="Y251" s="4"/>
      <c r="Z251" s="4"/>
      <c r="AA251" s="4"/>
      <c r="AB251" s="4"/>
      <c r="AC251" s="412"/>
      <c r="AD251" s="7"/>
      <c r="AE251" s="7"/>
      <c r="AF251" s="8"/>
      <c r="AH251" s="446"/>
      <c r="AI251" s="429"/>
      <c r="AJ251" s="430"/>
      <c r="AK251" s="431"/>
      <c r="AL251" s="432"/>
      <c r="AM251" s="433"/>
      <c r="AN251" s="433"/>
      <c r="AO251" s="433"/>
      <c r="AP251" s="433"/>
      <c r="AQ251" s="433"/>
      <c r="AR251" s="433"/>
      <c r="AS251" s="433"/>
      <c r="AT251" s="433"/>
      <c r="AU251" s="433"/>
      <c r="AV251" s="433"/>
      <c r="AW251" s="433"/>
      <c r="AX251" s="433"/>
      <c r="AY251" s="433"/>
      <c r="AZ251" s="433"/>
      <c r="BA251" s="433"/>
      <c r="BB251" s="433"/>
      <c r="BC251" s="433"/>
      <c r="BD251" s="430"/>
      <c r="BE251" s="434"/>
      <c r="BG251" s="11"/>
      <c r="BI251" s="500"/>
    </row>
    <row r="252" spans="1:61" s="9" customFormat="1" ht="15" customHeight="1" x14ac:dyDescent="0.25">
      <c r="A252" s="2"/>
      <c r="B252" s="2"/>
      <c r="C252" s="2"/>
      <c r="D252" s="2"/>
      <c r="E252" s="2"/>
      <c r="F252" s="3"/>
      <c r="G252" s="397"/>
      <c r="H252" s="4"/>
      <c r="I252" s="5"/>
      <c r="J252" s="4"/>
      <c r="K252" s="4"/>
      <c r="L252" s="5"/>
      <c r="M252" s="6"/>
      <c r="N252" s="4"/>
      <c r="O252" s="5"/>
      <c r="P252" s="4"/>
      <c r="Q252" s="4"/>
      <c r="R252" s="5"/>
      <c r="S252" s="4"/>
      <c r="T252" s="4"/>
      <c r="U252" s="5"/>
      <c r="V252" s="4"/>
      <c r="W252" s="4"/>
      <c r="X252" s="5"/>
      <c r="Y252" s="4"/>
      <c r="Z252" s="4"/>
      <c r="AA252" s="4"/>
      <c r="AB252" s="4"/>
      <c r="AC252" s="412"/>
      <c r="AD252" s="7"/>
      <c r="AE252" s="7"/>
      <c r="AF252" s="8"/>
      <c r="AH252" s="446"/>
      <c r="AI252" s="429"/>
      <c r="AJ252" s="430"/>
      <c r="AK252" s="431"/>
      <c r="AL252" s="432"/>
      <c r="AM252" s="433"/>
      <c r="AN252" s="433"/>
      <c r="AO252" s="433"/>
      <c r="AP252" s="433"/>
      <c r="AQ252" s="433"/>
      <c r="AR252" s="433"/>
      <c r="AS252" s="433"/>
      <c r="AT252" s="433"/>
      <c r="AU252" s="433"/>
      <c r="AV252" s="433"/>
      <c r="AW252" s="433"/>
      <c r="AX252" s="433"/>
      <c r="AY252" s="433"/>
      <c r="AZ252" s="433"/>
      <c r="BA252" s="433"/>
      <c r="BB252" s="433"/>
      <c r="BC252" s="433"/>
      <c r="BD252" s="430"/>
      <c r="BE252" s="434"/>
      <c r="BG252" s="11"/>
      <c r="BI252" s="500"/>
    </row>
    <row r="253" spans="1:61" s="9" customFormat="1" ht="15" customHeight="1" x14ac:dyDescent="0.25">
      <c r="A253" s="2"/>
      <c r="B253" s="2"/>
      <c r="C253" s="2"/>
      <c r="D253" s="2"/>
      <c r="E253" s="2"/>
      <c r="F253" s="3"/>
      <c r="G253" s="397"/>
      <c r="H253" s="4"/>
      <c r="I253" s="5"/>
      <c r="J253" s="4"/>
      <c r="K253" s="4"/>
      <c r="L253" s="5"/>
      <c r="M253" s="6"/>
      <c r="N253" s="4"/>
      <c r="O253" s="5"/>
      <c r="P253" s="4"/>
      <c r="Q253" s="4"/>
      <c r="R253" s="5"/>
      <c r="S253" s="4"/>
      <c r="T253" s="4"/>
      <c r="U253" s="5"/>
      <c r="V253" s="4"/>
      <c r="W253" s="4"/>
      <c r="X253" s="5"/>
      <c r="Y253" s="4"/>
      <c r="Z253" s="4"/>
      <c r="AA253" s="4"/>
      <c r="AB253" s="4"/>
      <c r="AC253" s="412"/>
      <c r="AD253" s="7"/>
      <c r="AE253" s="7"/>
      <c r="AF253" s="8"/>
      <c r="AH253" s="446"/>
      <c r="AI253" s="429"/>
      <c r="AJ253" s="430"/>
      <c r="AK253" s="431"/>
      <c r="AL253" s="432"/>
      <c r="AM253" s="433"/>
      <c r="AN253" s="433"/>
      <c r="AO253" s="433"/>
      <c r="AP253" s="433"/>
      <c r="AQ253" s="433"/>
      <c r="AR253" s="433"/>
      <c r="AS253" s="433"/>
      <c r="AT253" s="433"/>
      <c r="AU253" s="433"/>
      <c r="AV253" s="433"/>
      <c r="AW253" s="433"/>
      <c r="AX253" s="433"/>
      <c r="AY253" s="433"/>
      <c r="AZ253" s="433"/>
      <c r="BA253" s="433"/>
      <c r="BB253" s="433"/>
      <c r="BC253" s="433"/>
      <c r="BD253" s="430"/>
      <c r="BE253" s="434"/>
      <c r="BG253" s="11"/>
      <c r="BI253" s="500"/>
    </row>
    <row r="254" spans="1:61" s="9" customFormat="1" ht="15" customHeight="1" x14ac:dyDescent="0.25">
      <c r="A254" s="2"/>
      <c r="B254" s="2"/>
      <c r="C254" s="2"/>
      <c r="D254" s="2"/>
      <c r="E254" s="2"/>
      <c r="F254" s="3"/>
      <c r="G254" s="397"/>
      <c r="H254" s="4"/>
      <c r="I254" s="5"/>
      <c r="J254" s="4"/>
      <c r="K254" s="4"/>
      <c r="L254" s="5"/>
      <c r="M254" s="6"/>
      <c r="N254" s="4"/>
      <c r="O254" s="5"/>
      <c r="P254" s="4"/>
      <c r="Q254" s="4"/>
      <c r="R254" s="5"/>
      <c r="S254" s="4"/>
      <c r="T254" s="4"/>
      <c r="U254" s="5"/>
      <c r="V254" s="4"/>
      <c r="W254" s="4"/>
      <c r="X254" s="5"/>
      <c r="Y254" s="4"/>
      <c r="Z254" s="4"/>
      <c r="AA254" s="4"/>
      <c r="AB254" s="4"/>
      <c r="AC254" s="412"/>
      <c r="AD254" s="7"/>
      <c r="AE254" s="7"/>
      <c r="AF254" s="8"/>
      <c r="AH254" s="446"/>
      <c r="AI254" s="429"/>
      <c r="AJ254" s="430"/>
      <c r="AK254" s="431"/>
      <c r="AL254" s="432"/>
      <c r="AM254" s="433"/>
      <c r="AN254" s="433"/>
      <c r="AO254" s="433"/>
      <c r="AP254" s="433"/>
      <c r="AQ254" s="433"/>
      <c r="AR254" s="433"/>
      <c r="AS254" s="433"/>
      <c r="AT254" s="433"/>
      <c r="AU254" s="433"/>
      <c r="AV254" s="433"/>
      <c r="AW254" s="433"/>
      <c r="AX254" s="433"/>
      <c r="AY254" s="433"/>
      <c r="AZ254" s="433"/>
      <c r="BA254" s="433"/>
      <c r="BB254" s="433"/>
      <c r="BC254" s="433"/>
      <c r="BD254" s="430"/>
      <c r="BE254" s="434"/>
      <c r="BG254" s="11"/>
      <c r="BI254" s="500"/>
    </row>
    <row r="255" spans="1:61" s="9" customFormat="1" ht="15" customHeight="1" x14ac:dyDescent="0.25">
      <c r="A255" s="2"/>
      <c r="B255" s="2"/>
      <c r="C255" s="2"/>
      <c r="D255" s="2"/>
      <c r="E255" s="2"/>
      <c r="F255" s="3"/>
      <c r="G255" s="397"/>
      <c r="H255" s="4"/>
      <c r="I255" s="5"/>
      <c r="J255" s="4"/>
      <c r="K255" s="4"/>
      <c r="L255" s="5"/>
      <c r="M255" s="6"/>
      <c r="N255" s="4"/>
      <c r="O255" s="5"/>
      <c r="P255" s="4"/>
      <c r="Q255" s="4"/>
      <c r="R255" s="5"/>
      <c r="S255" s="4"/>
      <c r="T255" s="4"/>
      <c r="U255" s="5"/>
      <c r="V255" s="4"/>
      <c r="W255" s="4"/>
      <c r="X255" s="5"/>
      <c r="Y255" s="4"/>
      <c r="Z255" s="4"/>
      <c r="AA255" s="4"/>
      <c r="AB255" s="4"/>
      <c r="AC255" s="412"/>
      <c r="AD255" s="7"/>
      <c r="AE255" s="7"/>
      <c r="AF255" s="8"/>
      <c r="AH255" s="446"/>
      <c r="AI255" s="429"/>
      <c r="AJ255" s="430"/>
      <c r="AK255" s="431"/>
      <c r="AL255" s="432"/>
      <c r="AM255" s="433"/>
      <c r="AN255" s="433"/>
      <c r="AO255" s="433"/>
      <c r="AP255" s="433"/>
      <c r="AQ255" s="433"/>
      <c r="AR255" s="433"/>
      <c r="AS255" s="433"/>
      <c r="AT255" s="433"/>
      <c r="AU255" s="433"/>
      <c r="AV255" s="433"/>
      <c r="AW255" s="433"/>
      <c r="AX255" s="433"/>
      <c r="AY255" s="433"/>
      <c r="AZ255" s="433"/>
      <c r="BA255" s="433"/>
      <c r="BB255" s="433"/>
      <c r="BC255" s="433"/>
      <c r="BD255" s="430"/>
      <c r="BE255" s="434"/>
      <c r="BG255" s="11"/>
      <c r="BI255" s="500"/>
    </row>
    <row r="256" spans="1:61" s="9" customFormat="1" ht="15" customHeight="1" x14ac:dyDescent="0.25">
      <c r="A256" s="2"/>
      <c r="B256" s="2"/>
      <c r="C256" s="2"/>
      <c r="D256" s="2"/>
      <c r="E256" s="2"/>
      <c r="F256" s="3"/>
      <c r="G256" s="397"/>
      <c r="H256" s="4"/>
      <c r="I256" s="5"/>
      <c r="J256" s="4"/>
      <c r="K256" s="4"/>
      <c r="L256" s="5"/>
      <c r="M256" s="6"/>
      <c r="N256" s="4"/>
      <c r="O256" s="5"/>
      <c r="P256" s="4"/>
      <c r="Q256" s="4"/>
      <c r="R256" s="5"/>
      <c r="S256" s="4"/>
      <c r="T256" s="4"/>
      <c r="U256" s="5"/>
      <c r="V256" s="4"/>
      <c r="W256" s="4"/>
      <c r="X256" s="5"/>
      <c r="Y256" s="4"/>
      <c r="Z256" s="4"/>
      <c r="AA256" s="4"/>
      <c r="AB256" s="4"/>
      <c r="AC256" s="412"/>
      <c r="AD256" s="7"/>
      <c r="AE256" s="7"/>
      <c r="AF256" s="8"/>
      <c r="AH256" s="446"/>
      <c r="AI256" s="429"/>
      <c r="AJ256" s="430"/>
      <c r="AK256" s="431"/>
      <c r="AL256" s="432"/>
      <c r="AM256" s="433"/>
      <c r="AN256" s="433"/>
      <c r="AO256" s="433"/>
      <c r="AP256" s="433"/>
      <c r="AQ256" s="433"/>
      <c r="AR256" s="433"/>
      <c r="AS256" s="433"/>
      <c r="AT256" s="433"/>
      <c r="AU256" s="433"/>
      <c r="AV256" s="433"/>
      <c r="AW256" s="433"/>
      <c r="AX256" s="433"/>
      <c r="AY256" s="433"/>
      <c r="AZ256" s="433"/>
      <c r="BA256" s="433"/>
      <c r="BB256" s="433"/>
      <c r="BC256" s="433"/>
      <c r="BD256" s="430"/>
      <c r="BE256" s="434"/>
      <c r="BG256" s="11"/>
      <c r="BI256" s="500"/>
    </row>
    <row r="257" spans="1:61" s="9" customFormat="1" ht="15" customHeight="1" x14ac:dyDescent="0.25">
      <c r="A257" s="2"/>
      <c r="B257" s="2"/>
      <c r="C257" s="2"/>
      <c r="D257" s="2"/>
      <c r="E257" s="2"/>
      <c r="F257" s="3"/>
      <c r="G257" s="397"/>
      <c r="H257" s="4"/>
      <c r="I257" s="5"/>
      <c r="J257" s="4"/>
      <c r="K257" s="4"/>
      <c r="L257" s="5"/>
      <c r="M257" s="6"/>
      <c r="N257" s="4"/>
      <c r="O257" s="5"/>
      <c r="P257" s="4"/>
      <c r="Q257" s="4"/>
      <c r="R257" s="5"/>
      <c r="S257" s="4"/>
      <c r="T257" s="4"/>
      <c r="U257" s="5"/>
      <c r="V257" s="4"/>
      <c r="W257" s="4"/>
      <c r="X257" s="5"/>
      <c r="Y257" s="4"/>
      <c r="Z257" s="4"/>
      <c r="AA257" s="4"/>
      <c r="AB257" s="4"/>
      <c r="AC257" s="412"/>
      <c r="AD257" s="7"/>
      <c r="AE257" s="7"/>
      <c r="AF257" s="8"/>
      <c r="AH257" s="446"/>
      <c r="AI257" s="429"/>
      <c r="AJ257" s="430"/>
      <c r="AK257" s="431"/>
      <c r="AL257" s="432"/>
      <c r="AM257" s="433"/>
      <c r="AN257" s="433"/>
      <c r="AO257" s="433"/>
      <c r="AP257" s="433"/>
      <c r="AQ257" s="433"/>
      <c r="AR257" s="433"/>
      <c r="AS257" s="433"/>
      <c r="AT257" s="433"/>
      <c r="AU257" s="433"/>
      <c r="AV257" s="433"/>
      <c r="AW257" s="433"/>
      <c r="AX257" s="433"/>
      <c r="AY257" s="433"/>
      <c r="AZ257" s="433"/>
      <c r="BA257" s="433"/>
      <c r="BB257" s="433"/>
      <c r="BC257" s="433"/>
      <c r="BD257" s="430"/>
      <c r="BE257" s="434"/>
      <c r="BG257" s="11"/>
      <c r="BI257" s="500"/>
    </row>
    <row r="258" spans="1:61" s="9" customFormat="1" ht="15" customHeight="1" x14ac:dyDescent="0.25">
      <c r="A258" s="2"/>
      <c r="B258" s="2"/>
      <c r="C258" s="2"/>
      <c r="D258" s="2"/>
      <c r="E258" s="2"/>
      <c r="F258" s="3"/>
      <c r="G258" s="397"/>
      <c r="H258" s="4"/>
      <c r="I258" s="5"/>
      <c r="J258" s="4"/>
      <c r="K258" s="4"/>
      <c r="L258" s="5"/>
      <c r="M258" s="6"/>
      <c r="N258" s="4"/>
      <c r="O258" s="5"/>
      <c r="P258" s="4"/>
      <c r="Q258" s="4"/>
      <c r="R258" s="5"/>
      <c r="S258" s="4"/>
      <c r="T258" s="4"/>
      <c r="U258" s="5"/>
      <c r="V258" s="4"/>
      <c r="W258" s="4"/>
      <c r="X258" s="5"/>
      <c r="Y258" s="4"/>
      <c r="Z258" s="4"/>
      <c r="AA258" s="4"/>
      <c r="AB258" s="4"/>
      <c r="AC258" s="412"/>
      <c r="AD258" s="7"/>
      <c r="AE258" s="7"/>
      <c r="AF258" s="8"/>
      <c r="AH258" s="446"/>
      <c r="AI258" s="429"/>
      <c r="AJ258" s="430"/>
      <c r="AK258" s="431"/>
      <c r="AL258" s="432"/>
      <c r="AM258" s="433"/>
      <c r="AN258" s="433"/>
      <c r="AO258" s="433"/>
      <c r="AP258" s="433"/>
      <c r="AQ258" s="433"/>
      <c r="AR258" s="433"/>
      <c r="AS258" s="433"/>
      <c r="AT258" s="433"/>
      <c r="AU258" s="433"/>
      <c r="AV258" s="433"/>
      <c r="AW258" s="433"/>
      <c r="AX258" s="433"/>
      <c r="AY258" s="433"/>
      <c r="AZ258" s="433"/>
      <c r="BA258" s="433"/>
      <c r="BB258" s="433"/>
      <c r="BC258" s="433"/>
      <c r="BD258" s="430"/>
      <c r="BE258" s="434"/>
      <c r="BG258" s="11"/>
      <c r="BI258" s="500"/>
    </row>
    <row r="259" spans="1:61" s="9" customFormat="1" ht="15" customHeight="1" x14ac:dyDescent="0.25">
      <c r="A259" s="2"/>
      <c r="B259" s="2"/>
      <c r="C259" s="2"/>
      <c r="D259" s="2"/>
      <c r="E259" s="2"/>
      <c r="F259" s="3"/>
      <c r="G259" s="397"/>
      <c r="H259" s="4"/>
      <c r="I259" s="5"/>
      <c r="J259" s="4"/>
      <c r="K259" s="4"/>
      <c r="L259" s="5"/>
      <c r="M259" s="6"/>
      <c r="N259" s="4"/>
      <c r="O259" s="5"/>
      <c r="P259" s="4"/>
      <c r="Q259" s="4"/>
      <c r="R259" s="5"/>
      <c r="S259" s="4"/>
      <c r="T259" s="4"/>
      <c r="U259" s="5"/>
      <c r="V259" s="4"/>
      <c r="W259" s="4"/>
      <c r="X259" s="5"/>
      <c r="Y259" s="4"/>
      <c r="Z259" s="4"/>
      <c r="AA259" s="4"/>
      <c r="AB259" s="4"/>
      <c r="AC259" s="412"/>
      <c r="AD259" s="7"/>
      <c r="AE259" s="7"/>
      <c r="AF259" s="8"/>
      <c r="AH259" s="446"/>
      <c r="AI259" s="429"/>
      <c r="AJ259" s="430"/>
      <c r="AK259" s="431"/>
      <c r="AL259" s="432"/>
      <c r="AM259" s="433"/>
      <c r="AN259" s="433"/>
      <c r="AO259" s="433"/>
      <c r="AP259" s="433"/>
      <c r="AQ259" s="433"/>
      <c r="AR259" s="433"/>
      <c r="AS259" s="433"/>
      <c r="AT259" s="433"/>
      <c r="AU259" s="433"/>
      <c r="AV259" s="433"/>
      <c r="AW259" s="433"/>
      <c r="AX259" s="433"/>
      <c r="AY259" s="433"/>
      <c r="AZ259" s="433"/>
      <c r="BA259" s="433"/>
      <c r="BB259" s="433"/>
      <c r="BC259" s="433"/>
      <c r="BD259" s="430"/>
      <c r="BE259" s="434"/>
      <c r="BG259" s="11"/>
      <c r="BI259" s="500"/>
    </row>
    <row r="260" spans="1:61" s="9" customFormat="1" ht="15" customHeight="1" x14ac:dyDescent="0.25">
      <c r="A260" s="2"/>
      <c r="B260" s="2"/>
      <c r="C260" s="2"/>
      <c r="D260" s="2"/>
      <c r="E260" s="2"/>
      <c r="F260" s="3"/>
      <c r="G260" s="397"/>
      <c r="H260" s="4"/>
      <c r="I260" s="5"/>
      <c r="J260" s="4"/>
      <c r="K260" s="4"/>
      <c r="L260" s="5"/>
      <c r="M260" s="6"/>
      <c r="N260" s="4"/>
      <c r="O260" s="5"/>
      <c r="P260" s="4"/>
      <c r="Q260" s="4"/>
      <c r="R260" s="5"/>
      <c r="S260" s="4"/>
      <c r="T260" s="4"/>
      <c r="U260" s="5"/>
      <c r="V260" s="4"/>
      <c r="W260" s="4"/>
      <c r="X260" s="5"/>
      <c r="Y260" s="4"/>
      <c r="Z260" s="4"/>
      <c r="AA260" s="4"/>
      <c r="AB260" s="4"/>
      <c r="AC260" s="412"/>
      <c r="AD260" s="7"/>
      <c r="AE260" s="7"/>
      <c r="AF260" s="8"/>
      <c r="AH260" s="446"/>
      <c r="AI260" s="429"/>
      <c r="AJ260" s="430"/>
      <c r="AK260" s="431"/>
      <c r="AL260" s="432"/>
      <c r="AM260" s="433"/>
      <c r="AN260" s="433"/>
      <c r="AO260" s="433"/>
      <c r="AP260" s="433"/>
      <c r="AQ260" s="433"/>
      <c r="AR260" s="433"/>
      <c r="AS260" s="433"/>
      <c r="AT260" s="433"/>
      <c r="AU260" s="433"/>
      <c r="AV260" s="433"/>
      <c r="AW260" s="433"/>
      <c r="AX260" s="433"/>
      <c r="AY260" s="433"/>
      <c r="AZ260" s="433"/>
      <c r="BA260" s="433"/>
      <c r="BB260" s="433"/>
      <c r="BC260" s="433"/>
      <c r="BD260" s="430"/>
      <c r="BE260" s="434"/>
      <c r="BG260" s="11"/>
      <c r="BI260" s="500"/>
    </row>
    <row r="261" spans="1:61" s="9" customFormat="1" ht="15" customHeight="1" x14ac:dyDescent="0.25">
      <c r="A261" s="2"/>
      <c r="B261" s="2"/>
      <c r="C261" s="2"/>
      <c r="D261" s="2"/>
      <c r="E261" s="2"/>
      <c r="F261" s="3"/>
      <c r="G261" s="397"/>
      <c r="H261" s="4"/>
      <c r="I261" s="5"/>
      <c r="J261" s="4"/>
      <c r="K261" s="4"/>
      <c r="L261" s="5"/>
      <c r="M261" s="6"/>
      <c r="N261" s="4"/>
      <c r="O261" s="5"/>
      <c r="P261" s="4"/>
      <c r="Q261" s="4"/>
      <c r="R261" s="5"/>
      <c r="S261" s="4"/>
      <c r="T261" s="4"/>
      <c r="U261" s="5"/>
      <c r="V261" s="4"/>
      <c r="W261" s="4"/>
      <c r="X261" s="5"/>
      <c r="Y261" s="4"/>
      <c r="Z261" s="4"/>
      <c r="AA261" s="4"/>
      <c r="AB261" s="4"/>
      <c r="AC261" s="412"/>
      <c r="AD261" s="7"/>
      <c r="AE261" s="7"/>
      <c r="AF261" s="8"/>
      <c r="AH261" s="446"/>
      <c r="AI261" s="429"/>
      <c r="AJ261" s="430"/>
      <c r="AK261" s="431"/>
      <c r="AL261" s="432"/>
      <c r="AM261" s="433"/>
      <c r="AN261" s="433"/>
      <c r="AO261" s="433"/>
      <c r="AP261" s="433"/>
      <c r="AQ261" s="433"/>
      <c r="AR261" s="433"/>
      <c r="AS261" s="433"/>
      <c r="AT261" s="433"/>
      <c r="AU261" s="433"/>
      <c r="AV261" s="433"/>
      <c r="AW261" s="433"/>
      <c r="AX261" s="433"/>
      <c r="AY261" s="433"/>
      <c r="AZ261" s="433"/>
      <c r="BA261" s="433"/>
      <c r="BB261" s="433"/>
      <c r="BC261" s="433"/>
      <c r="BD261" s="430"/>
      <c r="BE261" s="434"/>
      <c r="BG261" s="11"/>
      <c r="BI261" s="500"/>
    </row>
    <row r="262" spans="1:61" s="9" customFormat="1" ht="15" customHeight="1" x14ac:dyDescent="0.25">
      <c r="A262" s="2"/>
      <c r="B262" s="2"/>
      <c r="C262" s="2"/>
      <c r="D262" s="2"/>
      <c r="E262" s="2"/>
      <c r="F262" s="3"/>
      <c r="G262" s="397"/>
      <c r="H262" s="4"/>
      <c r="I262" s="5"/>
      <c r="J262" s="4"/>
      <c r="K262" s="4"/>
      <c r="L262" s="5"/>
      <c r="M262" s="6"/>
      <c r="N262" s="4"/>
      <c r="O262" s="5"/>
      <c r="P262" s="4"/>
      <c r="Q262" s="4"/>
      <c r="R262" s="5"/>
      <c r="S262" s="4"/>
      <c r="T262" s="4"/>
      <c r="U262" s="5"/>
      <c r="V262" s="4"/>
      <c r="W262" s="4"/>
      <c r="X262" s="5"/>
      <c r="Y262" s="4"/>
      <c r="Z262" s="4"/>
      <c r="AA262" s="4"/>
      <c r="AB262" s="4"/>
      <c r="AC262" s="412"/>
      <c r="AD262" s="7"/>
      <c r="AE262" s="7"/>
      <c r="AF262" s="8"/>
      <c r="AH262" s="446"/>
      <c r="AI262" s="429"/>
      <c r="AJ262" s="430"/>
      <c r="AK262" s="431"/>
      <c r="AL262" s="432"/>
      <c r="AM262" s="433"/>
      <c r="AN262" s="433"/>
      <c r="AO262" s="433"/>
      <c r="AP262" s="433"/>
      <c r="AQ262" s="433"/>
      <c r="AR262" s="433"/>
      <c r="AS262" s="433"/>
      <c r="AT262" s="433"/>
      <c r="AU262" s="433"/>
      <c r="AV262" s="433"/>
      <c r="AW262" s="433"/>
      <c r="AX262" s="433"/>
      <c r="AY262" s="433"/>
      <c r="AZ262" s="433"/>
      <c r="BA262" s="433"/>
      <c r="BB262" s="433"/>
      <c r="BC262" s="433"/>
      <c r="BD262" s="430"/>
      <c r="BE262" s="434"/>
      <c r="BG262" s="11"/>
      <c r="BI262" s="500"/>
    </row>
    <row r="263" spans="1:61" s="9" customFormat="1" ht="15" customHeight="1" x14ac:dyDescent="0.25">
      <c r="A263" s="2"/>
      <c r="B263" s="2"/>
      <c r="C263" s="2"/>
      <c r="D263" s="2"/>
      <c r="E263" s="2"/>
      <c r="F263" s="3"/>
      <c r="G263" s="397"/>
      <c r="H263" s="4"/>
      <c r="I263" s="5"/>
      <c r="J263" s="4"/>
      <c r="K263" s="4"/>
      <c r="L263" s="5"/>
      <c r="M263" s="6"/>
      <c r="N263" s="4"/>
      <c r="O263" s="5"/>
      <c r="P263" s="4"/>
      <c r="Q263" s="4"/>
      <c r="R263" s="5"/>
      <c r="S263" s="4"/>
      <c r="T263" s="4"/>
      <c r="U263" s="5"/>
      <c r="V263" s="4"/>
      <c r="W263" s="4"/>
      <c r="X263" s="5"/>
      <c r="Y263" s="4"/>
      <c r="Z263" s="4"/>
      <c r="AA263" s="4"/>
      <c r="AB263" s="4"/>
      <c r="AC263" s="412"/>
      <c r="AD263" s="7"/>
      <c r="AE263" s="7"/>
      <c r="AF263" s="8"/>
      <c r="AH263" s="446"/>
      <c r="AI263" s="429"/>
      <c r="AJ263" s="430"/>
      <c r="AK263" s="431"/>
      <c r="AL263" s="432"/>
      <c r="AM263" s="433"/>
      <c r="AN263" s="433"/>
      <c r="AO263" s="433"/>
      <c r="AP263" s="433"/>
      <c r="AQ263" s="433"/>
      <c r="AR263" s="433"/>
      <c r="AS263" s="433"/>
      <c r="AT263" s="433"/>
      <c r="AU263" s="433"/>
      <c r="AV263" s="433"/>
      <c r="AW263" s="433"/>
      <c r="AX263" s="433"/>
      <c r="AY263" s="433"/>
      <c r="AZ263" s="433"/>
      <c r="BA263" s="433"/>
      <c r="BB263" s="433"/>
      <c r="BC263" s="433"/>
      <c r="BD263" s="430"/>
      <c r="BE263" s="434"/>
      <c r="BG263" s="11"/>
      <c r="BI263" s="500"/>
    </row>
    <row r="264" spans="1:61" s="9" customFormat="1" ht="15" customHeight="1" x14ac:dyDescent="0.25">
      <c r="A264" s="2"/>
      <c r="B264" s="2"/>
      <c r="C264" s="2"/>
      <c r="D264" s="2"/>
      <c r="E264" s="2"/>
      <c r="F264" s="3"/>
      <c r="G264" s="397"/>
      <c r="H264" s="4"/>
      <c r="I264" s="5"/>
      <c r="J264" s="4"/>
      <c r="K264" s="4"/>
      <c r="L264" s="5"/>
      <c r="M264" s="6"/>
      <c r="N264" s="4"/>
      <c r="O264" s="5"/>
      <c r="P264" s="4"/>
      <c r="Q264" s="4"/>
      <c r="R264" s="5"/>
      <c r="S264" s="4"/>
      <c r="T264" s="4"/>
      <c r="U264" s="5"/>
      <c r="V264" s="4"/>
      <c r="W264" s="4"/>
      <c r="X264" s="5"/>
      <c r="Y264" s="4"/>
      <c r="Z264" s="4"/>
      <c r="AA264" s="4"/>
      <c r="AB264" s="4"/>
      <c r="AC264" s="412"/>
      <c r="AD264" s="7"/>
      <c r="AE264" s="7"/>
      <c r="AF264" s="8"/>
      <c r="AH264" s="446"/>
      <c r="AI264" s="429"/>
      <c r="AJ264" s="430"/>
      <c r="AK264" s="431"/>
      <c r="AL264" s="432"/>
      <c r="AM264" s="433"/>
      <c r="AN264" s="433"/>
      <c r="AO264" s="433"/>
      <c r="AP264" s="433"/>
      <c r="AQ264" s="433"/>
      <c r="AR264" s="433"/>
      <c r="AS264" s="433"/>
      <c r="AT264" s="433"/>
      <c r="AU264" s="433"/>
      <c r="AV264" s="433"/>
      <c r="AW264" s="433"/>
      <c r="AX264" s="433"/>
      <c r="AY264" s="433"/>
      <c r="AZ264" s="433"/>
      <c r="BA264" s="433"/>
      <c r="BB264" s="433"/>
      <c r="BC264" s="433"/>
      <c r="BD264" s="430"/>
      <c r="BE264" s="434"/>
      <c r="BG264" s="11"/>
      <c r="BI264" s="500"/>
    </row>
    <row r="265" spans="1:61" s="9" customFormat="1" ht="15" customHeight="1" x14ac:dyDescent="0.25">
      <c r="A265" s="2"/>
      <c r="B265" s="2"/>
      <c r="C265" s="2"/>
      <c r="D265" s="2"/>
      <c r="E265" s="2"/>
      <c r="F265" s="3"/>
      <c r="G265" s="397"/>
      <c r="H265" s="4"/>
      <c r="I265" s="5"/>
      <c r="J265" s="4"/>
      <c r="K265" s="4"/>
      <c r="L265" s="5"/>
      <c r="M265" s="6"/>
      <c r="N265" s="4"/>
      <c r="O265" s="5"/>
      <c r="P265" s="4"/>
      <c r="Q265" s="4"/>
      <c r="R265" s="5"/>
      <c r="S265" s="4"/>
      <c r="T265" s="4"/>
      <c r="U265" s="5"/>
      <c r="V265" s="4"/>
      <c r="W265" s="4"/>
      <c r="X265" s="5"/>
      <c r="Y265" s="4"/>
      <c r="Z265" s="4"/>
      <c r="AA265" s="4"/>
      <c r="AB265" s="4"/>
      <c r="AC265" s="412"/>
      <c r="AD265" s="7"/>
      <c r="AE265" s="7"/>
      <c r="AF265" s="8"/>
      <c r="AH265" s="446"/>
      <c r="AI265" s="429"/>
      <c r="AJ265" s="430"/>
      <c r="AK265" s="431"/>
      <c r="AL265" s="432"/>
      <c r="AM265" s="433"/>
      <c r="AN265" s="433"/>
      <c r="AO265" s="433"/>
      <c r="AP265" s="433"/>
      <c r="AQ265" s="433"/>
      <c r="AR265" s="433"/>
      <c r="AS265" s="433"/>
      <c r="AT265" s="433"/>
      <c r="AU265" s="433"/>
      <c r="AV265" s="433"/>
      <c r="AW265" s="433"/>
      <c r="AX265" s="433"/>
      <c r="AY265" s="433"/>
      <c r="AZ265" s="433"/>
      <c r="BA265" s="433"/>
      <c r="BB265" s="433"/>
      <c r="BC265" s="433"/>
      <c r="BD265" s="430"/>
      <c r="BE265" s="434"/>
      <c r="BG265" s="11"/>
      <c r="BI265" s="500"/>
    </row>
    <row r="266" spans="1:61" s="9" customFormat="1" ht="15" customHeight="1" x14ac:dyDescent="0.25">
      <c r="A266" s="2"/>
      <c r="B266" s="2"/>
      <c r="C266" s="2"/>
      <c r="D266" s="2"/>
      <c r="E266" s="2"/>
      <c r="F266" s="3"/>
      <c r="G266" s="397"/>
      <c r="H266" s="4"/>
      <c r="I266" s="5"/>
      <c r="J266" s="4"/>
      <c r="K266" s="4"/>
      <c r="L266" s="5"/>
      <c r="M266" s="6"/>
      <c r="N266" s="4"/>
      <c r="O266" s="5"/>
      <c r="P266" s="4"/>
      <c r="Q266" s="4"/>
      <c r="R266" s="5"/>
      <c r="S266" s="4"/>
      <c r="T266" s="4"/>
      <c r="U266" s="5"/>
      <c r="V266" s="4"/>
      <c r="W266" s="4"/>
      <c r="X266" s="5"/>
      <c r="Y266" s="4"/>
      <c r="Z266" s="4"/>
      <c r="AA266" s="4"/>
      <c r="AB266" s="4"/>
      <c r="AC266" s="412"/>
      <c r="AD266" s="7"/>
      <c r="AE266" s="7"/>
      <c r="AF266" s="8"/>
      <c r="AH266" s="446"/>
      <c r="AI266" s="429"/>
      <c r="AJ266" s="430"/>
      <c r="AK266" s="431"/>
      <c r="AL266" s="432"/>
      <c r="AM266" s="433"/>
      <c r="AN266" s="433"/>
      <c r="AO266" s="433"/>
      <c r="AP266" s="433"/>
      <c r="AQ266" s="433"/>
      <c r="AR266" s="433"/>
      <c r="AS266" s="433"/>
      <c r="AT266" s="433"/>
      <c r="AU266" s="433"/>
      <c r="AV266" s="433"/>
      <c r="AW266" s="433"/>
      <c r="AX266" s="433"/>
      <c r="AY266" s="433"/>
      <c r="AZ266" s="433"/>
      <c r="BA266" s="433"/>
      <c r="BB266" s="433"/>
      <c r="BC266" s="433"/>
      <c r="BD266" s="430"/>
      <c r="BE266" s="434"/>
      <c r="BG266" s="11"/>
      <c r="BI266" s="500"/>
    </row>
    <row r="267" spans="1:61" s="9" customFormat="1" ht="15" customHeight="1" x14ac:dyDescent="0.25">
      <c r="A267" s="2"/>
      <c r="B267" s="2"/>
      <c r="C267" s="2"/>
      <c r="D267" s="2"/>
      <c r="E267" s="2"/>
      <c r="F267" s="3"/>
      <c r="G267" s="397"/>
      <c r="H267" s="4"/>
      <c r="I267" s="5"/>
      <c r="J267" s="4"/>
      <c r="K267" s="4"/>
      <c r="L267" s="5"/>
      <c r="M267" s="6"/>
      <c r="N267" s="4"/>
      <c r="O267" s="5"/>
      <c r="P267" s="4"/>
      <c r="Q267" s="4"/>
      <c r="R267" s="5"/>
      <c r="S267" s="4"/>
      <c r="T267" s="4"/>
      <c r="U267" s="5"/>
      <c r="V267" s="4"/>
      <c r="W267" s="4"/>
      <c r="X267" s="5"/>
      <c r="Y267" s="4"/>
      <c r="Z267" s="4"/>
      <c r="AA267" s="4"/>
      <c r="AB267" s="4"/>
      <c r="AC267" s="412"/>
      <c r="AD267" s="7"/>
      <c r="AE267" s="7"/>
      <c r="AF267" s="8"/>
      <c r="AH267" s="446"/>
      <c r="AI267" s="429"/>
      <c r="AJ267" s="430"/>
      <c r="AK267" s="431"/>
      <c r="AL267" s="432"/>
      <c r="AM267" s="433"/>
      <c r="AN267" s="433"/>
      <c r="AO267" s="433"/>
      <c r="AP267" s="433"/>
      <c r="AQ267" s="433"/>
      <c r="AR267" s="433"/>
      <c r="AS267" s="433"/>
      <c r="AT267" s="433"/>
      <c r="AU267" s="433"/>
      <c r="AV267" s="433"/>
      <c r="AW267" s="433"/>
      <c r="AX267" s="433"/>
      <c r="AY267" s="433"/>
      <c r="AZ267" s="433"/>
      <c r="BA267" s="433"/>
      <c r="BB267" s="433"/>
      <c r="BC267" s="433"/>
      <c r="BD267" s="430"/>
      <c r="BE267" s="434"/>
      <c r="BG267" s="11"/>
      <c r="BI267" s="500"/>
    </row>
    <row r="268" spans="1:61" s="9" customFormat="1" ht="15" customHeight="1" x14ac:dyDescent="0.25">
      <c r="A268" s="2"/>
      <c r="B268" s="2"/>
      <c r="C268" s="2"/>
      <c r="D268" s="2"/>
      <c r="E268" s="2"/>
      <c r="F268" s="3"/>
      <c r="G268" s="397"/>
      <c r="H268" s="4"/>
      <c r="I268" s="5"/>
      <c r="J268" s="4"/>
      <c r="K268" s="4"/>
      <c r="L268" s="5"/>
      <c r="M268" s="6"/>
      <c r="N268" s="4"/>
      <c r="O268" s="5"/>
      <c r="P268" s="4"/>
      <c r="Q268" s="4"/>
      <c r="R268" s="5"/>
      <c r="S268" s="4"/>
      <c r="T268" s="4"/>
      <c r="U268" s="5"/>
      <c r="V268" s="4"/>
      <c r="W268" s="4"/>
      <c r="X268" s="5"/>
      <c r="Y268" s="4"/>
      <c r="Z268" s="4"/>
      <c r="AA268" s="4"/>
      <c r="AB268" s="4"/>
      <c r="AC268" s="412"/>
      <c r="AD268" s="7"/>
      <c r="AE268" s="7"/>
      <c r="AF268" s="8"/>
      <c r="AH268" s="446"/>
      <c r="AI268" s="429"/>
      <c r="AJ268" s="430"/>
      <c r="AK268" s="431"/>
      <c r="AL268" s="432"/>
      <c r="AM268" s="433"/>
      <c r="AN268" s="433"/>
      <c r="AO268" s="433"/>
      <c r="AP268" s="433"/>
      <c r="AQ268" s="433"/>
      <c r="AR268" s="433"/>
      <c r="AS268" s="433"/>
      <c r="AT268" s="433"/>
      <c r="AU268" s="433"/>
      <c r="AV268" s="433"/>
      <c r="AW268" s="433"/>
      <c r="AX268" s="433"/>
      <c r="AY268" s="433"/>
      <c r="AZ268" s="433"/>
      <c r="BA268" s="433"/>
      <c r="BB268" s="433"/>
      <c r="BC268" s="433"/>
      <c r="BD268" s="430"/>
      <c r="BE268" s="434"/>
      <c r="BG268" s="11"/>
      <c r="BI268" s="500"/>
    </row>
    <row r="269" spans="1:61" s="9" customFormat="1" ht="15" customHeight="1" x14ac:dyDescent="0.25">
      <c r="A269" s="2"/>
      <c r="B269" s="2"/>
      <c r="C269" s="2"/>
      <c r="D269" s="2"/>
      <c r="E269" s="2"/>
      <c r="F269" s="3"/>
      <c r="G269" s="397"/>
      <c r="H269" s="4"/>
      <c r="I269" s="5"/>
      <c r="J269" s="4"/>
      <c r="K269" s="4"/>
      <c r="L269" s="5"/>
      <c r="M269" s="6"/>
      <c r="N269" s="4"/>
      <c r="O269" s="5"/>
      <c r="P269" s="4"/>
      <c r="Q269" s="4"/>
      <c r="R269" s="5"/>
      <c r="S269" s="4"/>
      <c r="T269" s="4"/>
      <c r="U269" s="5"/>
      <c r="V269" s="4"/>
      <c r="W269" s="4"/>
      <c r="X269" s="5"/>
      <c r="Y269" s="4"/>
      <c r="Z269" s="4"/>
      <c r="AA269" s="4"/>
      <c r="AB269" s="4"/>
      <c r="AC269" s="412"/>
      <c r="AD269" s="7"/>
      <c r="AE269" s="7"/>
      <c r="AF269" s="8"/>
      <c r="AH269" s="446"/>
      <c r="AI269" s="429"/>
      <c r="AJ269" s="430"/>
      <c r="AK269" s="431"/>
      <c r="AL269" s="432"/>
      <c r="AM269" s="433"/>
      <c r="AN269" s="433"/>
      <c r="AO269" s="433"/>
      <c r="AP269" s="433"/>
      <c r="AQ269" s="433"/>
      <c r="AR269" s="433"/>
      <c r="AS269" s="433"/>
      <c r="AT269" s="433"/>
      <c r="AU269" s="433"/>
      <c r="AV269" s="433"/>
      <c r="AW269" s="433"/>
      <c r="AX269" s="433"/>
      <c r="AY269" s="433"/>
      <c r="AZ269" s="433"/>
      <c r="BA269" s="433"/>
      <c r="BB269" s="433"/>
      <c r="BC269" s="433"/>
      <c r="BD269" s="430"/>
      <c r="BE269" s="434"/>
      <c r="BG269" s="11"/>
      <c r="BI269" s="500"/>
    </row>
    <row r="270" spans="1:61" s="9" customFormat="1" ht="15" customHeight="1" x14ac:dyDescent="0.25">
      <c r="A270" s="2"/>
      <c r="B270" s="2"/>
      <c r="C270" s="2"/>
      <c r="D270" s="2"/>
      <c r="E270" s="2"/>
      <c r="F270" s="3"/>
      <c r="G270" s="397"/>
      <c r="H270" s="4"/>
      <c r="I270" s="5"/>
      <c r="J270" s="4"/>
      <c r="K270" s="4"/>
      <c r="L270" s="5"/>
      <c r="M270" s="6"/>
      <c r="N270" s="4"/>
      <c r="O270" s="5"/>
      <c r="P270" s="4"/>
      <c r="Q270" s="4"/>
      <c r="R270" s="5"/>
      <c r="S270" s="4"/>
      <c r="T270" s="4"/>
      <c r="U270" s="5"/>
      <c r="V270" s="4"/>
      <c r="W270" s="4"/>
      <c r="X270" s="5"/>
      <c r="Y270" s="4"/>
      <c r="Z270" s="4"/>
      <c r="AA270" s="4"/>
      <c r="AB270" s="4"/>
      <c r="AC270" s="412"/>
      <c r="AD270" s="7"/>
      <c r="AE270" s="7"/>
      <c r="AF270" s="8"/>
      <c r="AH270" s="446"/>
      <c r="AI270" s="429"/>
      <c r="AJ270" s="430"/>
      <c r="AK270" s="431"/>
      <c r="AL270" s="432"/>
      <c r="AM270" s="433"/>
      <c r="AN270" s="433"/>
      <c r="AO270" s="433"/>
      <c r="AP270" s="433"/>
      <c r="AQ270" s="433"/>
      <c r="AR270" s="433"/>
      <c r="AS270" s="433"/>
      <c r="AT270" s="433"/>
      <c r="AU270" s="433"/>
      <c r="AV270" s="433"/>
      <c r="AW270" s="433"/>
      <c r="AX270" s="433"/>
      <c r="AY270" s="433"/>
      <c r="AZ270" s="433"/>
      <c r="BA270" s="433"/>
      <c r="BB270" s="433"/>
      <c r="BC270" s="433"/>
      <c r="BD270" s="430"/>
      <c r="BE270" s="434"/>
      <c r="BG270" s="11"/>
      <c r="BI270" s="500"/>
    </row>
    <row r="271" spans="1:61" s="9" customFormat="1" ht="15" customHeight="1" x14ac:dyDescent="0.25">
      <c r="A271" s="2"/>
      <c r="B271" s="2"/>
      <c r="C271" s="2"/>
      <c r="D271" s="2"/>
      <c r="E271" s="2"/>
      <c r="F271" s="3"/>
      <c r="G271" s="397"/>
      <c r="H271" s="4"/>
      <c r="I271" s="5"/>
      <c r="J271" s="4"/>
      <c r="K271" s="4"/>
      <c r="L271" s="5"/>
      <c r="M271" s="6"/>
      <c r="N271" s="4"/>
      <c r="O271" s="5"/>
      <c r="P271" s="4"/>
      <c r="Q271" s="4"/>
      <c r="R271" s="5"/>
      <c r="S271" s="4"/>
      <c r="T271" s="4"/>
      <c r="U271" s="5"/>
      <c r="V271" s="4"/>
      <c r="W271" s="4"/>
      <c r="X271" s="5"/>
      <c r="Y271" s="4"/>
      <c r="Z271" s="4"/>
      <c r="AA271" s="4"/>
      <c r="AB271" s="4"/>
      <c r="AC271" s="412"/>
      <c r="AD271" s="7"/>
      <c r="AE271" s="7"/>
      <c r="AF271" s="8"/>
      <c r="AH271" s="446"/>
      <c r="AI271" s="429"/>
      <c r="AJ271" s="430"/>
      <c r="AK271" s="431"/>
      <c r="AL271" s="432"/>
      <c r="AM271" s="433"/>
      <c r="AN271" s="433"/>
      <c r="AO271" s="433"/>
      <c r="AP271" s="433"/>
      <c r="AQ271" s="433"/>
      <c r="AR271" s="433"/>
      <c r="AS271" s="433"/>
      <c r="AT271" s="433"/>
      <c r="AU271" s="433"/>
      <c r="AV271" s="433"/>
      <c r="AW271" s="433"/>
      <c r="AX271" s="433"/>
      <c r="AY271" s="433"/>
      <c r="AZ271" s="433"/>
      <c r="BA271" s="433"/>
      <c r="BB271" s="433"/>
      <c r="BC271" s="433"/>
      <c r="BD271" s="430"/>
      <c r="BE271" s="434"/>
      <c r="BG271" s="11"/>
      <c r="BI271" s="500"/>
    </row>
    <row r="272" spans="1:61" s="9" customFormat="1" ht="15" customHeight="1" x14ac:dyDescent="0.25">
      <c r="A272" s="2"/>
      <c r="B272" s="2"/>
      <c r="C272" s="2"/>
      <c r="D272" s="2"/>
      <c r="E272" s="2"/>
      <c r="F272" s="3"/>
      <c r="G272" s="397"/>
      <c r="H272" s="4"/>
      <c r="I272" s="5"/>
      <c r="J272" s="4"/>
      <c r="K272" s="4"/>
      <c r="L272" s="5"/>
      <c r="M272" s="6"/>
      <c r="N272" s="4"/>
      <c r="O272" s="5"/>
      <c r="P272" s="4"/>
      <c r="Q272" s="4"/>
      <c r="R272" s="5"/>
      <c r="S272" s="4"/>
      <c r="T272" s="4"/>
      <c r="U272" s="5"/>
      <c r="V272" s="4"/>
      <c r="W272" s="4"/>
      <c r="X272" s="5"/>
      <c r="Y272" s="4"/>
      <c r="Z272" s="4"/>
      <c r="AA272" s="4"/>
      <c r="AB272" s="4"/>
      <c r="AC272" s="412"/>
      <c r="AD272" s="7"/>
      <c r="AE272" s="7"/>
      <c r="AF272" s="8"/>
      <c r="AH272" s="446"/>
      <c r="AI272" s="429"/>
      <c r="AJ272" s="430"/>
      <c r="AK272" s="431"/>
      <c r="AL272" s="432"/>
      <c r="AM272" s="433"/>
      <c r="AN272" s="433"/>
      <c r="AO272" s="433"/>
      <c r="AP272" s="433"/>
      <c r="AQ272" s="433"/>
      <c r="AR272" s="433"/>
      <c r="AS272" s="433"/>
      <c r="AT272" s="433"/>
      <c r="AU272" s="433"/>
      <c r="AV272" s="433"/>
      <c r="AW272" s="433"/>
      <c r="AX272" s="433"/>
      <c r="AY272" s="433"/>
      <c r="AZ272" s="433"/>
      <c r="BA272" s="433"/>
      <c r="BB272" s="433"/>
      <c r="BC272" s="433"/>
      <c r="BD272" s="430"/>
      <c r="BE272" s="434"/>
      <c r="BG272" s="11"/>
      <c r="BI272" s="500"/>
    </row>
    <row r="273" spans="1:61" s="9" customFormat="1" ht="15" customHeight="1" x14ac:dyDescent="0.25">
      <c r="A273" s="2"/>
      <c r="B273" s="2"/>
      <c r="C273" s="2"/>
      <c r="D273" s="2"/>
      <c r="E273" s="2"/>
      <c r="F273" s="3"/>
      <c r="G273" s="397"/>
      <c r="H273" s="4"/>
      <c r="I273" s="5"/>
      <c r="J273" s="4"/>
      <c r="K273" s="4"/>
      <c r="L273" s="5"/>
      <c r="M273" s="6"/>
      <c r="N273" s="4"/>
      <c r="O273" s="5"/>
      <c r="P273" s="4"/>
      <c r="Q273" s="4"/>
      <c r="R273" s="5"/>
      <c r="S273" s="4"/>
      <c r="T273" s="4"/>
      <c r="U273" s="5"/>
      <c r="V273" s="4"/>
      <c r="W273" s="4"/>
      <c r="X273" s="5"/>
      <c r="Y273" s="4"/>
      <c r="Z273" s="4"/>
      <c r="AA273" s="4"/>
      <c r="AB273" s="4"/>
      <c r="AC273" s="412"/>
      <c r="AD273" s="7"/>
      <c r="AE273" s="7"/>
      <c r="AF273" s="8"/>
      <c r="AH273" s="446"/>
      <c r="AI273" s="429"/>
      <c r="AJ273" s="430"/>
      <c r="AK273" s="431"/>
      <c r="AL273" s="432"/>
      <c r="AM273" s="433"/>
      <c r="AN273" s="433"/>
      <c r="AO273" s="433"/>
      <c r="AP273" s="433"/>
      <c r="AQ273" s="433"/>
      <c r="AR273" s="433"/>
      <c r="AS273" s="433"/>
      <c r="AT273" s="433"/>
      <c r="AU273" s="433"/>
      <c r="AV273" s="433"/>
      <c r="AW273" s="433"/>
      <c r="AX273" s="433"/>
      <c r="AY273" s="433"/>
      <c r="AZ273" s="433"/>
      <c r="BA273" s="433"/>
      <c r="BB273" s="433"/>
      <c r="BC273" s="433"/>
      <c r="BD273" s="430"/>
      <c r="BE273" s="434"/>
      <c r="BG273" s="11"/>
      <c r="BI273" s="500"/>
    </row>
    <row r="274" spans="1:61" s="9" customFormat="1" ht="15" customHeight="1" x14ac:dyDescent="0.25">
      <c r="A274" s="2"/>
      <c r="B274" s="2"/>
      <c r="C274" s="2"/>
      <c r="D274" s="2"/>
      <c r="E274" s="2"/>
      <c r="F274" s="3"/>
      <c r="G274" s="397"/>
      <c r="H274" s="4"/>
      <c r="I274" s="5"/>
      <c r="J274" s="4"/>
      <c r="K274" s="4"/>
      <c r="L274" s="5"/>
      <c r="M274" s="6"/>
      <c r="N274" s="4"/>
      <c r="O274" s="5"/>
      <c r="P274" s="4"/>
      <c r="Q274" s="4"/>
      <c r="R274" s="5"/>
      <c r="S274" s="4"/>
      <c r="T274" s="4"/>
      <c r="U274" s="5"/>
      <c r="V274" s="4"/>
      <c r="W274" s="4"/>
      <c r="X274" s="5"/>
      <c r="Y274" s="4"/>
      <c r="Z274" s="4"/>
      <c r="AA274" s="4"/>
      <c r="AB274" s="4"/>
      <c r="AC274" s="412"/>
      <c r="AD274" s="7"/>
      <c r="AE274" s="7"/>
      <c r="AF274" s="8"/>
      <c r="AH274" s="446"/>
      <c r="AI274" s="429"/>
      <c r="AJ274" s="430"/>
      <c r="AK274" s="431"/>
      <c r="AL274" s="432"/>
      <c r="AM274" s="433"/>
      <c r="AN274" s="433"/>
      <c r="AO274" s="433"/>
      <c r="AP274" s="433"/>
      <c r="AQ274" s="433"/>
      <c r="AR274" s="433"/>
      <c r="AS274" s="433"/>
      <c r="AT274" s="433"/>
      <c r="AU274" s="433"/>
      <c r="AV274" s="433"/>
      <c r="AW274" s="433"/>
      <c r="AX274" s="433"/>
      <c r="AY274" s="433"/>
      <c r="AZ274" s="433"/>
      <c r="BA274" s="433"/>
      <c r="BB274" s="433"/>
      <c r="BC274" s="433"/>
      <c r="BD274" s="430"/>
      <c r="BE274" s="434"/>
      <c r="BG274" s="11"/>
      <c r="BI274" s="500"/>
    </row>
    <row r="275" spans="1:61" s="9" customFormat="1" ht="15" customHeight="1" x14ac:dyDescent="0.25">
      <c r="A275" s="2"/>
      <c r="B275" s="2"/>
      <c r="C275" s="2"/>
      <c r="D275" s="2"/>
      <c r="E275" s="2"/>
      <c r="F275" s="3"/>
      <c r="G275" s="397"/>
      <c r="H275" s="4"/>
      <c r="I275" s="5"/>
      <c r="J275" s="4"/>
      <c r="K275" s="4"/>
      <c r="L275" s="5"/>
      <c r="M275" s="6"/>
      <c r="N275" s="4"/>
      <c r="O275" s="5"/>
      <c r="P275" s="4"/>
      <c r="Q275" s="4"/>
      <c r="R275" s="5"/>
      <c r="S275" s="4"/>
      <c r="T275" s="4"/>
      <c r="U275" s="5"/>
      <c r="V275" s="4"/>
      <c r="W275" s="4"/>
      <c r="X275" s="5"/>
      <c r="Y275" s="4"/>
      <c r="Z275" s="4"/>
      <c r="AA275" s="4"/>
      <c r="AB275" s="4"/>
      <c r="AC275" s="412"/>
      <c r="AD275" s="7"/>
      <c r="AE275" s="7"/>
      <c r="AF275" s="8"/>
      <c r="AH275" s="446"/>
      <c r="AI275" s="429"/>
      <c r="AJ275" s="430"/>
      <c r="AK275" s="431"/>
      <c r="AL275" s="432"/>
      <c r="AM275" s="433"/>
      <c r="AN275" s="433"/>
      <c r="AO275" s="433"/>
      <c r="AP275" s="433"/>
      <c r="AQ275" s="433"/>
      <c r="AR275" s="433"/>
      <c r="AS275" s="433"/>
      <c r="AT275" s="433"/>
      <c r="AU275" s="433"/>
      <c r="AV275" s="433"/>
      <c r="AW275" s="433"/>
      <c r="AX275" s="433"/>
      <c r="AY275" s="433"/>
      <c r="AZ275" s="433"/>
      <c r="BA275" s="433"/>
      <c r="BB275" s="433"/>
      <c r="BC275" s="433"/>
      <c r="BD275" s="430"/>
      <c r="BE275" s="434"/>
      <c r="BG275" s="11"/>
      <c r="BI275" s="500"/>
    </row>
    <row r="276" spans="1:61" s="9" customFormat="1" ht="15" customHeight="1" x14ac:dyDescent="0.25">
      <c r="A276" s="2"/>
      <c r="B276" s="2"/>
      <c r="C276" s="2"/>
      <c r="D276" s="2"/>
      <c r="E276" s="2"/>
      <c r="F276" s="3"/>
      <c r="G276" s="397"/>
      <c r="H276" s="4"/>
      <c r="I276" s="5"/>
      <c r="J276" s="4"/>
      <c r="K276" s="4"/>
      <c r="L276" s="5"/>
      <c r="M276" s="6"/>
      <c r="N276" s="4"/>
      <c r="O276" s="5"/>
      <c r="P276" s="4"/>
      <c r="Q276" s="4"/>
      <c r="R276" s="5"/>
      <c r="S276" s="4"/>
      <c r="T276" s="4"/>
      <c r="U276" s="5"/>
      <c r="V276" s="4"/>
      <c r="W276" s="4"/>
      <c r="X276" s="5"/>
      <c r="Y276" s="4"/>
      <c r="Z276" s="4"/>
      <c r="AA276" s="4"/>
      <c r="AB276" s="4"/>
      <c r="AC276" s="412"/>
      <c r="AD276" s="7"/>
      <c r="AE276" s="7"/>
      <c r="AF276" s="8"/>
      <c r="AH276" s="446"/>
      <c r="AI276" s="429"/>
      <c r="AJ276" s="430"/>
      <c r="AK276" s="431"/>
      <c r="AL276" s="432"/>
      <c r="AM276" s="433"/>
      <c r="AN276" s="433"/>
      <c r="AO276" s="433"/>
      <c r="AP276" s="433"/>
      <c r="AQ276" s="433"/>
      <c r="AR276" s="433"/>
      <c r="AS276" s="433"/>
      <c r="AT276" s="433"/>
      <c r="AU276" s="433"/>
      <c r="AV276" s="433"/>
      <c r="AW276" s="433"/>
      <c r="AX276" s="433"/>
      <c r="AY276" s="433"/>
      <c r="AZ276" s="433"/>
      <c r="BA276" s="433"/>
      <c r="BB276" s="433"/>
      <c r="BC276" s="433"/>
      <c r="BD276" s="430"/>
      <c r="BE276" s="434"/>
      <c r="BG276" s="11"/>
      <c r="BI276" s="500"/>
    </row>
    <row r="277" spans="1:61" s="9" customFormat="1" ht="15" customHeight="1" x14ac:dyDescent="0.25">
      <c r="A277" s="2"/>
      <c r="B277" s="2"/>
      <c r="C277" s="2"/>
      <c r="D277" s="2"/>
      <c r="E277" s="2"/>
      <c r="F277" s="3"/>
      <c r="G277" s="397"/>
      <c r="H277" s="4"/>
      <c r="I277" s="5"/>
      <c r="J277" s="4"/>
      <c r="K277" s="4"/>
      <c r="L277" s="5"/>
      <c r="M277" s="6"/>
      <c r="N277" s="4"/>
      <c r="O277" s="5"/>
      <c r="P277" s="4"/>
      <c r="Q277" s="4"/>
      <c r="R277" s="5"/>
      <c r="S277" s="4"/>
      <c r="T277" s="4"/>
      <c r="U277" s="5"/>
      <c r="V277" s="4"/>
      <c r="W277" s="4"/>
      <c r="X277" s="5"/>
      <c r="Y277" s="4"/>
      <c r="Z277" s="4"/>
      <c r="AA277" s="4"/>
      <c r="AB277" s="4"/>
      <c r="AC277" s="412"/>
      <c r="AD277" s="7"/>
      <c r="AE277" s="7"/>
      <c r="AF277" s="8"/>
      <c r="AH277" s="446"/>
      <c r="AI277" s="429"/>
      <c r="AJ277" s="430"/>
      <c r="AK277" s="431"/>
      <c r="AL277" s="432"/>
      <c r="AM277" s="433"/>
      <c r="AN277" s="433"/>
      <c r="AO277" s="433"/>
      <c r="AP277" s="433"/>
      <c r="AQ277" s="433"/>
      <c r="AR277" s="433"/>
      <c r="AS277" s="433"/>
      <c r="AT277" s="433"/>
      <c r="AU277" s="433"/>
      <c r="AV277" s="433"/>
      <c r="AW277" s="433"/>
      <c r="AX277" s="433"/>
      <c r="AY277" s="433"/>
      <c r="AZ277" s="433"/>
      <c r="BA277" s="433"/>
      <c r="BB277" s="433"/>
      <c r="BC277" s="433"/>
      <c r="BD277" s="430"/>
      <c r="BE277" s="434"/>
      <c r="BG277" s="11"/>
      <c r="BI277" s="500"/>
    </row>
    <row r="278" spans="1:61" s="9" customFormat="1" ht="15" customHeight="1" x14ac:dyDescent="0.25">
      <c r="A278" s="2"/>
      <c r="B278" s="2"/>
      <c r="C278" s="2"/>
      <c r="D278" s="2"/>
      <c r="E278" s="2"/>
      <c r="F278" s="3"/>
      <c r="G278" s="397"/>
      <c r="H278" s="4"/>
      <c r="I278" s="5"/>
      <c r="J278" s="4"/>
      <c r="K278" s="4"/>
      <c r="L278" s="5"/>
      <c r="M278" s="6"/>
      <c r="N278" s="4"/>
      <c r="O278" s="5"/>
      <c r="P278" s="4"/>
      <c r="Q278" s="4"/>
      <c r="R278" s="5"/>
      <c r="S278" s="4"/>
      <c r="T278" s="4"/>
      <c r="U278" s="5"/>
      <c r="V278" s="4"/>
      <c r="W278" s="4"/>
      <c r="X278" s="5"/>
      <c r="Y278" s="4"/>
      <c r="Z278" s="4"/>
      <c r="AA278" s="4"/>
      <c r="AB278" s="4"/>
      <c r="AC278" s="412"/>
      <c r="AD278" s="7"/>
      <c r="AE278" s="7"/>
      <c r="AF278" s="8"/>
      <c r="AH278" s="446"/>
      <c r="AI278" s="429"/>
      <c r="AJ278" s="430"/>
      <c r="AK278" s="431"/>
      <c r="AL278" s="432"/>
      <c r="AM278" s="433"/>
      <c r="AN278" s="433"/>
      <c r="AO278" s="433"/>
      <c r="AP278" s="433"/>
      <c r="AQ278" s="433"/>
      <c r="AR278" s="433"/>
      <c r="AS278" s="433"/>
      <c r="AT278" s="433"/>
      <c r="AU278" s="433"/>
      <c r="AV278" s="433"/>
      <c r="AW278" s="433"/>
      <c r="AX278" s="433"/>
      <c r="AY278" s="433"/>
      <c r="AZ278" s="433"/>
      <c r="BA278" s="433"/>
      <c r="BB278" s="433"/>
      <c r="BC278" s="433"/>
      <c r="BD278" s="430"/>
      <c r="BE278" s="434"/>
      <c r="BG278" s="11"/>
      <c r="BI278" s="500"/>
    </row>
    <row r="279" spans="1:61" s="9" customFormat="1" ht="15" customHeight="1" x14ac:dyDescent="0.25">
      <c r="A279" s="2"/>
      <c r="B279" s="2"/>
      <c r="C279" s="2"/>
      <c r="D279" s="2"/>
      <c r="E279" s="2"/>
      <c r="F279" s="3"/>
      <c r="G279" s="397"/>
      <c r="H279" s="4"/>
      <c r="I279" s="5"/>
      <c r="J279" s="4"/>
      <c r="K279" s="4"/>
      <c r="L279" s="5"/>
      <c r="M279" s="6"/>
      <c r="N279" s="4"/>
      <c r="O279" s="5"/>
      <c r="P279" s="4"/>
      <c r="Q279" s="4"/>
      <c r="R279" s="5"/>
      <c r="S279" s="4"/>
      <c r="T279" s="4"/>
      <c r="U279" s="5"/>
      <c r="V279" s="4"/>
      <c r="W279" s="4"/>
      <c r="X279" s="5"/>
      <c r="Y279" s="4"/>
      <c r="Z279" s="4"/>
      <c r="AA279" s="4"/>
      <c r="AB279" s="4"/>
      <c r="AC279" s="412"/>
      <c r="AD279" s="7"/>
      <c r="AE279" s="7"/>
      <c r="AF279" s="8"/>
      <c r="AH279" s="446"/>
      <c r="AI279" s="429"/>
      <c r="AJ279" s="430"/>
      <c r="AK279" s="431"/>
      <c r="AL279" s="432"/>
      <c r="AM279" s="433"/>
      <c r="AN279" s="433"/>
      <c r="AO279" s="433"/>
      <c r="AP279" s="433"/>
      <c r="AQ279" s="433"/>
      <c r="AR279" s="433"/>
      <c r="AS279" s="433"/>
      <c r="AT279" s="433"/>
      <c r="AU279" s="433"/>
      <c r="AV279" s="433"/>
      <c r="AW279" s="433"/>
      <c r="AX279" s="433"/>
      <c r="AY279" s="433"/>
      <c r="AZ279" s="433"/>
      <c r="BA279" s="433"/>
      <c r="BB279" s="433"/>
      <c r="BC279" s="433"/>
      <c r="BD279" s="430"/>
      <c r="BE279" s="434"/>
      <c r="BG279" s="11"/>
      <c r="BI279" s="500"/>
    </row>
    <row r="280" spans="1:61" s="9" customFormat="1" ht="15" customHeight="1" x14ac:dyDescent="0.25">
      <c r="A280" s="2"/>
      <c r="B280" s="2"/>
      <c r="C280" s="2"/>
      <c r="D280" s="2"/>
      <c r="E280" s="2"/>
      <c r="F280" s="3"/>
      <c r="G280" s="397"/>
      <c r="H280" s="4"/>
      <c r="I280" s="5"/>
      <c r="J280" s="4"/>
      <c r="K280" s="4"/>
      <c r="L280" s="5"/>
      <c r="M280" s="6"/>
      <c r="N280" s="4"/>
      <c r="O280" s="5"/>
      <c r="P280" s="4"/>
      <c r="Q280" s="4"/>
      <c r="R280" s="5"/>
      <c r="S280" s="4"/>
      <c r="T280" s="4"/>
      <c r="U280" s="5"/>
      <c r="V280" s="4"/>
      <c r="W280" s="4"/>
      <c r="X280" s="5"/>
      <c r="Y280" s="4"/>
      <c r="Z280" s="4"/>
      <c r="AA280" s="4"/>
      <c r="AB280" s="4"/>
      <c r="AC280" s="412"/>
      <c r="AD280" s="7"/>
      <c r="AE280" s="7"/>
      <c r="AF280" s="8"/>
      <c r="AH280" s="446"/>
      <c r="AI280" s="429"/>
      <c r="AJ280" s="430"/>
      <c r="AK280" s="431"/>
      <c r="AL280" s="432"/>
      <c r="AM280" s="433"/>
      <c r="AN280" s="433"/>
      <c r="AO280" s="433"/>
      <c r="AP280" s="433"/>
      <c r="AQ280" s="433"/>
      <c r="AR280" s="433"/>
      <c r="AS280" s="433"/>
      <c r="AT280" s="433"/>
      <c r="AU280" s="433"/>
      <c r="AV280" s="433"/>
      <c r="AW280" s="433"/>
      <c r="AX280" s="433"/>
      <c r="AY280" s="433"/>
      <c r="AZ280" s="433"/>
      <c r="BA280" s="433"/>
      <c r="BB280" s="433"/>
      <c r="BC280" s="433"/>
      <c r="BD280" s="430"/>
      <c r="BE280" s="434"/>
      <c r="BG280" s="11"/>
      <c r="BI280" s="500"/>
    </row>
    <row r="281" spans="1:61" s="9" customFormat="1" ht="15" customHeight="1" x14ac:dyDescent="0.25">
      <c r="A281" s="2"/>
      <c r="B281" s="2"/>
      <c r="C281" s="2"/>
      <c r="D281" s="2"/>
      <c r="E281" s="2"/>
      <c r="F281" s="3"/>
      <c r="G281" s="397"/>
      <c r="H281" s="4"/>
      <c r="I281" s="5"/>
      <c r="J281" s="4"/>
      <c r="K281" s="4"/>
      <c r="L281" s="5"/>
      <c r="M281" s="6"/>
      <c r="N281" s="4"/>
      <c r="O281" s="5"/>
      <c r="P281" s="4"/>
      <c r="Q281" s="4"/>
      <c r="R281" s="5"/>
      <c r="S281" s="4"/>
      <c r="T281" s="4"/>
      <c r="U281" s="5"/>
      <c r="V281" s="4"/>
      <c r="W281" s="4"/>
      <c r="X281" s="5"/>
      <c r="Y281" s="4"/>
      <c r="Z281" s="4"/>
      <c r="AA281" s="4"/>
      <c r="AB281" s="4"/>
      <c r="AC281" s="412"/>
      <c r="AD281" s="7"/>
      <c r="AE281" s="7"/>
      <c r="AF281" s="8"/>
      <c r="AH281" s="446"/>
      <c r="AI281" s="429"/>
      <c r="AJ281" s="430"/>
      <c r="AK281" s="431"/>
      <c r="AL281" s="432"/>
      <c r="AM281" s="433"/>
      <c r="AN281" s="433"/>
      <c r="AO281" s="433"/>
      <c r="AP281" s="433"/>
      <c r="AQ281" s="433"/>
      <c r="AR281" s="433"/>
      <c r="AS281" s="433"/>
      <c r="AT281" s="433"/>
      <c r="AU281" s="433"/>
      <c r="AV281" s="433"/>
      <c r="AW281" s="433"/>
      <c r="AX281" s="433"/>
      <c r="AY281" s="433"/>
      <c r="AZ281" s="433"/>
      <c r="BA281" s="433"/>
      <c r="BB281" s="433"/>
      <c r="BC281" s="433"/>
      <c r="BD281" s="430"/>
      <c r="BE281" s="434"/>
      <c r="BG281" s="11"/>
      <c r="BI281" s="500"/>
    </row>
    <row r="282" spans="1:61" s="9" customFormat="1" ht="15" customHeight="1" x14ac:dyDescent="0.25">
      <c r="A282" s="2"/>
      <c r="B282" s="2"/>
      <c r="C282" s="2"/>
      <c r="D282" s="2"/>
      <c r="E282" s="2"/>
      <c r="F282" s="3"/>
      <c r="G282" s="397"/>
      <c r="H282" s="4"/>
      <c r="I282" s="5"/>
      <c r="J282" s="4"/>
      <c r="K282" s="4"/>
      <c r="L282" s="5"/>
      <c r="M282" s="6"/>
      <c r="N282" s="4"/>
      <c r="O282" s="5"/>
      <c r="P282" s="4"/>
      <c r="Q282" s="4"/>
      <c r="R282" s="5"/>
      <c r="S282" s="4"/>
      <c r="T282" s="4"/>
      <c r="U282" s="5"/>
      <c r="V282" s="4"/>
      <c r="W282" s="4"/>
      <c r="X282" s="5"/>
      <c r="Y282" s="4"/>
      <c r="Z282" s="4"/>
      <c r="AA282" s="4"/>
      <c r="AB282" s="4"/>
      <c r="AC282" s="412"/>
      <c r="AD282" s="7"/>
      <c r="AE282" s="7"/>
      <c r="AF282" s="8"/>
      <c r="AH282" s="446"/>
      <c r="AI282" s="429"/>
      <c r="AJ282" s="430"/>
      <c r="AK282" s="431"/>
      <c r="AL282" s="432"/>
      <c r="AM282" s="433"/>
      <c r="AN282" s="433"/>
      <c r="AO282" s="433"/>
      <c r="AP282" s="433"/>
      <c r="AQ282" s="433"/>
      <c r="AR282" s="433"/>
      <c r="AS282" s="433"/>
      <c r="AT282" s="433"/>
      <c r="AU282" s="433"/>
      <c r="AV282" s="433"/>
      <c r="AW282" s="433"/>
      <c r="AX282" s="433"/>
      <c r="AY282" s="433"/>
      <c r="AZ282" s="433"/>
      <c r="BA282" s="433"/>
      <c r="BB282" s="433"/>
      <c r="BC282" s="433"/>
      <c r="BD282" s="430"/>
      <c r="BE282" s="434"/>
      <c r="BG282" s="11"/>
      <c r="BI282" s="500"/>
    </row>
    <row r="283" spans="1:61" s="9" customFormat="1" ht="15" customHeight="1" x14ac:dyDescent="0.25">
      <c r="A283" s="2"/>
      <c r="B283" s="2"/>
      <c r="C283" s="2"/>
      <c r="D283" s="2"/>
      <c r="E283" s="2"/>
      <c r="F283" s="3"/>
      <c r="G283" s="397"/>
      <c r="H283" s="4"/>
      <c r="I283" s="5"/>
      <c r="J283" s="4"/>
      <c r="K283" s="4"/>
      <c r="L283" s="5"/>
      <c r="M283" s="6"/>
      <c r="N283" s="4"/>
      <c r="O283" s="5"/>
      <c r="P283" s="4"/>
      <c r="Q283" s="4"/>
      <c r="R283" s="5"/>
      <c r="S283" s="4"/>
      <c r="T283" s="4"/>
      <c r="U283" s="5"/>
      <c r="V283" s="4"/>
      <c r="W283" s="4"/>
      <c r="X283" s="5"/>
      <c r="Y283" s="4"/>
      <c r="Z283" s="4"/>
      <c r="AA283" s="4"/>
      <c r="AB283" s="4"/>
      <c r="AC283" s="412"/>
      <c r="AD283" s="7"/>
      <c r="AE283" s="7"/>
      <c r="AF283" s="8"/>
      <c r="AH283" s="446"/>
      <c r="AI283" s="429"/>
      <c r="AJ283" s="430"/>
      <c r="AK283" s="431"/>
      <c r="AL283" s="432"/>
      <c r="AM283" s="433"/>
      <c r="AN283" s="433"/>
      <c r="AO283" s="433"/>
      <c r="AP283" s="433"/>
      <c r="AQ283" s="433"/>
      <c r="AR283" s="433"/>
      <c r="AS283" s="433"/>
      <c r="AT283" s="433"/>
      <c r="AU283" s="433"/>
      <c r="AV283" s="433"/>
      <c r="AW283" s="433"/>
      <c r="AX283" s="433"/>
      <c r="AY283" s="433"/>
      <c r="AZ283" s="433"/>
      <c r="BA283" s="433"/>
      <c r="BB283" s="433"/>
      <c r="BC283" s="433"/>
      <c r="BD283" s="430"/>
      <c r="BE283" s="434"/>
      <c r="BG283" s="11"/>
      <c r="BI283" s="500"/>
    </row>
    <row r="284" spans="1:61" s="9" customFormat="1" ht="15" customHeight="1" x14ac:dyDescent="0.25">
      <c r="A284" s="2"/>
      <c r="B284" s="2"/>
      <c r="C284" s="2"/>
      <c r="D284" s="2"/>
      <c r="E284" s="2"/>
      <c r="F284" s="3"/>
      <c r="G284" s="397"/>
      <c r="H284" s="4"/>
      <c r="I284" s="5"/>
      <c r="J284" s="4"/>
      <c r="K284" s="4"/>
      <c r="L284" s="5"/>
      <c r="M284" s="6"/>
      <c r="N284" s="4"/>
      <c r="O284" s="5"/>
      <c r="P284" s="4"/>
      <c r="Q284" s="4"/>
      <c r="R284" s="5"/>
      <c r="S284" s="4"/>
      <c r="T284" s="4"/>
      <c r="U284" s="5"/>
      <c r="V284" s="4"/>
      <c r="W284" s="4"/>
      <c r="X284" s="5"/>
      <c r="Y284" s="4"/>
      <c r="Z284" s="4"/>
      <c r="AA284" s="4"/>
      <c r="AB284" s="4"/>
      <c r="AC284" s="412"/>
      <c r="AD284" s="7"/>
      <c r="AE284" s="7"/>
      <c r="AF284" s="8"/>
      <c r="AH284" s="446"/>
      <c r="AI284" s="429"/>
      <c r="AJ284" s="430"/>
      <c r="AK284" s="431"/>
      <c r="AL284" s="432"/>
      <c r="AM284" s="433"/>
      <c r="AN284" s="433"/>
      <c r="AO284" s="433"/>
      <c r="AP284" s="433"/>
      <c r="AQ284" s="433"/>
      <c r="AR284" s="433"/>
      <c r="AS284" s="433"/>
      <c r="AT284" s="433"/>
      <c r="AU284" s="433"/>
      <c r="AV284" s="433"/>
      <c r="AW284" s="433"/>
      <c r="AX284" s="433"/>
      <c r="AY284" s="433"/>
      <c r="AZ284" s="433"/>
      <c r="BA284" s="433"/>
      <c r="BB284" s="433"/>
      <c r="BC284" s="433"/>
      <c r="BD284" s="430"/>
      <c r="BE284" s="434"/>
      <c r="BG284" s="11"/>
      <c r="BI284" s="500"/>
    </row>
    <row r="285" spans="1:61" s="9" customFormat="1" ht="15" customHeight="1" x14ac:dyDescent="0.25">
      <c r="A285" s="2"/>
      <c r="B285" s="2"/>
      <c r="C285" s="2"/>
      <c r="D285" s="2"/>
      <c r="E285" s="2"/>
      <c r="F285" s="3"/>
      <c r="G285" s="397"/>
      <c r="H285" s="4"/>
      <c r="I285" s="5"/>
      <c r="J285" s="4"/>
      <c r="K285" s="4"/>
      <c r="L285" s="5"/>
      <c r="M285" s="6"/>
      <c r="N285" s="4"/>
      <c r="O285" s="5"/>
      <c r="P285" s="4"/>
      <c r="Q285" s="4"/>
      <c r="R285" s="5"/>
      <c r="S285" s="4"/>
      <c r="T285" s="4"/>
      <c r="U285" s="5"/>
      <c r="V285" s="4"/>
      <c r="W285" s="4"/>
      <c r="X285" s="5"/>
      <c r="Y285" s="4"/>
      <c r="Z285" s="4"/>
      <c r="AA285" s="4"/>
      <c r="AB285" s="4"/>
      <c r="AC285" s="412"/>
      <c r="AD285" s="7"/>
      <c r="AE285" s="7"/>
      <c r="AF285" s="8"/>
      <c r="AH285" s="446"/>
      <c r="AI285" s="429"/>
      <c r="AJ285" s="430"/>
      <c r="AK285" s="431"/>
      <c r="AL285" s="432"/>
      <c r="AM285" s="433"/>
      <c r="AN285" s="433"/>
      <c r="AO285" s="433"/>
      <c r="AP285" s="433"/>
      <c r="AQ285" s="433"/>
      <c r="AR285" s="433"/>
      <c r="AS285" s="433"/>
      <c r="AT285" s="433"/>
      <c r="AU285" s="433"/>
      <c r="AV285" s="433"/>
      <c r="AW285" s="433"/>
      <c r="AX285" s="433"/>
      <c r="AY285" s="433"/>
      <c r="AZ285" s="433"/>
      <c r="BA285" s="433"/>
      <c r="BB285" s="433"/>
      <c r="BC285" s="433"/>
      <c r="BD285" s="430"/>
      <c r="BE285" s="434"/>
      <c r="BG285" s="11"/>
      <c r="BI285" s="500"/>
    </row>
    <row r="286" spans="1:61" s="9" customFormat="1" ht="15" customHeight="1" x14ac:dyDescent="0.25">
      <c r="A286" s="2"/>
      <c r="B286" s="2"/>
      <c r="C286" s="2"/>
      <c r="D286" s="2"/>
      <c r="E286" s="2"/>
      <c r="F286" s="3"/>
      <c r="G286" s="397"/>
      <c r="H286" s="4"/>
      <c r="I286" s="5"/>
      <c r="J286" s="4"/>
      <c r="K286" s="4"/>
      <c r="L286" s="5"/>
      <c r="M286" s="6"/>
      <c r="N286" s="4"/>
      <c r="O286" s="5"/>
      <c r="P286" s="4"/>
      <c r="Q286" s="4"/>
      <c r="R286" s="5"/>
      <c r="S286" s="4"/>
      <c r="T286" s="4"/>
      <c r="U286" s="5"/>
      <c r="V286" s="4"/>
      <c r="W286" s="4"/>
      <c r="X286" s="5"/>
      <c r="Y286" s="4"/>
      <c r="Z286" s="4"/>
      <c r="AA286" s="4"/>
      <c r="AB286" s="4"/>
      <c r="AC286" s="412"/>
      <c r="AD286" s="7"/>
      <c r="AE286" s="7"/>
      <c r="AF286" s="8"/>
      <c r="AH286" s="446"/>
      <c r="AI286" s="429"/>
      <c r="AJ286" s="430"/>
      <c r="AK286" s="431"/>
      <c r="AL286" s="432"/>
      <c r="AM286" s="433"/>
      <c r="AN286" s="433"/>
      <c r="AO286" s="433"/>
      <c r="AP286" s="433"/>
      <c r="AQ286" s="433"/>
      <c r="AR286" s="433"/>
      <c r="AS286" s="433"/>
      <c r="AT286" s="433"/>
      <c r="AU286" s="433"/>
      <c r="AV286" s="433"/>
      <c r="AW286" s="433"/>
      <c r="AX286" s="433"/>
      <c r="AY286" s="433"/>
      <c r="AZ286" s="433"/>
      <c r="BA286" s="433"/>
      <c r="BB286" s="433"/>
      <c r="BC286" s="433"/>
      <c r="BD286" s="430"/>
      <c r="BE286" s="434"/>
      <c r="BG286" s="11"/>
      <c r="BI286" s="500"/>
    </row>
    <row r="287" spans="1:61" s="9" customFormat="1" ht="15" customHeight="1" x14ac:dyDescent="0.25">
      <c r="A287" s="2"/>
      <c r="B287" s="2"/>
      <c r="C287" s="2"/>
      <c r="D287" s="2"/>
      <c r="E287" s="2"/>
      <c r="F287" s="3"/>
      <c r="G287" s="397"/>
      <c r="H287" s="4"/>
      <c r="I287" s="5"/>
      <c r="J287" s="4"/>
      <c r="K287" s="4"/>
      <c r="L287" s="5"/>
      <c r="M287" s="6"/>
      <c r="N287" s="4"/>
      <c r="O287" s="5"/>
      <c r="P287" s="4"/>
      <c r="Q287" s="4"/>
      <c r="R287" s="5"/>
      <c r="S287" s="4"/>
      <c r="T287" s="4"/>
      <c r="U287" s="5"/>
      <c r="V287" s="4"/>
      <c r="W287" s="4"/>
      <c r="X287" s="5"/>
      <c r="Y287" s="4"/>
      <c r="Z287" s="4"/>
      <c r="AA287" s="4"/>
      <c r="AB287" s="4"/>
      <c r="AC287" s="412"/>
      <c r="AD287" s="7"/>
      <c r="AE287" s="7"/>
      <c r="AF287" s="8"/>
      <c r="AH287" s="446"/>
      <c r="AI287" s="429"/>
      <c r="AJ287" s="430"/>
      <c r="AK287" s="431"/>
      <c r="AL287" s="432"/>
      <c r="AM287" s="433"/>
      <c r="AN287" s="433"/>
      <c r="AO287" s="433"/>
      <c r="AP287" s="433"/>
      <c r="AQ287" s="433"/>
      <c r="AR287" s="433"/>
      <c r="AS287" s="433"/>
      <c r="AT287" s="433"/>
      <c r="AU287" s="433"/>
      <c r="AV287" s="433"/>
      <c r="AW287" s="433"/>
      <c r="AX287" s="433"/>
      <c r="AY287" s="433"/>
      <c r="AZ287" s="433"/>
      <c r="BA287" s="433"/>
      <c r="BB287" s="433"/>
      <c r="BC287" s="433"/>
      <c r="BD287" s="430"/>
      <c r="BE287" s="434"/>
      <c r="BG287" s="11"/>
      <c r="BI287" s="500"/>
    </row>
    <row r="288" spans="1:61" s="9" customFormat="1" ht="15" customHeight="1" x14ac:dyDescent="0.25">
      <c r="A288" s="2"/>
      <c r="B288" s="2"/>
      <c r="C288" s="2"/>
      <c r="D288" s="2"/>
      <c r="E288" s="2"/>
      <c r="F288" s="3"/>
      <c r="G288" s="397"/>
      <c r="H288" s="4"/>
      <c r="I288" s="5"/>
      <c r="J288" s="4"/>
      <c r="K288" s="4"/>
      <c r="L288" s="5"/>
      <c r="M288" s="6"/>
      <c r="N288" s="4"/>
      <c r="O288" s="5"/>
      <c r="P288" s="4"/>
      <c r="Q288" s="4"/>
      <c r="R288" s="5"/>
      <c r="S288" s="4"/>
      <c r="T288" s="4"/>
      <c r="U288" s="5"/>
      <c r="V288" s="4"/>
      <c r="W288" s="4"/>
      <c r="X288" s="5"/>
      <c r="Y288" s="4"/>
      <c r="Z288" s="4"/>
      <c r="AA288" s="4"/>
      <c r="AB288" s="4"/>
      <c r="AC288" s="412"/>
      <c r="AD288" s="7"/>
      <c r="AE288" s="7"/>
      <c r="AF288" s="8"/>
      <c r="AH288" s="446"/>
      <c r="AI288" s="429"/>
      <c r="AJ288" s="430"/>
      <c r="AK288" s="431"/>
      <c r="AL288" s="432"/>
      <c r="AM288" s="433"/>
      <c r="AN288" s="433"/>
      <c r="AO288" s="433"/>
      <c r="AP288" s="433"/>
      <c r="AQ288" s="433"/>
      <c r="AR288" s="433"/>
      <c r="AS288" s="433"/>
      <c r="AT288" s="433"/>
      <c r="AU288" s="433"/>
      <c r="AV288" s="433"/>
      <c r="AW288" s="433"/>
      <c r="AX288" s="433"/>
      <c r="AY288" s="433"/>
      <c r="AZ288" s="433"/>
      <c r="BA288" s="433"/>
      <c r="BB288" s="433"/>
      <c r="BC288" s="433"/>
      <c r="BD288" s="430"/>
      <c r="BE288" s="434"/>
      <c r="BG288" s="11"/>
      <c r="BI288" s="500"/>
    </row>
    <row r="289" spans="1:61" s="9" customFormat="1" ht="15" customHeight="1" x14ac:dyDescent="0.25">
      <c r="A289" s="2"/>
      <c r="B289" s="2"/>
      <c r="C289" s="2"/>
      <c r="D289" s="2"/>
      <c r="E289" s="2"/>
      <c r="F289" s="3"/>
      <c r="G289" s="397"/>
      <c r="H289" s="4"/>
      <c r="I289" s="5"/>
      <c r="J289" s="4"/>
      <c r="K289" s="4"/>
      <c r="L289" s="5"/>
      <c r="M289" s="6"/>
      <c r="N289" s="4"/>
      <c r="O289" s="5"/>
      <c r="P289" s="4"/>
      <c r="Q289" s="4"/>
      <c r="R289" s="5"/>
      <c r="S289" s="4"/>
      <c r="T289" s="4"/>
      <c r="U289" s="5"/>
      <c r="V289" s="4"/>
      <c r="W289" s="4"/>
      <c r="X289" s="5"/>
      <c r="Y289" s="4"/>
      <c r="Z289" s="4"/>
      <c r="AA289" s="4"/>
      <c r="AB289" s="4"/>
      <c r="AC289" s="412"/>
      <c r="AD289" s="7"/>
      <c r="AE289" s="7"/>
      <c r="AF289" s="8"/>
      <c r="AH289" s="446"/>
      <c r="AI289" s="429"/>
      <c r="AJ289" s="430"/>
      <c r="AK289" s="431"/>
      <c r="AL289" s="432"/>
      <c r="AM289" s="433"/>
      <c r="AN289" s="433"/>
      <c r="AO289" s="433"/>
      <c r="AP289" s="433"/>
      <c r="AQ289" s="433"/>
      <c r="AR289" s="433"/>
      <c r="AS289" s="433"/>
      <c r="AT289" s="433"/>
      <c r="AU289" s="433"/>
      <c r="AV289" s="433"/>
      <c r="AW289" s="433"/>
      <c r="AX289" s="433"/>
      <c r="AY289" s="433"/>
      <c r="AZ289" s="433"/>
      <c r="BA289" s="433"/>
      <c r="BB289" s="433"/>
      <c r="BC289" s="433"/>
      <c r="BD289" s="430"/>
      <c r="BE289" s="434"/>
      <c r="BG289" s="11"/>
      <c r="BI289" s="500"/>
    </row>
    <row r="290" spans="1:61" s="9" customFormat="1" ht="15" customHeight="1" x14ac:dyDescent="0.25">
      <c r="A290" s="2"/>
      <c r="B290" s="2"/>
      <c r="C290" s="2"/>
      <c r="D290" s="2"/>
      <c r="E290" s="2"/>
      <c r="F290" s="3"/>
      <c r="G290" s="397"/>
      <c r="H290" s="4"/>
      <c r="I290" s="5"/>
      <c r="J290" s="4"/>
      <c r="K290" s="4"/>
      <c r="L290" s="5"/>
      <c r="M290" s="6"/>
      <c r="N290" s="4"/>
      <c r="O290" s="5"/>
      <c r="P290" s="4"/>
      <c r="Q290" s="4"/>
      <c r="R290" s="5"/>
      <c r="S290" s="4"/>
      <c r="T290" s="4"/>
      <c r="U290" s="5"/>
      <c r="V290" s="4"/>
      <c r="W290" s="4"/>
      <c r="X290" s="5"/>
      <c r="Y290" s="4"/>
      <c r="Z290" s="4"/>
      <c r="AA290" s="4"/>
      <c r="AB290" s="4"/>
      <c r="AC290" s="412"/>
      <c r="AD290" s="7"/>
      <c r="AE290" s="7"/>
      <c r="AF290" s="8"/>
      <c r="AH290" s="446"/>
      <c r="AI290" s="429"/>
      <c r="AJ290" s="430"/>
      <c r="AK290" s="431"/>
      <c r="AL290" s="432"/>
      <c r="AM290" s="433"/>
      <c r="AN290" s="433"/>
      <c r="AO290" s="433"/>
      <c r="AP290" s="433"/>
      <c r="AQ290" s="433"/>
      <c r="AR290" s="433"/>
      <c r="AS290" s="433"/>
      <c r="AT290" s="433"/>
      <c r="AU290" s="433"/>
      <c r="AV290" s="433"/>
      <c r="AW290" s="433"/>
      <c r="AX290" s="433"/>
      <c r="AY290" s="433"/>
      <c r="AZ290" s="433"/>
      <c r="BA290" s="433"/>
      <c r="BB290" s="433"/>
      <c r="BC290" s="433"/>
      <c r="BD290" s="430"/>
      <c r="BE290" s="434"/>
      <c r="BG290" s="11"/>
      <c r="BI290" s="500"/>
    </row>
    <row r="291" spans="1:61" s="9" customFormat="1" ht="15" customHeight="1" x14ac:dyDescent="0.25">
      <c r="A291" s="2"/>
      <c r="B291" s="2"/>
      <c r="C291" s="2"/>
      <c r="D291" s="2"/>
      <c r="E291" s="2"/>
      <c r="F291" s="3"/>
      <c r="G291" s="397"/>
      <c r="H291" s="4"/>
      <c r="I291" s="5"/>
      <c r="J291" s="4"/>
      <c r="K291" s="4"/>
      <c r="L291" s="5"/>
      <c r="M291" s="6"/>
      <c r="N291" s="4"/>
      <c r="O291" s="5"/>
      <c r="P291" s="4"/>
      <c r="Q291" s="4"/>
      <c r="R291" s="5"/>
      <c r="S291" s="4"/>
      <c r="T291" s="4"/>
      <c r="U291" s="5"/>
      <c r="V291" s="4"/>
      <c r="W291" s="4"/>
      <c r="X291" s="5"/>
      <c r="Y291" s="4"/>
      <c r="Z291" s="4"/>
      <c r="AA291" s="4"/>
      <c r="AB291" s="4"/>
      <c r="AC291" s="412"/>
      <c r="AD291" s="7"/>
      <c r="AE291" s="7"/>
      <c r="AF291" s="8"/>
      <c r="AH291" s="446"/>
      <c r="AI291" s="429"/>
      <c r="AJ291" s="430"/>
      <c r="AK291" s="431"/>
      <c r="AL291" s="432"/>
      <c r="AM291" s="433"/>
      <c r="AN291" s="433"/>
      <c r="AO291" s="433"/>
      <c r="AP291" s="433"/>
      <c r="AQ291" s="433"/>
      <c r="AR291" s="433"/>
      <c r="AS291" s="433"/>
      <c r="AT291" s="433"/>
      <c r="AU291" s="433"/>
      <c r="AV291" s="433"/>
      <c r="AW291" s="433"/>
      <c r="AX291" s="433"/>
      <c r="AY291" s="433"/>
      <c r="AZ291" s="433"/>
      <c r="BA291" s="433"/>
      <c r="BB291" s="433"/>
      <c r="BC291" s="433"/>
      <c r="BD291" s="430"/>
      <c r="BE291" s="434"/>
      <c r="BG291" s="11"/>
      <c r="BI291" s="500"/>
    </row>
    <row r="292" spans="1:61" s="9" customFormat="1" ht="15" customHeight="1" x14ac:dyDescent="0.25">
      <c r="A292" s="2"/>
      <c r="B292" s="2"/>
      <c r="C292" s="2"/>
      <c r="D292" s="2"/>
      <c r="E292" s="2"/>
      <c r="F292" s="3"/>
      <c r="G292" s="397"/>
      <c r="H292" s="4"/>
      <c r="I292" s="5"/>
      <c r="J292" s="4"/>
      <c r="K292" s="4"/>
      <c r="L292" s="5"/>
      <c r="M292" s="6"/>
      <c r="N292" s="4"/>
      <c r="O292" s="5"/>
      <c r="P292" s="4"/>
      <c r="Q292" s="4"/>
      <c r="R292" s="5"/>
      <c r="S292" s="4"/>
      <c r="T292" s="4"/>
      <c r="U292" s="5"/>
      <c r="V292" s="4"/>
      <c r="W292" s="4"/>
      <c r="X292" s="5"/>
      <c r="Y292" s="4"/>
      <c r="Z292" s="4"/>
      <c r="AA292" s="4"/>
      <c r="AB292" s="4"/>
      <c r="AC292" s="412"/>
      <c r="AD292" s="7"/>
      <c r="AE292" s="7"/>
      <c r="AF292" s="8"/>
      <c r="AH292" s="446"/>
      <c r="AI292" s="429"/>
      <c r="AJ292" s="430"/>
      <c r="AK292" s="431"/>
      <c r="AL292" s="432"/>
      <c r="AM292" s="433"/>
      <c r="AN292" s="433"/>
      <c r="AO292" s="433"/>
      <c r="AP292" s="433"/>
      <c r="AQ292" s="433"/>
      <c r="AR292" s="433"/>
      <c r="AS292" s="433"/>
      <c r="AT292" s="433"/>
      <c r="AU292" s="433"/>
      <c r="AV292" s="433"/>
      <c r="AW292" s="433"/>
      <c r="AX292" s="433"/>
      <c r="AY292" s="433"/>
      <c r="AZ292" s="433"/>
      <c r="BA292" s="433"/>
      <c r="BB292" s="433"/>
      <c r="BC292" s="433"/>
      <c r="BD292" s="430"/>
      <c r="BE292" s="434"/>
      <c r="BG292" s="11"/>
      <c r="BI292" s="500"/>
    </row>
    <row r="293" spans="1:61" s="9" customFormat="1" ht="15" customHeight="1" x14ac:dyDescent="0.25">
      <c r="A293" s="2"/>
      <c r="B293" s="2"/>
      <c r="C293" s="2"/>
      <c r="D293" s="2"/>
      <c r="E293" s="2"/>
      <c r="F293" s="3"/>
      <c r="G293" s="397"/>
      <c r="H293" s="4"/>
      <c r="I293" s="5"/>
      <c r="J293" s="4"/>
      <c r="K293" s="4"/>
      <c r="L293" s="5"/>
      <c r="M293" s="6"/>
      <c r="N293" s="4"/>
      <c r="O293" s="5"/>
      <c r="P293" s="4"/>
      <c r="Q293" s="4"/>
      <c r="R293" s="5"/>
      <c r="S293" s="4"/>
      <c r="T293" s="4"/>
      <c r="U293" s="5"/>
      <c r="V293" s="4"/>
      <c r="W293" s="4"/>
      <c r="X293" s="5"/>
      <c r="Y293" s="4"/>
      <c r="Z293" s="4"/>
      <c r="AA293" s="4"/>
      <c r="AB293" s="4"/>
      <c r="AC293" s="412"/>
      <c r="AD293" s="7"/>
      <c r="AE293" s="7"/>
      <c r="AF293" s="8"/>
      <c r="AH293" s="446"/>
      <c r="AI293" s="429"/>
      <c r="AJ293" s="430"/>
      <c r="AK293" s="431"/>
      <c r="AL293" s="432"/>
      <c r="AM293" s="433"/>
      <c r="AN293" s="433"/>
      <c r="AO293" s="433"/>
      <c r="AP293" s="433"/>
      <c r="AQ293" s="433"/>
      <c r="AR293" s="433"/>
      <c r="AS293" s="433"/>
      <c r="AT293" s="433"/>
      <c r="AU293" s="433"/>
      <c r="AV293" s="433"/>
      <c r="AW293" s="433"/>
      <c r="AX293" s="433"/>
      <c r="AY293" s="433"/>
      <c r="AZ293" s="433"/>
      <c r="BA293" s="433"/>
      <c r="BB293" s="433"/>
      <c r="BC293" s="433"/>
      <c r="BD293" s="430"/>
      <c r="BE293" s="434"/>
      <c r="BG293" s="11"/>
      <c r="BI293" s="500"/>
    </row>
    <row r="294" spans="1:61" s="9" customFormat="1" ht="15" customHeight="1" x14ac:dyDescent="0.25">
      <c r="A294" s="2"/>
      <c r="B294" s="2"/>
      <c r="C294" s="2"/>
      <c r="D294" s="2"/>
      <c r="E294" s="2"/>
      <c r="F294" s="3"/>
      <c r="G294" s="397"/>
      <c r="H294" s="4"/>
      <c r="I294" s="5"/>
      <c r="J294" s="4"/>
      <c r="K294" s="4"/>
      <c r="L294" s="5"/>
      <c r="M294" s="6"/>
      <c r="N294" s="4"/>
      <c r="O294" s="5"/>
      <c r="P294" s="4"/>
      <c r="Q294" s="4"/>
      <c r="R294" s="5"/>
      <c r="S294" s="4"/>
      <c r="T294" s="4"/>
      <c r="U294" s="5"/>
      <c r="V294" s="4"/>
      <c r="W294" s="4"/>
      <c r="X294" s="5"/>
      <c r="Y294" s="4"/>
      <c r="Z294" s="4"/>
      <c r="AA294" s="4"/>
      <c r="AB294" s="4"/>
      <c r="AC294" s="412"/>
      <c r="AD294" s="7"/>
      <c r="AE294" s="7"/>
      <c r="AF294" s="8"/>
      <c r="AH294" s="446"/>
      <c r="AI294" s="429"/>
      <c r="AJ294" s="430"/>
      <c r="AK294" s="431"/>
      <c r="AL294" s="432"/>
      <c r="AM294" s="433"/>
      <c r="AN294" s="433"/>
      <c r="AO294" s="433"/>
      <c r="AP294" s="433"/>
      <c r="AQ294" s="433"/>
      <c r="AR294" s="433"/>
      <c r="AS294" s="433"/>
      <c r="AT294" s="433"/>
      <c r="AU294" s="433"/>
      <c r="AV294" s="433"/>
      <c r="AW294" s="433"/>
      <c r="AX294" s="433"/>
      <c r="AY294" s="433"/>
      <c r="AZ294" s="433"/>
      <c r="BA294" s="433"/>
      <c r="BB294" s="433"/>
      <c r="BC294" s="433"/>
      <c r="BD294" s="430"/>
      <c r="BE294" s="434"/>
      <c r="BG294" s="11"/>
      <c r="BI294" s="500"/>
    </row>
    <row r="295" spans="1:61" s="9" customFormat="1" ht="15" customHeight="1" x14ac:dyDescent="0.25">
      <c r="A295" s="2"/>
      <c r="B295" s="2"/>
      <c r="C295" s="2"/>
      <c r="D295" s="2"/>
      <c r="E295" s="2"/>
      <c r="F295" s="3"/>
      <c r="G295" s="397"/>
      <c r="H295" s="4"/>
      <c r="I295" s="5"/>
      <c r="J295" s="4"/>
      <c r="K295" s="4"/>
      <c r="L295" s="5"/>
      <c r="M295" s="6"/>
      <c r="N295" s="4"/>
      <c r="O295" s="5"/>
      <c r="P295" s="4"/>
      <c r="Q295" s="4"/>
      <c r="R295" s="5"/>
      <c r="S295" s="4"/>
      <c r="T295" s="4"/>
      <c r="U295" s="5"/>
      <c r="V295" s="4"/>
      <c r="W295" s="4"/>
      <c r="X295" s="5"/>
      <c r="Y295" s="4"/>
      <c r="Z295" s="4"/>
      <c r="AA295" s="4"/>
      <c r="AB295" s="4"/>
      <c r="AC295" s="412"/>
      <c r="AD295" s="7"/>
      <c r="AE295" s="7"/>
      <c r="AF295" s="8"/>
      <c r="AH295" s="446"/>
      <c r="AI295" s="429"/>
      <c r="AJ295" s="430"/>
      <c r="AK295" s="431"/>
      <c r="AL295" s="432"/>
      <c r="AM295" s="433"/>
      <c r="AN295" s="433"/>
      <c r="AO295" s="433"/>
      <c r="AP295" s="433"/>
      <c r="AQ295" s="433"/>
      <c r="AR295" s="433"/>
      <c r="AS295" s="433"/>
      <c r="AT295" s="433"/>
      <c r="AU295" s="433"/>
      <c r="AV295" s="433"/>
      <c r="AW295" s="433"/>
      <c r="AX295" s="433"/>
      <c r="AY295" s="433"/>
      <c r="AZ295" s="433"/>
      <c r="BA295" s="433"/>
      <c r="BB295" s="433"/>
      <c r="BC295" s="433"/>
      <c r="BD295" s="430"/>
      <c r="BE295" s="434"/>
      <c r="BG295" s="11"/>
      <c r="BI295" s="500"/>
    </row>
    <row r="296" spans="1:61" s="9" customFormat="1" ht="15" customHeight="1" x14ac:dyDescent="0.25">
      <c r="A296" s="2"/>
      <c r="B296" s="2"/>
      <c r="C296" s="2"/>
      <c r="D296" s="2"/>
      <c r="E296" s="2"/>
      <c r="F296" s="3"/>
      <c r="G296" s="397"/>
      <c r="H296" s="4"/>
      <c r="I296" s="5"/>
      <c r="J296" s="4"/>
      <c r="K296" s="4"/>
      <c r="L296" s="5"/>
      <c r="M296" s="6"/>
      <c r="N296" s="4"/>
      <c r="O296" s="5"/>
      <c r="P296" s="4"/>
      <c r="Q296" s="4"/>
      <c r="R296" s="5"/>
      <c r="S296" s="4"/>
      <c r="T296" s="4"/>
      <c r="U296" s="5"/>
      <c r="V296" s="4"/>
      <c r="W296" s="4"/>
      <c r="X296" s="5"/>
      <c r="Y296" s="4"/>
      <c r="Z296" s="4"/>
      <c r="AA296" s="4"/>
      <c r="AB296" s="4"/>
      <c r="AC296" s="412"/>
      <c r="AD296" s="7"/>
      <c r="AE296" s="7"/>
      <c r="AF296" s="8"/>
      <c r="AH296" s="446"/>
      <c r="AI296" s="429"/>
      <c r="AJ296" s="430"/>
      <c r="AK296" s="431"/>
      <c r="AL296" s="432"/>
      <c r="AM296" s="433"/>
      <c r="AN296" s="433"/>
      <c r="AO296" s="433"/>
      <c r="AP296" s="433"/>
      <c r="AQ296" s="433"/>
      <c r="AR296" s="433"/>
      <c r="AS296" s="433"/>
      <c r="AT296" s="433"/>
      <c r="AU296" s="433"/>
      <c r="AV296" s="433"/>
      <c r="AW296" s="433"/>
      <c r="AX296" s="433"/>
      <c r="AY296" s="433"/>
      <c r="AZ296" s="433"/>
      <c r="BA296" s="433"/>
      <c r="BB296" s="433"/>
      <c r="BC296" s="433"/>
      <c r="BD296" s="430"/>
      <c r="BE296" s="434"/>
      <c r="BG296" s="11"/>
      <c r="BI296" s="500"/>
    </row>
    <row r="297" spans="1:61" s="9" customFormat="1" ht="15" customHeight="1" x14ac:dyDescent="0.25">
      <c r="A297" s="2"/>
      <c r="B297" s="2"/>
      <c r="C297" s="2"/>
      <c r="D297" s="2"/>
      <c r="E297" s="2"/>
      <c r="F297" s="3"/>
      <c r="G297" s="397"/>
      <c r="H297" s="4"/>
      <c r="I297" s="5"/>
      <c r="J297" s="4"/>
      <c r="K297" s="4"/>
      <c r="L297" s="5"/>
      <c r="M297" s="6"/>
      <c r="N297" s="4"/>
      <c r="O297" s="5"/>
      <c r="P297" s="4"/>
      <c r="Q297" s="4"/>
      <c r="R297" s="5"/>
      <c r="S297" s="4"/>
      <c r="T297" s="4"/>
      <c r="U297" s="5"/>
      <c r="V297" s="4"/>
      <c r="W297" s="4"/>
      <c r="X297" s="5"/>
      <c r="Y297" s="4"/>
      <c r="Z297" s="4"/>
      <c r="AA297" s="4"/>
      <c r="AB297" s="4"/>
      <c r="AC297" s="412"/>
      <c r="AD297" s="7"/>
      <c r="AE297" s="7"/>
      <c r="AF297" s="8"/>
      <c r="AH297" s="446"/>
      <c r="AI297" s="429"/>
      <c r="AJ297" s="430"/>
      <c r="AK297" s="431"/>
      <c r="AL297" s="432"/>
      <c r="AM297" s="433"/>
      <c r="AN297" s="433"/>
      <c r="AO297" s="433"/>
      <c r="AP297" s="433"/>
      <c r="AQ297" s="433"/>
      <c r="AR297" s="433"/>
      <c r="AS297" s="433"/>
      <c r="AT297" s="433"/>
      <c r="AU297" s="433"/>
      <c r="AV297" s="433"/>
      <c r="AW297" s="433"/>
      <c r="AX297" s="433"/>
      <c r="AY297" s="433"/>
      <c r="AZ297" s="433"/>
      <c r="BA297" s="433"/>
      <c r="BB297" s="433"/>
      <c r="BC297" s="433"/>
      <c r="BD297" s="430"/>
      <c r="BE297" s="434"/>
      <c r="BG297" s="11"/>
      <c r="BI297" s="500"/>
    </row>
    <row r="298" spans="1:61" s="9" customFormat="1" ht="15" customHeight="1" x14ac:dyDescent="0.25">
      <c r="A298" s="2"/>
      <c r="B298" s="2"/>
      <c r="C298" s="2"/>
      <c r="D298" s="2"/>
      <c r="E298" s="2"/>
      <c r="F298" s="3"/>
      <c r="G298" s="397"/>
      <c r="H298" s="4"/>
      <c r="I298" s="5"/>
      <c r="J298" s="4"/>
      <c r="K298" s="4"/>
      <c r="L298" s="5"/>
      <c r="M298" s="6"/>
      <c r="N298" s="4"/>
      <c r="O298" s="5"/>
      <c r="P298" s="4"/>
      <c r="Q298" s="4"/>
      <c r="R298" s="5"/>
      <c r="S298" s="4"/>
      <c r="T298" s="4"/>
      <c r="U298" s="5"/>
      <c r="V298" s="4"/>
      <c r="W298" s="4"/>
      <c r="X298" s="5"/>
      <c r="Y298" s="4"/>
      <c r="Z298" s="4"/>
      <c r="AA298" s="4"/>
      <c r="AB298" s="4"/>
      <c r="AC298" s="412"/>
      <c r="AD298" s="7"/>
      <c r="AE298" s="7"/>
      <c r="AF298" s="8"/>
      <c r="AH298" s="446"/>
      <c r="AI298" s="429"/>
      <c r="AJ298" s="430"/>
      <c r="AK298" s="431"/>
      <c r="AL298" s="432"/>
      <c r="AM298" s="433"/>
      <c r="AN298" s="433"/>
      <c r="AO298" s="433"/>
      <c r="AP298" s="433"/>
      <c r="AQ298" s="433"/>
      <c r="AR298" s="433"/>
      <c r="AS298" s="433"/>
      <c r="AT298" s="433"/>
      <c r="AU298" s="433"/>
      <c r="AV298" s="433"/>
      <c r="AW298" s="433"/>
      <c r="AX298" s="433"/>
      <c r="AY298" s="433"/>
      <c r="AZ298" s="433"/>
      <c r="BA298" s="433"/>
      <c r="BB298" s="433"/>
      <c r="BC298" s="433"/>
      <c r="BD298" s="430"/>
      <c r="BE298" s="434"/>
      <c r="BG298" s="11"/>
      <c r="BI298" s="500"/>
    </row>
    <row r="299" spans="1:61" s="9" customFormat="1" ht="15" customHeight="1" x14ac:dyDescent="0.25">
      <c r="A299" s="2"/>
      <c r="B299" s="2"/>
      <c r="C299" s="2"/>
      <c r="D299" s="2"/>
      <c r="E299" s="2"/>
      <c r="F299" s="3"/>
      <c r="G299" s="397"/>
      <c r="H299" s="4"/>
      <c r="I299" s="5"/>
      <c r="J299" s="4"/>
      <c r="K299" s="4"/>
      <c r="L299" s="5"/>
      <c r="M299" s="6"/>
      <c r="N299" s="4"/>
      <c r="O299" s="5"/>
      <c r="P299" s="4"/>
      <c r="Q299" s="4"/>
      <c r="R299" s="5"/>
      <c r="S299" s="4"/>
      <c r="T299" s="4"/>
      <c r="U299" s="5"/>
      <c r="V299" s="4"/>
      <c r="W299" s="4"/>
      <c r="X299" s="5"/>
      <c r="Y299" s="4"/>
      <c r="Z299" s="4"/>
      <c r="AA299" s="4"/>
      <c r="AB299" s="4"/>
      <c r="AC299" s="412"/>
      <c r="AD299" s="7"/>
      <c r="AE299" s="7"/>
      <c r="AF299" s="8"/>
      <c r="AH299" s="446"/>
      <c r="AI299" s="429"/>
      <c r="AJ299" s="430"/>
      <c r="AK299" s="431"/>
      <c r="AL299" s="432"/>
      <c r="AM299" s="433"/>
      <c r="AN299" s="433"/>
      <c r="AO299" s="433"/>
      <c r="AP299" s="433"/>
      <c r="AQ299" s="433"/>
      <c r="AR299" s="433"/>
      <c r="AS299" s="433"/>
      <c r="AT299" s="433"/>
      <c r="AU299" s="433"/>
      <c r="AV299" s="433"/>
      <c r="AW299" s="433"/>
      <c r="AX299" s="433"/>
      <c r="AY299" s="433"/>
      <c r="AZ299" s="433"/>
      <c r="BA299" s="433"/>
      <c r="BB299" s="433"/>
      <c r="BC299" s="433"/>
      <c r="BD299" s="430"/>
      <c r="BE299" s="434"/>
      <c r="BG299" s="11"/>
      <c r="BI299" s="500"/>
    </row>
    <row r="300" spans="1:61" s="9" customFormat="1" ht="15" customHeight="1" x14ac:dyDescent="0.25">
      <c r="A300" s="2"/>
      <c r="B300" s="2"/>
      <c r="C300" s="2"/>
      <c r="D300" s="2"/>
      <c r="E300" s="2"/>
      <c r="F300" s="3"/>
      <c r="G300" s="397"/>
      <c r="H300" s="4"/>
      <c r="I300" s="5"/>
      <c r="J300" s="4"/>
      <c r="K300" s="4"/>
      <c r="L300" s="5"/>
      <c r="M300" s="6"/>
      <c r="N300" s="4"/>
      <c r="O300" s="5"/>
      <c r="P300" s="4"/>
      <c r="Q300" s="4"/>
      <c r="R300" s="5"/>
      <c r="S300" s="4"/>
      <c r="T300" s="4"/>
      <c r="U300" s="5"/>
      <c r="V300" s="4"/>
      <c r="W300" s="4"/>
      <c r="X300" s="5"/>
      <c r="Y300" s="4"/>
      <c r="Z300" s="4"/>
      <c r="AA300" s="4"/>
      <c r="AB300" s="4"/>
      <c r="AC300" s="412"/>
      <c r="AD300" s="7"/>
      <c r="AE300" s="7"/>
      <c r="AF300" s="8"/>
      <c r="AH300" s="446"/>
      <c r="AI300" s="429"/>
      <c r="AJ300" s="430"/>
      <c r="AK300" s="431"/>
      <c r="AL300" s="432"/>
      <c r="AM300" s="433"/>
      <c r="AN300" s="433"/>
      <c r="AO300" s="433"/>
      <c r="AP300" s="433"/>
      <c r="AQ300" s="433"/>
      <c r="AR300" s="433"/>
      <c r="AS300" s="433"/>
      <c r="AT300" s="433"/>
      <c r="AU300" s="433"/>
      <c r="AV300" s="433"/>
      <c r="AW300" s="433"/>
      <c r="AX300" s="433"/>
      <c r="AY300" s="433"/>
      <c r="AZ300" s="433"/>
      <c r="BA300" s="433"/>
      <c r="BB300" s="433"/>
      <c r="BC300" s="433"/>
      <c r="BD300" s="430"/>
      <c r="BE300" s="434"/>
      <c r="BG300" s="11"/>
      <c r="BI300" s="500"/>
    </row>
    <row r="301" spans="1:61" s="9" customFormat="1" ht="15" customHeight="1" x14ac:dyDescent="0.25">
      <c r="A301" s="2"/>
      <c r="B301" s="2"/>
      <c r="C301" s="2"/>
      <c r="D301" s="2"/>
      <c r="E301" s="2"/>
      <c r="F301" s="3"/>
      <c r="G301" s="397"/>
      <c r="H301" s="4"/>
      <c r="I301" s="5"/>
      <c r="J301" s="4"/>
      <c r="K301" s="4"/>
      <c r="L301" s="5"/>
      <c r="M301" s="6"/>
      <c r="N301" s="4"/>
      <c r="O301" s="5"/>
      <c r="P301" s="4"/>
      <c r="Q301" s="4"/>
      <c r="R301" s="5"/>
      <c r="S301" s="4"/>
      <c r="T301" s="4"/>
      <c r="U301" s="5"/>
      <c r="V301" s="4"/>
      <c r="W301" s="4"/>
      <c r="X301" s="5"/>
      <c r="Y301" s="4"/>
      <c r="Z301" s="4"/>
      <c r="AA301" s="4"/>
      <c r="AB301" s="4"/>
      <c r="AC301" s="412"/>
      <c r="AD301" s="7"/>
      <c r="AE301" s="7"/>
      <c r="AF301" s="8"/>
      <c r="AH301" s="446"/>
      <c r="AI301" s="429"/>
      <c r="AJ301" s="430"/>
      <c r="AK301" s="431"/>
      <c r="AL301" s="432"/>
      <c r="AM301" s="433"/>
      <c r="AN301" s="433"/>
      <c r="AO301" s="433"/>
      <c r="AP301" s="433"/>
      <c r="AQ301" s="433"/>
      <c r="AR301" s="433"/>
      <c r="AS301" s="433"/>
      <c r="AT301" s="433"/>
      <c r="AU301" s="433"/>
      <c r="AV301" s="433"/>
      <c r="AW301" s="433"/>
      <c r="AX301" s="433"/>
      <c r="AY301" s="433"/>
      <c r="AZ301" s="433"/>
      <c r="BA301" s="433"/>
      <c r="BB301" s="433"/>
      <c r="BC301" s="433"/>
      <c r="BD301" s="430"/>
      <c r="BE301" s="434"/>
      <c r="BG301" s="11"/>
      <c r="BI301" s="500"/>
    </row>
    <row r="302" spans="1:61" s="9" customFormat="1" ht="15" customHeight="1" x14ac:dyDescent="0.25">
      <c r="A302" s="2"/>
      <c r="B302" s="2"/>
      <c r="C302" s="2"/>
      <c r="D302" s="2"/>
      <c r="E302" s="2"/>
      <c r="F302" s="3"/>
      <c r="G302" s="397"/>
      <c r="H302" s="4"/>
      <c r="I302" s="5"/>
      <c r="J302" s="4"/>
      <c r="K302" s="4"/>
      <c r="L302" s="5"/>
      <c r="M302" s="6"/>
      <c r="N302" s="4"/>
      <c r="O302" s="5"/>
      <c r="P302" s="4"/>
      <c r="Q302" s="4"/>
      <c r="R302" s="5"/>
      <c r="S302" s="4"/>
      <c r="T302" s="4"/>
      <c r="U302" s="5"/>
      <c r="V302" s="4"/>
      <c r="W302" s="4"/>
      <c r="X302" s="5"/>
      <c r="Y302" s="4"/>
      <c r="Z302" s="4"/>
      <c r="AA302" s="4"/>
      <c r="AB302" s="4"/>
      <c r="AC302" s="412"/>
      <c r="AD302" s="7"/>
      <c r="AE302" s="7"/>
      <c r="AF302" s="8"/>
      <c r="AH302" s="446"/>
      <c r="AI302" s="429"/>
      <c r="AJ302" s="430"/>
      <c r="AK302" s="431"/>
      <c r="AL302" s="432"/>
      <c r="AM302" s="433"/>
      <c r="AN302" s="433"/>
      <c r="AO302" s="433"/>
      <c r="AP302" s="433"/>
      <c r="AQ302" s="433"/>
      <c r="AR302" s="433"/>
      <c r="AS302" s="433"/>
      <c r="AT302" s="433"/>
      <c r="AU302" s="433"/>
      <c r="AV302" s="433"/>
      <c r="AW302" s="433"/>
      <c r="AX302" s="433"/>
      <c r="AY302" s="433"/>
      <c r="AZ302" s="433"/>
      <c r="BA302" s="433"/>
      <c r="BB302" s="433"/>
      <c r="BC302" s="433"/>
      <c r="BD302" s="430"/>
      <c r="BE302" s="434"/>
      <c r="BG302" s="11"/>
      <c r="BI302" s="500"/>
    </row>
    <row r="303" spans="1:61" s="9" customFormat="1" ht="15" customHeight="1" x14ac:dyDescent="0.25">
      <c r="A303" s="2"/>
      <c r="B303" s="2"/>
      <c r="C303" s="2"/>
      <c r="D303" s="2"/>
      <c r="E303" s="2"/>
      <c r="F303" s="3"/>
      <c r="G303" s="397"/>
      <c r="H303" s="4"/>
      <c r="I303" s="5"/>
      <c r="J303" s="4"/>
      <c r="K303" s="4"/>
      <c r="L303" s="5"/>
      <c r="M303" s="6"/>
      <c r="N303" s="4"/>
      <c r="O303" s="5"/>
      <c r="P303" s="4"/>
      <c r="Q303" s="4"/>
      <c r="R303" s="5"/>
      <c r="S303" s="4"/>
      <c r="T303" s="4"/>
      <c r="U303" s="5"/>
      <c r="V303" s="4"/>
      <c r="W303" s="4"/>
      <c r="X303" s="5"/>
      <c r="Y303" s="4"/>
      <c r="Z303" s="4"/>
      <c r="AA303" s="4"/>
      <c r="AB303" s="4"/>
      <c r="AC303" s="412"/>
      <c r="AD303" s="7"/>
      <c r="AE303" s="7"/>
      <c r="AF303" s="8"/>
      <c r="AH303" s="446"/>
      <c r="AI303" s="429"/>
      <c r="AJ303" s="430"/>
      <c r="AK303" s="431"/>
      <c r="AL303" s="432"/>
      <c r="AM303" s="433"/>
      <c r="AN303" s="433"/>
      <c r="AO303" s="433"/>
      <c r="AP303" s="433"/>
      <c r="AQ303" s="433"/>
      <c r="AR303" s="433"/>
      <c r="AS303" s="433"/>
      <c r="AT303" s="433"/>
      <c r="AU303" s="433"/>
      <c r="AV303" s="433"/>
      <c r="AW303" s="433"/>
      <c r="AX303" s="433"/>
      <c r="AY303" s="433"/>
      <c r="AZ303" s="433"/>
      <c r="BA303" s="433"/>
      <c r="BB303" s="433"/>
      <c r="BC303" s="433"/>
      <c r="BD303" s="430"/>
      <c r="BE303" s="434"/>
      <c r="BG303" s="11"/>
      <c r="BI303" s="500"/>
    </row>
    <row r="304" spans="1:61" s="9" customFormat="1" ht="15" customHeight="1" x14ac:dyDescent="0.25">
      <c r="A304" s="2"/>
      <c r="B304" s="2"/>
      <c r="C304" s="2"/>
      <c r="D304" s="2"/>
      <c r="E304" s="2"/>
      <c r="F304" s="3"/>
      <c r="G304" s="397"/>
      <c r="H304" s="4"/>
      <c r="I304" s="5"/>
      <c r="J304" s="4"/>
      <c r="K304" s="4"/>
      <c r="L304" s="5"/>
      <c r="M304" s="6"/>
      <c r="N304" s="4"/>
      <c r="O304" s="5"/>
      <c r="P304" s="4"/>
      <c r="Q304" s="4"/>
      <c r="R304" s="5"/>
      <c r="S304" s="4"/>
      <c r="T304" s="4"/>
      <c r="U304" s="5"/>
      <c r="V304" s="4"/>
      <c r="W304" s="4"/>
      <c r="X304" s="5"/>
      <c r="Y304" s="4"/>
      <c r="Z304" s="4"/>
      <c r="AA304" s="4"/>
      <c r="AB304" s="4"/>
      <c r="AC304" s="412"/>
      <c r="AD304" s="7"/>
      <c r="AE304" s="7"/>
      <c r="AF304" s="8"/>
      <c r="AH304" s="446"/>
      <c r="AI304" s="429"/>
      <c r="AJ304" s="430"/>
      <c r="AK304" s="431"/>
      <c r="AL304" s="432"/>
      <c r="AM304" s="433"/>
      <c r="AN304" s="433"/>
      <c r="AO304" s="433"/>
      <c r="AP304" s="433"/>
      <c r="AQ304" s="433"/>
      <c r="AR304" s="433"/>
      <c r="AS304" s="433"/>
      <c r="AT304" s="433"/>
      <c r="AU304" s="433"/>
      <c r="AV304" s="433"/>
      <c r="AW304" s="433"/>
      <c r="AX304" s="433"/>
      <c r="AY304" s="433"/>
      <c r="AZ304" s="433"/>
      <c r="BA304" s="433"/>
      <c r="BB304" s="433"/>
      <c r="BC304" s="433"/>
      <c r="BD304" s="430"/>
      <c r="BE304" s="434"/>
      <c r="BG304" s="11"/>
      <c r="BI304" s="500"/>
    </row>
    <row r="305" spans="1:61" s="9" customFormat="1" ht="15" customHeight="1" x14ac:dyDescent="0.25">
      <c r="A305" s="2"/>
      <c r="B305" s="2"/>
      <c r="C305" s="2"/>
      <c r="D305" s="2"/>
      <c r="E305" s="2"/>
      <c r="F305" s="3"/>
      <c r="G305" s="397"/>
      <c r="H305" s="4"/>
      <c r="I305" s="5"/>
      <c r="J305" s="4"/>
      <c r="K305" s="4"/>
      <c r="L305" s="5"/>
      <c r="M305" s="6"/>
      <c r="N305" s="4"/>
      <c r="O305" s="5"/>
      <c r="P305" s="4"/>
      <c r="Q305" s="4"/>
      <c r="R305" s="5"/>
      <c r="S305" s="4"/>
      <c r="T305" s="4"/>
      <c r="U305" s="5"/>
      <c r="V305" s="4"/>
      <c r="W305" s="4"/>
      <c r="X305" s="5"/>
      <c r="Y305" s="4"/>
      <c r="Z305" s="4"/>
      <c r="AA305" s="4"/>
      <c r="AB305" s="4"/>
      <c r="AC305" s="412"/>
      <c r="AD305" s="7"/>
      <c r="AE305" s="7"/>
      <c r="AF305" s="8"/>
      <c r="AH305" s="446"/>
      <c r="AI305" s="429"/>
      <c r="AJ305" s="430"/>
      <c r="AK305" s="431"/>
      <c r="AL305" s="432"/>
      <c r="AM305" s="433"/>
      <c r="AN305" s="433"/>
      <c r="AO305" s="433"/>
      <c r="AP305" s="433"/>
      <c r="AQ305" s="433"/>
      <c r="AR305" s="433"/>
      <c r="AS305" s="433"/>
      <c r="AT305" s="433"/>
      <c r="AU305" s="433"/>
      <c r="AV305" s="433"/>
      <c r="AW305" s="433"/>
      <c r="AX305" s="433"/>
      <c r="AY305" s="433"/>
      <c r="AZ305" s="433"/>
      <c r="BA305" s="433"/>
      <c r="BB305" s="433"/>
      <c r="BC305" s="433"/>
      <c r="BD305" s="430"/>
      <c r="BE305" s="434"/>
      <c r="BG305" s="11"/>
      <c r="BI305" s="500"/>
    </row>
    <row r="306" spans="1:61" s="9" customFormat="1" ht="15" customHeight="1" x14ac:dyDescent="0.25">
      <c r="A306" s="2"/>
      <c r="B306" s="2"/>
      <c r="C306" s="2"/>
      <c r="D306" s="2"/>
      <c r="E306" s="2"/>
      <c r="F306" s="3"/>
      <c r="G306" s="397"/>
      <c r="H306" s="4"/>
      <c r="I306" s="5"/>
      <c r="J306" s="4"/>
      <c r="K306" s="4"/>
      <c r="L306" s="5"/>
      <c r="M306" s="6"/>
      <c r="N306" s="4"/>
      <c r="O306" s="5"/>
      <c r="P306" s="4"/>
      <c r="Q306" s="4"/>
      <c r="R306" s="5"/>
      <c r="S306" s="4"/>
      <c r="T306" s="4"/>
      <c r="U306" s="5"/>
      <c r="V306" s="4"/>
      <c r="W306" s="4"/>
      <c r="X306" s="5"/>
      <c r="Y306" s="4"/>
      <c r="Z306" s="4"/>
      <c r="AA306" s="4"/>
      <c r="AB306" s="4"/>
      <c r="AC306" s="412"/>
      <c r="AD306" s="7"/>
      <c r="AE306" s="7"/>
      <c r="AF306" s="8"/>
      <c r="AH306" s="446"/>
      <c r="AI306" s="429"/>
      <c r="AJ306" s="430"/>
      <c r="AK306" s="431"/>
      <c r="AL306" s="432"/>
      <c r="AM306" s="433"/>
      <c r="AN306" s="433"/>
      <c r="AO306" s="433"/>
      <c r="AP306" s="433"/>
      <c r="AQ306" s="433"/>
      <c r="AR306" s="433"/>
      <c r="AS306" s="433"/>
      <c r="AT306" s="433"/>
      <c r="AU306" s="433"/>
      <c r="AV306" s="433"/>
      <c r="AW306" s="433"/>
      <c r="AX306" s="433"/>
      <c r="AY306" s="433"/>
      <c r="AZ306" s="433"/>
      <c r="BA306" s="433"/>
      <c r="BB306" s="433"/>
      <c r="BC306" s="433"/>
      <c r="BD306" s="430"/>
      <c r="BE306" s="434"/>
      <c r="BG306" s="11"/>
      <c r="BI306" s="500"/>
    </row>
    <row r="307" spans="1:61" s="9" customFormat="1" ht="15" customHeight="1" x14ac:dyDescent="0.25">
      <c r="A307" s="2"/>
      <c r="B307" s="2"/>
      <c r="C307" s="2"/>
      <c r="D307" s="2"/>
      <c r="E307" s="2"/>
      <c r="F307" s="3"/>
      <c r="G307" s="397"/>
      <c r="H307" s="4"/>
      <c r="I307" s="5"/>
      <c r="J307" s="4"/>
      <c r="K307" s="4"/>
      <c r="L307" s="5"/>
      <c r="M307" s="6"/>
      <c r="N307" s="4"/>
      <c r="O307" s="5"/>
      <c r="P307" s="4"/>
      <c r="Q307" s="4"/>
      <c r="R307" s="5"/>
      <c r="S307" s="4"/>
      <c r="T307" s="4"/>
      <c r="U307" s="5"/>
      <c r="V307" s="4"/>
      <c r="W307" s="4"/>
      <c r="X307" s="5"/>
      <c r="Y307" s="4"/>
      <c r="Z307" s="4"/>
      <c r="AA307" s="4"/>
      <c r="AB307" s="4"/>
      <c r="AC307" s="412"/>
      <c r="AD307" s="7"/>
      <c r="AE307" s="7"/>
      <c r="AF307" s="8"/>
      <c r="AH307" s="446"/>
      <c r="AI307" s="429"/>
      <c r="AJ307" s="430"/>
      <c r="AK307" s="431"/>
      <c r="AL307" s="432"/>
      <c r="AM307" s="433"/>
      <c r="AN307" s="433"/>
      <c r="AO307" s="433"/>
      <c r="AP307" s="433"/>
      <c r="AQ307" s="433"/>
      <c r="AR307" s="433"/>
      <c r="AS307" s="433"/>
      <c r="AT307" s="433"/>
      <c r="AU307" s="433"/>
      <c r="AV307" s="433"/>
      <c r="AW307" s="433"/>
      <c r="AX307" s="433"/>
      <c r="AY307" s="433"/>
      <c r="AZ307" s="433"/>
      <c r="BA307" s="433"/>
      <c r="BB307" s="433"/>
      <c r="BC307" s="433"/>
      <c r="BD307" s="430"/>
      <c r="BE307" s="434"/>
      <c r="BG307" s="11"/>
      <c r="BI307" s="500"/>
    </row>
    <row r="308" spans="1:61" s="9" customFormat="1" ht="15" customHeight="1" x14ac:dyDescent="0.25">
      <c r="A308" s="2"/>
      <c r="B308" s="2"/>
      <c r="C308" s="2"/>
      <c r="D308" s="2"/>
      <c r="E308" s="2"/>
      <c r="F308" s="3"/>
      <c r="G308" s="397"/>
      <c r="H308" s="4"/>
      <c r="I308" s="5"/>
      <c r="J308" s="4"/>
      <c r="K308" s="4"/>
      <c r="L308" s="5"/>
      <c r="M308" s="6"/>
      <c r="N308" s="4"/>
      <c r="O308" s="5"/>
      <c r="P308" s="4"/>
      <c r="Q308" s="4"/>
      <c r="R308" s="5"/>
      <c r="S308" s="4"/>
      <c r="T308" s="4"/>
      <c r="U308" s="5"/>
      <c r="V308" s="4"/>
      <c r="W308" s="4"/>
      <c r="X308" s="5"/>
      <c r="Y308" s="4"/>
      <c r="Z308" s="4"/>
      <c r="AA308" s="4"/>
      <c r="AB308" s="4"/>
      <c r="AC308" s="412"/>
      <c r="AD308" s="7"/>
      <c r="AE308" s="7"/>
      <c r="AF308" s="8"/>
      <c r="AH308" s="446"/>
      <c r="AI308" s="429"/>
      <c r="AJ308" s="430"/>
      <c r="AK308" s="431"/>
      <c r="AL308" s="432"/>
      <c r="AM308" s="433"/>
      <c r="AN308" s="433"/>
      <c r="AO308" s="433"/>
      <c r="AP308" s="433"/>
      <c r="AQ308" s="433"/>
      <c r="AR308" s="433"/>
      <c r="AS308" s="433"/>
      <c r="AT308" s="433"/>
      <c r="AU308" s="433"/>
      <c r="AV308" s="433"/>
      <c r="AW308" s="433"/>
      <c r="AX308" s="433"/>
      <c r="AY308" s="433"/>
      <c r="AZ308" s="433"/>
      <c r="BA308" s="433"/>
      <c r="BB308" s="433"/>
      <c r="BC308" s="433"/>
      <c r="BD308" s="430"/>
      <c r="BE308" s="434"/>
      <c r="BG308" s="11"/>
      <c r="BI308" s="500"/>
    </row>
    <row r="309" spans="1:61" s="9" customFormat="1" ht="15" customHeight="1" x14ac:dyDescent="0.25">
      <c r="A309" s="2"/>
      <c r="B309" s="2"/>
      <c r="C309" s="2"/>
      <c r="D309" s="2"/>
      <c r="E309" s="2"/>
      <c r="F309" s="3"/>
      <c r="G309" s="397"/>
      <c r="H309" s="4"/>
      <c r="I309" s="5"/>
      <c r="J309" s="4"/>
      <c r="K309" s="4"/>
      <c r="L309" s="5"/>
      <c r="M309" s="6"/>
      <c r="N309" s="4"/>
      <c r="O309" s="5"/>
      <c r="P309" s="4"/>
      <c r="Q309" s="4"/>
      <c r="R309" s="5"/>
      <c r="S309" s="4"/>
      <c r="T309" s="4"/>
      <c r="U309" s="5"/>
      <c r="V309" s="4"/>
      <c r="W309" s="4"/>
      <c r="X309" s="5"/>
      <c r="Y309" s="4"/>
      <c r="Z309" s="4"/>
      <c r="AA309" s="4"/>
      <c r="AB309" s="4"/>
      <c r="AC309" s="412"/>
      <c r="AD309" s="7"/>
      <c r="AE309" s="7"/>
      <c r="AF309" s="8"/>
      <c r="AH309" s="446"/>
      <c r="AI309" s="429"/>
      <c r="AJ309" s="430"/>
      <c r="AK309" s="431"/>
      <c r="AL309" s="432"/>
      <c r="AM309" s="433"/>
      <c r="AN309" s="433"/>
      <c r="AO309" s="433"/>
      <c r="AP309" s="433"/>
      <c r="AQ309" s="433"/>
      <c r="AR309" s="433"/>
      <c r="AS309" s="433"/>
      <c r="AT309" s="433"/>
      <c r="AU309" s="433"/>
      <c r="AV309" s="433"/>
      <c r="AW309" s="433"/>
      <c r="AX309" s="433"/>
      <c r="AY309" s="433"/>
      <c r="AZ309" s="433"/>
      <c r="BA309" s="433"/>
      <c r="BB309" s="433"/>
      <c r="BC309" s="433"/>
      <c r="BD309" s="430"/>
      <c r="BE309" s="434"/>
      <c r="BG309" s="11"/>
      <c r="BI309" s="500"/>
    </row>
    <row r="310" spans="1:61" s="9" customFormat="1" ht="15" customHeight="1" x14ac:dyDescent="0.25">
      <c r="A310" s="2"/>
      <c r="B310" s="2"/>
      <c r="C310" s="2"/>
      <c r="D310" s="2"/>
      <c r="E310" s="2"/>
      <c r="F310" s="3"/>
      <c r="G310" s="397"/>
      <c r="H310" s="4"/>
      <c r="I310" s="5"/>
      <c r="J310" s="4"/>
      <c r="K310" s="4"/>
      <c r="L310" s="5"/>
      <c r="M310" s="6"/>
      <c r="N310" s="4"/>
      <c r="O310" s="5"/>
      <c r="P310" s="4"/>
      <c r="Q310" s="4"/>
      <c r="R310" s="5"/>
      <c r="S310" s="4"/>
      <c r="T310" s="4"/>
      <c r="U310" s="5"/>
      <c r="V310" s="4"/>
      <c r="W310" s="4"/>
      <c r="X310" s="5"/>
      <c r="Y310" s="4"/>
      <c r="Z310" s="4"/>
      <c r="AA310" s="4"/>
      <c r="AB310" s="4"/>
      <c r="AC310" s="412"/>
      <c r="AD310" s="7"/>
      <c r="AE310" s="7"/>
      <c r="AF310" s="8"/>
      <c r="AH310" s="446"/>
      <c r="AI310" s="429"/>
      <c r="AJ310" s="430"/>
      <c r="AK310" s="431"/>
      <c r="AL310" s="432"/>
      <c r="AM310" s="433"/>
      <c r="AN310" s="433"/>
      <c r="AO310" s="433"/>
      <c r="AP310" s="433"/>
      <c r="AQ310" s="433"/>
      <c r="AR310" s="433"/>
      <c r="AS310" s="433"/>
      <c r="AT310" s="433"/>
      <c r="AU310" s="433"/>
      <c r="AV310" s="433"/>
      <c r="AW310" s="433"/>
      <c r="AX310" s="433"/>
      <c r="AY310" s="433"/>
      <c r="AZ310" s="433"/>
      <c r="BA310" s="433"/>
      <c r="BB310" s="433"/>
      <c r="BC310" s="433"/>
      <c r="BD310" s="430"/>
      <c r="BE310" s="434"/>
      <c r="BG310" s="11"/>
      <c r="BI310" s="500"/>
    </row>
    <row r="311" spans="1:61" s="9" customFormat="1" ht="15" customHeight="1" x14ac:dyDescent="0.25">
      <c r="A311" s="2"/>
      <c r="B311" s="2"/>
      <c r="C311" s="2"/>
      <c r="D311" s="2"/>
      <c r="E311" s="2"/>
      <c r="F311" s="3"/>
      <c r="G311" s="397"/>
      <c r="H311" s="4"/>
      <c r="I311" s="5"/>
      <c r="J311" s="4"/>
      <c r="K311" s="4"/>
      <c r="L311" s="5"/>
      <c r="M311" s="6"/>
      <c r="N311" s="4"/>
      <c r="O311" s="5"/>
      <c r="P311" s="4"/>
      <c r="Q311" s="4"/>
      <c r="R311" s="5"/>
      <c r="S311" s="4"/>
      <c r="T311" s="4"/>
      <c r="U311" s="5"/>
      <c r="V311" s="4"/>
      <c r="W311" s="4"/>
      <c r="X311" s="5"/>
      <c r="Y311" s="4"/>
      <c r="Z311" s="4"/>
      <c r="AA311" s="4"/>
      <c r="AB311" s="4"/>
      <c r="AC311" s="412"/>
      <c r="AD311" s="7"/>
      <c r="AE311" s="7"/>
      <c r="AF311" s="8"/>
      <c r="AH311" s="446"/>
      <c r="AI311" s="429"/>
      <c r="AJ311" s="430"/>
      <c r="AK311" s="431"/>
      <c r="AL311" s="432"/>
      <c r="AM311" s="433"/>
      <c r="AN311" s="433"/>
      <c r="AO311" s="433"/>
      <c r="AP311" s="433"/>
      <c r="AQ311" s="433"/>
      <c r="AR311" s="433"/>
      <c r="AS311" s="433"/>
      <c r="AT311" s="433"/>
      <c r="AU311" s="433"/>
      <c r="AV311" s="433"/>
      <c r="AW311" s="433"/>
      <c r="AX311" s="433"/>
      <c r="AY311" s="433"/>
      <c r="AZ311" s="433"/>
      <c r="BA311" s="433"/>
      <c r="BB311" s="433"/>
      <c r="BC311" s="433"/>
      <c r="BD311" s="430"/>
      <c r="BE311" s="434"/>
      <c r="BG311" s="11"/>
      <c r="BI311" s="500"/>
    </row>
    <row r="312" spans="1:61" s="9" customFormat="1" ht="15" customHeight="1" x14ac:dyDescent="0.25">
      <c r="A312" s="2"/>
      <c r="B312" s="2"/>
      <c r="C312" s="2"/>
      <c r="D312" s="2"/>
      <c r="E312" s="2"/>
      <c r="F312" s="3"/>
      <c r="G312" s="397"/>
      <c r="H312" s="4"/>
      <c r="I312" s="5"/>
      <c r="J312" s="4"/>
      <c r="K312" s="4"/>
      <c r="L312" s="5"/>
      <c r="M312" s="6"/>
      <c r="N312" s="4"/>
      <c r="O312" s="5"/>
      <c r="P312" s="4"/>
      <c r="Q312" s="4"/>
      <c r="R312" s="5"/>
      <c r="S312" s="4"/>
      <c r="T312" s="4"/>
      <c r="U312" s="5"/>
      <c r="V312" s="4"/>
      <c r="W312" s="4"/>
      <c r="X312" s="5"/>
      <c r="Y312" s="4"/>
      <c r="Z312" s="4"/>
      <c r="AA312" s="4"/>
      <c r="AB312" s="4"/>
      <c r="AC312" s="412"/>
      <c r="AD312" s="7"/>
      <c r="AE312" s="7"/>
      <c r="AF312" s="8"/>
      <c r="AH312" s="446"/>
      <c r="AI312" s="429"/>
      <c r="AJ312" s="430"/>
      <c r="AK312" s="431"/>
      <c r="AL312" s="432"/>
      <c r="AM312" s="433"/>
      <c r="AN312" s="433"/>
      <c r="AO312" s="433"/>
      <c r="AP312" s="433"/>
      <c r="AQ312" s="433"/>
      <c r="AR312" s="433"/>
      <c r="AS312" s="433"/>
      <c r="AT312" s="433"/>
      <c r="AU312" s="433"/>
      <c r="AV312" s="433"/>
      <c r="AW312" s="433"/>
      <c r="AX312" s="433"/>
      <c r="AY312" s="433"/>
      <c r="AZ312" s="433"/>
      <c r="BA312" s="433"/>
      <c r="BB312" s="433"/>
      <c r="BC312" s="433"/>
      <c r="BD312" s="430"/>
      <c r="BE312" s="434"/>
      <c r="BG312" s="11"/>
      <c r="BI312" s="500"/>
    </row>
    <row r="313" spans="1:61" s="9" customFormat="1" ht="15" customHeight="1" x14ac:dyDescent="0.25">
      <c r="A313" s="2"/>
      <c r="B313" s="2"/>
      <c r="C313" s="2"/>
      <c r="D313" s="2"/>
      <c r="E313" s="2"/>
      <c r="F313" s="3"/>
      <c r="G313" s="397"/>
      <c r="H313" s="4"/>
      <c r="I313" s="5"/>
      <c r="J313" s="4"/>
      <c r="K313" s="4"/>
      <c r="L313" s="5"/>
      <c r="M313" s="6"/>
      <c r="N313" s="4"/>
      <c r="O313" s="5"/>
      <c r="P313" s="4"/>
      <c r="Q313" s="4"/>
      <c r="R313" s="5"/>
      <c r="S313" s="4"/>
      <c r="T313" s="4"/>
      <c r="U313" s="5"/>
      <c r="V313" s="4"/>
      <c r="W313" s="4"/>
      <c r="X313" s="5"/>
      <c r="Y313" s="4"/>
      <c r="Z313" s="4"/>
      <c r="AA313" s="4"/>
      <c r="AB313" s="4"/>
      <c r="AC313" s="412"/>
      <c r="AD313" s="7"/>
      <c r="AE313" s="7"/>
      <c r="AF313" s="8"/>
      <c r="AH313" s="446"/>
      <c r="AI313" s="429"/>
      <c r="AJ313" s="430"/>
      <c r="AK313" s="431"/>
      <c r="AL313" s="432"/>
      <c r="AM313" s="433"/>
      <c r="AN313" s="433"/>
      <c r="AO313" s="433"/>
      <c r="AP313" s="433"/>
      <c r="AQ313" s="433"/>
      <c r="AR313" s="433"/>
      <c r="AS313" s="433"/>
      <c r="AT313" s="433"/>
      <c r="AU313" s="433"/>
      <c r="AV313" s="433"/>
      <c r="AW313" s="433"/>
      <c r="AX313" s="433"/>
      <c r="AY313" s="433"/>
      <c r="AZ313" s="433"/>
      <c r="BA313" s="433"/>
      <c r="BB313" s="433"/>
      <c r="BC313" s="433"/>
      <c r="BD313" s="430"/>
      <c r="BE313" s="434"/>
      <c r="BG313" s="11"/>
      <c r="BI313" s="500"/>
    </row>
    <row r="314" spans="1:61" s="9" customFormat="1" ht="15" customHeight="1" x14ac:dyDescent="0.25">
      <c r="A314" s="2"/>
      <c r="B314" s="2"/>
      <c r="C314" s="2"/>
      <c r="D314" s="2"/>
      <c r="E314" s="2"/>
      <c r="F314" s="3"/>
      <c r="G314" s="397"/>
      <c r="H314" s="4"/>
      <c r="I314" s="5"/>
      <c r="J314" s="4"/>
      <c r="K314" s="4"/>
      <c r="L314" s="5"/>
      <c r="M314" s="6"/>
      <c r="N314" s="4"/>
      <c r="O314" s="5"/>
      <c r="P314" s="4"/>
      <c r="Q314" s="4"/>
      <c r="R314" s="5"/>
      <c r="S314" s="4"/>
      <c r="T314" s="4"/>
      <c r="U314" s="5"/>
      <c r="V314" s="4"/>
      <c r="W314" s="4"/>
      <c r="X314" s="5"/>
      <c r="Y314" s="4"/>
      <c r="Z314" s="4"/>
      <c r="AA314" s="4"/>
      <c r="AB314" s="4"/>
      <c r="AC314" s="412"/>
      <c r="AD314" s="7"/>
      <c r="AE314" s="7"/>
      <c r="AF314" s="8"/>
      <c r="AH314" s="446"/>
      <c r="AI314" s="429"/>
      <c r="AJ314" s="430"/>
      <c r="AK314" s="431"/>
      <c r="AL314" s="432"/>
      <c r="AM314" s="433"/>
      <c r="AN314" s="433"/>
      <c r="AO314" s="433"/>
      <c r="AP314" s="433"/>
      <c r="AQ314" s="433"/>
      <c r="AR314" s="433"/>
      <c r="AS314" s="433"/>
      <c r="AT314" s="433"/>
      <c r="AU314" s="433"/>
      <c r="AV314" s="433"/>
      <c r="AW314" s="433"/>
      <c r="AX314" s="433"/>
      <c r="AY314" s="433"/>
      <c r="AZ314" s="433"/>
      <c r="BA314" s="433"/>
      <c r="BB314" s="433"/>
      <c r="BC314" s="433"/>
      <c r="BD314" s="430"/>
      <c r="BE314" s="434"/>
      <c r="BG314" s="11"/>
      <c r="BI314" s="500"/>
    </row>
    <row r="315" spans="1:61" s="9" customFormat="1" ht="15" customHeight="1" x14ac:dyDescent="0.25">
      <c r="A315" s="2"/>
      <c r="B315" s="2"/>
      <c r="C315" s="2"/>
      <c r="D315" s="2"/>
      <c r="E315" s="2"/>
      <c r="F315" s="3"/>
      <c r="G315" s="397"/>
      <c r="H315" s="4"/>
      <c r="I315" s="5"/>
      <c r="J315" s="4"/>
      <c r="K315" s="4"/>
      <c r="L315" s="5"/>
      <c r="M315" s="6"/>
      <c r="N315" s="4"/>
      <c r="O315" s="5"/>
      <c r="P315" s="4"/>
      <c r="Q315" s="4"/>
      <c r="R315" s="5"/>
      <c r="S315" s="4"/>
      <c r="T315" s="4"/>
      <c r="U315" s="5"/>
      <c r="V315" s="4"/>
      <c r="W315" s="4"/>
      <c r="X315" s="5"/>
      <c r="Y315" s="4"/>
      <c r="Z315" s="4"/>
      <c r="AA315" s="4"/>
      <c r="AB315" s="4"/>
      <c r="AC315" s="412"/>
      <c r="AD315" s="7"/>
      <c r="AE315" s="7"/>
      <c r="AF315" s="8"/>
      <c r="AH315" s="446"/>
      <c r="AI315" s="429"/>
      <c r="AJ315" s="430"/>
      <c r="AK315" s="431"/>
      <c r="AL315" s="432"/>
      <c r="AM315" s="433"/>
      <c r="AN315" s="433"/>
      <c r="AO315" s="433"/>
      <c r="AP315" s="433"/>
      <c r="AQ315" s="433"/>
      <c r="AR315" s="433"/>
      <c r="AS315" s="433"/>
      <c r="AT315" s="433"/>
      <c r="AU315" s="433"/>
      <c r="AV315" s="433"/>
      <c r="AW315" s="433"/>
      <c r="AX315" s="433"/>
      <c r="AY315" s="433"/>
      <c r="AZ315" s="433"/>
      <c r="BA315" s="433"/>
      <c r="BB315" s="433"/>
      <c r="BC315" s="433"/>
      <c r="BD315" s="430"/>
      <c r="BE315" s="434"/>
      <c r="BG315" s="11"/>
      <c r="BI315" s="500"/>
    </row>
    <row r="316" spans="1:61" s="9" customFormat="1" ht="15" customHeight="1" x14ac:dyDescent="0.25">
      <c r="A316" s="2"/>
      <c r="B316" s="2"/>
      <c r="C316" s="2"/>
      <c r="D316" s="2"/>
      <c r="E316" s="2"/>
      <c r="F316" s="3"/>
      <c r="G316" s="397"/>
      <c r="H316" s="4"/>
      <c r="I316" s="5"/>
      <c r="J316" s="4"/>
      <c r="K316" s="4"/>
      <c r="L316" s="5"/>
      <c r="M316" s="6"/>
      <c r="N316" s="4"/>
      <c r="O316" s="5"/>
      <c r="P316" s="4"/>
      <c r="Q316" s="4"/>
      <c r="R316" s="5"/>
      <c r="S316" s="4"/>
      <c r="T316" s="4"/>
      <c r="U316" s="5"/>
      <c r="V316" s="4"/>
      <c r="W316" s="4"/>
      <c r="X316" s="5"/>
      <c r="Y316" s="4"/>
      <c r="Z316" s="4"/>
      <c r="AA316" s="4"/>
      <c r="AB316" s="4"/>
      <c r="AC316" s="412"/>
      <c r="AD316" s="7"/>
      <c r="AE316" s="7"/>
      <c r="AF316" s="8"/>
      <c r="AH316" s="446"/>
      <c r="AI316" s="429"/>
      <c r="AJ316" s="430"/>
      <c r="AK316" s="431"/>
      <c r="AL316" s="432"/>
      <c r="AM316" s="433"/>
      <c r="AN316" s="433"/>
      <c r="AO316" s="433"/>
      <c r="AP316" s="433"/>
      <c r="AQ316" s="433"/>
      <c r="AR316" s="433"/>
      <c r="AS316" s="433"/>
      <c r="AT316" s="433"/>
      <c r="AU316" s="433"/>
      <c r="AV316" s="433"/>
      <c r="AW316" s="433"/>
      <c r="AX316" s="433"/>
      <c r="AY316" s="433"/>
      <c r="AZ316" s="433"/>
      <c r="BA316" s="433"/>
      <c r="BB316" s="433"/>
      <c r="BC316" s="433"/>
      <c r="BD316" s="430"/>
      <c r="BE316" s="434"/>
      <c r="BG316" s="11"/>
      <c r="BI316" s="500"/>
    </row>
    <row r="317" spans="1:61" s="9" customFormat="1" ht="15" customHeight="1" x14ac:dyDescent="0.25">
      <c r="A317" s="2"/>
      <c r="B317" s="2"/>
      <c r="C317" s="2"/>
      <c r="D317" s="2"/>
      <c r="E317" s="2"/>
      <c r="F317" s="3"/>
      <c r="G317" s="397"/>
      <c r="H317" s="4"/>
      <c r="I317" s="5"/>
      <c r="J317" s="4"/>
      <c r="K317" s="4"/>
      <c r="L317" s="5"/>
      <c r="M317" s="6"/>
      <c r="N317" s="4"/>
      <c r="O317" s="5"/>
      <c r="P317" s="4"/>
      <c r="Q317" s="4"/>
      <c r="R317" s="5"/>
      <c r="S317" s="4"/>
      <c r="T317" s="4"/>
      <c r="U317" s="5"/>
      <c r="V317" s="4"/>
      <c r="W317" s="4"/>
      <c r="X317" s="5"/>
      <c r="Y317" s="4"/>
      <c r="Z317" s="4"/>
      <c r="AA317" s="4"/>
      <c r="AB317" s="4"/>
      <c r="AC317" s="412"/>
      <c r="AD317" s="7"/>
      <c r="AE317" s="7"/>
      <c r="AF317" s="8"/>
      <c r="AH317" s="446"/>
      <c r="AI317" s="429"/>
      <c r="AJ317" s="430"/>
      <c r="AK317" s="431"/>
      <c r="AL317" s="432"/>
      <c r="AM317" s="433"/>
      <c r="AN317" s="433"/>
      <c r="AO317" s="433"/>
      <c r="AP317" s="433"/>
      <c r="AQ317" s="433"/>
      <c r="AR317" s="433"/>
      <c r="AS317" s="433"/>
      <c r="AT317" s="433"/>
      <c r="AU317" s="433"/>
      <c r="AV317" s="433"/>
      <c r="AW317" s="433"/>
      <c r="AX317" s="433"/>
      <c r="AY317" s="433"/>
      <c r="AZ317" s="433"/>
      <c r="BA317" s="433"/>
      <c r="BB317" s="433"/>
      <c r="BC317" s="433"/>
      <c r="BD317" s="430"/>
      <c r="BE317" s="434"/>
      <c r="BG317" s="11"/>
      <c r="BI317" s="500"/>
    </row>
    <row r="318" spans="1:61" s="9" customFormat="1" ht="15" customHeight="1" x14ac:dyDescent="0.25">
      <c r="A318" s="2"/>
      <c r="B318" s="2"/>
      <c r="C318" s="2"/>
      <c r="D318" s="2"/>
      <c r="E318" s="2"/>
      <c r="F318" s="3"/>
      <c r="G318" s="397"/>
      <c r="H318" s="4"/>
      <c r="I318" s="5"/>
      <c r="J318" s="4"/>
      <c r="K318" s="4"/>
      <c r="L318" s="5"/>
      <c r="M318" s="6"/>
      <c r="N318" s="4"/>
      <c r="O318" s="5"/>
      <c r="P318" s="4"/>
      <c r="Q318" s="4"/>
      <c r="R318" s="5"/>
      <c r="S318" s="4"/>
      <c r="T318" s="4"/>
      <c r="U318" s="5"/>
      <c r="V318" s="4"/>
      <c r="W318" s="4"/>
      <c r="X318" s="5"/>
      <c r="Y318" s="4"/>
      <c r="Z318" s="4"/>
      <c r="AA318" s="4"/>
      <c r="AB318" s="4"/>
      <c r="AC318" s="412"/>
      <c r="AD318" s="7"/>
      <c r="AE318" s="7"/>
      <c r="AF318" s="8"/>
      <c r="AH318" s="446"/>
      <c r="AI318" s="429"/>
      <c r="AJ318" s="430"/>
      <c r="AK318" s="431"/>
      <c r="AL318" s="432"/>
      <c r="AM318" s="433"/>
      <c r="AN318" s="433"/>
      <c r="AO318" s="433"/>
      <c r="AP318" s="433"/>
      <c r="AQ318" s="433"/>
      <c r="AR318" s="433"/>
      <c r="AS318" s="433"/>
      <c r="AT318" s="433"/>
      <c r="AU318" s="433"/>
      <c r="AV318" s="433"/>
      <c r="AW318" s="433"/>
      <c r="AX318" s="433"/>
      <c r="AY318" s="433"/>
      <c r="AZ318" s="433"/>
      <c r="BA318" s="433"/>
      <c r="BB318" s="433"/>
      <c r="BC318" s="433"/>
      <c r="BD318" s="430"/>
      <c r="BE318" s="434"/>
      <c r="BG318" s="11"/>
      <c r="BI318" s="500"/>
    </row>
    <row r="319" spans="1:61" s="9" customFormat="1" ht="15" customHeight="1" x14ac:dyDescent="0.25">
      <c r="A319" s="2"/>
      <c r="B319" s="2"/>
      <c r="C319" s="2"/>
      <c r="D319" s="2"/>
      <c r="E319" s="2"/>
      <c r="F319" s="3"/>
      <c r="G319" s="397"/>
      <c r="H319" s="4"/>
      <c r="I319" s="5"/>
      <c r="J319" s="4"/>
      <c r="K319" s="4"/>
      <c r="L319" s="5"/>
      <c r="M319" s="6"/>
      <c r="N319" s="4"/>
      <c r="O319" s="5"/>
      <c r="P319" s="4"/>
      <c r="Q319" s="4"/>
      <c r="R319" s="5"/>
      <c r="S319" s="4"/>
      <c r="T319" s="4"/>
      <c r="U319" s="5"/>
      <c r="V319" s="4"/>
      <c r="W319" s="4"/>
      <c r="X319" s="5"/>
      <c r="Y319" s="4"/>
      <c r="Z319" s="4"/>
      <c r="AA319" s="4"/>
      <c r="AB319" s="4"/>
      <c r="AC319" s="412"/>
      <c r="AD319" s="7"/>
      <c r="AE319" s="7"/>
      <c r="AF319" s="8"/>
      <c r="AH319" s="446"/>
      <c r="AI319" s="429"/>
      <c r="AJ319" s="430"/>
      <c r="AK319" s="431"/>
      <c r="AL319" s="432"/>
      <c r="AM319" s="433"/>
      <c r="AN319" s="433"/>
      <c r="AO319" s="433"/>
      <c r="AP319" s="433"/>
      <c r="AQ319" s="433"/>
      <c r="AR319" s="433"/>
      <c r="AS319" s="433"/>
      <c r="AT319" s="433"/>
      <c r="AU319" s="433"/>
      <c r="AV319" s="433"/>
      <c r="AW319" s="433"/>
      <c r="AX319" s="433"/>
      <c r="AY319" s="433"/>
      <c r="AZ319" s="433"/>
      <c r="BA319" s="433"/>
      <c r="BB319" s="433"/>
      <c r="BC319" s="433"/>
      <c r="BD319" s="430"/>
      <c r="BE319" s="434"/>
      <c r="BG319" s="11"/>
      <c r="BI319" s="500"/>
    </row>
    <row r="320" spans="1:61" s="9" customFormat="1" ht="15" customHeight="1" x14ac:dyDescent="0.25">
      <c r="A320" s="2"/>
      <c r="B320" s="2"/>
      <c r="C320" s="2"/>
      <c r="D320" s="2"/>
      <c r="E320" s="2"/>
      <c r="F320" s="3"/>
      <c r="G320" s="397"/>
      <c r="H320" s="4"/>
      <c r="I320" s="5"/>
      <c r="J320" s="4"/>
      <c r="K320" s="4"/>
      <c r="L320" s="5"/>
      <c r="M320" s="6"/>
      <c r="N320" s="4"/>
      <c r="O320" s="5"/>
      <c r="P320" s="4"/>
      <c r="Q320" s="4"/>
      <c r="R320" s="5"/>
      <c r="S320" s="4"/>
      <c r="T320" s="4"/>
      <c r="U320" s="5"/>
      <c r="V320" s="4"/>
      <c r="W320" s="4"/>
      <c r="X320" s="5"/>
      <c r="Y320" s="4"/>
      <c r="Z320" s="4"/>
      <c r="AA320" s="4"/>
      <c r="AB320" s="4"/>
      <c r="AC320" s="412"/>
      <c r="AD320" s="7"/>
      <c r="AE320" s="7"/>
      <c r="AF320" s="8"/>
      <c r="AH320" s="446"/>
      <c r="AI320" s="429"/>
      <c r="AJ320" s="430"/>
      <c r="AK320" s="431"/>
      <c r="AL320" s="432"/>
      <c r="AM320" s="433"/>
      <c r="AN320" s="433"/>
      <c r="AO320" s="433"/>
      <c r="AP320" s="433"/>
      <c r="AQ320" s="433"/>
      <c r="AR320" s="433"/>
      <c r="AS320" s="433"/>
      <c r="AT320" s="433"/>
      <c r="AU320" s="433"/>
      <c r="AV320" s="433"/>
      <c r="AW320" s="433"/>
      <c r="AX320" s="433"/>
      <c r="AY320" s="433"/>
      <c r="AZ320" s="433"/>
      <c r="BA320" s="433"/>
      <c r="BB320" s="433"/>
      <c r="BC320" s="433"/>
      <c r="BD320" s="430"/>
      <c r="BE320" s="434"/>
      <c r="BG320" s="11"/>
      <c r="BI320" s="500"/>
    </row>
    <row r="321" spans="1:61" s="9" customFormat="1" ht="15" customHeight="1" x14ac:dyDescent="0.25">
      <c r="A321" s="2"/>
      <c r="B321" s="2"/>
      <c r="C321" s="2"/>
      <c r="D321" s="2"/>
      <c r="E321" s="2"/>
      <c r="F321" s="3"/>
      <c r="G321" s="397"/>
      <c r="H321" s="4"/>
      <c r="I321" s="5"/>
      <c r="J321" s="4"/>
      <c r="K321" s="4"/>
      <c r="L321" s="5"/>
      <c r="M321" s="6"/>
      <c r="N321" s="4"/>
      <c r="O321" s="5"/>
      <c r="P321" s="4"/>
      <c r="Q321" s="4"/>
      <c r="R321" s="5"/>
      <c r="S321" s="4"/>
      <c r="T321" s="4"/>
      <c r="U321" s="5"/>
      <c r="V321" s="4"/>
      <c r="W321" s="4"/>
      <c r="X321" s="5"/>
      <c r="Y321" s="4"/>
      <c r="Z321" s="4"/>
      <c r="AA321" s="4"/>
      <c r="AB321" s="4"/>
      <c r="AC321" s="412"/>
      <c r="AD321" s="7"/>
      <c r="AE321" s="7"/>
      <c r="AF321" s="8"/>
      <c r="AH321" s="446"/>
      <c r="AI321" s="429"/>
      <c r="AJ321" s="430"/>
      <c r="AK321" s="431"/>
      <c r="AL321" s="432"/>
      <c r="AM321" s="433"/>
      <c r="AN321" s="433"/>
      <c r="AO321" s="433"/>
      <c r="AP321" s="433"/>
      <c r="AQ321" s="433"/>
      <c r="AR321" s="433"/>
      <c r="AS321" s="433"/>
      <c r="AT321" s="433"/>
      <c r="AU321" s="433"/>
      <c r="AV321" s="433"/>
      <c r="AW321" s="433"/>
      <c r="AX321" s="433"/>
      <c r="AY321" s="433"/>
      <c r="AZ321" s="433"/>
      <c r="BA321" s="433"/>
      <c r="BB321" s="433"/>
      <c r="BC321" s="433"/>
      <c r="BD321" s="430"/>
      <c r="BE321" s="434"/>
      <c r="BG321" s="11"/>
      <c r="BI321" s="500"/>
    </row>
    <row r="322" spans="1:61" s="9" customFormat="1" ht="15" customHeight="1" x14ac:dyDescent="0.25">
      <c r="A322" s="2"/>
      <c r="B322" s="2"/>
      <c r="C322" s="2"/>
      <c r="D322" s="2"/>
      <c r="E322" s="2"/>
      <c r="F322" s="3"/>
      <c r="G322" s="397"/>
      <c r="H322" s="4"/>
      <c r="I322" s="5"/>
      <c r="J322" s="4"/>
      <c r="K322" s="4"/>
      <c r="L322" s="5"/>
      <c r="M322" s="6"/>
      <c r="N322" s="4"/>
      <c r="O322" s="5"/>
      <c r="P322" s="4"/>
      <c r="Q322" s="4"/>
      <c r="R322" s="5"/>
      <c r="S322" s="4"/>
      <c r="T322" s="4"/>
      <c r="U322" s="5"/>
      <c r="V322" s="4"/>
      <c r="W322" s="4"/>
      <c r="X322" s="5"/>
      <c r="Y322" s="4"/>
      <c r="Z322" s="4"/>
      <c r="AA322" s="4"/>
      <c r="AB322" s="4"/>
      <c r="AC322" s="412"/>
      <c r="AD322" s="7"/>
      <c r="AE322" s="7"/>
      <c r="AF322" s="8"/>
      <c r="AH322" s="446"/>
      <c r="AI322" s="429"/>
      <c r="AJ322" s="430"/>
      <c r="AK322" s="431"/>
      <c r="AL322" s="432"/>
      <c r="AM322" s="433"/>
      <c r="AN322" s="433"/>
      <c r="AO322" s="433"/>
      <c r="AP322" s="433"/>
      <c r="AQ322" s="433"/>
      <c r="AR322" s="433"/>
      <c r="AS322" s="433"/>
      <c r="AT322" s="433"/>
      <c r="AU322" s="433"/>
      <c r="AV322" s="433"/>
      <c r="AW322" s="433"/>
      <c r="AX322" s="433"/>
      <c r="AY322" s="433"/>
      <c r="AZ322" s="433"/>
      <c r="BA322" s="433"/>
      <c r="BB322" s="433"/>
      <c r="BC322" s="433"/>
      <c r="BD322" s="430"/>
      <c r="BE322" s="434"/>
      <c r="BG322" s="11"/>
      <c r="BI322" s="500"/>
    </row>
    <row r="323" spans="1:61" s="9" customFormat="1" ht="15" customHeight="1" x14ac:dyDescent="0.25">
      <c r="A323" s="2"/>
      <c r="B323" s="2"/>
      <c r="C323" s="2"/>
      <c r="D323" s="2"/>
      <c r="E323" s="2"/>
      <c r="F323" s="3"/>
      <c r="G323" s="397"/>
      <c r="H323" s="4"/>
      <c r="I323" s="5"/>
      <c r="J323" s="4"/>
      <c r="K323" s="4"/>
      <c r="L323" s="5"/>
      <c r="M323" s="6"/>
      <c r="N323" s="4"/>
      <c r="O323" s="5"/>
      <c r="P323" s="4"/>
      <c r="Q323" s="4"/>
      <c r="R323" s="5"/>
      <c r="S323" s="4"/>
      <c r="T323" s="4"/>
      <c r="U323" s="5"/>
      <c r="V323" s="4"/>
      <c r="W323" s="4"/>
      <c r="X323" s="5"/>
      <c r="Y323" s="4"/>
      <c r="Z323" s="4"/>
      <c r="AA323" s="4"/>
      <c r="AB323" s="4"/>
      <c r="AC323" s="412"/>
      <c r="AD323" s="7"/>
      <c r="AE323" s="7"/>
      <c r="AF323" s="8"/>
      <c r="AH323" s="446"/>
      <c r="AI323" s="429"/>
      <c r="AJ323" s="430"/>
      <c r="AK323" s="431"/>
      <c r="AL323" s="432"/>
      <c r="AM323" s="433"/>
      <c r="AN323" s="433"/>
      <c r="AO323" s="433"/>
      <c r="AP323" s="433"/>
      <c r="AQ323" s="433"/>
      <c r="AR323" s="433"/>
      <c r="AS323" s="433"/>
      <c r="AT323" s="433"/>
      <c r="AU323" s="433"/>
      <c r="AV323" s="433"/>
      <c r="AW323" s="433"/>
      <c r="AX323" s="433"/>
      <c r="AY323" s="433"/>
      <c r="AZ323" s="433"/>
      <c r="BA323" s="433"/>
      <c r="BB323" s="433"/>
      <c r="BC323" s="433"/>
      <c r="BD323" s="430"/>
      <c r="BE323" s="434"/>
      <c r="BG323" s="11"/>
      <c r="BI323" s="500"/>
    </row>
    <row r="324" spans="1:61" s="9" customFormat="1" ht="15" customHeight="1" x14ac:dyDescent="0.25">
      <c r="A324" s="2"/>
      <c r="B324" s="2"/>
      <c r="C324" s="2"/>
      <c r="D324" s="2"/>
      <c r="E324" s="2"/>
      <c r="F324" s="3"/>
      <c r="G324" s="397"/>
      <c r="H324" s="4"/>
      <c r="I324" s="5"/>
      <c r="J324" s="4"/>
      <c r="K324" s="4"/>
      <c r="L324" s="5"/>
      <c r="M324" s="6"/>
      <c r="N324" s="4"/>
      <c r="O324" s="5"/>
      <c r="P324" s="4"/>
      <c r="Q324" s="4"/>
      <c r="R324" s="5"/>
      <c r="S324" s="4"/>
      <c r="T324" s="4"/>
      <c r="U324" s="5"/>
      <c r="V324" s="4"/>
      <c r="W324" s="4"/>
      <c r="X324" s="5"/>
      <c r="Y324" s="4"/>
      <c r="Z324" s="4"/>
      <c r="AA324" s="4"/>
      <c r="AB324" s="4"/>
      <c r="AC324" s="412"/>
      <c r="AD324" s="7"/>
      <c r="AE324" s="7"/>
      <c r="AF324" s="8"/>
      <c r="AH324" s="446"/>
      <c r="AI324" s="429"/>
      <c r="AJ324" s="430"/>
      <c r="AK324" s="431"/>
      <c r="AL324" s="432"/>
      <c r="AM324" s="433"/>
      <c r="AN324" s="433"/>
      <c r="AO324" s="433"/>
      <c r="AP324" s="433"/>
      <c r="AQ324" s="433"/>
      <c r="AR324" s="433"/>
      <c r="AS324" s="433"/>
      <c r="AT324" s="433"/>
      <c r="AU324" s="433"/>
      <c r="AV324" s="433"/>
      <c r="AW324" s="433"/>
      <c r="AX324" s="433"/>
      <c r="AY324" s="433"/>
      <c r="AZ324" s="433"/>
      <c r="BA324" s="433"/>
      <c r="BB324" s="433"/>
      <c r="BC324" s="433"/>
      <c r="BD324" s="430"/>
      <c r="BE324" s="434"/>
      <c r="BG324" s="11"/>
      <c r="BI324" s="500"/>
    </row>
    <row r="325" spans="1:61" s="9" customFormat="1" ht="15" customHeight="1" x14ac:dyDescent="0.25">
      <c r="A325" s="2"/>
      <c r="B325" s="2"/>
      <c r="C325" s="2"/>
      <c r="D325" s="2"/>
      <c r="E325" s="2"/>
      <c r="F325" s="3"/>
      <c r="G325" s="397"/>
      <c r="H325" s="4"/>
      <c r="I325" s="5"/>
      <c r="J325" s="4"/>
      <c r="K325" s="4"/>
      <c r="L325" s="5"/>
      <c r="M325" s="6"/>
      <c r="N325" s="4"/>
      <c r="O325" s="5"/>
      <c r="P325" s="4"/>
      <c r="Q325" s="4"/>
      <c r="R325" s="5"/>
      <c r="S325" s="4"/>
      <c r="T325" s="4"/>
      <c r="U325" s="5"/>
      <c r="V325" s="4"/>
      <c r="W325" s="4"/>
      <c r="X325" s="5"/>
      <c r="Y325" s="4"/>
      <c r="Z325" s="4"/>
      <c r="AA325" s="4"/>
      <c r="AB325" s="4"/>
      <c r="AC325" s="412"/>
      <c r="AD325" s="7"/>
      <c r="AE325" s="7"/>
      <c r="AF325" s="8"/>
      <c r="AH325" s="446"/>
      <c r="AI325" s="429"/>
      <c r="AJ325" s="430"/>
      <c r="AK325" s="431"/>
      <c r="AL325" s="432"/>
      <c r="AM325" s="433"/>
      <c r="AN325" s="433"/>
      <c r="AO325" s="433"/>
      <c r="AP325" s="433"/>
      <c r="AQ325" s="433"/>
      <c r="AR325" s="433"/>
      <c r="AS325" s="433"/>
      <c r="AT325" s="433"/>
      <c r="AU325" s="433"/>
      <c r="AV325" s="433"/>
      <c r="AW325" s="433"/>
      <c r="AX325" s="433"/>
      <c r="AY325" s="433"/>
      <c r="AZ325" s="433"/>
      <c r="BA325" s="433"/>
      <c r="BB325" s="433"/>
      <c r="BC325" s="433"/>
      <c r="BD325" s="430"/>
      <c r="BE325" s="434"/>
      <c r="BG325" s="11"/>
      <c r="BI325" s="500"/>
    </row>
    <row r="326" spans="1:61" s="9" customFormat="1" ht="15" customHeight="1" x14ac:dyDescent="0.25">
      <c r="A326" s="2"/>
      <c r="B326" s="2"/>
      <c r="C326" s="2"/>
      <c r="D326" s="2"/>
      <c r="E326" s="2"/>
      <c r="F326" s="3"/>
      <c r="G326" s="397"/>
      <c r="H326" s="4"/>
      <c r="I326" s="5"/>
      <c r="J326" s="4"/>
      <c r="K326" s="4"/>
      <c r="L326" s="5"/>
      <c r="M326" s="6"/>
      <c r="N326" s="4"/>
      <c r="O326" s="5"/>
      <c r="P326" s="4"/>
      <c r="Q326" s="4"/>
      <c r="R326" s="5"/>
      <c r="S326" s="4"/>
      <c r="T326" s="4"/>
      <c r="U326" s="5"/>
      <c r="V326" s="4"/>
      <c r="W326" s="4"/>
      <c r="X326" s="5"/>
      <c r="Y326" s="4"/>
      <c r="Z326" s="4"/>
      <c r="AA326" s="4"/>
      <c r="AB326" s="4"/>
      <c r="AC326" s="412"/>
      <c r="AD326" s="7"/>
      <c r="AE326" s="7"/>
      <c r="AF326" s="8"/>
      <c r="AH326" s="446"/>
      <c r="AI326" s="429"/>
      <c r="AJ326" s="430"/>
      <c r="AK326" s="431"/>
      <c r="AL326" s="432"/>
      <c r="AM326" s="433"/>
      <c r="AN326" s="433"/>
      <c r="AO326" s="433"/>
      <c r="AP326" s="433"/>
      <c r="AQ326" s="433"/>
      <c r="AR326" s="433"/>
      <c r="AS326" s="433"/>
      <c r="AT326" s="433"/>
      <c r="AU326" s="433"/>
      <c r="AV326" s="433"/>
      <c r="AW326" s="433"/>
      <c r="AX326" s="433"/>
      <c r="AY326" s="433"/>
      <c r="AZ326" s="433"/>
      <c r="BA326" s="433"/>
      <c r="BB326" s="433"/>
      <c r="BC326" s="433"/>
      <c r="BD326" s="430"/>
      <c r="BE326" s="434"/>
      <c r="BG326" s="11"/>
      <c r="BI326" s="500"/>
    </row>
    <row r="327" spans="1:61" s="9" customFormat="1" ht="15" customHeight="1" x14ac:dyDescent="0.25">
      <c r="A327" s="2"/>
      <c r="B327" s="2"/>
      <c r="C327" s="2"/>
      <c r="D327" s="2"/>
      <c r="E327" s="2"/>
      <c r="F327" s="3"/>
      <c r="G327" s="397"/>
      <c r="H327" s="4"/>
      <c r="I327" s="5"/>
      <c r="J327" s="4"/>
      <c r="K327" s="4"/>
      <c r="L327" s="5"/>
      <c r="M327" s="6"/>
      <c r="N327" s="4"/>
      <c r="O327" s="5"/>
      <c r="P327" s="4"/>
      <c r="Q327" s="4"/>
      <c r="R327" s="5"/>
      <c r="S327" s="4"/>
      <c r="T327" s="4"/>
      <c r="U327" s="5"/>
      <c r="V327" s="4"/>
      <c r="W327" s="4"/>
      <c r="X327" s="5"/>
      <c r="Y327" s="4"/>
      <c r="Z327" s="4"/>
      <c r="AA327" s="4"/>
      <c r="AB327" s="4"/>
      <c r="AC327" s="412"/>
      <c r="AD327" s="7"/>
      <c r="AE327" s="7"/>
      <c r="AF327" s="8"/>
      <c r="AH327" s="446"/>
      <c r="AI327" s="429"/>
      <c r="AJ327" s="430"/>
      <c r="AK327" s="431"/>
      <c r="AL327" s="432"/>
      <c r="AM327" s="433"/>
      <c r="AN327" s="433"/>
      <c r="AO327" s="433"/>
      <c r="AP327" s="433"/>
      <c r="AQ327" s="433"/>
      <c r="AR327" s="433"/>
      <c r="AS327" s="433"/>
      <c r="AT327" s="433"/>
      <c r="AU327" s="433"/>
      <c r="AV327" s="433"/>
      <c r="AW327" s="433"/>
      <c r="AX327" s="433"/>
      <c r="AY327" s="433"/>
      <c r="AZ327" s="433"/>
      <c r="BA327" s="433"/>
      <c r="BB327" s="433"/>
      <c r="BC327" s="433"/>
      <c r="BD327" s="430"/>
      <c r="BE327" s="434"/>
      <c r="BG327" s="11"/>
      <c r="BI327" s="500"/>
    </row>
    <row r="328" spans="1:61" s="9" customFormat="1" ht="15" customHeight="1" x14ac:dyDescent="0.25">
      <c r="A328" s="2"/>
      <c r="B328" s="2"/>
      <c r="C328" s="2"/>
      <c r="D328" s="2"/>
      <c r="E328" s="2"/>
      <c r="F328" s="3"/>
      <c r="G328" s="397"/>
      <c r="H328" s="4"/>
      <c r="I328" s="5"/>
      <c r="J328" s="4"/>
      <c r="K328" s="4"/>
      <c r="L328" s="5"/>
      <c r="M328" s="6"/>
      <c r="N328" s="4"/>
      <c r="O328" s="5"/>
      <c r="P328" s="4"/>
      <c r="Q328" s="4"/>
      <c r="R328" s="5"/>
      <c r="S328" s="4"/>
      <c r="T328" s="4"/>
      <c r="U328" s="5"/>
      <c r="V328" s="4"/>
      <c r="W328" s="4"/>
      <c r="X328" s="5"/>
      <c r="Y328" s="4"/>
      <c r="Z328" s="4"/>
      <c r="AA328" s="4"/>
      <c r="AB328" s="4"/>
      <c r="AC328" s="412"/>
      <c r="AD328" s="7"/>
      <c r="AE328" s="7"/>
      <c r="AF328" s="8"/>
      <c r="AH328" s="446"/>
      <c r="AI328" s="429"/>
      <c r="AJ328" s="430"/>
      <c r="AK328" s="431"/>
      <c r="AL328" s="432"/>
      <c r="AM328" s="433"/>
      <c r="AN328" s="433"/>
      <c r="AO328" s="433"/>
      <c r="AP328" s="433"/>
      <c r="AQ328" s="433"/>
      <c r="AR328" s="433"/>
      <c r="AS328" s="433"/>
      <c r="AT328" s="433"/>
      <c r="AU328" s="433"/>
      <c r="AV328" s="433"/>
      <c r="AW328" s="433"/>
      <c r="AX328" s="433"/>
      <c r="AY328" s="433"/>
      <c r="AZ328" s="433"/>
      <c r="BA328" s="433"/>
      <c r="BB328" s="433"/>
      <c r="BC328" s="433"/>
      <c r="BD328" s="430"/>
      <c r="BE328" s="434"/>
      <c r="BG328" s="11"/>
      <c r="BI328" s="500"/>
    </row>
    <row r="329" spans="1:61" s="9" customFormat="1" ht="15" customHeight="1" x14ac:dyDescent="0.25">
      <c r="A329" s="2"/>
      <c r="B329" s="2"/>
      <c r="C329" s="2"/>
      <c r="D329" s="2"/>
      <c r="E329" s="2"/>
      <c r="F329" s="3"/>
      <c r="G329" s="397"/>
      <c r="H329" s="4"/>
      <c r="I329" s="5"/>
      <c r="J329" s="4"/>
      <c r="K329" s="4"/>
      <c r="L329" s="5"/>
      <c r="M329" s="6"/>
      <c r="N329" s="4"/>
      <c r="O329" s="5"/>
      <c r="P329" s="4"/>
      <c r="Q329" s="4"/>
      <c r="R329" s="5"/>
      <c r="S329" s="4"/>
      <c r="T329" s="4"/>
      <c r="U329" s="5"/>
      <c r="V329" s="4"/>
      <c r="W329" s="4"/>
      <c r="X329" s="5"/>
      <c r="Y329" s="4"/>
      <c r="Z329" s="4"/>
      <c r="AA329" s="4"/>
      <c r="AB329" s="4"/>
      <c r="AC329" s="412"/>
      <c r="AD329" s="7"/>
      <c r="AE329" s="7"/>
      <c r="AF329" s="8"/>
      <c r="AH329" s="446"/>
      <c r="AI329" s="429"/>
      <c r="AJ329" s="430"/>
      <c r="AK329" s="431"/>
      <c r="AL329" s="432"/>
      <c r="AM329" s="433"/>
      <c r="AN329" s="433"/>
      <c r="AO329" s="433"/>
      <c r="AP329" s="433"/>
      <c r="AQ329" s="433"/>
      <c r="AR329" s="433"/>
      <c r="AS329" s="433"/>
      <c r="AT329" s="433"/>
      <c r="AU329" s="433"/>
      <c r="AV329" s="433"/>
      <c r="AW329" s="433"/>
      <c r="AX329" s="433"/>
      <c r="AY329" s="433"/>
      <c r="AZ329" s="433"/>
      <c r="BA329" s="433"/>
      <c r="BB329" s="433"/>
      <c r="BC329" s="433"/>
      <c r="BD329" s="430"/>
      <c r="BE329" s="434"/>
      <c r="BG329" s="11"/>
      <c r="BI329" s="500"/>
    </row>
    <row r="330" spans="1:61" s="9" customFormat="1" ht="15" customHeight="1" x14ac:dyDescent="0.25">
      <c r="A330" s="2"/>
      <c r="B330" s="2"/>
      <c r="C330" s="2"/>
      <c r="D330" s="2"/>
      <c r="E330" s="2"/>
      <c r="F330" s="3"/>
      <c r="G330" s="397"/>
      <c r="H330" s="4"/>
      <c r="I330" s="5"/>
      <c r="J330" s="4"/>
      <c r="K330" s="4"/>
      <c r="L330" s="5"/>
      <c r="M330" s="6"/>
      <c r="N330" s="4"/>
      <c r="O330" s="5"/>
      <c r="P330" s="4"/>
      <c r="Q330" s="4"/>
      <c r="R330" s="5"/>
      <c r="S330" s="4"/>
      <c r="T330" s="4"/>
      <c r="U330" s="5"/>
      <c r="V330" s="4"/>
      <c r="W330" s="4"/>
      <c r="X330" s="5"/>
      <c r="Y330" s="4"/>
      <c r="Z330" s="4"/>
      <c r="AA330" s="4"/>
      <c r="AB330" s="4"/>
      <c r="AC330" s="412"/>
      <c r="AD330" s="7"/>
      <c r="AE330" s="7"/>
      <c r="AF330" s="8"/>
      <c r="AH330" s="446"/>
      <c r="AI330" s="429"/>
      <c r="AJ330" s="430"/>
      <c r="AK330" s="431"/>
      <c r="AL330" s="432"/>
      <c r="AM330" s="433"/>
      <c r="AN330" s="433"/>
      <c r="AO330" s="433"/>
      <c r="AP330" s="433"/>
      <c r="AQ330" s="433"/>
      <c r="AR330" s="433"/>
      <c r="AS330" s="433"/>
      <c r="AT330" s="433"/>
      <c r="AU330" s="433"/>
      <c r="AV330" s="433"/>
      <c r="AW330" s="433"/>
      <c r="AX330" s="433"/>
      <c r="AY330" s="433"/>
      <c r="AZ330" s="433"/>
      <c r="BA330" s="433"/>
      <c r="BB330" s="433"/>
      <c r="BC330" s="433"/>
      <c r="BD330" s="430"/>
      <c r="BE330" s="434"/>
      <c r="BG330" s="11"/>
      <c r="BI330" s="500"/>
    </row>
    <row r="331" spans="1:61" s="9" customFormat="1" ht="15" customHeight="1" x14ac:dyDescent="0.25">
      <c r="A331" s="2"/>
      <c r="B331" s="2"/>
      <c r="C331" s="2"/>
      <c r="D331" s="2"/>
      <c r="E331" s="2"/>
      <c r="F331" s="3"/>
      <c r="G331" s="397"/>
      <c r="H331" s="4"/>
      <c r="I331" s="5"/>
      <c r="J331" s="4"/>
      <c r="K331" s="4"/>
      <c r="L331" s="5"/>
      <c r="M331" s="6"/>
      <c r="N331" s="4"/>
      <c r="O331" s="5"/>
      <c r="P331" s="4"/>
      <c r="Q331" s="4"/>
      <c r="R331" s="5"/>
      <c r="S331" s="4"/>
      <c r="T331" s="4"/>
      <c r="U331" s="5"/>
      <c r="V331" s="4"/>
      <c r="W331" s="4"/>
      <c r="X331" s="5"/>
      <c r="Y331" s="4"/>
      <c r="Z331" s="4"/>
      <c r="AA331" s="4"/>
      <c r="AB331" s="4"/>
      <c r="AC331" s="412"/>
      <c r="AD331" s="7"/>
      <c r="AE331" s="7"/>
      <c r="AF331" s="8"/>
      <c r="AH331" s="446"/>
      <c r="AI331" s="429"/>
      <c r="AJ331" s="430"/>
      <c r="AK331" s="431"/>
      <c r="AL331" s="432"/>
      <c r="AM331" s="433"/>
      <c r="AN331" s="433"/>
      <c r="AO331" s="433"/>
      <c r="AP331" s="433"/>
      <c r="AQ331" s="433"/>
      <c r="AR331" s="433"/>
      <c r="AS331" s="433"/>
      <c r="AT331" s="433"/>
      <c r="AU331" s="433"/>
      <c r="AV331" s="433"/>
      <c r="AW331" s="433"/>
      <c r="AX331" s="433"/>
      <c r="AY331" s="433"/>
      <c r="AZ331" s="433"/>
      <c r="BA331" s="433"/>
      <c r="BB331" s="433"/>
      <c r="BC331" s="433"/>
      <c r="BD331" s="430"/>
      <c r="BE331" s="434"/>
      <c r="BG331" s="11"/>
      <c r="BI331" s="500"/>
    </row>
    <row r="332" spans="1:61" s="9" customFormat="1" ht="15" customHeight="1" x14ac:dyDescent="0.25">
      <c r="A332" s="2"/>
      <c r="B332" s="2"/>
      <c r="C332" s="2"/>
      <c r="D332" s="2"/>
      <c r="E332" s="2"/>
      <c r="F332" s="3"/>
      <c r="G332" s="397"/>
      <c r="H332" s="4"/>
      <c r="I332" s="5"/>
      <c r="J332" s="4"/>
      <c r="K332" s="4"/>
      <c r="L332" s="5"/>
      <c r="M332" s="6"/>
      <c r="N332" s="4"/>
      <c r="O332" s="5"/>
      <c r="P332" s="4"/>
      <c r="Q332" s="4"/>
      <c r="R332" s="5"/>
      <c r="S332" s="4"/>
      <c r="T332" s="4"/>
      <c r="U332" s="5"/>
      <c r="V332" s="4"/>
      <c r="W332" s="4"/>
      <c r="X332" s="5"/>
      <c r="Y332" s="4"/>
      <c r="Z332" s="4"/>
      <c r="AA332" s="4"/>
      <c r="AB332" s="4"/>
      <c r="AC332" s="412"/>
      <c r="AD332" s="7"/>
      <c r="AE332" s="7"/>
      <c r="AF332" s="8"/>
      <c r="AH332" s="446"/>
      <c r="AI332" s="429"/>
      <c r="AJ332" s="430"/>
      <c r="AK332" s="431"/>
      <c r="AL332" s="432"/>
      <c r="AM332" s="433"/>
      <c r="AN332" s="433"/>
      <c r="AO332" s="433"/>
      <c r="AP332" s="433"/>
      <c r="AQ332" s="433"/>
      <c r="AR332" s="433"/>
      <c r="AS332" s="433"/>
      <c r="AT332" s="433"/>
      <c r="AU332" s="433"/>
      <c r="AV332" s="433"/>
      <c r="AW332" s="433"/>
      <c r="AX332" s="433"/>
      <c r="AY332" s="433"/>
      <c r="AZ332" s="433"/>
      <c r="BA332" s="433"/>
      <c r="BB332" s="433"/>
      <c r="BC332" s="433"/>
      <c r="BD332" s="430"/>
      <c r="BE332" s="434"/>
      <c r="BG332" s="11"/>
      <c r="BI332" s="500"/>
    </row>
    <row r="333" spans="1:61" s="9" customFormat="1" ht="15" customHeight="1" x14ac:dyDescent="0.25">
      <c r="A333" s="2"/>
      <c r="B333" s="2"/>
      <c r="C333" s="2"/>
      <c r="D333" s="2"/>
      <c r="E333" s="2"/>
      <c r="F333" s="3"/>
      <c r="G333" s="397"/>
      <c r="H333" s="4"/>
      <c r="I333" s="5"/>
      <c r="J333" s="4"/>
      <c r="K333" s="4"/>
      <c r="L333" s="5"/>
      <c r="M333" s="6"/>
      <c r="N333" s="4"/>
      <c r="O333" s="5"/>
      <c r="P333" s="4"/>
      <c r="Q333" s="4"/>
      <c r="R333" s="5"/>
      <c r="S333" s="4"/>
      <c r="T333" s="4"/>
      <c r="U333" s="5"/>
      <c r="V333" s="4"/>
      <c r="W333" s="4"/>
      <c r="X333" s="5"/>
      <c r="Y333" s="4"/>
      <c r="Z333" s="4"/>
      <c r="AA333" s="4"/>
      <c r="AB333" s="4"/>
      <c r="AC333" s="412"/>
      <c r="AD333" s="7"/>
      <c r="AE333" s="7"/>
      <c r="AF333" s="8"/>
      <c r="AH333" s="446"/>
      <c r="AI333" s="429"/>
      <c r="AJ333" s="430"/>
      <c r="AK333" s="431"/>
      <c r="AL333" s="432"/>
      <c r="AM333" s="433"/>
      <c r="AN333" s="433"/>
      <c r="AO333" s="433"/>
      <c r="AP333" s="433"/>
      <c r="AQ333" s="433"/>
      <c r="AR333" s="433"/>
      <c r="AS333" s="433"/>
      <c r="AT333" s="433"/>
      <c r="AU333" s="433"/>
      <c r="AV333" s="433"/>
      <c r="AW333" s="433"/>
      <c r="AX333" s="433"/>
      <c r="AY333" s="433"/>
      <c r="AZ333" s="433"/>
      <c r="BA333" s="433"/>
      <c r="BB333" s="433"/>
      <c r="BC333" s="433"/>
      <c r="BD333" s="430"/>
      <c r="BE333" s="434"/>
      <c r="BG333" s="11"/>
      <c r="BI333" s="500"/>
    </row>
    <row r="334" spans="1:61" s="9" customFormat="1" ht="15" customHeight="1" x14ac:dyDescent="0.25">
      <c r="A334" s="2"/>
      <c r="B334" s="2"/>
      <c r="C334" s="2"/>
      <c r="D334" s="2"/>
      <c r="E334" s="2"/>
      <c r="F334" s="3"/>
      <c r="G334" s="397"/>
      <c r="H334" s="4"/>
      <c r="I334" s="5"/>
      <c r="J334" s="4"/>
      <c r="K334" s="4"/>
      <c r="L334" s="5"/>
      <c r="M334" s="6"/>
      <c r="N334" s="4"/>
      <c r="O334" s="5"/>
      <c r="P334" s="4"/>
      <c r="Q334" s="4"/>
      <c r="R334" s="5"/>
      <c r="S334" s="4"/>
      <c r="T334" s="4"/>
      <c r="U334" s="5"/>
      <c r="V334" s="4"/>
      <c r="W334" s="4"/>
      <c r="X334" s="5"/>
      <c r="Y334" s="4"/>
      <c r="Z334" s="4"/>
      <c r="AA334" s="4"/>
      <c r="AB334" s="4"/>
      <c r="AC334" s="412"/>
      <c r="AD334" s="7"/>
      <c r="AE334" s="7"/>
      <c r="AF334" s="8"/>
      <c r="AH334" s="446"/>
      <c r="AI334" s="429"/>
      <c r="AJ334" s="430"/>
      <c r="AK334" s="431"/>
      <c r="AL334" s="432"/>
      <c r="AM334" s="433"/>
      <c r="AN334" s="433"/>
      <c r="AO334" s="433"/>
      <c r="AP334" s="433"/>
      <c r="AQ334" s="433"/>
      <c r="AR334" s="433"/>
      <c r="AS334" s="433"/>
      <c r="AT334" s="433"/>
      <c r="AU334" s="433"/>
      <c r="AV334" s="433"/>
      <c r="AW334" s="433"/>
      <c r="AX334" s="433"/>
      <c r="AY334" s="433"/>
      <c r="AZ334" s="433"/>
      <c r="BA334" s="433"/>
      <c r="BB334" s="433"/>
      <c r="BC334" s="433"/>
      <c r="BD334" s="430"/>
      <c r="BE334" s="434"/>
      <c r="BG334" s="11"/>
      <c r="BI334" s="500"/>
    </row>
    <row r="335" spans="1:61" s="9" customFormat="1" ht="15" customHeight="1" x14ac:dyDescent="0.25">
      <c r="A335" s="2"/>
      <c r="B335" s="2"/>
      <c r="C335" s="2"/>
      <c r="D335" s="2"/>
      <c r="E335" s="2"/>
      <c r="F335" s="3"/>
      <c r="G335" s="397"/>
      <c r="H335" s="4"/>
      <c r="I335" s="5"/>
      <c r="J335" s="4"/>
      <c r="K335" s="4"/>
      <c r="L335" s="5"/>
      <c r="M335" s="6"/>
      <c r="N335" s="4"/>
      <c r="O335" s="5"/>
      <c r="P335" s="4"/>
      <c r="Q335" s="4"/>
      <c r="R335" s="5"/>
      <c r="S335" s="4"/>
      <c r="T335" s="4"/>
      <c r="U335" s="5"/>
      <c r="V335" s="4"/>
      <c r="W335" s="4"/>
      <c r="X335" s="5"/>
      <c r="Y335" s="4"/>
      <c r="Z335" s="4"/>
      <c r="AA335" s="4"/>
      <c r="AB335" s="4"/>
      <c r="AC335" s="412"/>
      <c r="AD335" s="7"/>
      <c r="AE335" s="7"/>
      <c r="AF335" s="8"/>
      <c r="AH335" s="446"/>
      <c r="AI335" s="429"/>
      <c r="AJ335" s="430"/>
      <c r="AK335" s="431"/>
      <c r="AL335" s="432"/>
      <c r="AM335" s="433"/>
      <c r="AN335" s="433"/>
      <c r="AO335" s="433"/>
      <c r="AP335" s="433"/>
      <c r="AQ335" s="433"/>
      <c r="AR335" s="433"/>
      <c r="AS335" s="433"/>
      <c r="AT335" s="433"/>
      <c r="AU335" s="433"/>
      <c r="AV335" s="433"/>
      <c r="AW335" s="433"/>
      <c r="AX335" s="433"/>
      <c r="AY335" s="433"/>
      <c r="AZ335" s="433"/>
      <c r="BA335" s="433"/>
      <c r="BB335" s="433"/>
      <c r="BC335" s="433"/>
      <c r="BD335" s="430"/>
      <c r="BE335" s="434"/>
      <c r="BG335" s="11"/>
      <c r="BI335" s="500"/>
    </row>
    <row r="336" spans="1:61" s="9" customFormat="1" ht="15" customHeight="1" x14ac:dyDescent="0.25">
      <c r="A336" s="2"/>
      <c r="B336" s="2"/>
      <c r="C336" s="2"/>
      <c r="D336" s="2"/>
      <c r="E336" s="2"/>
      <c r="F336" s="3"/>
      <c r="G336" s="397"/>
      <c r="H336" s="4"/>
      <c r="I336" s="5"/>
      <c r="J336" s="4"/>
      <c r="K336" s="4"/>
      <c r="L336" s="5"/>
      <c r="M336" s="6"/>
      <c r="N336" s="4"/>
      <c r="O336" s="5"/>
      <c r="P336" s="4"/>
      <c r="Q336" s="4"/>
      <c r="R336" s="5"/>
      <c r="S336" s="4"/>
      <c r="T336" s="4"/>
      <c r="U336" s="5"/>
      <c r="V336" s="4"/>
      <c r="W336" s="4"/>
      <c r="X336" s="5"/>
      <c r="Y336" s="4"/>
      <c r="Z336" s="4"/>
      <c r="AA336" s="4"/>
      <c r="AB336" s="4"/>
      <c r="AC336" s="412"/>
      <c r="AD336" s="7"/>
      <c r="AE336" s="7"/>
      <c r="AF336" s="8"/>
      <c r="AH336" s="446"/>
      <c r="AI336" s="429"/>
      <c r="AJ336" s="430"/>
      <c r="AK336" s="431"/>
      <c r="AL336" s="432"/>
      <c r="AM336" s="433"/>
      <c r="AN336" s="433"/>
      <c r="AO336" s="433"/>
      <c r="AP336" s="433"/>
      <c r="AQ336" s="433"/>
      <c r="AR336" s="433"/>
      <c r="AS336" s="433"/>
      <c r="AT336" s="433"/>
      <c r="AU336" s="433"/>
      <c r="AV336" s="433"/>
      <c r="AW336" s="433"/>
      <c r="AX336" s="433"/>
      <c r="AY336" s="433"/>
      <c r="AZ336" s="433"/>
      <c r="BA336" s="433"/>
      <c r="BB336" s="433"/>
      <c r="BC336" s="433"/>
      <c r="BD336" s="430"/>
      <c r="BE336" s="434"/>
      <c r="BG336" s="11"/>
      <c r="BI336" s="500"/>
    </row>
    <row r="337" spans="1:61" s="9" customFormat="1" ht="15" customHeight="1" x14ac:dyDescent="0.25">
      <c r="A337" s="2"/>
      <c r="B337" s="2"/>
      <c r="C337" s="2"/>
      <c r="D337" s="2"/>
      <c r="E337" s="2"/>
      <c r="F337" s="3"/>
      <c r="G337" s="397"/>
      <c r="H337" s="4"/>
      <c r="I337" s="5"/>
      <c r="J337" s="4"/>
      <c r="K337" s="4"/>
      <c r="L337" s="5"/>
      <c r="M337" s="6"/>
      <c r="N337" s="4"/>
      <c r="O337" s="5"/>
      <c r="P337" s="4"/>
      <c r="Q337" s="4"/>
      <c r="R337" s="5"/>
      <c r="S337" s="4"/>
      <c r="T337" s="4"/>
      <c r="U337" s="5"/>
      <c r="V337" s="4"/>
      <c r="W337" s="4"/>
      <c r="X337" s="5"/>
      <c r="Y337" s="4"/>
      <c r="Z337" s="4"/>
      <c r="AA337" s="4"/>
      <c r="AB337" s="4"/>
      <c r="AC337" s="412"/>
      <c r="AD337" s="7"/>
      <c r="AE337" s="7"/>
      <c r="AF337" s="8"/>
      <c r="AH337" s="446"/>
      <c r="AI337" s="429"/>
      <c r="AJ337" s="430"/>
      <c r="AK337" s="431"/>
      <c r="AL337" s="432"/>
      <c r="AM337" s="433"/>
      <c r="AN337" s="433"/>
      <c r="AO337" s="433"/>
      <c r="AP337" s="433"/>
      <c r="AQ337" s="433"/>
      <c r="AR337" s="433"/>
      <c r="AS337" s="433"/>
      <c r="AT337" s="433"/>
      <c r="AU337" s="433"/>
      <c r="AV337" s="433"/>
      <c r="AW337" s="433"/>
      <c r="AX337" s="433"/>
      <c r="AY337" s="433"/>
      <c r="AZ337" s="433"/>
      <c r="BA337" s="433"/>
      <c r="BB337" s="433"/>
      <c r="BC337" s="433"/>
      <c r="BD337" s="430"/>
      <c r="BE337" s="434"/>
      <c r="BG337" s="11"/>
      <c r="BI337" s="500"/>
    </row>
    <row r="338" spans="1:61" s="9" customFormat="1" ht="15" customHeight="1" x14ac:dyDescent="0.25">
      <c r="A338" s="2"/>
      <c r="B338" s="2"/>
      <c r="C338" s="2"/>
      <c r="D338" s="2"/>
      <c r="E338" s="2"/>
      <c r="F338" s="3"/>
      <c r="G338" s="397"/>
      <c r="H338" s="4"/>
      <c r="I338" s="5"/>
      <c r="J338" s="4"/>
      <c r="K338" s="4"/>
      <c r="L338" s="5"/>
      <c r="M338" s="6"/>
      <c r="N338" s="4"/>
      <c r="O338" s="5"/>
      <c r="P338" s="4"/>
      <c r="Q338" s="4"/>
      <c r="R338" s="5"/>
      <c r="S338" s="4"/>
      <c r="T338" s="4"/>
      <c r="U338" s="5"/>
      <c r="V338" s="4"/>
      <c r="W338" s="4"/>
      <c r="X338" s="5"/>
      <c r="Y338" s="4"/>
      <c r="Z338" s="4"/>
      <c r="AA338" s="4"/>
      <c r="AB338" s="4"/>
      <c r="AC338" s="412"/>
      <c r="AD338" s="7"/>
      <c r="AE338" s="7"/>
      <c r="AF338" s="8"/>
      <c r="AH338" s="446"/>
      <c r="AI338" s="429"/>
      <c r="AJ338" s="430"/>
      <c r="AK338" s="431"/>
      <c r="AL338" s="432"/>
      <c r="AM338" s="433"/>
      <c r="AN338" s="433"/>
      <c r="AO338" s="433"/>
      <c r="AP338" s="433"/>
      <c r="AQ338" s="433"/>
      <c r="AR338" s="433"/>
      <c r="AS338" s="433"/>
      <c r="AT338" s="433"/>
      <c r="AU338" s="433"/>
      <c r="AV338" s="433"/>
      <c r="AW338" s="433"/>
      <c r="AX338" s="433"/>
      <c r="AY338" s="433"/>
      <c r="AZ338" s="433"/>
      <c r="BA338" s="433"/>
      <c r="BB338" s="433"/>
      <c r="BC338" s="433"/>
      <c r="BD338" s="430"/>
      <c r="BE338" s="434"/>
      <c r="BG338" s="11"/>
      <c r="BI338" s="500"/>
    </row>
    <row r="339" spans="1:61" s="9" customFormat="1" ht="15" customHeight="1" x14ac:dyDescent="0.25">
      <c r="A339" s="2"/>
      <c r="B339" s="2"/>
      <c r="C339" s="2"/>
      <c r="D339" s="2"/>
      <c r="E339" s="2"/>
      <c r="F339" s="3"/>
      <c r="G339" s="397"/>
      <c r="H339" s="4"/>
      <c r="I339" s="5"/>
      <c r="J339" s="4"/>
      <c r="K339" s="4"/>
      <c r="L339" s="5"/>
      <c r="M339" s="6"/>
      <c r="N339" s="4"/>
      <c r="O339" s="5"/>
      <c r="P339" s="4"/>
      <c r="Q339" s="4"/>
      <c r="R339" s="5"/>
      <c r="S339" s="4"/>
      <c r="T339" s="4"/>
      <c r="U339" s="5"/>
      <c r="V339" s="4"/>
      <c r="W339" s="4"/>
      <c r="X339" s="5"/>
      <c r="Y339" s="4"/>
      <c r="Z339" s="4"/>
      <c r="AA339" s="4"/>
      <c r="AB339" s="4"/>
      <c r="AC339" s="412"/>
      <c r="AD339" s="7"/>
      <c r="AE339" s="7"/>
      <c r="AF339" s="8"/>
      <c r="AH339" s="446"/>
      <c r="AI339" s="429"/>
      <c r="AJ339" s="430"/>
      <c r="AK339" s="431"/>
      <c r="AL339" s="432"/>
      <c r="AM339" s="433"/>
      <c r="AN339" s="433"/>
      <c r="AO339" s="433"/>
      <c r="AP339" s="433"/>
      <c r="AQ339" s="433"/>
      <c r="AR339" s="433"/>
      <c r="AS339" s="433"/>
      <c r="AT339" s="433"/>
      <c r="AU339" s="433"/>
      <c r="AV339" s="433"/>
      <c r="AW339" s="433"/>
      <c r="AX339" s="433"/>
      <c r="AY339" s="433"/>
      <c r="AZ339" s="433"/>
      <c r="BA339" s="433"/>
      <c r="BB339" s="433"/>
      <c r="BC339" s="433"/>
      <c r="BD339" s="430"/>
      <c r="BE339" s="434"/>
      <c r="BG339" s="11"/>
      <c r="BI339" s="500"/>
    </row>
    <row r="340" spans="1:61" s="9" customFormat="1" ht="15" customHeight="1" x14ac:dyDescent="0.25">
      <c r="A340" s="2"/>
      <c r="B340" s="2"/>
      <c r="C340" s="2"/>
      <c r="D340" s="2"/>
      <c r="E340" s="2"/>
      <c r="F340" s="3"/>
      <c r="G340" s="397"/>
      <c r="H340" s="4"/>
      <c r="I340" s="5"/>
      <c r="J340" s="4"/>
      <c r="K340" s="4"/>
      <c r="L340" s="5"/>
      <c r="M340" s="6"/>
      <c r="N340" s="4"/>
      <c r="O340" s="5"/>
      <c r="P340" s="4"/>
      <c r="Q340" s="4"/>
      <c r="R340" s="5"/>
      <c r="S340" s="4"/>
      <c r="T340" s="4"/>
      <c r="U340" s="5"/>
      <c r="V340" s="4"/>
      <c r="W340" s="4"/>
      <c r="X340" s="5"/>
      <c r="Y340" s="4"/>
      <c r="Z340" s="4"/>
      <c r="AA340" s="4"/>
      <c r="AB340" s="4"/>
      <c r="AC340" s="412"/>
      <c r="AD340" s="7"/>
      <c r="AE340" s="7"/>
      <c r="AF340" s="8"/>
      <c r="AH340" s="446"/>
      <c r="AI340" s="429"/>
      <c r="AJ340" s="430"/>
      <c r="AK340" s="431"/>
      <c r="AL340" s="432"/>
      <c r="AM340" s="433"/>
      <c r="AN340" s="433"/>
      <c r="AO340" s="433"/>
      <c r="AP340" s="433"/>
      <c r="AQ340" s="433"/>
      <c r="AR340" s="433"/>
      <c r="AS340" s="433"/>
      <c r="AT340" s="433"/>
      <c r="AU340" s="433"/>
      <c r="AV340" s="433"/>
      <c r="AW340" s="433"/>
      <c r="AX340" s="433"/>
      <c r="AY340" s="433"/>
      <c r="AZ340" s="433"/>
      <c r="BA340" s="433"/>
      <c r="BB340" s="433"/>
      <c r="BC340" s="433"/>
      <c r="BD340" s="430"/>
      <c r="BE340" s="434"/>
      <c r="BG340" s="11"/>
      <c r="BI340" s="500"/>
    </row>
    <row r="341" spans="1:61" s="9" customFormat="1" ht="15" customHeight="1" x14ac:dyDescent="0.25">
      <c r="A341" s="2"/>
      <c r="B341" s="2"/>
      <c r="C341" s="2"/>
      <c r="D341" s="2"/>
      <c r="E341" s="2"/>
      <c r="F341" s="3"/>
      <c r="G341" s="397"/>
      <c r="H341" s="4"/>
      <c r="I341" s="5"/>
      <c r="J341" s="4"/>
      <c r="K341" s="4"/>
      <c r="L341" s="5"/>
      <c r="M341" s="6"/>
      <c r="N341" s="4"/>
      <c r="O341" s="5"/>
      <c r="P341" s="4"/>
      <c r="Q341" s="4"/>
      <c r="R341" s="5"/>
      <c r="S341" s="4"/>
      <c r="T341" s="4"/>
      <c r="U341" s="5"/>
      <c r="V341" s="4"/>
      <c r="W341" s="4"/>
      <c r="X341" s="5"/>
      <c r="Y341" s="4"/>
      <c r="Z341" s="4"/>
      <c r="AA341" s="4"/>
      <c r="AB341" s="4"/>
      <c r="AC341" s="412"/>
      <c r="AD341" s="7"/>
      <c r="AE341" s="7"/>
      <c r="AF341" s="8"/>
      <c r="AH341" s="446"/>
      <c r="AI341" s="429"/>
      <c r="AJ341" s="430"/>
      <c r="AK341" s="431"/>
      <c r="AL341" s="432"/>
      <c r="AM341" s="433"/>
      <c r="AN341" s="433"/>
      <c r="AO341" s="433"/>
      <c r="AP341" s="433"/>
      <c r="AQ341" s="433"/>
      <c r="AR341" s="433"/>
      <c r="AS341" s="433"/>
      <c r="AT341" s="433"/>
      <c r="AU341" s="433"/>
      <c r="AV341" s="433"/>
      <c r="AW341" s="433"/>
      <c r="AX341" s="433"/>
      <c r="AY341" s="433"/>
      <c r="AZ341" s="433"/>
      <c r="BA341" s="433"/>
      <c r="BB341" s="433"/>
      <c r="BC341" s="433"/>
      <c r="BD341" s="430"/>
      <c r="BE341" s="434"/>
      <c r="BG341" s="11"/>
      <c r="BI341" s="500"/>
    </row>
    <row r="342" spans="1:61" s="9" customFormat="1" ht="15" customHeight="1" x14ac:dyDescent="0.25">
      <c r="A342" s="2"/>
      <c r="B342" s="2"/>
      <c r="C342" s="2"/>
      <c r="D342" s="2"/>
      <c r="E342" s="2"/>
      <c r="F342" s="3"/>
      <c r="G342" s="397"/>
      <c r="H342" s="4"/>
      <c r="I342" s="5"/>
      <c r="J342" s="4"/>
      <c r="K342" s="4"/>
      <c r="L342" s="5"/>
      <c r="M342" s="6"/>
      <c r="N342" s="4"/>
      <c r="O342" s="5"/>
      <c r="P342" s="4"/>
      <c r="Q342" s="4"/>
      <c r="R342" s="5"/>
      <c r="S342" s="4"/>
      <c r="T342" s="4"/>
      <c r="U342" s="5"/>
      <c r="V342" s="4"/>
      <c r="W342" s="4"/>
      <c r="X342" s="5"/>
      <c r="Y342" s="4"/>
      <c r="Z342" s="4"/>
      <c r="AA342" s="4"/>
      <c r="AB342" s="4"/>
      <c r="AC342" s="412"/>
      <c r="AD342" s="7"/>
      <c r="AE342" s="7"/>
      <c r="AF342" s="8"/>
      <c r="AH342" s="446"/>
      <c r="AI342" s="429"/>
      <c r="AJ342" s="430"/>
      <c r="AK342" s="431"/>
      <c r="AL342" s="432"/>
      <c r="AM342" s="433"/>
      <c r="AN342" s="433"/>
      <c r="AO342" s="433"/>
      <c r="AP342" s="433"/>
      <c r="AQ342" s="433"/>
      <c r="AR342" s="433"/>
      <c r="AS342" s="433"/>
      <c r="AT342" s="433"/>
      <c r="AU342" s="433"/>
      <c r="AV342" s="433"/>
      <c r="AW342" s="433"/>
      <c r="AX342" s="433"/>
      <c r="AY342" s="433"/>
      <c r="AZ342" s="433"/>
      <c r="BA342" s="433"/>
      <c r="BB342" s="433"/>
      <c r="BC342" s="433"/>
      <c r="BD342" s="430"/>
      <c r="BE342" s="434"/>
      <c r="BG342" s="11"/>
      <c r="BI342" s="500"/>
    </row>
    <row r="343" spans="1:61" s="9" customFormat="1" ht="15" customHeight="1" x14ac:dyDescent="0.25">
      <c r="A343" s="2"/>
      <c r="B343" s="2"/>
      <c r="C343" s="2"/>
      <c r="D343" s="2"/>
      <c r="E343" s="2"/>
      <c r="F343" s="3"/>
      <c r="G343" s="397"/>
      <c r="H343" s="4"/>
      <c r="I343" s="5"/>
      <c r="J343" s="4"/>
      <c r="K343" s="4"/>
      <c r="L343" s="5"/>
      <c r="M343" s="6"/>
      <c r="N343" s="4"/>
      <c r="O343" s="5"/>
      <c r="P343" s="4"/>
      <c r="Q343" s="4"/>
      <c r="R343" s="5"/>
      <c r="S343" s="4"/>
      <c r="T343" s="4"/>
      <c r="U343" s="5"/>
      <c r="V343" s="4"/>
      <c r="W343" s="4"/>
      <c r="X343" s="5"/>
      <c r="Y343" s="4"/>
      <c r="Z343" s="4"/>
      <c r="AA343" s="4"/>
      <c r="AB343" s="4"/>
      <c r="AC343" s="412"/>
      <c r="AD343" s="7"/>
      <c r="AE343" s="7"/>
      <c r="AF343" s="8"/>
      <c r="AH343" s="446"/>
      <c r="AI343" s="429"/>
      <c r="AJ343" s="430"/>
      <c r="AK343" s="431"/>
      <c r="AL343" s="432"/>
      <c r="AM343" s="433"/>
      <c r="AN343" s="433"/>
      <c r="AO343" s="433"/>
      <c r="AP343" s="433"/>
      <c r="AQ343" s="433"/>
      <c r="AR343" s="433"/>
      <c r="AS343" s="433"/>
      <c r="AT343" s="433"/>
      <c r="AU343" s="433"/>
      <c r="AV343" s="433"/>
      <c r="AW343" s="433"/>
      <c r="AX343" s="433"/>
      <c r="AY343" s="433"/>
      <c r="AZ343" s="433"/>
      <c r="BA343" s="433"/>
      <c r="BB343" s="433"/>
      <c r="BC343" s="433"/>
      <c r="BD343" s="430"/>
      <c r="BE343" s="434"/>
      <c r="BG343" s="11"/>
      <c r="BI343" s="500"/>
    </row>
    <row r="344" spans="1:61" s="9" customFormat="1" ht="15" customHeight="1" x14ac:dyDescent="0.25">
      <c r="A344" s="2"/>
      <c r="B344" s="2"/>
      <c r="C344" s="2"/>
      <c r="D344" s="2"/>
      <c r="E344" s="2"/>
      <c r="F344" s="3"/>
      <c r="G344" s="397"/>
      <c r="H344" s="4"/>
      <c r="I344" s="5"/>
      <c r="J344" s="4"/>
      <c r="K344" s="4"/>
      <c r="L344" s="5"/>
      <c r="M344" s="6"/>
      <c r="N344" s="4"/>
      <c r="O344" s="5"/>
      <c r="P344" s="4"/>
      <c r="Q344" s="4"/>
      <c r="R344" s="5"/>
      <c r="S344" s="4"/>
      <c r="T344" s="4"/>
      <c r="U344" s="5"/>
      <c r="V344" s="4"/>
      <c r="W344" s="4"/>
      <c r="X344" s="5"/>
      <c r="Y344" s="4"/>
      <c r="Z344" s="4"/>
      <c r="AA344" s="4"/>
      <c r="AB344" s="4"/>
      <c r="AC344" s="412"/>
      <c r="AD344" s="7"/>
      <c r="AE344" s="7"/>
      <c r="AF344" s="8"/>
      <c r="AH344" s="446"/>
      <c r="AI344" s="429"/>
      <c r="AJ344" s="430"/>
      <c r="AK344" s="431"/>
      <c r="AL344" s="432"/>
      <c r="AM344" s="433"/>
      <c r="AN344" s="433"/>
      <c r="AO344" s="433"/>
      <c r="AP344" s="433"/>
      <c r="AQ344" s="433"/>
      <c r="AR344" s="433"/>
      <c r="AS344" s="433"/>
      <c r="AT344" s="433"/>
      <c r="AU344" s="433"/>
      <c r="AV344" s="433"/>
      <c r="AW344" s="433"/>
      <c r="AX344" s="433"/>
      <c r="AY344" s="433"/>
      <c r="AZ344" s="433"/>
      <c r="BA344" s="433"/>
      <c r="BB344" s="433"/>
      <c r="BC344" s="433"/>
      <c r="BD344" s="430"/>
      <c r="BE344" s="434"/>
      <c r="BG344" s="11"/>
      <c r="BI344" s="500"/>
    </row>
    <row r="345" spans="1:61" s="9" customFormat="1" ht="15" customHeight="1" x14ac:dyDescent="0.25">
      <c r="A345" s="2"/>
      <c r="B345" s="2"/>
      <c r="C345" s="2"/>
      <c r="D345" s="2"/>
      <c r="E345" s="2"/>
      <c r="F345" s="3"/>
      <c r="G345" s="397"/>
      <c r="H345" s="4"/>
      <c r="I345" s="5"/>
      <c r="J345" s="4"/>
      <c r="K345" s="4"/>
      <c r="L345" s="5"/>
      <c r="M345" s="6"/>
      <c r="N345" s="4"/>
      <c r="O345" s="5"/>
      <c r="P345" s="4"/>
      <c r="Q345" s="4"/>
      <c r="R345" s="5"/>
      <c r="S345" s="4"/>
      <c r="T345" s="4"/>
      <c r="U345" s="5"/>
      <c r="V345" s="4"/>
      <c r="W345" s="4"/>
      <c r="X345" s="5"/>
      <c r="Y345" s="4"/>
      <c r="Z345" s="4"/>
      <c r="AA345" s="4"/>
      <c r="AB345" s="4"/>
      <c r="AC345" s="412"/>
      <c r="AD345" s="7"/>
      <c r="AE345" s="7"/>
      <c r="AF345" s="8"/>
      <c r="AH345" s="446"/>
      <c r="AI345" s="429"/>
      <c r="AJ345" s="430"/>
      <c r="AK345" s="431"/>
      <c r="AL345" s="432"/>
      <c r="AM345" s="433"/>
      <c r="AN345" s="433"/>
      <c r="AO345" s="433"/>
      <c r="AP345" s="433"/>
      <c r="AQ345" s="433"/>
      <c r="AR345" s="433"/>
      <c r="AS345" s="433"/>
      <c r="AT345" s="433"/>
      <c r="AU345" s="433"/>
      <c r="AV345" s="433"/>
      <c r="AW345" s="433"/>
      <c r="AX345" s="433"/>
      <c r="AY345" s="433"/>
      <c r="AZ345" s="433"/>
      <c r="BA345" s="433"/>
      <c r="BB345" s="433"/>
      <c r="BC345" s="433"/>
      <c r="BD345" s="430"/>
      <c r="BE345" s="434"/>
      <c r="BG345" s="11"/>
      <c r="BI345" s="500"/>
    </row>
    <row r="346" spans="1:61" s="9" customFormat="1" ht="15" customHeight="1" x14ac:dyDescent="0.25">
      <c r="A346" s="2"/>
      <c r="B346" s="2"/>
      <c r="C346" s="2"/>
      <c r="D346" s="2"/>
      <c r="E346" s="2"/>
      <c r="F346" s="3"/>
      <c r="G346" s="397"/>
      <c r="H346" s="4"/>
      <c r="I346" s="5"/>
      <c r="J346" s="4"/>
      <c r="K346" s="4"/>
      <c r="L346" s="5"/>
      <c r="M346" s="6"/>
      <c r="N346" s="4"/>
      <c r="O346" s="5"/>
      <c r="P346" s="4"/>
      <c r="Q346" s="4"/>
      <c r="R346" s="5"/>
      <c r="S346" s="4"/>
      <c r="T346" s="4"/>
      <c r="U346" s="5"/>
      <c r="V346" s="4"/>
      <c r="W346" s="4"/>
      <c r="X346" s="5"/>
      <c r="Y346" s="4"/>
      <c r="Z346" s="4"/>
      <c r="AA346" s="4"/>
      <c r="AB346" s="4"/>
      <c r="AC346" s="412"/>
      <c r="AD346" s="7"/>
      <c r="AE346" s="7"/>
      <c r="AF346" s="8"/>
      <c r="AH346" s="446"/>
      <c r="AI346" s="429"/>
      <c r="AJ346" s="430"/>
      <c r="AK346" s="431"/>
      <c r="AL346" s="432"/>
      <c r="AM346" s="433"/>
      <c r="AN346" s="433"/>
      <c r="AO346" s="433"/>
      <c r="AP346" s="433"/>
      <c r="AQ346" s="433"/>
      <c r="AR346" s="433"/>
      <c r="AS346" s="433"/>
      <c r="AT346" s="433"/>
      <c r="AU346" s="433"/>
      <c r="AV346" s="433"/>
      <c r="AW346" s="433"/>
      <c r="AX346" s="433"/>
      <c r="AY346" s="433"/>
      <c r="AZ346" s="433"/>
      <c r="BA346" s="433"/>
      <c r="BB346" s="433"/>
      <c r="BC346" s="433"/>
      <c r="BD346" s="430"/>
      <c r="BE346" s="434"/>
      <c r="BG346" s="11"/>
      <c r="BI346" s="500"/>
    </row>
    <row r="347" spans="1:61" s="9" customFormat="1" ht="15" customHeight="1" x14ac:dyDescent="0.25">
      <c r="A347" s="2"/>
      <c r="B347" s="2"/>
      <c r="C347" s="2"/>
      <c r="D347" s="2"/>
      <c r="E347" s="2"/>
      <c r="F347" s="3"/>
      <c r="G347" s="397"/>
      <c r="H347" s="4"/>
      <c r="I347" s="5"/>
      <c r="J347" s="4"/>
      <c r="K347" s="4"/>
      <c r="L347" s="5"/>
      <c r="M347" s="6"/>
      <c r="N347" s="4"/>
      <c r="O347" s="5"/>
      <c r="P347" s="4"/>
      <c r="Q347" s="4"/>
      <c r="R347" s="5"/>
      <c r="S347" s="4"/>
      <c r="T347" s="4"/>
      <c r="U347" s="5"/>
      <c r="V347" s="4"/>
      <c r="W347" s="4"/>
      <c r="X347" s="5"/>
      <c r="Y347" s="4"/>
      <c r="Z347" s="4"/>
      <c r="AA347" s="4"/>
      <c r="AB347" s="4"/>
      <c r="AC347" s="412"/>
      <c r="AD347" s="7"/>
      <c r="AE347" s="7"/>
      <c r="AF347" s="8"/>
      <c r="AH347" s="446"/>
      <c r="AI347" s="429"/>
      <c r="AJ347" s="430"/>
      <c r="AK347" s="431"/>
      <c r="AL347" s="432"/>
      <c r="AM347" s="433"/>
      <c r="AN347" s="433"/>
      <c r="AO347" s="433"/>
      <c r="AP347" s="433"/>
      <c r="AQ347" s="433"/>
      <c r="AR347" s="433"/>
      <c r="AS347" s="433"/>
      <c r="AT347" s="433"/>
      <c r="AU347" s="433"/>
      <c r="AV347" s="433"/>
      <c r="AW347" s="433"/>
      <c r="AX347" s="433"/>
      <c r="AY347" s="433"/>
      <c r="AZ347" s="433"/>
      <c r="BA347" s="433"/>
      <c r="BB347" s="433"/>
      <c r="BC347" s="433"/>
      <c r="BD347" s="430"/>
      <c r="BE347" s="434"/>
      <c r="BG347" s="11"/>
      <c r="BI347" s="500"/>
    </row>
    <row r="348" spans="1:61" s="9" customFormat="1" ht="15" customHeight="1" x14ac:dyDescent="0.25">
      <c r="A348" s="2"/>
      <c r="B348" s="2"/>
      <c r="C348" s="2"/>
      <c r="D348" s="2"/>
      <c r="E348" s="2"/>
      <c r="F348" s="3"/>
      <c r="G348" s="397"/>
      <c r="H348" s="4"/>
      <c r="I348" s="5"/>
      <c r="J348" s="4"/>
      <c r="K348" s="4"/>
      <c r="L348" s="5"/>
      <c r="M348" s="6"/>
      <c r="N348" s="4"/>
      <c r="O348" s="5"/>
      <c r="P348" s="4"/>
      <c r="Q348" s="4"/>
      <c r="R348" s="5"/>
      <c r="S348" s="4"/>
      <c r="T348" s="4"/>
      <c r="U348" s="5"/>
      <c r="V348" s="4"/>
      <c r="W348" s="4"/>
      <c r="X348" s="5"/>
      <c r="Y348" s="4"/>
      <c r="Z348" s="4"/>
      <c r="AA348" s="4"/>
      <c r="AB348" s="4"/>
      <c r="AC348" s="412"/>
      <c r="AD348" s="7"/>
      <c r="AE348" s="7"/>
      <c r="AF348" s="8"/>
      <c r="AH348" s="446"/>
      <c r="AI348" s="429"/>
      <c r="AJ348" s="430"/>
      <c r="AK348" s="431"/>
      <c r="AL348" s="432"/>
      <c r="AM348" s="433"/>
      <c r="AN348" s="433"/>
      <c r="AO348" s="433"/>
      <c r="AP348" s="433"/>
      <c r="AQ348" s="433"/>
      <c r="AR348" s="433"/>
      <c r="AS348" s="433"/>
      <c r="AT348" s="433"/>
      <c r="AU348" s="433"/>
      <c r="AV348" s="433"/>
      <c r="AW348" s="433"/>
      <c r="AX348" s="433"/>
      <c r="AY348" s="433"/>
      <c r="AZ348" s="433"/>
      <c r="BA348" s="433"/>
      <c r="BB348" s="433"/>
      <c r="BC348" s="433"/>
      <c r="BD348" s="430"/>
      <c r="BE348" s="434"/>
      <c r="BG348" s="11"/>
      <c r="BI348" s="500"/>
    </row>
    <row r="349" spans="1:61" s="9" customFormat="1" ht="15" customHeight="1" x14ac:dyDescent="0.25">
      <c r="A349" s="2"/>
      <c r="B349" s="2"/>
      <c r="C349" s="2"/>
      <c r="D349" s="2"/>
      <c r="E349" s="2"/>
      <c r="F349" s="3"/>
      <c r="G349" s="397"/>
      <c r="H349" s="4"/>
      <c r="I349" s="5"/>
      <c r="J349" s="4"/>
      <c r="K349" s="4"/>
      <c r="L349" s="5"/>
      <c r="M349" s="6"/>
      <c r="N349" s="4"/>
      <c r="O349" s="5"/>
      <c r="P349" s="4"/>
      <c r="Q349" s="4"/>
      <c r="R349" s="5"/>
      <c r="S349" s="4"/>
      <c r="T349" s="4"/>
      <c r="U349" s="5"/>
      <c r="V349" s="4"/>
      <c r="W349" s="4"/>
      <c r="X349" s="5"/>
      <c r="Y349" s="4"/>
      <c r="Z349" s="4"/>
      <c r="AA349" s="4"/>
      <c r="AB349" s="4"/>
      <c r="AC349" s="412"/>
      <c r="AD349" s="7"/>
      <c r="AE349" s="7"/>
      <c r="AF349" s="8"/>
      <c r="AH349" s="446"/>
      <c r="AI349" s="429"/>
      <c r="AJ349" s="430"/>
      <c r="AK349" s="431"/>
      <c r="AL349" s="432"/>
      <c r="AM349" s="433"/>
      <c r="AN349" s="433"/>
      <c r="AO349" s="433"/>
      <c r="AP349" s="433"/>
      <c r="AQ349" s="433"/>
      <c r="AR349" s="433"/>
      <c r="AS349" s="433"/>
      <c r="AT349" s="433"/>
      <c r="AU349" s="433"/>
      <c r="AV349" s="433"/>
      <c r="AW349" s="433"/>
      <c r="AX349" s="433"/>
      <c r="AY349" s="433"/>
      <c r="AZ349" s="433"/>
      <c r="BA349" s="433"/>
      <c r="BB349" s="433"/>
      <c r="BC349" s="433"/>
      <c r="BD349" s="430"/>
      <c r="BE349" s="434"/>
      <c r="BG349" s="11"/>
      <c r="BI349" s="500"/>
    </row>
    <row r="350" spans="1:61" s="9" customFormat="1" ht="15" customHeight="1" x14ac:dyDescent="0.25">
      <c r="A350" s="2"/>
      <c r="B350" s="2"/>
      <c r="C350" s="2"/>
      <c r="D350" s="2"/>
      <c r="E350" s="2"/>
      <c r="F350" s="3"/>
      <c r="G350" s="397"/>
      <c r="H350" s="4"/>
      <c r="I350" s="5"/>
      <c r="J350" s="4"/>
      <c r="K350" s="4"/>
      <c r="L350" s="5"/>
      <c r="M350" s="6"/>
      <c r="N350" s="4"/>
      <c r="O350" s="5"/>
      <c r="P350" s="4"/>
      <c r="Q350" s="4"/>
      <c r="R350" s="5"/>
      <c r="S350" s="4"/>
      <c r="T350" s="4"/>
      <c r="U350" s="5"/>
      <c r="V350" s="4"/>
      <c r="W350" s="4"/>
      <c r="X350" s="5"/>
      <c r="Y350" s="4"/>
      <c r="Z350" s="4"/>
      <c r="AA350" s="4"/>
      <c r="AB350" s="4"/>
      <c r="AC350" s="412"/>
      <c r="AD350" s="7"/>
      <c r="AE350" s="7"/>
      <c r="AF350" s="8"/>
      <c r="AH350" s="446"/>
      <c r="AI350" s="429"/>
      <c r="AJ350" s="430"/>
      <c r="AK350" s="431"/>
      <c r="AL350" s="432"/>
      <c r="AM350" s="433"/>
      <c r="AN350" s="433"/>
      <c r="AO350" s="433"/>
      <c r="AP350" s="433"/>
      <c r="AQ350" s="433"/>
      <c r="AR350" s="433"/>
      <c r="AS350" s="433"/>
      <c r="AT350" s="433"/>
      <c r="AU350" s="433"/>
      <c r="AV350" s="433"/>
      <c r="AW350" s="433"/>
      <c r="AX350" s="433"/>
      <c r="AY350" s="433"/>
      <c r="AZ350" s="433"/>
      <c r="BA350" s="433"/>
      <c r="BB350" s="433"/>
      <c r="BC350" s="433"/>
      <c r="BD350" s="430"/>
      <c r="BE350" s="434"/>
      <c r="BG350" s="11"/>
      <c r="BI350" s="500"/>
    </row>
    <row r="351" spans="1:61" s="9" customFormat="1" ht="15" customHeight="1" x14ac:dyDescent="0.25">
      <c r="A351" s="2"/>
      <c r="B351" s="2"/>
      <c r="C351" s="2"/>
      <c r="D351" s="2"/>
      <c r="E351" s="2"/>
      <c r="F351" s="3"/>
      <c r="G351" s="397"/>
      <c r="H351" s="4"/>
      <c r="I351" s="5"/>
      <c r="J351" s="4"/>
      <c r="K351" s="4"/>
      <c r="L351" s="5"/>
      <c r="M351" s="6"/>
      <c r="N351" s="4"/>
      <c r="O351" s="5"/>
      <c r="P351" s="4"/>
      <c r="Q351" s="4"/>
      <c r="R351" s="5"/>
      <c r="S351" s="4"/>
      <c r="T351" s="4"/>
      <c r="U351" s="5"/>
      <c r="V351" s="4"/>
      <c r="W351" s="4"/>
      <c r="X351" s="5"/>
      <c r="Y351" s="4"/>
      <c r="Z351" s="4"/>
      <c r="AA351" s="4"/>
      <c r="AB351" s="4"/>
      <c r="AC351" s="412"/>
      <c r="AD351" s="7"/>
      <c r="AE351" s="7"/>
      <c r="AF351" s="8"/>
      <c r="AH351" s="446"/>
      <c r="AI351" s="429"/>
      <c r="AJ351" s="430"/>
      <c r="AK351" s="431"/>
      <c r="AL351" s="432"/>
      <c r="AM351" s="433"/>
      <c r="AN351" s="433"/>
      <c r="AO351" s="433"/>
      <c r="AP351" s="433"/>
      <c r="AQ351" s="433"/>
      <c r="AR351" s="433"/>
      <c r="AS351" s="433"/>
      <c r="AT351" s="433"/>
      <c r="AU351" s="433"/>
      <c r="AV351" s="433"/>
      <c r="AW351" s="433"/>
      <c r="AX351" s="433"/>
      <c r="AY351" s="433"/>
      <c r="AZ351" s="433"/>
      <c r="BA351" s="433"/>
      <c r="BB351" s="433"/>
      <c r="BC351" s="433"/>
      <c r="BD351" s="430"/>
      <c r="BE351" s="434"/>
      <c r="BG351" s="11"/>
      <c r="BI351" s="500"/>
    </row>
    <row r="352" spans="1:61" s="9" customFormat="1" ht="15" customHeight="1" x14ac:dyDescent="0.25">
      <c r="A352" s="2"/>
      <c r="B352" s="2"/>
      <c r="C352" s="2"/>
      <c r="D352" s="2"/>
      <c r="E352" s="2"/>
      <c r="F352" s="3"/>
      <c r="G352" s="397"/>
      <c r="H352" s="4"/>
      <c r="I352" s="5"/>
      <c r="J352" s="4"/>
      <c r="K352" s="4"/>
      <c r="L352" s="5"/>
      <c r="M352" s="6"/>
      <c r="N352" s="4"/>
      <c r="O352" s="5"/>
      <c r="P352" s="4"/>
      <c r="Q352" s="4"/>
      <c r="R352" s="5"/>
      <c r="S352" s="4"/>
      <c r="T352" s="4"/>
      <c r="U352" s="5"/>
      <c r="V352" s="4"/>
      <c r="W352" s="4"/>
      <c r="X352" s="5"/>
      <c r="Y352" s="4"/>
      <c r="Z352" s="4"/>
      <c r="AA352" s="4"/>
      <c r="AB352" s="4"/>
      <c r="AC352" s="412"/>
      <c r="AD352" s="7"/>
      <c r="AE352" s="7"/>
      <c r="AF352" s="8"/>
      <c r="AH352" s="446"/>
      <c r="AI352" s="429"/>
      <c r="AJ352" s="430"/>
      <c r="AK352" s="431"/>
      <c r="AL352" s="432"/>
      <c r="AM352" s="433"/>
      <c r="AN352" s="433"/>
      <c r="AO352" s="433"/>
      <c r="AP352" s="433"/>
      <c r="AQ352" s="433"/>
      <c r="AR352" s="433"/>
      <c r="AS352" s="433"/>
      <c r="AT352" s="433"/>
      <c r="AU352" s="433"/>
      <c r="AV352" s="433"/>
      <c r="AW352" s="433"/>
      <c r="AX352" s="433"/>
      <c r="AY352" s="433"/>
      <c r="AZ352" s="433"/>
      <c r="BA352" s="433"/>
      <c r="BB352" s="433"/>
      <c r="BC352" s="433"/>
      <c r="BD352" s="430"/>
      <c r="BE352" s="434"/>
      <c r="BG352" s="11"/>
      <c r="BI352" s="500"/>
    </row>
    <row r="353" spans="1:61" s="9" customFormat="1" ht="15" customHeight="1" x14ac:dyDescent="0.25">
      <c r="A353" s="2"/>
      <c r="B353" s="2"/>
      <c r="C353" s="2"/>
      <c r="D353" s="2"/>
      <c r="E353" s="2"/>
      <c r="F353" s="3"/>
      <c r="G353" s="397"/>
      <c r="H353" s="4"/>
      <c r="I353" s="5"/>
      <c r="J353" s="4"/>
      <c r="K353" s="4"/>
      <c r="L353" s="5"/>
      <c r="M353" s="6"/>
      <c r="N353" s="4"/>
      <c r="O353" s="5"/>
      <c r="P353" s="4"/>
      <c r="Q353" s="4"/>
      <c r="R353" s="5"/>
      <c r="S353" s="4"/>
      <c r="T353" s="4"/>
      <c r="U353" s="5"/>
      <c r="V353" s="4"/>
      <c r="W353" s="4"/>
      <c r="X353" s="5"/>
      <c r="Y353" s="4"/>
      <c r="Z353" s="4"/>
      <c r="AA353" s="4"/>
      <c r="AB353" s="4"/>
      <c r="AC353" s="412"/>
      <c r="AD353" s="7"/>
      <c r="AE353" s="7"/>
      <c r="AF353" s="8"/>
      <c r="AH353" s="446"/>
      <c r="AI353" s="429"/>
      <c r="AJ353" s="430"/>
      <c r="AK353" s="431"/>
      <c r="AL353" s="432"/>
      <c r="AM353" s="433"/>
      <c r="AN353" s="433"/>
      <c r="AO353" s="433"/>
      <c r="AP353" s="433"/>
      <c r="AQ353" s="433"/>
      <c r="AR353" s="433"/>
      <c r="AS353" s="433"/>
      <c r="AT353" s="433"/>
      <c r="AU353" s="433"/>
      <c r="AV353" s="433"/>
      <c r="AW353" s="433"/>
      <c r="AX353" s="433"/>
      <c r="AY353" s="433"/>
      <c r="AZ353" s="433"/>
      <c r="BA353" s="433"/>
      <c r="BB353" s="433"/>
      <c r="BC353" s="433"/>
      <c r="BD353" s="430"/>
      <c r="BE353" s="434"/>
      <c r="BG353" s="11"/>
      <c r="BI353" s="500"/>
    </row>
    <row r="354" spans="1:61" s="9" customFormat="1" ht="15" customHeight="1" x14ac:dyDescent="0.25">
      <c r="A354" s="2"/>
      <c r="B354" s="2"/>
      <c r="C354" s="2"/>
      <c r="D354" s="2"/>
      <c r="E354" s="2"/>
      <c r="F354" s="3"/>
      <c r="G354" s="397"/>
      <c r="H354" s="4"/>
      <c r="I354" s="5"/>
      <c r="J354" s="4"/>
      <c r="K354" s="4"/>
      <c r="L354" s="5"/>
      <c r="M354" s="6"/>
      <c r="N354" s="4"/>
      <c r="O354" s="5"/>
      <c r="P354" s="4"/>
      <c r="Q354" s="4"/>
      <c r="R354" s="5"/>
      <c r="S354" s="4"/>
      <c r="T354" s="4"/>
      <c r="U354" s="5"/>
      <c r="V354" s="4"/>
      <c r="W354" s="4"/>
      <c r="X354" s="5"/>
      <c r="Y354" s="4"/>
      <c r="Z354" s="4"/>
      <c r="AA354" s="4"/>
      <c r="AB354" s="4"/>
      <c r="AC354" s="412"/>
      <c r="AD354" s="7"/>
      <c r="AE354" s="7"/>
      <c r="AF354" s="8"/>
      <c r="AH354" s="446"/>
      <c r="AI354" s="429"/>
      <c r="AJ354" s="430"/>
      <c r="AK354" s="431"/>
      <c r="AL354" s="432"/>
      <c r="AM354" s="433"/>
      <c r="AN354" s="433"/>
      <c r="AO354" s="433"/>
      <c r="AP354" s="433"/>
      <c r="AQ354" s="433"/>
      <c r="AR354" s="433"/>
      <c r="AS354" s="433"/>
      <c r="AT354" s="433"/>
      <c r="AU354" s="433"/>
      <c r="AV354" s="433"/>
      <c r="AW354" s="433"/>
      <c r="AX354" s="433"/>
      <c r="AY354" s="433"/>
      <c r="AZ354" s="433"/>
      <c r="BA354" s="433"/>
      <c r="BB354" s="433"/>
      <c r="BC354" s="433"/>
      <c r="BD354" s="430"/>
      <c r="BE354" s="434"/>
      <c r="BG354" s="11"/>
      <c r="BI354" s="500"/>
    </row>
    <row r="355" spans="1:61" s="9" customFormat="1" ht="15" customHeight="1" x14ac:dyDescent="0.25">
      <c r="A355" s="2"/>
      <c r="B355" s="2"/>
      <c r="C355" s="2"/>
      <c r="D355" s="2"/>
      <c r="E355" s="2"/>
      <c r="F355" s="3"/>
      <c r="G355" s="397"/>
      <c r="H355" s="4"/>
      <c r="I355" s="5"/>
      <c r="J355" s="4"/>
      <c r="K355" s="4"/>
      <c r="L355" s="5"/>
      <c r="M355" s="6"/>
      <c r="N355" s="4"/>
      <c r="O355" s="5"/>
      <c r="P355" s="4"/>
      <c r="Q355" s="4"/>
      <c r="R355" s="5"/>
      <c r="S355" s="4"/>
      <c r="T355" s="4"/>
      <c r="U355" s="5"/>
      <c r="V355" s="4"/>
      <c r="W355" s="4"/>
      <c r="X355" s="5"/>
      <c r="Y355" s="4"/>
      <c r="Z355" s="4"/>
      <c r="AA355" s="4"/>
      <c r="AB355" s="4"/>
      <c r="AC355" s="412"/>
      <c r="AD355" s="7"/>
      <c r="AE355" s="7"/>
      <c r="AF355" s="8"/>
      <c r="AH355" s="446"/>
      <c r="AI355" s="429"/>
      <c r="AJ355" s="430"/>
      <c r="AK355" s="431"/>
      <c r="AL355" s="432"/>
      <c r="AM355" s="433"/>
      <c r="AN355" s="433"/>
      <c r="AO355" s="433"/>
      <c r="AP355" s="433"/>
      <c r="AQ355" s="433"/>
      <c r="AR355" s="433"/>
      <c r="AS355" s="433"/>
      <c r="AT355" s="433"/>
      <c r="AU355" s="433"/>
      <c r="AV355" s="433"/>
      <c r="AW355" s="433"/>
      <c r="AX355" s="433"/>
      <c r="AY355" s="433"/>
      <c r="AZ355" s="433"/>
      <c r="BA355" s="433"/>
      <c r="BB355" s="433"/>
      <c r="BC355" s="433"/>
      <c r="BD355" s="430"/>
      <c r="BE355" s="434"/>
      <c r="BG355" s="11"/>
      <c r="BI355" s="500"/>
    </row>
    <row r="356" spans="1:61" s="9" customFormat="1" ht="15" customHeight="1" x14ac:dyDescent="0.25">
      <c r="A356" s="2"/>
      <c r="B356" s="2"/>
      <c r="C356" s="2"/>
      <c r="D356" s="2"/>
      <c r="E356" s="2"/>
      <c r="F356" s="3"/>
      <c r="G356" s="397"/>
      <c r="H356" s="4"/>
      <c r="I356" s="5"/>
      <c r="J356" s="4"/>
      <c r="K356" s="4"/>
      <c r="L356" s="5"/>
      <c r="M356" s="6"/>
      <c r="N356" s="4"/>
      <c r="O356" s="5"/>
      <c r="P356" s="4"/>
      <c r="Q356" s="4"/>
      <c r="R356" s="5"/>
      <c r="S356" s="4"/>
      <c r="T356" s="4"/>
      <c r="U356" s="5"/>
      <c r="V356" s="4"/>
      <c r="W356" s="4"/>
      <c r="X356" s="5"/>
      <c r="Y356" s="4"/>
      <c r="Z356" s="4"/>
      <c r="AA356" s="4"/>
      <c r="AB356" s="4"/>
      <c r="AC356" s="412"/>
      <c r="AD356" s="7"/>
      <c r="AE356" s="7"/>
      <c r="AF356" s="8"/>
      <c r="AH356" s="446"/>
      <c r="AI356" s="429"/>
      <c r="AJ356" s="430"/>
      <c r="AK356" s="431"/>
      <c r="AL356" s="432"/>
      <c r="AM356" s="433"/>
      <c r="AN356" s="433"/>
      <c r="AO356" s="433"/>
      <c r="AP356" s="433"/>
      <c r="AQ356" s="433"/>
      <c r="AR356" s="433"/>
      <c r="AS356" s="433"/>
      <c r="AT356" s="433"/>
      <c r="AU356" s="433"/>
      <c r="AV356" s="433"/>
      <c r="AW356" s="433"/>
      <c r="AX356" s="433"/>
      <c r="AY356" s="433"/>
      <c r="AZ356" s="433"/>
      <c r="BA356" s="433"/>
      <c r="BB356" s="433"/>
      <c r="BC356" s="433"/>
      <c r="BD356" s="430"/>
      <c r="BE356" s="434"/>
      <c r="BG356" s="11"/>
      <c r="BI356" s="500"/>
    </row>
    <row r="357" spans="1:61" s="9" customFormat="1" ht="15" customHeight="1" x14ac:dyDescent="0.25">
      <c r="A357" s="2"/>
      <c r="B357" s="2"/>
      <c r="C357" s="2"/>
      <c r="D357" s="2"/>
      <c r="E357" s="2"/>
      <c r="F357" s="3"/>
      <c r="G357" s="397"/>
      <c r="H357" s="4"/>
      <c r="I357" s="5"/>
      <c r="J357" s="4"/>
      <c r="K357" s="4"/>
      <c r="L357" s="5"/>
      <c r="M357" s="6"/>
      <c r="N357" s="4"/>
      <c r="O357" s="5"/>
      <c r="P357" s="4"/>
      <c r="Q357" s="4"/>
      <c r="R357" s="5"/>
      <c r="S357" s="4"/>
      <c r="T357" s="4"/>
      <c r="U357" s="5"/>
      <c r="V357" s="4"/>
      <c r="W357" s="4"/>
      <c r="X357" s="5"/>
      <c r="Y357" s="4"/>
      <c r="Z357" s="4"/>
      <c r="AA357" s="4"/>
      <c r="AB357" s="4"/>
      <c r="AC357" s="412"/>
      <c r="AD357" s="7"/>
      <c r="AE357" s="7"/>
      <c r="AF357" s="8"/>
      <c r="AH357" s="446"/>
      <c r="AI357" s="429"/>
      <c r="AJ357" s="430"/>
      <c r="AK357" s="431"/>
      <c r="AL357" s="432"/>
      <c r="AM357" s="433"/>
      <c r="AN357" s="433"/>
      <c r="AO357" s="433"/>
      <c r="AP357" s="433"/>
      <c r="AQ357" s="433"/>
      <c r="AR357" s="433"/>
      <c r="AS357" s="433"/>
      <c r="AT357" s="433"/>
      <c r="AU357" s="433"/>
      <c r="AV357" s="433"/>
      <c r="AW357" s="433"/>
      <c r="AX357" s="433"/>
      <c r="AY357" s="433"/>
      <c r="AZ357" s="433"/>
      <c r="BA357" s="433"/>
      <c r="BB357" s="433"/>
      <c r="BC357" s="433"/>
      <c r="BD357" s="430"/>
      <c r="BE357" s="434"/>
      <c r="BG357" s="11"/>
      <c r="BI357" s="500"/>
    </row>
    <row r="358" spans="1:61" s="9" customFormat="1" ht="15" customHeight="1" x14ac:dyDescent="0.25">
      <c r="A358" s="2"/>
      <c r="B358" s="2"/>
      <c r="C358" s="2"/>
      <c r="D358" s="2"/>
      <c r="E358" s="2"/>
      <c r="F358" s="3"/>
      <c r="G358" s="397"/>
      <c r="H358" s="4"/>
      <c r="I358" s="5"/>
      <c r="J358" s="4"/>
      <c r="K358" s="4"/>
      <c r="L358" s="5"/>
      <c r="M358" s="6"/>
      <c r="N358" s="4"/>
      <c r="O358" s="5"/>
      <c r="P358" s="4"/>
      <c r="Q358" s="4"/>
      <c r="R358" s="5"/>
      <c r="S358" s="4"/>
      <c r="T358" s="4"/>
      <c r="U358" s="5"/>
      <c r="V358" s="4"/>
      <c r="W358" s="4"/>
      <c r="X358" s="5"/>
      <c r="Y358" s="4"/>
      <c r="Z358" s="4"/>
      <c r="AA358" s="4"/>
      <c r="AB358" s="4"/>
      <c r="AC358" s="412"/>
      <c r="AD358" s="7"/>
      <c r="AE358" s="7"/>
      <c r="AF358" s="8"/>
      <c r="AH358" s="446"/>
      <c r="AI358" s="429"/>
      <c r="AJ358" s="430"/>
      <c r="AK358" s="431"/>
      <c r="AL358" s="432"/>
      <c r="AM358" s="433"/>
      <c r="AN358" s="433"/>
      <c r="AO358" s="433"/>
      <c r="AP358" s="433"/>
      <c r="AQ358" s="433"/>
      <c r="AR358" s="433"/>
      <c r="AS358" s="433"/>
      <c r="AT358" s="433"/>
      <c r="AU358" s="433"/>
      <c r="AV358" s="433"/>
      <c r="AW358" s="433"/>
      <c r="AX358" s="433"/>
      <c r="AY358" s="433"/>
      <c r="AZ358" s="433"/>
      <c r="BA358" s="433"/>
      <c r="BB358" s="433"/>
      <c r="BC358" s="433"/>
      <c r="BD358" s="430"/>
      <c r="BE358" s="434"/>
      <c r="BG358" s="11"/>
      <c r="BI358" s="500"/>
    </row>
    <row r="359" spans="1:61" s="9" customFormat="1" ht="15" customHeight="1" x14ac:dyDescent="0.25">
      <c r="A359" s="2"/>
      <c r="B359" s="2"/>
      <c r="C359" s="2"/>
      <c r="D359" s="2"/>
      <c r="E359" s="2"/>
      <c r="F359" s="3"/>
      <c r="G359" s="397"/>
      <c r="H359" s="4"/>
      <c r="I359" s="5"/>
      <c r="J359" s="4"/>
      <c r="K359" s="4"/>
      <c r="L359" s="5"/>
      <c r="M359" s="6"/>
      <c r="N359" s="4"/>
      <c r="O359" s="5"/>
      <c r="P359" s="4"/>
      <c r="Q359" s="4"/>
      <c r="R359" s="5"/>
      <c r="S359" s="4"/>
      <c r="T359" s="4"/>
      <c r="U359" s="5"/>
      <c r="V359" s="4"/>
      <c r="W359" s="4"/>
      <c r="X359" s="5"/>
      <c r="Y359" s="4"/>
      <c r="Z359" s="4"/>
      <c r="AA359" s="4"/>
      <c r="AB359" s="4"/>
      <c r="AC359" s="412"/>
      <c r="AD359" s="7"/>
      <c r="AE359" s="7"/>
      <c r="AF359" s="8"/>
      <c r="AH359" s="446"/>
      <c r="AI359" s="429"/>
      <c r="AJ359" s="430"/>
      <c r="AK359" s="431"/>
      <c r="AL359" s="432"/>
      <c r="AM359" s="433"/>
      <c r="AN359" s="433"/>
      <c r="AO359" s="433"/>
      <c r="AP359" s="433"/>
      <c r="AQ359" s="433"/>
      <c r="AR359" s="433"/>
      <c r="AS359" s="433"/>
      <c r="AT359" s="433"/>
      <c r="AU359" s="433"/>
      <c r="AV359" s="433"/>
      <c r="AW359" s="433"/>
      <c r="AX359" s="433"/>
      <c r="AY359" s="433"/>
      <c r="AZ359" s="433"/>
      <c r="BA359" s="433"/>
      <c r="BB359" s="433"/>
      <c r="BC359" s="433"/>
      <c r="BD359" s="430"/>
      <c r="BE359" s="434"/>
      <c r="BG359" s="11"/>
      <c r="BI359" s="500"/>
    </row>
    <row r="360" spans="1:61" s="9" customFormat="1" ht="15" customHeight="1" x14ac:dyDescent="0.25">
      <c r="A360" s="2"/>
      <c r="B360" s="2"/>
      <c r="C360" s="2"/>
      <c r="D360" s="2"/>
      <c r="E360" s="2"/>
      <c r="F360" s="3"/>
      <c r="G360" s="397"/>
      <c r="H360" s="4"/>
      <c r="I360" s="5"/>
      <c r="J360" s="4"/>
      <c r="K360" s="4"/>
      <c r="L360" s="5"/>
      <c r="M360" s="6"/>
      <c r="N360" s="4"/>
      <c r="O360" s="5"/>
      <c r="P360" s="4"/>
      <c r="Q360" s="4"/>
      <c r="R360" s="5"/>
      <c r="S360" s="4"/>
      <c r="T360" s="4"/>
      <c r="U360" s="5"/>
      <c r="V360" s="4"/>
      <c r="W360" s="4"/>
      <c r="X360" s="5"/>
      <c r="Y360" s="4"/>
      <c r="Z360" s="4"/>
      <c r="AA360" s="4"/>
      <c r="AB360" s="4"/>
      <c r="AC360" s="412"/>
      <c r="AD360" s="7"/>
      <c r="AE360" s="7"/>
      <c r="AF360" s="8"/>
      <c r="AH360" s="446"/>
      <c r="AI360" s="429"/>
      <c r="AJ360" s="430"/>
      <c r="AK360" s="431"/>
      <c r="AL360" s="432"/>
      <c r="AM360" s="433"/>
      <c r="AN360" s="433"/>
      <c r="AO360" s="433"/>
      <c r="AP360" s="433"/>
      <c r="AQ360" s="433"/>
      <c r="AR360" s="433"/>
      <c r="AS360" s="433"/>
      <c r="AT360" s="433"/>
      <c r="AU360" s="433"/>
      <c r="AV360" s="433"/>
      <c r="AW360" s="433"/>
      <c r="AX360" s="433"/>
      <c r="AY360" s="433"/>
      <c r="AZ360" s="433"/>
      <c r="BA360" s="433"/>
      <c r="BB360" s="433"/>
      <c r="BC360" s="433"/>
      <c r="BD360" s="430"/>
      <c r="BE360" s="434"/>
      <c r="BG360" s="11"/>
      <c r="BI360" s="500"/>
    </row>
    <row r="361" spans="1:61" s="9" customFormat="1" ht="15" customHeight="1" x14ac:dyDescent="0.25">
      <c r="A361" s="2"/>
      <c r="B361" s="2"/>
      <c r="C361" s="2"/>
      <c r="D361" s="2"/>
      <c r="E361" s="2"/>
      <c r="F361" s="3"/>
      <c r="G361" s="397"/>
      <c r="H361" s="4"/>
      <c r="I361" s="5"/>
      <c r="J361" s="4"/>
      <c r="K361" s="4"/>
      <c r="L361" s="5"/>
      <c r="M361" s="6"/>
      <c r="N361" s="4"/>
      <c r="O361" s="5"/>
      <c r="P361" s="4"/>
      <c r="Q361" s="4"/>
      <c r="R361" s="5"/>
      <c r="S361" s="4"/>
      <c r="T361" s="4"/>
      <c r="U361" s="5"/>
      <c r="V361" s="4"/>
      <c r="W361" s="4"/>
      <c r="X361" s="5"/>
      <c r="Y361" s="4"/>
      <c r="Z361" s="4"/>
      <c r="AA361" s="4"/>
      <c r="AB361" s="4"/>
      <c r="AC361" s="412"/>
      <c r="AD361" s="7"/>
      <c r="AE361" s="7"/>
      <c r="AF361" s="8"/>
      <c r="AH361" s="446"/>
      <c r="AI361" s="429"/>
      <c r="AJ361" s="430"/>
      <c r="AK361" s="431"/>
      <c r="AL361" s="432"/>
      <c r="AM361" s="433"/>
      <c r="AN361" s="433"/>
      <c r="AO361" s="433"/>
      <c r="AP361" s="433"/>
      <c r="AQ361" s="433"/>
      <c r="AR361" s="433"/>
      <c r="AS361" s="433"/>
      <c r="AT361" s="433"/>
      <c r="AU361" s="433"/>
      <c r="AV361" s="433"/>
      <c r="AW361" s="433"/>
      <c r="AX361" s="433"/>
      <c r="AY361" s="433"/>
      <c r="AZ361" s="433"/>
      <c r="BA361" s="433"/>
      <c r="BB361" s="433"/>
      <c r="BC361" s="433"/>
      <c r="BD361" s="430"/>
      <c r="BE361" s="434"/>
      <c r="BG361" s="11"/>
      <c r="BI361" s="500"/>
    </row>
    <row r="362" spans="1:61" s="9" customFormat="1" ht="15" customHeight="1" x14ac:dyDescent="0.25">
      <c r="A362" s="2"/>
      <c r="B362" s="2"/>
      <c r="C362" s="2"/>
      <c r="D362" s="2"/>
      <c r="E362" s="2"/>
      <c r="F362" s="3"/>
      <c r="G362" s="397"/>
      <c r="H362" s="4"/>
      <c r="I362" s="5"/>
      <c r="J362" s="4"/>
      <c r="K362" s="4"/>
      <c r="L362" s="5"/>
      <c r="M362" s="6"/>
      <c r="N362" s="4"/>
      <c r="O362" s="5"/>
      <c r="P362" s="4"/>
      <c r="Q362" s="4"/>
      <c r="R362" s="5"/>
      <c r="S362" s="4"/>
      <c r="T362" s="4"/>
      <c r="U362" s="5"/>
      <c r="V362" s="4"/>
      <c r="W362" s="4"/>
      <c r="X362" s="5"/>
      <c r="Y362" s="4"/>
      <c r="Z362" s="4"/>
      <c r="AA362" s="4"/>
      <c r="AB362" s="4"/>
      <c r="AC362" s="412"/>
      <c r="AD362" s="7"/>
      <c r="AE362" s="7"/>
      <c r="AF362" s="8"/>
      <c r="AH362" s="446"/>
      <c r="AI362" s="429"/>
      <c r="AJ362" s="430"/>
      <c r="AK362" s="431"/>
      <c r="AL362" s="432"/>
      <c r="AM362" s="433"/>
      <c r="AN362" s="433"/>
      <c r="AO362" s="433"/>
      <c r="AP362" s="433"/>
      <c r="AQ362" s="433"/>
      <c r="AR362" s="433"/>
      <c r="AS362" s="433"/>
      <c r="AT362" s="433"/>
      <c r="AU362" s="433"/>
      <c r="AV362" s="433"/>
      <c r="AW362" s="433"/>
      <c r="AX362" s="433"/>
      <c r="AY362" s="433"/>
      <c r="AZ362" s="433"/>
      <c r="BA362" s="433"/>
      <c r="BB362" s="433"/>
      <c r="BC362" s="433"/>
      <c r="BD362" s="430"/>
      <c r="BE362" s="434"/>
      <c r="BG362" s="11"/>
      <c r="BI362" s="500"/>
    </row>
    <row r="363" spans="1:61" s="9" customFormat="1" ht="15" customHeight="1" x14ac:dyDescent="0.25">
      <c r="A363" s="2"/>
      <c r="B363" s="2"/>
      <c r="C363" s="2"/>
      <c r="D363" s="2"/>
      <c r="E363" s="2"/>
      <c r="F363" s="3"/>
      <c r="G363" s="397"/>
      <c r="H363" s="4"/>
      <c r="I363" s="5"/>
      <c r="J363" s="4"/>
      <c r="K363" s="4"/>
      <c r="L363" s="5"/>
      <c r="M363" s="6"/>
      <c r="N363" s="4"/>
      <c r="O363" s="5"/>
      <c r="P363" s="4"/>
      <c r="Q363" s="4"/>
      <c r="R363" s="5"/>
      <c r="S363" s="4"/>
      <c r="T363" s="4"/>
      <c r="U363" s="5"/>
      <c r="V363" s="4"/>
      <c r="W363" s="4"/>
      <c r="X363" s="5"/>
      <c r="Y363" s="4"/>
      <c r="Z363" s="4"/>
      <c r="AA363" s="4"/>
      <c r="AB363" s="4"/>
      <c r="AC363" s="412"/>
      <c r="AD363" s="7"/>
      <c r="AE363" s="7"/>
      <c r="AF363" s="8"/>
      <c r="AH363" s="446"/>
      <c r="AI363" s="429"/>
      <c r="AJ363" s="430"/>
      <c r="AK363" s="431"/>
      <c r="AL363" s="432"/>
      <c r="AM363" s="433"/>
      <c r="AN363" s="433"/>
      <c r="AO363" s="433"/>
      <c r="AP363" s="433"/>
      <c r="AQ363" s="433"/>
      <c r="AR363" s="433"/>
      <c r="AS363" s="433"/>
      <c r="AT363" s="433"/>
      <c r="AU363" s="433"/>
      <c r="AV363" s="433"/>
      <c r="AW363" s="433"/>
      <c r="AX363" s="433"/>
      <c r="AY363" s="433"/>
      <c r="AZ363" s="433"/>
      <c r="BA363" s="433"/>
      <c r="BB363" s="433"/>
      <c r="BC363" s="433"/>
      <c r="BD363" s="430"/>
      <c r="BE363" s="434"/>
      <c r="BG363" s="11"/>
      <c r="BI363" s="500"/>
    </row>
    <row r="364" spans="1:61" s="9" customFormat="1" ht="15" customHeight="1" x14ac:dyDescent="0.25">
      <c r="A364" s="2"/>
      <c r="B364" s="2"/>
      <c r="C364" s="2"/>
      <c r="D364" s="2"/>
      <c r="E364" s="2"/>
      <c r="F364" s="3"/>
      <c r="G364" s="397"/>
      <c r="H364" s="4"/>
      <c r="I364" s="5"/>
      <c r="J364" s="4"/>
      <c r="K364" s="4"/>
      <c r="L364" s="5"/>
      <c r="M364" s="6"/>
      <c r="N364" s="4"/>
      <c r="O364" s="5"/>
      <c r="P364" s="4"/>
      <c r="Q364" s="4"/>
      <c r="R364" s="5"/>
      <c r="S364" s="4"/>
      <c r="T364" s="4"/>
      <c r="U364" s="5"/>
      <c r="V364" s="4"/>
      <c r="W364" s="4"/>
      <c r="X364" s="5"/>
      <c r="Y364" s="4"/>
      <c r="Z364" s="4"/>
      <c r="AA364" s="4"/>
      <c r="AB364" s="4"/>
      <c r="AC364" s="412"/>
      <c r="AD364" s="7"/>
      <c r="AE364" s="7"/>
      <c r="AF364" s="8"/>
      <c r="AH364" s="446"/>
      <c r="AI364" s="429"/>
      <c r="AJ364" s="430"/>
      <c r="AK364" s="431"/>
      <c r="AL364" s="432"/>
      <c r="AM364" s="433"/>
      <c r="AN364" s="433"/>
      <c r="AO364" s="433"/>
      <c r="AP364" s="433"/>
      <c r="AQ364" s="433"/>
      <c r="AR364" s="433"/>
      <c r="AS364" s="433"/>
      <c r="AT364" s="433"/>
      <c r="AU364" s="433"/>
      <c r="AV364" s="433"/>
      <c r="AW364" s="433"/>
      <c r="AX364" s="433"/>
      <c r="AY364" s="433"/>
      <c r="AZ364" s="433"/>
      <c r="BA364" s="433"/>
      <c r="BB364" s="433"/>
      <c r="BC364" s="433"/>
      <c r="BD364" s="430"/>
      <c r="BE364" s="434"/>
      <c r="BG364" s="11"/>
      <c r="BI364" s="500"/>
    </row>
    <row r="365" spans="1:61" s="9" customFormat="1" ht="15" customHeight="1" x14ac:dyDescent="0.25">
      <c r="A365" s="2"/>
      <c r="B365" s="2"/>
      <c r="C365" s="2"/>
      <c r="D365" s="2"/>
      <c r="E365" s="2"/>
      <c r="F365" s="3"/>
      <c r="G365" s="397"/>
      <c r="H365" s="4"/>
      <c r="I365" s="5"/>
      <c r="J365" s="4"/>
      <c r="K365" s="4"/>
      <c r="L365" s="5"/>
      <c r="M365" s="6"/>
      <c r="N365" s="4"/>
      <c r="O365" s="5"/>
      <c r="P365" s="4"/>
      <c r="Q365" s="4"/>
      <c r="R365" s="5"/>
      <c r="S365" s="4"/>
      <c r="T365" s="4"/>
      <c r="U365" s="5"/>
      <c r="V365" s="4"/>
      <c r="W365" s="4"/>
      <c r="X365" s="5"/>
      <c r="Y365" s="4"/>
      <c r="Z365" s="4"/>
      <c r="AA365" s="4"/>
      <c r="AB365" s="4"/>
      <c r="AC365" s="412"/>
      <c r="AD365" s="7"/>
      <c r="AE365" s="7"/>
      <c r="AF365" s="8"/>
      <c r="AH365" s="446"/>
      <c r="AI365" s="429"/>
      <c r="AJ365" s="430"/>
      <c r="AK365" s="431"/>
      <c r="AL365" s="432"/>
      <c r="AM365" s="433"/>
      <c r="AN365" s="433"/>
      <c r="AO365" s="433"/>
      <c r="AP365" s="433"/>
      <c r="AQ365" s="433"/>
      <c r="AR365" s="433"/>
      <c r="AS365" s="433"/>
      <c r="AT365" s="433"/>
      <c r="AU365" s="433"/>
      <c r="AV365" s="433"/>
      <c r="AW365" s="433"/>
      <c r="AX365" s="433"/>
      <c r="AY365" s="433"/>
      <c r="AZ365" s="433"/>
      <c r="BA365" s="433"/>
      <c r="BB365" s="433"/>
      <c r="BC365" s="433"/>
      <c r="BD365" s="430"/>
      <c r="BE365" s="434"/>
      <c r="BG365" s="11"/>
      <c r="BI365" s="500"/>
    </row>
    <row r="366" spans="1:61" s="9" customFormat="1" ht="15" customHeight="1" x14ac:dyDescent="0.25">
      <c r="A366" s="2"/>
      <c r="B366" s="2"/>
      <c r="C366" s="2"/>
      <c r="D366" s="2"/>
      <c r="E366" s="2"/>
      <c r="F366" s="3"/>
      <c r="G366" s="397"/>
      <c r="H366" s="4"/>
      <c r="I366" s="5"/>
      <c r="J366" s="4"/>
      <c r="K366" s="4"/>
      <c r="L366" s="5"/>
      <c r="M366" s="6"/>
      <c r="N366" s="4"/>
      <c r="O366" s="5"/>
      <c r="P366" s="4"/>
      <c r="Q366" s="4"/>
      <c r="R366" s="5"/>
      <c r="S366" s="4"/>
      <c r="T366" s="4"/>
      <c r="U366" s="5"/>
      <c r="V366" s="4"/>
      <c r="W366" s="4"/>
      <c r="X366" s="5"/>
      <c r="Y366" s="4"/>
      <c r="Z366" s="4"/>
      <c r="AA366" s="4"/>
      <c r="AB366" s="4"/>
      <c r="AC366" s="412"/>
      <c r="AD366" s="7"/>
      <c r="AE366" s="7"/>
      <c r="AF366" s="8"/>
      <c r="AH366" s="446"/>
      <c r="AI366" s="429"/>
      <c r="AJ366" s="430"/>
      <c r="AK366" s="431"/>
      <c r="AL366" s="432"/>
      <c r="AM366" s="433"/>
      <c r="AN366" s="433"/>
      <c r="AO366" s="433"/>
      <c r="AP366" s="433"/>
      <c r="AQ366" s="433"/>
      <c r="AR366" s="433"/>
      <c r="AS366" s="433"/>
      <c r="AT366" s="433"/>
      <c r="AU366" s="433"/>
      <c r="AV366" s="433"/>
      <c r="AW366" s="433"/>
      <c r="AX366" s="433"/>
      <c r="AY366" s="433"/>
      <c r="AZ366" s="433"/>
      <c r="BA366" s="433"/>
      <c r="BB366" s="433"/>
      <c r="BC366" s="433"/>
      <c r="BD366" s="430"/>
      <c r="BE366" s="434"/>
      <c r="BG366" s="11"/>
      <c r="BI366" s="500"/>
    </row>
    <row r="367" spans="1:61" s="9" customFormat="1" ht="15" customHeight="1" x14ac:dyDescent="0.25">
      <c r="A367" s="2"/>
      <c r="B367" s="2"/>
      <c r="C367" s="2"/>
      <c r="D367" s="2"/>
      <c r="E367" s="2"/>
      <c r="F367" s="3"/>
      <c r="G367" s="397"/>
      <c r="H367" s="4"/>
      <c r="I367" s="5"/>
      <c r="J367" s="4"/>
      <c r="K367" s="4"/>
      <c r="L367" s="5"/>
      <c r="M367" s="6"/>
      <c r="N367" s="4"/>
      <c r="O367" s="5"/>
      <c r="P367" s="4"/>
      <c r="Q367" s="4"/>
      <c r="R367" s="5"/>
      <c r="S367" s="4"/>
      <c r="T367" s="4"/>
      <c r="U367" s="5"/>
      <c r="V367" s="4"/>
      <c r="W367" s="4"/>
      <c r="X367" s="5"/>
      <c r="Y367" s="4"/>
      <c r="Z367" s="4"/>
      <c r="AA367" s="4"/>
      <c r="AB367" s="4"/>
      <c r="AC367" s="412"/>
      <c r="AD367" s="7"/>
      <c r="AE367" s="7"/>
      <c r="AF367" s="8"/>
      <c r="AH367" s="446"/>
      <c r="AI367" s="429"/>
      <c r="AJ367" s="430"/>
      <c r="AK367" s="431"/>
      <c r="AL367" s="432"/>
      <c r="AM367" s="433"/>
      <c r="AN367" s="433"/>
      <c r="AO367" s="433"/>
      <c r="AP367" s="433"/>
      <c r="AQ367" s="433"/>
      <c r="AR367" s="433"/>
      <c r="AS367" s="433"/>
      <c r="AT367" s="433"/>
      <c r="AU367" s="433"/>
      <c r="AV367" s="433"/>
      <c r="AW367" s="433"/>
      <c r="AX367" s="433"/>
      <c r="AY367" s="433"/>
      <c r="AZ367" s="433"/>
      <c r="BA367" s="433"/>
      <c r="BB367" s="433"/>
      <c r="BC367" s="433"/>
      <c r="BD367" s="430"/>
      <c r="BE367" s="434"/>
      <c r="BG367" s="11"/>
      <c r="BI367" s="500"/>
    </row>
    <row r="368" spans="1:61" s="9" customFormat="1" ht="15" customHeight="1" x14ac:dyDescent="0.25">
      <c r="A368" s="2"/>
      <c r="B368" s="2"/>
      <c r="C368" s="2"/>
      <c r="D368" s="2"/>
      <c r="E368" s="2"/>
      <c r="F368" s="3"/>
      <c r="G368" s="397"/>
      <c r="H368" s="4"/>
      <c r="I368" s="5"/>
      <c r="J368" s="4"/>
      <c r="K368" s="4"/>
      <c r="L368" s="5"/>
      <c r="M368" s="6"/>
      <c r="N368" s="4"/>
      <c r="O368" s="5"/>
      <c r="P368" s="4"/>
      <c r="Q368" s="4"/>
      <c r="R368" s="5"/>
      <c r="S368" s="4"/>
      <c r="T368" s="4"/>
      <c r="U368" s="5"/>
      <c r="V368" s="4"/>
      <c r="W368" s="4"/>
      <c r="X368" s="5"/>
      <c r="Y368" s="4"/>
      <c r="Z368" s="4"/>
      <c r="AA368" s="4"/>
      <c r="AB368" s="4"/>
      <c r="AC368" s="412"/>
      <c r="AD368" s="7"/>
      <c r="AE368" s="7"/>
      <c r="AF368" s="8"/>
      <c r="AH368" s="446"/>
      <c r="AI368" s="429"/>
      <c r="AJ368" s="430"/>
      <c r="AK368" s="431"/>
      <c r="AL368" s="432"/>
      <c r="AM368" s="433"/>
      <c r="AN368" s="433"/>
      <c r="AO368" s="433"/>
      <c r="AP368" s="433"/>
      <c r="AQ368" s="433"/>
      <c r="AR368" s="433"/>
      <c r="AS368" s="433"/>
      <c r="AT368" s="433"/>
      <c r="AU368" s="433"/>
      <c r="AV368" s="433"/>
      <c r="AW368" s="433"/>
      <c r="AX368" s="433"/>
      <c r="AY368" s="433"/>
      <c r="AZ368" s="433"/>
      <c r="BA368" s="433"/>
      <c r="BB368" s="433"/>
      <c r="BC368" s="433"/>
      <c r="BD368" s="430"/>
      <c r="BE368" s="434"/>
      <c r="BG368" s="11"/>
      <c r="BI368" s="500"/>
    </row>
    <row r="369" spans="1:61" s="9" customFormat="1" ht="15" customHeight="1" x14ac:dyDescent="0.25">
      <c r="A369" s="2"/>
      <c r="B369" s="2"/>
      <c r="C369" s="2"/>
      <c r="D369" s="2"/>
      <c r="E369" s="2"/>
      <c r="F369" s="3"/>
      <c r="G369" s="397"/>
      <c r="H369" s="4"/>
      <c r="I369" s="5"/>
      <c r="J369" s="4"/>
      <c r="K369" s="4"/>
      <c r="L369" s="5"/>
      <c r="M369" s="6"/>
      <c r="N369" s="4"/>
      <c r="O369" s="5"/>
      <c r="P369" s="4"/>
      <c r="Q369" s="4"/>
      <c r="R369" s="5"/>
      <c r="S369" s="4"/>
      <c r="T369" s="4"/>
      <c r="U369" s="5"/>
      <c r="V369" s="4"/>
      <c r="W369" s="4"/>
      <c r="X369" s="5"/>
      <c r="Y369" s="4"/>
      <c r="Z369" s="4"/>
      <c r="AA369" s="4"/>
      <c r="AB369" s="4"/>
      <c r="AC369" s="412"/>
      <c r="AD369" s="7"/>
      <c r="AE369" s="7"/>
      <c r="AF369" s="8"/>
      <c r="AH369" s="446"/>
      <c r="AI369" s="429"/>
      <c r="AJ369" s="430"/>
      <c r="AK369" s="431"/>
      <c r="AL369" s="432"/>
      <c r="AM369" s="433"/>
      <c r="AN369" s="433"/>
      <c r="AO369" s="433"/>
      <c r="AP369" s="433"/>
      <c r="AQ369" s="433"/>
      <c r="AR369" s="433"/>
      <c r="AS369" s="433"/>
      <c r="AT369" s="433"/>
      <c r="AU369" s="433"/>
      <c r="AV369" s="433"/>
      <c r="AW369" s="433"/>
      <c r="AX369" s="433"/>
      <c r="AY369" s="433"/>
      <c r="AZ369" s="433"/>
      <c r="BA369" s="433"/>
      <c r="BB369" s="433"/>
      <c r="BC369" s="433"/>
      <c r="BD369" s="430"/>
      <c r="BE369" s="434"/>
      <c r="BG369" s="11"/>
      <c r="BI369" s="500"/>
    </row>
    <row r="370" spans="1:61" s="9" customFormat="1" ht="15" customHeight="1" x14ac:dyDescent="0.25">
      <c r="A370" s="2"/>
      <c r="B370" s="2"/>
      <c r="C370" s="2"/>
      <c r="D370" s="2"/>
      <c r="E370" s="2"/>
      <c r="F370" s="3"/>
      <c r="G370" s="397"/>
      <c r="H370" s="4"/>
      <c r="I370" s="5"/>
      <c r="J370" s="4"/>
      <c r="K370" s="4"/>
      <c r="L370" s="5"/>
      <c r="M370" s="6"/>
      <c r="N370" s="4"/>
      <c r="O370" s="5"/>
      <c r="P370" s="4"/>
      <c r="Q370" s="4"/>
      <c r="R370" s="5"/>
      <c r="S370" s="4"/>
      <c r="T370" s="4"/>
      <c r="U370" s="5"/>
      <c r="V370" s="4"/>
      <c r="W370" s="4"/>
      <c r="X370" s="5"/>
      <c r="Y370" s="4"/>
      <c r="Z370" s="4"/>
      <c r="AA370" s="4"/>
      <c r="AB370" s="4"/>
      <c r="AC370" s="412"/>
      <c r="AD370" s="7"/>
      <c r="AE370" s="7"/>
      <c r="AF370" s="8"/>
      <c r="AH370" s="446"/>
      <c r="AI370" s="429"/>
      <c r="AJ370" s="430"/>
      <c r="AK370" s="431"/>
      <c r="AL370" s="432"/>
      <c r="AM370" s="433"/>
      <c r="AN370" s="433"/>
      <c r="AO370" s="433"/>
      <c r="AP370" s="433"/>
      <c r="AQ370" s="433"/>
      <c r="AR370" s="433"/>
      <c r="AS370" s="433"/>
      <c r="AT370" s="433"/>
      <c r="AU370" s="433"/>
      <c r="AV370" s="433"/>
      <c r="AW370" s="433"/>
      <c r="AX370" s="433"/>
      <c r="AY370" s="433"/>
      <c r="AZ370" s="433"/>
      <c r="BA370" s="433"/>
      <c r="BB370" s="433"/>
      <c r="BC370" s="433"/>
      <c r="BD370" s="430"/>
      <c r="BE370" s="434"/>
      <c r="BG370" s="11"/>
      <c r="BI370" s="500"/>
    </row>
    <row r="371" spans="1:61" s="9" customFormat="1" ht="15" customHeight="1" x14ac:dyDescent="0.25">
      <c r="A371" s="2"/>
      <c r="B371" s="2"/>
      <c r="C371" s="2"/>
      <c r="D371" s="2"/>
      <c r="E371" s="2"/>
      <c r="F371" s="3"/>
      <c r="G371" s="397"/>
      <c r="H371" s="4"/>
      <c r="I371" s="5"/>
      <c r="J371" s="4"/>
      <c r="K371" s="4"/>
      <c r="L371" s="5"/>
      <c r="M371" s="6"/>
      <c r="N371" s="4"/>
      <c r="O371" s="5"/>
      <c r="P371" s="4"/>
      <c r="Q371" s="4"/>
      <c r="R371" s="5"/>
      <c r="S371" s="4"/>
      <c r="T371" s="4"/>
      <c r="U371" s="5"/>
      <c r="V371" s="4"/>
      <c r="W371" s="4"/>
      <c r="X371" s="5"/>
      <c r="Y371" s="4"/>
      <c r="Z371" s="4"/>
      <c r="AA371" s="4"/>
      <c r="AB371" s="4"/>
      <c r="AC371" s="412"/>
      <c r="AD371" s="7"/>
      <c r="AE371" s="7"/>
      <c r="AF371" s="8"/>
      <c r="AH371" s="446"/>
      <c r="AI371" s="429"/>
      <c r="AJ371" s="430"/>
      <c r="AK371" s="431"/>
      <c r="AL371" s="432"/>
      <c r="AM371" s="433"/>
      <c r="AN371" s="433"/>
      <c r="AO371" s="433"/>
      <c r="AP371" s="433"/>
      <c r="AQ371" s="433"/>
      <c r="AR371" s="433"/>
      <c r="AS371" s="433"/>
      <c r="AT371" s="433"/>
      <c r="AU371" s="433"/>
      <c r="AV371" s="433"/>
      <c r="AW371" s="433"/>
      <c r="AX371" s="433"/>
      <c r="AY371" s="433"/>
      <c r="AZ371" s="433"/>
      <c r="BA371" s="433"/>
      <c r="BB371" s="433"/>
      <c r="BC371" s="433"/>
      <c r="BD371" s="430"/>
      <c r="BE371" s="434"/>
      <c r="BG371" s="11"/>
      <c r="BI371" s="500"/>
    </row>
    <row r="372" spans="1:61" s="9" customFormat="1" ht="15" customHeight="1" x14ac:dyDescent="0.25">
      <c r="A372" s="2"/>
      <c r="B372" s="2"/>
      <c r="C372" s="2"/>
      <c r="D372" s="2"/>
      <c r="E372" s="2"/>
      <c r="F372" s="3"/>
      <c r="G372" s="397"/>
      <c r="H372" s="4"/>
      <c r="I372" s="5"/>
      <c r="J372" s="4"/>
      <c r="K372" s="4"/>
      <c r="L372" s="5"/>
      <c r="M372" s="6"/>
      <c r="N372" s="4"/>
      <c r="O372" s="5"/>
      <c r="P372" s="4"/>
      <c r="Q372" s="4"/>
      <c r="R372" s="5"/>
      <c r="S372" s="4"/>
      <c r="T372" s="4"/>
      <c r="U372" s="5"/>
      <c r="V372" s="4"/>
      <c r="W372" s="4"/>
      <c r="X372" s="5"/>
      <c r="Y372" s="4"/>
      <c r="Z372" s="4"/>
      <c r="AA372" s="4"/>
      <c r="AB372" s="4"/>
      <c r="AC372" s="412"/>
      <c r="AD372" s="7"/>
      <c r="AE372" s="7"/>
      <c r="AF372" s="8"/>
      <c r="AH372" s="446"/>
      <c r="AI372" s="429"/>
      <c r="AJ372" s="430"/>
      <c r="AK372" s="431"/>
      <c r="AL372" s="432"/>
      <c r="AM372" s="433"/>
      <c r="AN372" s="433"/>
      <c r="AO372" s="433"/>
      <c r="AP372" s="433"/>
      <c r="AQ372" s="433"/>
      <c r="AR372" s="433"/>
      <c r="AS372" s="433"/>
      <c r="AT372" s="433"/>
      <c r="AU372" s="433"/>
      <c r="AV372" s="433"/>
      <c r="AW372" s="433"/>
      <c r="AX372" s="433"/>
      <c r="AY372" s="433"/>
      <c r="AZ372" s="433"/>
      <c r="BA372" s="433"/>
      <c r="BB372" s="433"/>
      <c r="BC372" s="433"/>
      <c r="BD372" s="430"/>
      <c r="BE372" s="434"/>
      <c r="BG372" s="11"/>
      <c r="BI372" s="500"/>
    </row>
    <row r="373" spans="1:61" s="9" customFormat="1" ht="15" customHeight="1" x14ac:dyDescent="0.25">
      <c r="A373" s="2"/>
      <c r="B373" s="2"/>
      <c r="C373" s="2"/>
      <c r="D373" s="2"/>
      <c r="E373" s="2"/>
      <c r="F373" s="3"/>
      <c r="G373" s="397"/>
      <c r="H373" s="4"/>
      <c r="I373" s="5"/>
      <c r="J373" s="4"/>
      <c r="K373" s="4"/>
      <c r="L373" s="5"/>
      <c r="M373" s="6"/>
      <c r="N373" s="4"/>
      <c r="O373" s="5"/>
      <c r="P373" s="4"/>
      <c r="Q373" s="4"/>
      <c r="R373" s="5"/>
      <c r="S373" s="4"/>
      <c r="T373" s="4"/>
      <c r="U373" s="5"/>
      <c r="V373" s="4"/>
      <c r="W373" s="4"/>
      <c r="X373" s="5"/>
      <c r="Y373" s="4"/>
      <c r="Z373" s="4"/>
      <c r="AA373" s="4"/>
      <c r="AB373" s="4"/>
      <c r="AC373" s="412"/>
      <c r="AD373" s="7"/>
      <c r="AE373" s="7"/>
      <c r="AF373" s="8"/>
      <c r="AH373" s="446"/>
      <c r="AI373" s="429"/>
      <c r="AJ373" s="430"/>
      <c r="AK373" s="431"/>
      <c r="AL373" s="432"/>
      <c r="AM373" s="433"/>
      <c r="AN373" s="433"/>
      <c r="AO373" s="433"/>
      <c r="AP373" s="433"/>
      <c r="AQ373" s="433"/>
      <c r="AR373" s="433"/>
      <c r="AS373" s="433"/>
      <c r="AT373" s="433"/>
      <c r="AU373" s="433"/>
      <c r="AV373" s="433"/>
      <c r="AW373" s="433"/>
      <c r="AX373" s="433"/>
      <c r="AY373" s="433"/>
      <c r="AZ373" s="433"/>
      <c r="BA373" s="433"/>
      <c r="BB373" s="433"/>
      <c r="BC373" s="433"/>
      <c r="BD373" s="430"/>
      <c r="BE373" s="434"/>
      <c r="BG373" s="11"/>
      <c r="BI373" s="500"/>
    </row>
    <row r="374" spans="1:61" s="9" customFormat="1" ht="15" customHeight="1" x14ac:dyDescent="0.25">
      <c r="A374" s="2"/>
      <c r="B374" s="2"/>
      <c r="C374" s="2"/>
      <c r="D374" s="2"/>
      <c r="E374" s="2"/>
      <c r="F374" s="3"/>
      <c r="G374" s="397"/>
      <c r="H374" s="4"/>
      <c r="I374" s="5"/>
      <c r="J374" s="4"/>
      <c r="K374" s="4"/>
      <c r="L374" s="5"/>
      <c r="M374" s="6"/>
      <c r="N374" s="4"/>
      <c r="O374" s="5"/>
      <c r="P374" s="4"/>
      <c r="Q374" s="4"/>
      <c r="R374" s="5"/>
      <c r="S374" s="4"/>
      <c r="T374" s="4"/>
      <c r="U374" s="5"/>
      <c r="V374" s="4"/>
      <c r="W374" s="4"/>
      <c r="X374" s="5"/>
      <c r="Y374" s="4"/>
      <c r="Z374" s="4"/>
      <c r="AA374" s="4"/>
      <c r="AB374" s="4"/>
      <c r="AC374" s="412"/>
      <c r="AD374" s="7"/>
      <c r="AE374" s="7"/>
      <c r="AF374" s="8"/>
      <c r="AH374" s="446"/>
      <c r="AI374" s="429"/>
      <c r="AJ374" s="430"/>
      <c r="AK374" s="431"/>
      <c r="AL374" s="432"/>
      <c r="AM374" s="433"/>
      <c r="AN374" s="433"/>
      <c r="AO374" s="433"/>
      <c r="AP374" s="433"/>
      <c r="AQ374" s="433"/>
      <c r="AR374" s="433"/>
      <c r="AS374" s="433"/>
      <c r="AT374" s="433"/>
      <c r="AU374" s="433"/>
      <c r="AV374" s="433"/>
      <c r="AW374" s="433"/>
      <c r="AX374" s="433"/>
      <c r="AY374" s="433"/>
      <c r="AZ374" s="433"/>
      <c r="BA374" s="433"/>
      <c r="BB374" s="433"/>
      <c r="BC374" s="433"/>
      <c r="BD374" s="430"/>
      <c r="BE374" s="434"/>
      <c r="BG374" s="11"/>
      <c r="BI374" s="500"/>
    </row>
    <row r="375" spans="1:61" s="9" customFormat="1" ht="15" customHeight="1" x14ac:dyDescent="0.25">
      <c r="A375" s="2"/>
      <c r="B375" s="2"/>
      <c r="C375" s="2"/>
      <c r="D375" s="2"/>
      <c r="E375" s="2"/>
      <c r="F375" s="3"/>
      <c r="G375" s="397"/>
      <c r="H375" s="4"/>
      <c r="I375" s="5"/>
      <c r="J375" s="4"/>
      <c r="K375" s="4"/>
      <c r="L375" s="5"/>
      <c r="M375" s="6"/>
      <c r="N375" s="4"/>
      <c r="O375" s="5"/>
      <c r="P375" s="4"/>
      <c r="Q375" s="4"/>
      <c r="R375" s="5"/>
      <c r="S375" s="4"/>
      <c r="T375" s="4"/>
      <c r="U375" s="5"/>
      <c r="V375" s="4"/>
      <c r="W375" s="4"/>
      <c r="X375" s="5"/>
      <c r="Y375" s="4"/>
      <c r="Z375" s="4"/>
      <c r="AA375" s="4"/>
      <c r="AB375" s="4"/>
      <c r="AC375" s="412"/>
      <c r="AD375" s="7"/>
      <c r="AE375" s="7"/>
      <c r="AF375" s="8"/>
      <c r="AH375" s="446"/>
      <c r="AI375" s="429"/>
      <c r="AJ375" s="430"/>
      <c r="AK375" s="431"/>
      <c r="AL375" s="432"/>
      <c r="AM375" s="433"/>
      <c r="AN375" s="433"/>
      <c r="AO375" s="433"/>
      <c r="AP375" s="433"/>
      <c r="AQ375" s="433"/>
      <c r="AR375" s="433"/>
      <c r="AS375" s="433"/>
      <c r="AT375" s="433"/>
      <c r="AU375" s="433"/>
      <c r="AV375" s="433"/>
      <c r="AW375" s="433"/>
      <c r="AX375" s="433"/>
      <c r="AY375" s="433"/>
      <c r="AZ375" s="433"/>
      <c r="BA375" s="433"/>
      <c r="BB375" s="433"/>
      <c r="BC375" s="433"/>
      <c r="BD375" s="430"/>
      <c r="BE375" s="434"/>
      <c r="BG375" s="11"/>
      <c r="BI375" s="500"/>
    </row>
    <row r="376" spans="1:61" s="9" customFormat="1" ht="15" customHeight="1" x14ac:dyDescent="0.25">
      <c r="A376" s="2"/>
      <c r="B376" s="2"/>
      <c r="C376" s="2"/>
      <c r="D376" s="2"/>
      <c r="E376" s="2"/>
      <c r="F376" s="3"/>
      <c r="G376" s="397"/>
      <c r="H376" s="4"/>
      <c r="I376" s="5"/>
      <c r="J376" s="4"/>
      <c r="K376" s="4"/>
      <c r="L376" s="5"/>
      <c r="M376" s="6"/>
      <c r="N376" s="4"/>
      <c r="O376" s="5"/>
      <c r="P376" s="4"/>
      <c r="Q376" s="4"/>
      <c r="R376" s="5"/>
      <c r="S376" s="4"/>
      <c r="T376" s="4"/>
      <c r="U376" s="5"/>
      <c r="V376" s="4"/>
      <c r="W376" s="4"/>
      <c r="X376" s="5"/>
      <c r="Y376" s="4"/>
      <c r="Z376" s="4"/>
      <c r="AA376" s="4"/>
      <c r="AB376" s="4"/>
      <c r="AC376" s="412"/>
      <c r="AD376" s="7"/>
      <c r="AE376" s="7"/>
      <c r="AF376" s="8"/>
      <c r="AH376" s="446"/>
      <c r="AI376" s="429"/>
      <c r="AJ376" s="430"/>
      <c r="AK376" s="431"/>
      <c r="AL376" s="432"/>
      <c r="AM376" s="433"/>
      <c r="AN376" s="433"/>
      <c r="AO376" s="433"/>
      <c r="AP376" s="433"/>
      <c r="AQ376" s="433"/>
      <c r="AR376" s="433"/>
      <c r="AS376" s="433"/>
      <c r="AT376" s="433"/>
      <c r="AU376" s="433"/>
      <c r="AV376" s="433"/>
      <c r="AW376" s="433"/>
      <c r="AX376" s="433"/>
      <c r="AY376" s="433"/>
      <c r="AZ376" s="433"/>
      <c r="BA376" s="433"/>
      <c r="BB376" s="433"/>
      <c r="BC376" s="433"/>
      <c r="BD376" s="430"/>
      <c r="BE376" s="434"/>
      <c r="BG376" s="11"/>
      <c r="BI376" s="500"/>
    </row>
    <row r="377" spans="1:61" s="9" customFormat="1" ht="15" customHeight="1" x14ac:dyDescent="0.25">
      <c r="A377" s="2"/>
      <c r="B377" s="2"/>
      <c r="C377" s="2"/>
      <c r="D377" s="2"/>
      <c r="E377" s="2"/>
      <c r="F377" s="3"/>
      <c r="G377" s="397"/>
      <c r="H377" s="4"/>
      <c r="I377" s="5"/>
      <c r="J377" s="4"/>
      <c r="K377" s="4"/>
      <c r="L377" s="5"/>
      <c r="M377" s="6"/>
      <c r="N377" s="4"/>
      <c r="O377" s="5"/>
      <c r="P377" s="4"/>
      <c r="Q377" s="4"/>
      <c r="R377" s="5"/>
      <c r="S377" s="4"/>
      <c r="T377" s="4"/>
      <c r="U377" s="5"/>
      <c r="V377" s="4"/>
      <c r="W377" s="4"/>
      <c r="X377" s="5"/>
      <c r="Y377" s="4"/>
      <c r="Z377" s="4"/>
      <c r="AA377" s="4"/>
      <c r="AB377" s="4"/>
      <c r="AC377" s="412"/>
      <c r="AD377" s="7"/>
      <c r="AE377" s="7"/>
      <c r="AF377" s="8"/>
      <c r="AH377" s="446"/>
      <c r="AI377" s="429"/>
      <c r="AJ377" s="430"/>
      <c r="AK377" s="431"/>
      <c r="AL377" s="432"/>
      <c r="AM377" s="433"/>
      <c r="AN377" s="433"/>
      <c r="AO377" s="433"/>
      <c r="AP377" s="433"/>
      <c r="AQ377" s="433"/>
      <c r="AR377" s="433"/>
      <c r="AS377" s="433"/>
      <c r="AT377" s="433"/>
      <c r="AU377" s="433"/>
      <c r="AV377" s="433"/>
      <c r="AW377" s="433"/>
      <c r="AX377" s="433"/>
      <c r="AY377" s="433"/>
      <c r="AZ377" s="433"/>
      <c r="BA377" s="433"/>
      <c r="BB377" s="433"/>
      <c r="BC377" s="433"/>
      <c r="BD377" s="430"/>
      <c r="BE377" s="434"/>
      <c r="BG377" s="11"/>
      <c r="BI377" s="500"/>
    </row>
    <row r="378" spans="1:61" s="9" customFormat="1" ht="15" customHeight="1" x14ac:dyDescent="0.25">
      <c r="A378" s="2"/>
      <c r="B378" s="2"/>
      <c r="C378" s="2"/>
      <c r="D378" s="2"/>
      <c r="E378" s="2"/>
      <c r="F378" s="3"/>
      <c r="G378" s="397"/>
      <c r="H378" s="4"/>
      <c r="I378" s="5"/>
      <c r="J378" s="4"/>
      <c r="K378" s="4"/>
      <c r="L378" s="5"/>
      <c r="M378" s="6"/>
      <c r="N378" s="4"/>
      <c r="O378" s="5"/>
      <c r="P378" s="4"/>
      <c r="Q378" s="4"/>
      <c r="R378" s="5"/>
      <c r="S378" s="4"/>
      <c r="T378" s="4"/>
      <c r="U378" s="5"/>
      <c r="V378" s="4"/>
      <c r="W378" s="4"/>
      <c r="X378" s="5"/>
      <c r="Y378" s="4"/>
      <c r="Z378" s="4"/>
      <c r="AA378" s="4"/>
      <c r="AB378" s="4"/>
      <c r="AC378" s="412"/>
      <c r="AD378" s="7"/>
      <c r="AE378" s="7"/>
      <c r="AF378" s="8"/>
      <c r="AH378" s="446"/>
      <c r="AI378" s="429"/>
      <c r="AJ378" s="430"/>
      <c r="AK378" s="431"/>
      <c r="AL378" s="432"/>
      <c r="AM378" s="433"/>
      <c r="AN378" s="433"/>
      <c r="AO378" s="433"/>
      <c r="AP378" s="433"/>
      <c r="AQ378" s="433"/>
      <c r="AR378" s="433"/>
      <c r="AS378" s="433"/>
      <c r="AT378" s="433"/>
      <c r="AU378" s="433"/>
      <c r="AV378" s="433"/>
      <c r="AW378" s="433"/>
      <c r="AX378" s="433"/>
      <c r="AY378" s="433"/>
      <c r="AZ378" s="433"/>
      <c r="BA378" s="433"/>
      <c r="BB378" s="433"/>
      <c r="BC378" s="433"/>
      <c r="BD378" s="430"/>
      <c r="BE378" s="434"/>
      <c r="BG378" s="11"/>
      <c r="BI378" s="500"/>
    </row>
    <row r="379" spans="1:61" s="9" customFormat="1" ht="15" customHeight="1" x14ac:dyDescent="0.25">
      <c r="A379" s="2"/>
      <c r="B379" s="2"/>
      <c r="C379" s="2"/>
      <c r="D379" s="2"/>
      <c r="E379" s="2"/>
      <c r="F379" s="3"/>
      <c r="G379" s="397"/>
      <c r="H379" s="4"/>
      <c r="I379" s="5"/>
      <c r="J379" s="4"/>
      <c r="K379" s="4"/>
      <c r="L379" s="5"/>
      <c r="M379" s="6"/>
      <c r="N379" s="4"/>
      <c r="O379" s="5"/>
      <c r="P379" s="4"/>
      <c r="Q379" s="4"/>
      <c r="R379" s="5"/>
      <c r="S379" s="4"/>
      <c r="T379" s="4"/>
      <c r="U379" s="5"/>
      <c r="V379" s="4"/>
      <c r="W379" s="4"/>
      <c r="X379" s="5"/>
      <c r="Y379" s="4"/>
      <c r="Z379" s="4"/>
      <c r="AA379" s="4"/>
      <c r="AB379" s="4"/>
      <c r="AC379" s="412"/>
      <c r="AD379" s="7"/>
      <c r="AE379" s="7"/>
      <c r="AF379" s="8"/>
      <c r="AH379" s="446"/>
      <c r="AI379" s="429"/>
      <c r="AJ379" s="430"/>
      <c r="AK379" s="431"/>
      <c r="AL379" s="432"/>
      <c r="AM379" s="433"/>
      <c r="AN379" s="433"/>
      <c r="AO379" s="433"/>
      <c r="AP379" s="433"/>
      <c r="AQ379" s="433"/>
      <c r="AR379" s="433"/>
      <c r="AS379" s="433"/>
      <c r="AT379" s="433"/>
      <c r="AU379" s="433"/>
      <c r="AV379" s="433"/>
      <c r="AW379" s="433"/>
      <c r="AX379" s="433"/>
      <c r="AY379" s="433"/>
      <c r="AZ379" s="433"/>
      <c r="BA379" s="433"/>
      <c r="BB379" s="433"/>
      <c r="BC379" s="433"/>
      <c r="BD379" s="430"/>
      <c r="BE379" s="434"/>
      <c r="BG379" s="11"/>
      <c r="BI379" s="500"/>
    </row>
    <row r="380" spans="1:61" s="9" customFormat="1" ht="15" customHeight="1" x14ac:dyDescent="0.25">
      <c r="A380" s="2"/>
      <c r="B380" s="2"/>
      <c r="C380" s="2"/>
      <c r="D380" s="2"/>
      <c r="E380" s="2"/>
      <c r="F380" s="3"/>
      <c r="G380" s="397"/>
      <c r="H380" s="4"/>
      <c r="I380" s="5"/>
      <c r="J380" s="4"/>
      <c r="K380" s="4"/>
      <c r="L380" s="5"/>
      <c r="M380" s="6"/>
      <c r="N380" s="4"/>
      <c r="O380" s="5"/>
      <c r="P380" s="4"/>
      <c r="Q380" s="4"/>
      <c r="R380" s="5"/>
      <c r="S380" s="4"/>
      <c r="T380" s="4"/>
      <c r="U380" s="5"/>
      <c r="V380" s="4"/>
      <c r="W380" s="4"/>
      <c r="X380" s="5"/>
      <c r="Y380" s="4"/>
      <c r="Z380" s="4"/>
      <c r="AA380" s="4"/>
      <c r="AB380" s="4"/>
      <c r="AC380" s="412"/>
      <c r="AD380" s="7"/>
      <c r="AE380" s="7"/>
      <c r="AF380" s="8"/>
      <c r="AH380" s="446"/>
      <c r="AI380" s="429"/>
      <c r="AJ380" s="430"/>
      <c r="AK380" s="431"/>
      <c r="AL380" s="432"/>
      <c r="AM380" s="433"/>
      <c r="AN380" s="433"/>
      <c r="AO380" s="433"/>
      <c r="AP380" s="433"/>
      <c r="AQ380" s="433"/>
      <c r="AR380" s="433"/>
      <c r="AS380" s="433"/>
      <c r="AT380" s="433"/>
      <c r="AU380" s="433"/>
      <c r="AV380" s="433"/>
      <c r="AW380" s="433"/>
      <c r="AX380" s="433"/>
      <c r="AY380" s="433"/>
      <c r="AZ380" s="433"/>
      <c r="BA380" s="433"/>
      <c r="BB380" s="433"/>
      <c r="BC380" s="433"/>
      <c r="BD380" s="430"/>
      <c r="BE380" s="434"/>
      <c r="BG380" s="11"/>
      <c r="BI380" s="500"/>
    </row>
    <row r="381" spans="1:61" s="9" customFormat="1" ht="15" customHeight="1" x14ac:dyDescent="0.25">
      <c r="A381" s="2"/>
      <c r="B381" s="2"/>
      <c r="C381" s="2"/>
      <c r="D381" s="2"/>
      <c r="E381" s="2"/>
      <c r="F381" s="3"/>
      <c r="G381" s="397"/>
      <c r="H381" s="4"/>
      <c r="I381" s="5"/>
      <c r="J381" s="4"/>
      <c r="K381" s="4"/>
      <c r="L381" s="5"/>
      <c r="M381" s="6"/>
      <c r="N381" s="4"/>
      <c r="O381" s="5"/>
      <c r="P381" s="4"/>
      <c r="Q381" s="4"/>
      <c r="R381" s="5"/>
      <c r="S381" s="4"/>
      <c r="T381" s="4"/>
      <c r="U381" s="5"/>
      <c r="V381" s="4"/>
      <c r="W381" s="4"/>
      <c r="X381" s="5"/>
      <c r="Y381" s="4"/>
      <c r="Z381" s="4"/>
      <c r="AA381" s="4"/>
      <c r="AB381" s="4"/>
      <c r="AC381" s="412"/>
      <c r="AD381" s="7"/>
      <c r="AE381" s="7"/>
      <c r="AF381" s="8"/>
      <c r="AH381" s="446"/>
      <c r="AI381" s="429"/>
      <c r="AJ381" s="430"/>
      <c r="AK381" s="431"/>
      <c r="AL381" s="432"/>
      <c r="AM381" s="433"/>
      <c r="AN381" s="433"/>
      <c r="AO381" s="433"/>
      <c r="AP381" s="433"/>
      <c r="AQ381" s="433"/>
      <c r="AR381" s="433"/>
      <c r="AS381" s="433"/>
      <c r="AT381" s="433"/>
      <c r="AU381" s="433"/>
      <c r="AV381" s="433"/>
      <c r="AW381" s="433"/>
      <c r="AX381" s="433"/>
      <c r="AY381" s="433"/>
      <c r="AZ381" s="433"/>
      <c r="BA381" s="433"/>
      <c r="BB381" s="433"/>
      <c r="BC381" s="433"/>
      <c r="BD381" s="430"/>
      <c r="BE381" s="434"/>
      <c r="BG381" s="11"/>
      <c r="BI381" s="500"/>
    </row>
    <row r="382" spans="1:61" s="9" customFormat="1" ht="15" customHeight="1" x14ac:dyDescent="0.25">
      <c r="A382" s="2"/>
      <c r="B382" s="2"/>
      <c r="C382" s="2"/>
      <c r="D382" s="2"/>
      <c r="E382" s="2"/>
      <c r="F382" s="3"/>
      <c r="G382" s="397"/>
      <c r="H382" s="4"/>
      <c r="I382" s="5"/>
      <c r="J382" s="4"/>
      <c r="K382" s="4"/>
      <c r="L382" s="5"/>
      <c r="M382" s="6"/>
      <c r="N382" s="4"/>
      <c r="O382" s="5"/>
      <c r="P382" s="4"/>
      <c r="Q382" s="4"/>
      <c r="R382" s="5"/>
      <c r="S382" s="4"/>
      <c r="T382" s="4"/>
      <c r="U382" s="5"/>
      <c r="V382" s="4"/>
      <c r="W382" s="4"/>
      <c r="X382" s="5"/>
      <c r="Y382" s="4"/>
      <c r="Z382" s="4"/>
      <c r="AA382" s="4"/>
      <c r="AB382" s="4"/>
      <c r="AC382" s="412"/>
      <c r="AD382" s="7"/>
      <c r="AE382" s="7"/>
      <c r="AF382" s="8"/>
      <c r="AH382" s="446"/>
      <c r="AI382" s="429"/>
      <c r="AJ382" s="430"/>
      <c r="AK382" s="431"/>
      <c r="AL382" s="432"/>
      <c r="AM382" s="433"/>
      <c r="AN382" s="433"/>
      <c r="AO382" s="433"/>
      <c r="AP382" s="433"/>
      <c r="AQ382" s="433"/>
      <c r="AR382" s="433"/>
      <c r="AS382" s="433"/>
      <c r="AT382" s="433"/>
      <c r="AU382" s="433"/>
      <c r="AV382" s="433"/>
      <c r="AW382" s="433"/>
      <c r="AX382" s="433"/>
      <c r="AY382" s="433"/>
      <c r="AZ382" s="433"/>
      <c r="BA382" s="433"/>
      <c r="BB382" s="433"/>
      <c r="BC382" s="433"/>
      <c r="BD382" s="430"/>
      <c r="BE382" s="434"/>
      <c r="BG382" s="11"/>
      <c r="BI382" s="500"/>
    </row>
    <row r="383" spans="1:61" s="9" customFormat="1" ht="15" customHeight="1" x14ac:dyDescent="0.25">
      <c r="A383" s="2"/>
      <c r="B383" s="2"/>
      <c r="C383" s="2"/>
      <c r="D383" s="2"/>
      <c r="E383" s="2"/>
      <c r="F383" s="3"/>
      <c r="G383" s="397"/>
      <c r="H383" s="4"/>
      <c r="I383" s="5"/>
      <c r="J383" s="4"/>
      <c r="K383" s="4"/>
      <c r="L383" s="5"/>
      <c r="M383" s="6"/>
      <c r="N383" s="4"/>
      <c r="O383" s="5"/>
      <c r="P383" s="4"/>
      <c r="Q383" s="4"/>
      <c r="R383" s="5"/>
      <c r="S383" s="4"/>
      <c r="T383" s="4"/>
      <c r="U383" s="5"/>
      <c r="V383" s="4"/>
      <c r="W383" s="4"/>
      <c r="X383" s="5"/>
      <c r="Y383" s="4"/>
      <c r="Z383" s="4"/>
      <c r="AA383" s="4"/>
      <c r="AB383" s="4"/>
      <c r="AC383" s="412"/>
      <c r="AD383" s="7"/>
      <c r="AE383" s="7"/>
      <c r="AF383" s="8"/>
      <c r="AH383" s="446"/>
      <c r="AI383" s="429"/>
      <c r="AJ383" s="430"/>
      <c r="AK383" s="431"/>
      <c r="AL383" s="432"/>
      <c r="AM383" s="433"/>
      <c r="AN383" s="433"/>
      <c r="AO383" s="433"/>
      <c r="AP383" s="433"/>
      <c r="AQ383" s="433"/>
      <c r="AR383" s="433"/>
      <c r="AS383" s="433"/>
      <c r="AT383" s="433"/>
      <c r="AU383" s="433"/>
      <c r="AV383" s="433"/>
      <c r="AW383" s="433"/>
      <c r="AX383" s="433"/>
      <c r="AY383" s="433"/>
      <c r="AZ383" s="433"/>
      <c r="BA383" s="433"/>
      <c r="BB383" s="433"/>
      <c r="BC383" s="433"/>
      <c r="BD383" s="430"/>
      <c r="BE383" s="434"/>
      <c r="BG383" s="11"/>
      <c r="BI383" s="500"/>
    </row>
    <row r="384" spans="1:61" s="9" customFormat="1" ht="15" customHeight="1" x14ac:dyDescent="0.25">
      <c r="A384" s="2"/>
      <c r="B384" s="2"/>
      <c r="C384" s="2"/>
      <c r="D384" s="2"/>
      <c r="E384" s="2"/>
      <c r="F384" s="3"/>
      <c r="G384" s="397"/>
      <c r="H384" s="4"/>
      <c r="I384" s="5"/>
      <c r="J384" s="4"/>
      <c r="K384" s="4"/>
      <c r="L384" s="5"/>
      <c r="M384" s="6"/>
      <c r="N384" s="4"/>
      <c r="O384" s="5"/>
      <c r="P384" s="4"/>
      <c r="Q384" s="4"/>
      <c r="R384" s="5"/>
      <c r="S384" s="4"/>
      <c r="T384" s="4"/>
      <c r="U384" s="5"/>
      <c r="V384" s="4"/>
      <c r="W384" s="4"/>
      <c r="X384" s="5"/>
      <c r="Y384" s="4"/>
      <c r="Z384" s="4"/>
      <c r="AA384" s="4"/>
      <c r="AB384" s="4"/>
      <c r="AC384" s="412"/>
      <c r="AD384" s="7"/>
      <c r="AE384" s="7"/>
      <c r="AF384" s="8"/>
      <c r="AH384" s="446"/>
      <c r="AI384" s="429"/>
      <c r="AJ384" s="430"/>
      <c r="AK384" s="431"/>
      <c r="AL384" s="432"/>
      <c r="AM384" s="433"/>
      <c r="AN384" s="433"/>
      <c r="AO384" s="433"/>
      <c r="AP384" s="433"/>
      <c r="AQ384" s="433"/>
      <c r="AR384" s="433"/>
      <c r="AS384" s="433"/>
      <c r="AT384" s="433"/>
      <c r="AU384" s="433"/>
      <c r="AV384" s="433"/>
      <c r="AW384" s="433"/>
      <c r="AX384" s="433"/>
      <c r="AY384" s="433"/>
      <c r="AZ384" s="433"/>
      <c r="BA384" s="433"/>
      <c r="BB384" s="433"/>
      <c r="BC384" s="433"/>
      <c r="BD384" s="430"/>
      <c r="BE384" s="434"/>
      <c r="BG384" s="11"/>
      <c r="BI384" s="500"/>
    </row>
    <row r="385" spans="1:61" s="9" customFormat="1" ht="15" customHeight="1" x14ac:dyDescent="0.25">
      <c r="A385" s="2"/>
      <c r="B385" s="2"/>
      <c r="C385" s="2"/>
      <c r="D385" s="2"/>
      <c r="E385" s="2"/>
      <c r="F385" s="3"/>
      <c r="G385" s="397"/>
      <c r="H385" s="4"/>
      <c r="I385" s="5"/>
      <c r="J385" s="4"/>
      <c r="K385" s="4"/>
      <c r="L385" s="5"/>
      <c r="M385" s="6"/>
      <c r="N385" s="4"/>
      <c r="O385" s="5"/>
      <c r="P385" s="4"/>
      <c r="Q385" s="4"/>
      <c r="R385" s="5"/>
      <c r="S385" s="4"/>
      <c r="T385" s="4"/>
      <c r="U385" s="5"/>
      <c r="V385" s="4"/>
      <c r="W385" s="4"/>
      <c r="X385" s="5"/>
      <c r="Y385" s="4"/>
      <c r="Z385" s="4"/>
      <c r="AA385" s="4"/>
      <c r="AB385" s="4"/>
      <c r="AC385" s="412"/>
      <c r="AD385" s="7"/>
      <c r="AE385" s="7"/>
      <c r="AF385" s="8"/>
      <c r="AH385" s="446"/>
      <c r="AI385" s="429"/>
      <c r="AJ385" s="430"/>
      <c r="AK385" s="431"/>
      <c r="AL385" s="432"/>
      <c r="AM385" s="433"/>
      <c r="AN385" s="433"/>
      <c r="AO385" s="433"/>
      <c r="AP385" s="433"/>
      <c r="AQ385" s="433"/>
      <c r="AR385" s="433"/>
      <c r="AS385" s="433"/>
      <c r="AT385" s="433"/>
      <c r="AU385" s="433"/>
      <c r="AV385" s="433"/>
      <c r="AW385" s="433"/>
      <c r="AX385" s="433"/>
      <c r="AY385" s="433"/>
      <c r="AZ385" s="433"/>
      <c r="BA385" s="433"/>
      <c r="BB385" s="433"/>
      <c r="BC385" s="433"/>
      <c r="BD385" s="430"/>
      <c r="BE385" s="434"/>
      <c r="BG385" s="11"/>
      <c r="BI385" s="500"/>
    </row>
    <row r="386" spans="1:61" s="9" customFormat="1" ht="15" customHeight="1" x14ac:dyDescent="0.25">
      <c r="A386" s="2"/>
      <c r="B386" s="2"/>
      <c r="C386" s="2"/>
      <c r="D386" s="2"/>
      <c r="E386" s="2"/>
      <c r="F386" s="3"/>
      <c r="G386" s="397"/>
      <c r="H386" s="4"/>
      <c r="I386" s="5"/>
      <c r="J386" s="4"/>
      <c r="K386" s="4"/>
      <c r="L386" s="5"/>
      <c r="M386" s="6"/>
      <c r="N386" s="4"/>
      <c r="O386" s="5"/>
      <c r="P386" s="4"/>
      <c r="Q386" s="4"/>
      <c r="R386" s="5"/>
      <c r="S386" s="4"/>
      <c r="T386" s="4"/>
      <c r="U386" s="5"/>
      <c r="V386" s="4"/>
      <c r="W386" s="4"/>
      <c r="X386" s="5"/>
      <c r="Y386" s="4"/>
      <c r="Z386" s="4"/>
      <c r="AA386" s="4"/>
      <c r="AB386" s="4"/>
      <c r="AC386" s="412"/>
      <c r="AD386" s="7"/>
      <c r="AE386" s="7"/>
      <c r="AF386" s="8"/>
      <c r="AH386" s="446"/>
      <c r="AI386" s="429"/>
      <c r="AJ386" s="430"/>
      <c r="AK386" s="431"/>
      <c r="AL386" s="432"/>
      <c r="AM386" s="433"/>
      <c r="AN386" s="433"/>
      <c r="AO386" s="433"/>
      <c r="AP386" s="433"/>
      <c r="AQ386" s="433"/>
      <c r="AR386" s="433"/>
      <c r="AS386" s="433"/>
      <c r="AT386" s="433"/>
      <c r="AU386" s="433"/>
      <c r="AV386" s="433"/>
      <c r="AW386" s="433"/>
      <c r="AX386" s="433"/>
      <c r="AY386" s="433"/>
      <c r="AZ386" s="433"/>
      <c r="BA386" s="433"/>
      <c r="BB386" s="433"/>
      <c r="BC386" s="433"/>
      <c r="BD386" s="430"/>
      <c r="BE386" s="434"/>
      <c r="BG386" s="11"/>
      <c r="BI386" s="500"/>
    </row>
    <row r="387" spans="1:61" s="9" customFormat="1" ht="15" customHeight="1" x14ac:dyDescent="0.25">
      <c r="A387" s="2"/>
      <c r="B387" s="2"/>
      <c r="C387" s="2"/>
      <c r="D387" s="2"/>
      <c r="E387" s="2"/>
      <c r="F387" s="3"/>
      <c r="G387" s="397"/>
      <c r="H387" s="4"/>
      <c r="I387" s="5"/>
      <c r="J387" s="4"/>
      <c r="K387" s="4"/>
      <c r="L387" s="5"/>
      <c r="M387" s="6"/>
      <c r="N387" s="4"/>
      <c r="O387" s="5"/>
      <c r="P387" s="4"/>
      <c r="Q387" s="4"/>
      <c r="R387" s="5"/>
      <c r="S387" s="4"/>
      <c r="T387" s="4"/>
      <c r="U387" s="5"/>
      <c r="V387" s="4"/>
      <c r="W387" s="4"/>
      <c r="X387" s="5"/>
      <c r="Y387" s="4"/>
      <c r="Z387" s="4"/>
      <c r="AA387" s="4"/>
      <c r="AB387" s="4"/>
      <c r="AC387" s="412"/>
      <c r="AD387" s="7"/>
      <c r="AE387" s="7"/>
      <c r="AF387" s="8"/>
      <c r="AH387" s="446"/>
      <c r="AI387" s="429"/>
      <c r="AJ387" s="430"/>
      <c r="AK387" s="431"/>
      <c r="AL387" s="432"/>
      <c r="AM387" s="433"/>
      <c r="AN387" s="433"/>
      <c r="AO387" s="433"/>
      <c r="AP387" s="433"/>
      <c r="AQ387" s="433"/>
      <c r="AR387" s="433"/>
      <c r="AS387" s="433"/>
      <c r="AT387" s="433"/>
      <c r="AU387" s="433"/>
      <c r="AV387" s="433"/>
      <c r="AW387" s="433"/>
      <c r="AX387" s="433"/>
      <c r="AY387" s="433"/>
      <c r="AZ387" s="433"/>
      <c r="BA387" s="433"/>
      <c r="BB387" s="433"/>
      <c r="BC387" s="433"/>
      <c r="BD387" s="430"/>
      <c r="BE387" s="434"/>
      <c r="BG387" s="11"/>
      <c r="BI387" s="500"/>
    </row>
    <row r="388" spans="1:61" s="9" customFormat="1" ht="15" customHeight="1" x14ac:dyDescent="0.25">
      <c r="A388" s="2"/>
      <c r="B388" s="2"/>
      <c r="C388" s="2"/>
      <c r="D388" s="2"/>
      <c r="E388" s="2"/>
      <c r="F388" s="3"/>
      <c r="G388" s="397"/>
      <c r="H388" s="4"/>
      <c r="I388" s="5"/>
      <c r="J388" s="4"/>
      <c r="K388" s="4"/>
      <c r="L388" s="5"/>
      <c r="M388" s="6"/>
      <c r="N388" s="4"/>
      <c r="O388" s="5"/>
      <c r="P388" s="4"/>
      <c r="Q388" s="4"/>
      <c r="R388" s="5"/>
      <c r="S388" s="4"/>
      <c r="T388" s="4"/>
      <c r="U388" s="5"/>
      <c r="V388" s="4"/>
      <c r="W388" s="4"/>
      <c r="X388" s="5"/>
      <c r="Y388" s="4"/>
      <c r="Z388" s="4"/>
      <c r="AA388" s="4"/>
      <c r="AB388" s="4"/>
      <c r="AC388" s="412"/>
      <c r="AD388" s="7"/>
      <c r="AE388" s="7"/>
      <c r="AF388" s="8"/>
      <c r="AH388" s="446"/>
      <c r="AI388" s="429"/>
      <c r="AJ388" s="430"/>
      <c r="AK388" s="431"/>
      <c r="AL388" s="432"/>
      <c r="AM388" s="433"/>
      <c r="AN388" s="433"/>
      <c r="AO388" s="433"/>
      <c r="AP388" s="433"/>
      <c r="AQ388" s="433"/>
      <c r="AR388" s="433"/>
      <c r="AS388" s="433"/>
      <c r="AT388" s="433"/>
      <c r="AU388" s="433"/>
      <c r="AV388" s="433"/>
      <c r="AW388" s="433"/>
      <c r="AX388" s="433"/>
      <c r="AY388" s="433"/>
      <c r="AZ388" s="433"/>
      <c r="BA388" s="433"/>
      <c r="BB388" s="433"/>
      <c r="BC388" s="433"/>
      <c r="BD388" s="430"/>
      <c r="BE388" s="434"/>
      <c r="BG388" s="11"/>
      <c r="BI388" s="500"/>
    </row>
    <row r="389" spans="1:61" s="9" customFormat="1" ht="15" customHeight="1" x14ac:dyDescent="0.25">
      <c r="A389" s="2"/>
      <c r="B389" s="2"/>
      <c r="C389" s="2"/>
      <c r="D389" s="2"/>
      <c r="E389" s="2"/>
      <c r="F389" s="3"/>
      <c r="G389" s="397"/>
      <c r="H389" s="4"/>
      <c r="I389" s="5"/>
      <c r="J389" s="4"/>
      <c r="K389" s="4"/>
      <c r="L389" s="5"/>
      <c r="M389" s="6"/>
      <c r="N389" s="4"/>
      <c r="O389" s="5"/>
      <c r="P389" s="4"/>
      <c r="Q389" s="4"/>
      <c r="R389" s="5"/>
      <c r="S389" s="4"/>
      <c r="T389" s="4"/>
      <c r="U389" s="5"/>
      <c r="V389" s="4"/>
      <c r="W389" s="4"/>
      <c r="X389" s="5"/>
      <c r="Y389" s="4"/>
      <c r="Z389" s="4"/>
      <c r="AA389" s="4"/>
      <c r="AB389" s="4"/>
      <c r="AC389" s="412"/>
      <c r="AD389" s="7"/>
      <c r="AE389" s="7"/>
      <c r="AF389" s="8"/>
      <c r="AH389" s="446"/>
      <c r="AI389" s="429"/>
      <c r="AJ389" s="430"/>
      <c r="AK389" s="431"/>
      <c r="AL389" s="432"/>
      <c r="AM389" s="433"/>
      <c r="AN389" s="433"/>
      <c r="AO389" s="433"/>
      <c r="AP389" s="433"/>
      <c r="AQ389" s="433"/>
      <c r="AR389" s="433"/>
      <c r="AS389" s="433"/>
      <c r="AT389" s="433"/>
      <c r="AU389" s="433"/>
      <c r="AV389" s="433"/>
      <c r="AW389" s="433"/>
      <c r="AX389" s="433"/>
      <c r="AY389" s="433"/>
      <c r="AZ389" s="433"/>
      <c r="BA389" s="433"/>
      <c r="BB389" s="433"/>
      <c r="BC389" s="433"/>
      <c r="BD389" s="430"/>
      <c r="BE389" s="434"/>
      <c r="BG389" s="11"/>
      <c r="BI389" s="500"/>
    </row>
    <row r="390" spans="1:61" s="9" customFormat="1" ht="15" customHeight="1" x14ac:dyDescent="0.25">
      <c r="A390" s="2"/>
      <c r="B390" s="2"/>
      <c r="C390" s="2"/>
      <c r="D390" s="2"/>
      <c r="E390" s="2"/>
      <c r="F390" s="3"/>
      <c r="G390" s="397"/>
      <c r="H390" s="4"/>
      <c r="I390" s="5"/>
      <c r="J390" s="4"/>
      <c r="K390" s="4"/>
      <c r="L390" s="5"/>
      <c r="M390" s="6"/>
      <c r="N390" s="4"/>
      <c r="O390" s="5"/>
      <c r="P390" s="4"/>
      <c r="Q390" s="4"/>
      <c r="R390" s="5"/>
      <c r="S390" s="4"/>
      <c r="T390" s="4"/>
      <c r="U390" s="5"/>
      <c r="V390" s="4"/>
      <c r="W390" s="4"/>
      <c r="X390" s="5"/>
      <c r="Y390" s="4"/>
      <c r="Z390" s="4"/>
      <c r="AA390" s="4"/>
      <c r="AB390" s="4"/>
      <c r="AC390" s="412"/>
      <c r="AD390" s="7"/>
      <c r="AE390" s="7"/>
      <c r="AF390" s="8"/>
      <c r="AH390" s="446"/>
      <c r="AI390" s="429"/>
      <c r="AJ390" s="430"/>
      <c r="AK390" s="431"/>
      <c r="AL390" s="432"/>
      <c r="AM390" s="433"/>
      <c r="AN390" s="433"/>
      <c r="AO390" s="433"/>
      <c r="AP390" s="433"/>
      <c r="AQ390" s="433"/>
      <c r="AR390" s="433"/>
      <c r="AS390" s="433"/>
      <c r="AT390" s="433"/>
      <c r="AU390" s="433"/>
      <c r="AV390" s="433"/>
      <c r="AW390" s="433"/>
      <c r="AX390" s="433"/>
      <c r="AY390" s="433"/>
      <c r="AZ390" s="433"/>
      <c r="BA390" s="433"/>
      <c r="BB390" s="433"/>
      <c r="BC390" s="433"/>
      <c r="BD390" s="430"/>
      <c r="BE390" s="434"/>
      <c r="BG390" s="11"/>
      <c r="BI390" s="500"/>
    </row>
    <row r="391" spans="1:61" s="9" customFormat="1" ht="15" customHeight="1" x14ac:dyDescent="0.25">
      <c r="A391" s="2"/>
      <c r="B391" s="2"/>
      <c r="C391" s="2"/>
      <c r="D391" s="2"/>
      <c r="E391" s="2"/>
      <c r="F391" s="3"/>
      <c r="G391" s="397"/>
      <c r="H391" s="4"/>
      <c r="I391" s="5"/>
      <c r="J391" s="4"/>
      <c r="K391" s="4"/>
      <c r="L391" s="5"/>
      <c r="M391" s="6"/>
      <c r="N391" s="4"/>
      <c r="O391" s="5"/>
      <c r="P391" s="4"/>
      <c r="Q391" s="4"/>
      <c r="R391" s="5"/>
      <c r="S391" s="4"/>
      <c r="T391" s="4"/>
      <c r="U391" s="5"/>
      <c r="V391" s="4"/>
      <c r="W391" s="4"/>
      <c r="X391" s="5"/>
      <c r="Y391" s="4"/>
      <c r="Z391" s="4"/>
      <c r="AA391" s="4"/>
      <c r="AB391" s="4"/>
      <c r="AC391" s="412"/>
      <c r="AD391" s="7"/>
      <c r="AE391" s="7"/>
      <c r="AF391" s="8"/>
      <c r="AH391" s="446"/>
      <c r="AI391" s="429"/>
      <c r="AJ391" s="430"/>
      <c r="AK391" s="431"/>
      <c r="AL391" s="432"/>
      <c r="AM391" s="433"/>
      <c r="AN391" s="433"/>
      <c r="AO391" s="433"/>
      <c r="AP391" s="433"/>
      <c r="AQ391" s="433"/>
      <c r="AR391" s="433"/>
      <c r="AS391" s="433"/>
      <c r="AT391" s="433"/>
      <c r="AU391" s="433"/>
      <c r="AV391" s="433"/>
      <c r="AW391" s="433"/>
      <c r="AX391" s="433"/>
      <c r="AY391" s="433"/>
      <c r="AZ391" s="433"/>
      <c r="BA391" s="433"/>
      <c r="BB391" s="433"/>
      <c r="BC391" s="433"/>
      <c r="BD391" s="430"/>
      <c r="BE391" s="434"/>
      <c r="BG391" s="11"/>
      <c r="BI391" s="500"/>
    </row>
    <row r="392" spans="1:61" s="9" customFormat="1" ht="15" customHeight="1" x14ac:dyDescent="0.25">
      <c r="A392" s="2"/>
      <c r="B392" s="2"/>
      <c r="C392" s="2"/>
      <c r="D392" s="2"/>
      <c r="E392" s="2"/>
      <c r="F392" s="3"/>
      <c r="G392" s="397"/>
      <c r="H392" s="4"/>
      <c r="I392" s="5"/>
      <c r="J392" s="4"/>
      <c r="K392" s="4"/>
      <c r="L392" s="5"/>
      <c r="M392" s="6"/>
      <c r="N392" s="4"/>
      <c r="O392" s="5"/>
      <c r="P392" s="4"/>
      <c r="Q392" s="4"/>
      <c r="R392" s="5"/>
      <c r="S392" s="4"/>
      <c r="T392" s="4"/>
      <c r="U392" s="5"/>
      <c r="V392" s="4"/>
      <c r="W392" s="4"/>
      <c r="X392" s="5"/>
      <c r="Y392" s="4"/>
      <c r="Z392" s="4"/>
      <c r="AA392" s="4"/>
      <c r="AB392" s="4"/>
      <c r="AC392" s="412"/>
      <c r="AD392" s="7"/>
      <c r="AE392" s="7"/>
      <c r="AF392" s="8"/>
      <c r="AH392" s="446"/>
      <c r="AI392" s="429"/>
      <c r="AJ392" s="430"/>
      <c r="AK392" s="431"/>
      <c r="AL392" s="432"/>
      <c r="AM392" s="433"/>
      <c r="AN392" s="433"/>
      <c r="AO392" s="433"/>
      <c r="AP392" s="433"/>
      <c r="AQ392" s="433"/>
      <c r="AR392" s="433"/>
      <c r="AS392" s="433"/>
      <c r="AT392" s="433"/>
      <c r="AU392" s="433"/>
      <c r="AV392" s="433"/>
      <c r="AW392" s="433"/>
      <c r="AX392" s="433"/>
      <c r="AY392" s="433"/>
      <c r="AZ392" s="433"/>
      <c r="BA392" s="433"/>
      <c r="BB392" s="433"/>
      <c r="BC392" s="433"/>
      <c r="BD392" s="430"/>
      <c r="BE392" s="434"/>
      <c r="BG392" s="11"/>
      <c r="BI392" s="500"/>
    </row>
    <row r="393" spans="1:61" s="9" customFormat="1" ht="15" customHeight="1" x14ac:dyDescent="0.25">
      <c r="A393" s="2"/>
      <c r="B393" s="2"/>
      <c r="C393" s="2"/>
      <c r="D393" s="2"/>
      <c r="E393" s="2"/>
      <c r="F393" s="3"/>
      <c r="G393" s="397"/>
      <c r="H393" s="4"/>
      <c r="I393" s="5"/>
      <c r="J393" s="4"/>
      <c r="K393" s="4"/>
      <c r="L393" s="5"/>
      <c r="M393" s="6"/>
      <c r="N393" s="4"/>
      <c r="O393" s="5"/>
      <c r="P393" s="4"/>
      <c r="Q393" s="4"/>
      <c r="R393" s="5"/>
      <c r="S393" s="4"/>
      <c r="T393" s="4"/>
      <c r="U393" s="5"/>
      <c r="V393" s="4"/>
      <c r="W393" s="4"/>
      <c r="X393" s="5"/>
      <c r="Y393" s="4"/>
      <c r="Z393" s="4"/>
      <c r="AA393" s="4"/>
      <c r="AB393" s="4"/>
      <c r="AC393" s="412"/>
      <c r="AD393" s="7"/>
      <c r="AE393" s="7"/>
      <c r="AF393" s="8"/>
      <c r="AH393" s="446"/>
      <c r="AI393" s="429"/>
      <c r="AJ393" s="430"/>
      <c r="AK393" s="431"/>
      <c r="AL393" s="432"/>
      <c r="AM393" s="433"/>
      <c r="AN393" s="433"/>
      <c r="AO393" s="433"/>
      <c r="AP393" s="433"/>
      <c r="AQ393" s="433"/>
      <c r="AR393" s="433"/>
      <c r="AS393" s="433"/>
      <c r="AT393" s="433"/>
      <c r="AU393" s="433"/>
      <c r="AV393" s="433"/>
      <c r="AW393" s="433"/>
      <c r="AX393" s="433"/>
      <c r="AY393" s="433"/>
      <c r="AZ393" s="433"/>
      <c r="BA393" s="433"/>
      <c r="BB393" s="433"/>
      <c r="BC393" s="433"/>
      <c r="BD393" s="430"/>
      <c r="BE393" s="434"/>
      <c r="BG393" s="11"/>
      <c r="BI393" s="500"/>
    </row>
    <row r="394" spans="1:61" s="9" customFormat="1" ht="15" customHeight="1" x14ac:dyDescent="0.25">
      <c r="A394" s="2"/>
      <c r="B394" s="2"/>
      <c r="C394" s="2"/>
      <c r="D394" s="2"/>
      <c r="E394" s="2"/>
      <c r="F394" s="3"/>
      <c r="G394" s="397"/>
      <c r="H394" s="4"/>
      <c r="I394" s="5"/>
      <c r="J394" s="4"/>
      <c r="K394" s="4"/>
      <c r="L394" s="5"/>
      <c r="M394" s="6"/>
      <c r="N394" s="4"/>
      <c r="O394" s="5"/>
      <c r="P394" s="4"/>
      <c r="Q394" s="4"/>
      <c r="R394" s="5"/>
      <c r="S394" s="4"/>
      <c r="T394" s="4"/>
      <c r="U394" s="5"/>
      <c r="V394" s="4"/>
      <c r="W394" s="4"/>
      <c r="X394" s="5"/>
      <c r="Y394" s="4"/>
      <c r="Z394" s="4"/>
      <c r="AA394" s="4"/>
      <c r="AB394" s="4"/>
      <c r="AC394" s="412"/>
      <c r="AD394" s="7"/>
      <c r="AE394" s="7"/>
      <c r="AF394" s="8"/>
      <c r="AH394" s="446"/>
      <c r="AI394" s="429"/>
      <c r="AJ394" s="430"/>
      <c r="AK394" s="431"/>
      <c r="AL394" s="432"/>
      <c r="AM394" s="433"/>
      <c r="AN394" s="433"/>
      <c r="AO394" s="433"/>
      <c r="AP394" s="433"/>
      <c r="AQ394" s="433"/>
      <c r="AR394" s="433"/>
      <c r="AS394" s="433"/>
      <c r="AT394" s="433"/>
      <c r="AU394" s="433"/>
      <c r="AV394" s="433"/>
      <c r="AW394" s="433"/>
      <c r="AX394" s="433"/>
      <c r="AY394" s="433"/>
      <c r="AZ394" s="433"/>
      <c r="BA394" s="433"/>
      <c r="BB394" s="433"/>
      <c r="BC394" s="433"/>
      <c r="BD394" s="430"/>
      <c r="BE394" s="434"/>
      <c r="BG394" s="11"/>
      <c r="BI394" s="500"/>
    </row>
    <row r="395" spans="1:61" s="9" customFormat="1" ht="15" customHeight="1" x14ac:dyDescent="0.25">
      <c r="A395" s="2"/>
      <c r="B395" s="2"/>
      <c r="C395" s="2"/>
      <c r="D395" s="2"/>
      <c r="E395" s="2"/>
      <c r="F395" s="3"/>
      <c r="G395" s="397"/>
      <c r="H395" s="4"/>
      <c r="I395" s="5"/>
      <c r="J395" s="4"/>
      <c r="K395" s="4"/>
      <c r="L395" s="5"/>
      <c r="M395" s="6"/>
      <c r="N395" s="4"/>
      <c r="O395" s="5"/>
      <c r="P395" s="4"/>
      <c r="Q395" s="4"/>
      <c r="R395" s="5"/>
      <c r="S395" s="4"/>
      <c r="T395" s="4"/>
      <c r="U395" s="5"/>
      <c r="V395" s="4"/>
      <c r="W395" s="4"/>
      <c r="X395" s="5"/>
      <c r="Y395" s="4"/>
      <c r="Z395" s="4"/>
      <c r="AA395" s="4"/>
      <c r="AB395" s="4"/>
      <c r="AC395" s="412"/>
      <c r="AD395" s="7"/>
      <c r="AE395" s="7"/>
      <c r="AF395" s="8"/>
      <c r="AH395" s="446"/>
      <c r="AI395" s="429"/>
      <c r="AJ395" s="430"/>
      <c r="AK395" s="431"/>
      <c r="AL395" s="432"/>
      <c r="AM395" s="433"/>
      <c r="AN395" s="433"/>
      <c r="AO395" s="433"/>
      <c r="AP395" s="433"/>
      <c r="AQ395" s="433"/>
      <c r="AR395" s="433"/>
      <c r="AS395" s="433"/>
      <c r="AT395" s="433"/>
      <c r="AU395" s="433"/>
      <c r="AV395" s="433"/>
      <c r="AW395" s="433"/>
      <c r="AX395" s="433"/>
      <c r="AY395" s="433"/>
      <c r="AZ395" s="433"/>
      <c r="BA395" s="433"/>
      <c r="BB395" s="433"/>
      <c r="BC395" s="433"/>
      <c r="BD395" s="430"/>
      <c r="BE395" s="434"/>
      <c r="BG395" s="11"/>
      <c r="BI395" s="500"/>
    </row>
    <row r="396" spans="1:61" s="9" customFormat="1" ht="15" customHeight="1" x14ac:dyDescent="0.25">
      <c r="A396" s="2"/>
      <c r="B396" s="2"/>
      <c r="C396" s="2"/>
      <c r="D396" s="2"/>
      <c r="E396" s="2"/>
      <c r="F396" s="3"/>
      <c r="G396" s="397"/>
      <c r="H396" s="4"/>
      <c r="I396" s="5"/>
      <c r="J396" s="4"/>
      <c r="K396" s="4"/>
      <c r="L396" s="5"/>
      <c r="M396" s="6"/>
      <c r="N396" s="4"/>
      <c r="O396" s="5"/>
      <c r="P396" s="4"/>
      <c r="Q396" s="4"/>
      <c r="R396" s="5"/>
      <c r="S396" s="4"/>
      <c r="T396" s="4"/>
      <c r="U396" s="5"/>
      <c r="V396" s="4"/>
      <c r="W396" s="4"/>
      <c r="X396" s="5"/>
      <c r="Y396" s="4"/>
      <c r="Z396" s="4"/>
      <c r="AA396" s="4"/>
      <c r="AB396" s="4"/>
      <c r="AC396" s="412"/>
      <c r="AD396" s="7"/>
      <c r="AE396" s="7"/>
      <c r="AF396" s="8"/>
      <c r="AH396" s="446"/>
      <c r="AI396" s="429"/>
      <c r="AJ396" s="430"/>
      <c r="AK396" s="431"/>
      <c r="AL396" s="432"/>
      <c r="AM396" s="433"/>
      <c r="AN396" s="433"/>
      <c r="AO396" s="433"/>
      <c r="AP396" s="433"/>
      <c r="AQ396" s="433"/>
      <c r="AR396" s="433"/>
      <c r="AS396" s="433"/>
      <c r="AT396" s="433"/>
      <c r="AU396" s="433"/>
      <c r="AV396" s="433"/>
      <c r="AW396" s="433"/>
      <c r="AX396" s="433"/>
      <c r="AY396" s="433"/>
      <c r="AZ396" s="433"/>
      <c r="BA396" s="433"/>
      <c r="BB396" s="433"/>
      <c r="BC396" s="433"/>
      <c r="BD396" s="430"/>
      <c r="BE396" s="434"/>
      <c r="BG396" s="11"/>
      <c r="BI396" s="500"/>
    </row>
    <row r="397" spans="1:61" s="9" customFormat="1" ht="15" customHeight="1" x14ac:dyDescent="0.25">
      <c r="A397" s="2"/>
      <c r="B397" s="2"/>
      <c r="C397" s="2"/>
      <c r="D397" s="2"/>
      <c r="E397" s="2"/>
      <c r="F397" s="3"/>
      <c r="G397" s="397"/>
      <c r="H397" s="4"/>
      <c r="I397" s="5"/>
      <c r="J397" s="4"/>
      <c r="K397" s="4"/>
      <c r="L397" s="5"/>
      <c r="M397" s="6"/>
      <c r="N397" s="4"/>
      <c r="O397" s="5"/>
      <c r="P397" s="4"/>
      <c r="Q397" s="4"/>
      <c r="R397" s="5"/>
      <c r="S397" s="4"/>
      <c r="T397" s="4"/>
      <c r="U397" s="5"/>
      <c r="V397" s="4"/>
      <c r="W397" s="4"/>
      <c r="X397" s="5"/>
      <c r="Y397" s="4"/>
      <c r="Z397" s="4"/>
      <c r="AA397" s="4"/>
      <c r="AB397" s="4"/>
      <c r="AC397" s="412"/>
      <c r="AD397" s="7"/>
      <c r="AE397" s="7"/>
      <c r="AF397" s="8"/>
      <c r="AH397" s="446"/>
      <c r="AI397" s="429"/>
      <c r="AJ397" s="430"/>
      <c r="AK397" s="431"/>
      <c r="AL397" s="432"/>
      <c r="AM397" s="433"/>
      <c r="AN397" s="433"/>
      <c r="AO397" s="433"/>
      <c r="AP397" s="433"/>
      <c r="AQ397" s="433"/>
      <c r="AR397" s="433"/>
      <c r="AS397" s="433"/>
      <c r="AT397" s="433"/>
      <c r="AU397" s="433"/>
      <c r="AV397" s="433"/>
      <c r="AW397" s="433"/>
      <c r="AX397" s="433"/>
      <c r="AY397" s="433"/>
      <c r="AZ397" s="433"/>
      <c r="BA397" s="433"/>
      <c r="BB397" s="433"/>
      <c r="BC397" s="433"/>
      <c r="BD397" s="430"/>
      <c r="BE397" s="434"/>
      <c r="BG397" s="11"/>
      <c r="BI397" s="500"/>
    </row>
    <row r="398" spans="1:61" s="9" customFormat="1" ht="15" customHeight="1" x14ac:dyDescent="0.25">
      <c r="A398" s="2"/>
      <c r="B398" s="2"/>
      <c r="C398" s="2"/>
      <c r="D398" s="2"/>
      <c r="E398" s="2"/>
      <c r="F398" s="3"/>
      <c r="G398" s="397"/>
      <c r="H398" s="4"/>
      <c r="I398" s="5"/>
      <c r="J398" s="4"/>
      <c r="K398" s="4"/>
      <c r="L398" s="5"/>
      <c r="M398" s="6"/>
      <c r="N398" s="4"/>
      <c r="O398" s="5"/>
      <c r="P398" s="4"/>
      <c r="Q398" s="4"/>
      <c r="R398" s="5"/>
      <c r="S398" s="4"/>
      <c r="T398" s="4"/>
      <c r="U398" s="5"/>
      <c r="V398" s="4"/>
      <c r="W398" s="4"/>
      <c r="X398" s="5"/>
      <c r="Y398" s="4"/>
      <c r="Z398" s="4"/>
      <c r="AA398" s="4"/>
      <c r="AB398" s="4"/>
      <c r="AC398" s="412"/>
      <c r="AD398" s="7"/>
      <c r="AE398" s="7"/>
      <c r="AF398" s="8"/>
      <c r="AH398" s="446"/>
      <c r="AI398" s="429"/>
      <c r="AJ398" s="430"/>
      <c r="AK398" s="431"/>
      <c r="AL398" s="432"/>
      <c r="AM398" s="433"/>
      <c r="AN398" s="433"/>
      <c r="AO398" s="433"/>
      <c r="AP398" s="433"/>
      <c r="AQ398" s="433"/>
      <c r="AR398" s="433"/>
      <c r="AS398" s="433"/>
      <c r="AT398" s="433"/>
      <c r="AU398" s="433"/>
      <c r="AV398" s="433"/>
      <c r="AW398" s="433"/>
      <c r="AX398" s="433"/>
      <c r="AY398" s="433"/>
      <c r="AZ398" s="433"/>
      <c r="BA398" s="433"/>
      <c r="BB398" s="433"/>
      <c r="BC398" s="433"/>
      <c r="BD398" s="430"/>
      <c r="BE398" s="434"/>
      <c r="BG398" s="11"/>
      <c r="BI398" s="500"/>
    </row>
    <row r="399" spans="1:61" s="9" customFormat="1" ht="15" customHeight="1" x14ac:dyDescent="0.25">
      <c r="A399" s="2"/>
      <c r="B399" s="2"/>
      <c r="C399" s="2"/>
      <c r="D399" s="2"/>
      <c r="E399" s="2"/>
      <c r="F399" s="3"/>
      <c r="G399" s="397"/>
      <c r="H399" s="4"/>
      <c r="I399" s="5"/>
      <c r="J399" s="4"/>
      <c r="K399" s="4"/>
      <c r="L399" s="5"/>
      <c r="M399" s="6"/>
      <c r="N399" s="4"/>
      <c r="O399" s="5"/>
      <c r="P399" s="4"/>
      <c r="Q399" s="4"/>
      <c r="R399" s="5"/>
      <c r="S399" s="4"/>
      <c r="T399" s="4"/>
      <c r="U399" s="5"/>
      <c r="V399" s="4"/>
      <c r="W399" s="4"/>
      <c r="X399" s="5"/>
      <c r="Y399" s="4"/>
      <c r="Z399" s="4"/>
      <c r="AA399" s="4"/>
      <c r="AB399" s="4"/>
      <c r="AC399" s="412"/>
      <c r="AD399" s="7"/>
      <c r="AE399" s="7"/>
      <c r="AF399" s="8"/>
      <c r="AH399" s="446"/>
      <c r="AI399" s="429"/>
      <c r="AJ399" s="430"/>
      <c r="AK399" s="431"/>
      <c r="AL399" s="432"/>
      <c r="AM399" s="433"/>
      <c r="AN399" s="433"/>
      <c r="AO399" s="433"/>
      <c r="AP399" s="433"/>
      <c r="AQ399" s="433"/>
      <c r="AR399" s="433"/>
      <c r="AS399" s="433"/>
      <c r="AT399" s="433"/>
      <c r="AU399" s="433"/>
      <c r="AV399" s="433"/>
      <c r="AW399" s="433"/>
      <c r="AX399" s="433"/>
      <c r="AY399" s="433"/>
      <c r="AZ399" s="433"/>
      <c r="BA399" s="433"/>
      <c r="BB399" s="433"/>
      <c r="BC399" s="433"/>
      <c r="BD399" s="430"/>
      <c r="BE399" s="434"/>
      <c r="BG399" s="11"/>
      <c r="BI399" s="500"/>
    </row>
    <row r="400" spans="1:61" s="9" customFormat="1" ht="15" customHeight="1" x14ac:dyDescent="0.25">
      <c r="A400" s="2"/>
      <c r="B400" s="2"/>
      <c r="C400" s="2"/>
      <c r="D400" s="2"/>
      <c r="E400" s="2"/>
      <c r="F400" s="3"/>
      <c r="G400" s="397"/>
      <c r="H400" s="4"/>
      <c r="I400" s="5"/>
      <c r="J400" s="4"/>
      <c r="K400" s="4"/>
      <c r="L400" s="5"/>
      <c r="M400" s="6"/>
      <c r="N400" s="4"/>
      <c r="O400" s="5"/>
      <c r="P400" s="4"/>
      <c r="Q400" s="4"/>
      <c r="R400" s="5"/>
      <c r="S400" s="4"/>
      <c r="T400" s="4"/>
      <c r="U400" s="5"/>
      <c r="V400" s="4"/>
      <c r="W400" s="4"/>
      <c r="X400" s="5"/>
      <c r="Y400" s="4"/>
      <c r="Z400" s="4"/>
      <c r="AA400" s="4"/>
      <c r="AB400" s="4"/>
      <c r="AC400" s="412"/>
      <c r="AD400" s="7"/>
      <c r="AE400" s="7"/>
      <c r="AF400" s="8"/>
      <c r="AH400" s="446"/>
      <c r="AI400" s="429"/>
      <c r="AJ400" s="430"/>
      <c r="AK400" s="431"/>
      <c r="AL400" s="432"/>
      <c r="AM400" s="433"/>
      <c r="AN400" s="433"/>
      <c r="AO400" s="433"/>
      <c r="AP400" s="433"/>
      <c r="AQ400" s="433"/>
      <c r="AR400" s="433"/>
      <c r="AS400" s="433"/>
      <c r="AT400" s="433"/>
      <c r="AU400" s="433"/>
      <c r="AV400" s="433"/>
      <c r="AW400" s="433"/>
      <c r="AX400" s="433"/>
      <c r="AY400" s="433"/>
      <c r="AZ400" s="433"/>
      <c r="BA400" s="433"/>
      <c r="BB400" s="433"/>
      <c r="BC400" s="433"/>
      <c r="BD400" s="430"/>
      <c r="BE400" s="434"/>
      <c r="BG400" s="11"/>
      <c r="BI400" s="500"/>
    </row>
    <row r="401" spans="1:61" s="9" customFormat="1" ht="15" customHeight="1" x14ac:dyDescent="0.25">
      <c r="A401" s="2"/>
      <c r="B401" s="2"/>
      <c r="C401" s="2"/>
      <c r="D401" s="2"/>
      <c r="E401" s="2"/>
      <c r="F401" s="3"/>
      <c r="G401" s="397"/>
      <c r="H401" s="4"/>
      <c r="I401" s="5"/>
      <c r="J401" s="4"/>
      <c r="K401" s="4"/>
      <c r="L401" s="5"/>
      <c r="M401" s="6"/>
      <c r="N401" s="4"/>
      <c r="O401" s="5"/>
      <c r="P401" s="4"/>
      <c r="Q401" s="4"/>
      <c r="R401" s="5"/>
      <c r="S401" s="4"/>
      <c r="T401" s="4"/>
      <c r="U401" s="5"/>
      <c r="V401" s="4"/>
      <c r="W401" s="4"/>
      <c r="X401" s="5"/>
      <c r="Y401" s="4"/>
      <c r="Z401" s="4"/>
      <c r="AA401" s="4"/>
      <c r="AB401" s="4"/>
      <c r="AC401" s="412"/>
      <c r="AD401" s="7"/>
      <c r="AE401" s="7"/>
      <c r="AF401" s="8"/>
      <c r="AH401" s="446"/>
      <c r="AI401" s="429"/>
      <c r="AJ401" s="430"/>
      <c r="AK401" s="431"/>
      <c r="AL401" s="432"/>
      <c r="AM401" s="433"/>
      <c r="AN401" s="433"/>
      <c r="AO401" s="433"/>
      <c r="AP401" s="433"/>
      <c r="AQ401" s="433"/>
      <c r="AR401" s="433"/>
      <c r="AS401" s="433"/>
      <c r="AT401" s="433"/>
      <c r="AU401" s="433"/>
      <c r="AV401" s="433"/>
      <c r="AW401" s="433"/>
      <c r="AX401" s="433"/>
      <c r="AY401" s="433"/>
      <c r="AZ401" s="433"/>
      <c r="BA401" s="433"/>
      <c r="BB401" s="433"/>
      <c r="BC401" s="433"/>
      <c r="BD401" s="430"/>
      <c r="BE401" s="434"/>
      <c r="BG401" s="11"/>
      <c r="BI401" s="500"/>
    </row>
    <row r="402" spans="1:61" s="9" customFormat="1" ht="15" customHeight="1" x14ac:dyDescent="0.25">
      <c r="A402" s="2"/>
      <c r="B402" s="2"/>
      <c r="C402" s="2"/>
      <c r="D402" s="2"/>
      <c r="E402" s="2"/>
      <c r="F402" s="3"/>
      <c r="G402" s="397"/>
      <c r="H402" s="4"/>
      <c r="I402" s="5"/>
      <c r="J402" s="4"/>
      <c r="K402" s="4"/>
      <c r="L402" s="5"/>
      <c r="M402" s="6"/>
      <c r="N402" s="4"/>
      <c r="O402" s="5"/>
      <c r="P402" s="4"/>
      <c r="Q402" s="4"/>
      <c r="R402" s="5"/>
      <c r="S402" s="4"/>
      <c r="T402" s="4"/>
      <c r="U402" s="5"/>
      <c r="V402" s="4"/>
      <c r="W402" s="4"/>
      <c r="X402" s="5"/>
      <c r="Y402" s="4"/>
      <c r="Z402" s="4"/>
      <c r="AA402" s="4"/>
      <c r="AB402" s="4"/>
      <c r="AC402" s="412"/>
      <c r="AD402" s="7"/>
      <c r="AE402" s="7"/>
      <c r="AF402" s="8"/>
      <c r="AH402" s="446"/>
      <c r="AI402" s="429"/>
      <c r="AJ402" s="430"/>
      <c r="AK402" s="431"/>
      <c r="AL402" s="432"/>
      <c r="AM402" s="433"/>
      <c r="AN402" s="433"/>
      <c r="AO402" s="433"/>
      <c r="AP402" s="433"/>
      <c r="AQ402" s="433"/>
      <c r="AR402" s="433"/>
      <c r="AS402" s="433"/>
      <c r="AT402" s="433"/>
      <c r="AU402" s="433"/>
      <c r="AV402" s="433"/>
      <c r="AW402" s="433"/>
      <c r="AX402" s="433"/>
      <c r="AY402" s="433"/>
      <c r="AZ402" s="433"/>
      <c r="BA402" s="433"/>
      <c r="BB402" s="433"/>
      <c r="BC402" s="433"/>
      <c r="BD402" s="430"/>
      <c r="BE402" s="434"/>
      <c r="BG402" s="11"/>
      <c r="BI402" s="500"/>
    </row>
    <row r="403" spans="1:61" s="9" customFormat="1" ht="15" customHeight="1" x14ac:dyDescent="0.25">
      <c r="A403" s="2"/>
      <c r="B403" s="2"/>
      <c r="C403" s="2"/>
      <c r="D403" s="2"/>
      <c r="E403" s="2"/>
      <c r="F403" s="3"/>
      <c r="G403" s="397"/>
      <c r="H403" s="4"/>
      <c r="I403" s="5"/>
      <c r="J403" s="4"/>
      <c r="K403" s="4"/>
      <c r="L403" s="5"/>
      <c r="M403" s="6"/>
      <c r="N403" s="4"/>
      <c r="O403" s="5"/>
      <c r="P403" s="4"/>
      <c r="Q403" s="4"/>
      <c r="R403" s="5"/>
      <c r="S403" s="4"/>
      <c r="T403" s="4"/>
      <c r="U403" s="5"/>
      <c r="V403" s="4"/>
      <c r="W403" s="4"/>
      <c r="X403" s="5"/>
      <c r="Y403" s="4"/>
      <c r="Z403" s="4"/>
      <c r="AA403" s="4"/>
      <c r="AB403" s="4"/>
      <c r="AC403" s="412"/>
      <c r="AD403" s="7"/>
      <c r="AE403" s="7"/>
      <c r="AF403" s="8"/>
      <c r="AH403" s="446"/>
      <c r="AI403" s="429"/>
      <c r="AJ403" s="430"/>
      <c r="AK403" s="431"/>
      <c r="AL403" s="432"/>
      <c r="AM403" s="433"/>
      <c r="AN403" s="433"/>
      <c r="AO403" s="433"/>
      <c r="AP403" s="433"/>
      <c r="AQ403" s="433"/>
      <c r="AR403" s="433"/>
      <c r="AS403" s="433"/>
      <c r="AT403" s="433"/>
      <c r="AU403" s="433"/>
      <c r="AV403" s="433"/>
      <c r="AW403" s="433"/>
      <c r="AX403" s="433"/>
      <c r="AY403" s="433"/>
      <c r="AZ403" s="433"/>
      <c r="BA403" s="433"/>
      <c r="BB403" s="433"/>
      <c r="BC403" s="433"/>
      <c r="BD403" s="430"/>
      <c r="BE403" s="434"/>
      <c r="BG403" s="11"/>
      <c r="BI403" s="500"/>
    </row>
    <row r="404" spans="1:61" s="9" customFormat="1" ht="15" customHeight="1" x14ac:dyDescent="0.25">
      <c r="A404" s="2"/>
      <c r="B404" s="2"/>
      <c r="C404" s="2"/>
      <c r="D404" s="2"/>
      <c r="E404" s="2"/>
      <c r="F404" s="3"/>
      <c r="G404" s="397"/>
      <c r="H404" s="4"/>
      <c r="I404" s="5"/>
      <c r="J404" s="4"/>
      <c r="K404" s="4"/>
      <c r="L404" s="5"/>
      <c r="M404" s="6"/>
      <c r="N404" s="4"/>
      <c r="O404" s="5"/>
      <c r="P404" s="4"/>
      <c r="Q404" s="4"/>
      <c r="R404" s="5"/>
      <c r="S404" s="4"/>
      <c r="T404" s="4"/>
      <c r="U404" s="5"/>
      <c r="V404" s="4"/>
      <c r="W404" s="4"/>
      <c r="X404" s="5"/>
      <c r="Y404" s="4"/>
      <c r="Z404" s="4"/>
      <c r="AA404" s="4"/>
      <c r="AB404" s="4"/>
      <c r="AC404" s="412"/>
      <c r="AD404" s="7"/>
      <c r="AE404" s="7"/>
      <c r="AF404" s="8"/>
      <c r="AH404" s="446"/>
      <c r="AI404" s="429"/>
      <c r="AJ404" s="430"/>
      <c r="AK404" s="431"/>
      <c r="AL404" s="432"/>
      <c r="AM404" s="433"/>
      <c r="AN404" s="433"/>
      <c r="AO404" s="433"/>
      <c r="AP404" s="433"/>
      <c r="AQ404" s="433"/>
      <c r="AR404" s="433"/>
      <c r="AS404" s="433"/>
      <c r="AT404" s="433"/>
      <c r="AU404" s="433"/>
      <c r="AV404" s="433"/>
      <c r="AW404" s="433"/>
      <c r="AX404" s="433"/>
      <c r="AY404" s="433"/>
      <c r="AZ404" s="433"/>
      <c r="BA404" s="433"/>
      <c r="BB404" s="433"/>
      <c r="BC404" s="433"/>
      <c r="BD404" s="430"/>
      <c r="BE404" s="434"/>
      <c r="BG404" s="11"/>
      <c r="BI404" s="500"/>
    </row>
    <row r="405" spans="1:61" s="9" customFormat="1" ht="15" customHeight="1" x14ac:dyDescent="0.25">
      <c r="A405" s="2"/>
      <c r="B405" s="2"/>
      <c r="C405" s="2"/>
      <c r="D405" s="2"/>
      <c r="E405" s="2"/>
      <c r="F405" s="3"/>
      <c r="G405" s="397"/>
      <c r="H405" s="4"/>
      <c r="I405" s="5"/>
      <c r="J405" s="4"/>
      <c r="K405" s="4"/>
      <c r="L405" s="5"/>
      <c r="M405" s="6"/>
      <c r="N405" s="4"/>
      <c r="O405" s="5"/>
      <c r="P405" s="4"/>
      <c r="Q405" s="4"/>
      <c r="R405" s="5"/>
      <c r="S405" s="4"/>
      <c r="T405" s="4"/>
      <c r="U405" s="5"/>
      <c r="V405" s="4"/>
      <c r="W405" s="4"/>
      <c r="X405" s="5"/>
      <c r="Y405" s="4"/>
      <c r="Z405" s="4"/>
      <c r="AA405" s="4"/>
      <c r="AB405" s="4"/>
      <c r="AC405" s="412"/>
      <c r="AD405" s="7"/>
      <c r="AE405" s="7"/>
      <c r="AF405" s="8"/>
      <c r="AH405" s="446"/>
      <c r="AI405" s="429"/>
      <c r="AJ405" s="430"/>
      <c r="AK405" s="431"/>
      <c r="AL405" s="432"/>
      <c r="AM405" s="433"/>
      <c r="AN405" s="433"/>
      <c r="AO405" s="433"/>
      <c r="AP405" s="433"/>
      <c r="AQ405" s="433"/>
      <c r="AR405" s="433"/>
      <c r="AS405" s="433"/>
      <c r="AT405" s="433"/>
      <c r="AU405" s="433"/>
      <c r="AV405" s="433"/>
      <c r="AW405" s="433"/>
      <c r="AX405" s="433"/>
      <c r="AY405" s="433"/>
      <c r="AZ405" s="433"/>
      <c r="BA405" s="433"/>
      <c r="BB405" s="433"/>
      <c r="BC405" s="433"/>
      <c r="BD405" s="430"/>
      <c r="BE405" s="434"/>
      <c r="BG405" s="11"/>
      <c r="BI405" s="500"/>
    </row>
    <row r="406" spans="1:61" s="9" customFormat="1" ht="15" customHeight="1" x14ac:dyDescent="0.25">
      <c r="A406" s="2"/>
      <c r="B406" s="2"/>
      <c r="C406" s="2"/>
      <c r="D406" s="2"/>
      <c r="E406" s="2"/>
      <c r="F406" s="3"/>
      <c r="G406" s="397"/>
      <c r="H406" s="4"/>
      <c r="I406" s="5"/>
      <c r="J406" s="4"/>
      <c r="K406" s="4"/>
      <c r="L406" s="5"/>
      <c r="M406" s="6"/>
      <c r="N406" s="4"/>
      <c r="O406" s="5"/>
      <c r="P406" s="4"/>
      <c r="Q406" s="4"/>
      <c r="R406" s="5"/>
      <c r="S406" s="4"/>
      <c r="T406" s="4"/>
      <c r="U406" s="5"/>
      <c r="V406" s="4"/>
      <c r="W406" s="4"/>
      <c r="X406" s="5"/>
      <c r="Y406" s="4"/>
      <c r="Z406" s="4"/>
      <c r="AA406" s="4"/>
      <c r="AB406" s="4"/>
      <c r="AC406" s="412"/>
      <c r="AD406" s="7"/>
      <c r="AE406" s="7"/>
      <c r="AF406" s="8"/>
      <c r="AH406" s="446"/>
      <c r="AI406" s="429"/>
      <c r="AJ406" s="430"/>
      <c r="AK406" s="431"/>
      <c r="AL406" s="432"/>
      <c r="AM406" s="433"/>
      <c r="AN406" s="433"/>
      <c r="AO406" s="433"/>
      <c r="AP406" s="433"/>
      <c r="AQ406" s="433"/>
      <c r="AR406" s="433"/>
      <c r="AS406" s="433"/>
      <c r="AT406" s="433"/>
      <c r="AU406" s="433"/>
      <c r="AV406" s="433"/>
      <c r="AW406" s="433"/>
      <c r="AX406" s="433"/>
      <c r="AY406" s="433"/>
      <c r="AZ406" s="433"/>
      <c r="BA406" s="433"/>
      <c r="BB406" s="433"/>
      <c r="BC406" s="433"/>
      <c r="BD406" s="430"/>
      <c r="BE406" s="434"/>
      <c r="BG406" s="11"/>
      <c r="BI406" s="500"/>
    </row>
    <row r="407" spans="1:61" s="9" customFormat="1" ht="15" customHeight="1" x14ac:dyDescent="0.25">
      <c r="A407" s="2"/>
      <c r="B407" s="2"/>
      <c r="C407" s="2"/>
      <c r="D407" s="2"/>
      <c r="E407" s="2"/>
      <c r="F407" s="3"/>
      <c r="G407" s="397"/>
      <c r="H407" s="4"/>
      <c r="I407" s="5"/>
      <c r="J407" s="4"/>
      <c r="K407" s="4"/>
      <c r="L407" s="5"/>
      <c r="M407" s="6"/>
      <c r="N407" s="4"/>
      <c r="O407" s="5"/>
      <c r="P407" s="4"/>
      <c r="Q407" s="4"/>
      <c r="R407" s="5"/>
      <c r="S407" s="4"/>
      <c r="T407" s="4"/>
      <c r="U407" s="5"/>
      <c r="V407" s="4"/>
      <c r="W407" s="4"/>
      <c r="X407" s="5"/>
      <c r="Y407" s="4"/>
      <c r="Z407" s="4"/>
      <c r="AA407" s="4"/>
      <c r="AB407" s="4"/>
      <c r="AC407" s="412"/>
      <c r="AD407" s="7"/>
      <c r="AE407" s="7"/>
      <c r="AF407" s="8"/>
      <c r="AH407" s="446"/>
      <c r="AI407" s="429"/>
      <c r="AJ407" s="430"/>
      <c r="AK407" s="431"/>
      <c r="AL407" s="432"/>
      <c r="AM407" s="433"/>
      <c r="AN407" s="433"/>
      <c r="AO407" s="433"/>
      <c r="AP407" s="433"/>
      <c r="AQ407" s="433"/>
      <c r="AR407" s="433"/>
      <c r="AS407" s="433"/>
      <c r="AT407" s="433"/>
      <c r="AU407" s="433"/>
      <c r="AV407" s="433"/>
      <c r="AW407" s="433"/>
      <c r="AX407" s="433"/>
      <c r="AY407" s="433"/>
      <c r="AZ407" s="433"/>
      <c r="BA407" s="433"/>
      <c r="BB407" s="433"/>
      <c r="BC407" s="433"/>
      <c r="BD407" s="430"/>
      <c r="BE407" s="434"/>
      <c r="BG407" s="11"/>
      <c r="BI407" s="500"/>
    </row>
    <row r="408" spans="1:61" s="9" customFormat="1" ht="15" customHeight="1" x14ac:dyDescent="0.25">
      <c r="A408" s="2"/>
      <c r="B408" s="2"/>
      <c r="C408" s="2"/>
      <c r="D408" s="2"/>
      <c r="E408" s="2"/>
      <c r="F408" s="3"/>
      <c r="G408" s="397"/>
      <c r="H408" s="4"/>
      <c r="I408" s="5"/>
      <c r="J408" s="4"/>
      <c r="K408" s="4"/>
      <c r="L408" s="5"/>
      <c r="M408" s="6"/>
      <c r="N408" s="4"/>
      <c r="O408" s="5"/>
      <c r="P408" s="4"/>
      <c r="Q408" s="4"/>
      <c r="R408" s="5"/>
      <c r="S408" s="4"/>
      <c r="T408" s="4"/>
      <c r="U408" s="5"/>
      <c r="V408" s="4"/>
      <c r="W408" s="4"/>
      <c r="X408" s="5"/>
      <c r="Y408" s="4"/>
      <c r="Z408" s="4"/>
      <c r="AA408" s="4"/>
      <c r="AB408" s="4"/>
      <c r="AC408" s="412"/>
      <c r="AD408" s="7"/>
      <c r="AE408" s="7"/>
      <c r="AF408" s="8"/>
      <c r="AH408" s="446"/>
      <c r="AI408" s="429"/>
      <c r="AJ408" s="430"/>
      <c r="AK408" s="431"/>
      <c r="AL408" s="432"/>
      <c r="AM408" s="433"/>
      <c r="AN408" s="433"/>
      <c r="AO408" s="433"/>
      <c r="AP408" s="433"/>
      <c r="AQ408" s="433"/>
      <c r="AR408" s="433"/>
      <c r="AS408" s="433"/>
      <c r="AT408" s="433"/>
      <c r="AU408" s="433"/>
      <c r="AV408" s="433"/>
      <c r="AW408" s="433"/>
      <c r="AX408" s="433"/>
      <c r="AY408" s="433"/>
      <c r="AZ408" s="433"/>
      <c r="BA408" s="433"/>
      <c r="BB408" s="433"/>
      <c r="BC408" s="433"/>
      <c r="BD408" s="430"/>
      <c r="BE408" s="434"/>
      <c r="BG408" s="11"/>
      <c r="BI408" s="500"/>
    </row>
    <row r="409" spans="1:61" s="9" customFormat="1" ht="15" customHeight="1" x14ac:dyDescent="0.25">
      <c r="A409" s="2"/>
      <c r="B409" s="2"/>
      <c r="C409" s="2"/>
      <c r="D409" s="2"/>
      <c r="E409" s="2"/>
      <c r="F409" s="3"/>
      <c r="G409" s="397"/>
      <c r="H409" s="4"/>
      <c r="I409" s="5"/>
      <c r="J409" s="4"/>
      <c r="K409" s="4"/>
      <c r="L409" s="5"/>
      <c r="M409" s="6"/>
      <c r="N409" s="4"/>
      <c r="O409" s="5"/>
      <c r="P409" s="4"/>
      <c r="Q409" s="4"/>
      <c r="R409" s="5"/>
      <c r="S409" s="4"/>
      <c r="T409" s="4"/>
      <c r="U409" s="5"/>
      <c r="V409" s="4"/>
      <c r="W409" s="4"/>
      <c r="X409" s="5"/>
      <c r="Y409" s="4"/>
      <c r="Z409" s="4"/>
      <c r="AA409" s="4"/>
      <c r="AB409" s="4"/>
      <c r="AC409" s="412"/>
      <c r="AD409" s="7"/>
      <c r="AE409" s="7"/>
      <c r="AF409" s="8"/>
      <c r="AH409" s="446"/>
      <c r="AI409" s="429"/>
      <c r="AJ409" s="430"/>
      <c r="AK409" s="431"/>
      <c r="AL409" s="432"/>
      <c r="AM409" s="433"/>
      <c r="AN409" s="433"/>
      <c r="AO409" s="433"/>
      <c r="AP409" s="433"/>
      <c r="AQ409" s="433"/>
      <c r="AR409" s="433"/>
      <c r="AS409" s="433"/>
      <c r="AT409" s="433"/>
      <c r="AU409" s="433"/>
      <c r="AV409" s="433"/>
      <c r="AW409" s="433"/>
      <c r="AX409" s="433"/>
      <c r="AY409" s="433"/>
      <c r="AZ409" s="433"/>
      <c r="BA409" s="433"/>
      <c r="BB409" s="433"/>
      <c r="BC409" s="433"/>
      <c r="BD409" s="430"/>
      <c r="BE409" s="434"/>
      <c r="BG409" s="11"/>
      <c r="BI409" s="500"/>
    </row>
    <row r="410" spans="1:61" s="9" customFormat="1" ht="15" customHeight="1" x14ac:dyDescent="0.25">
      <c r="A410" s="2"/>
      <c r="B410" s="2"/>
      <c r="C410" s="2"/>
      <c r="D410" s="2"/>
      <c r="E410" s="2"/>
      <c r="F410" s="3"/>
      <c r="G410" s="397"/>
      <c r="H410" s="4"/>
      <c r="I410" s="5"/>
      <c r="J410" s="4"/>
      <c r="K410" s="4"/>
      <c r="L410" s="5"/>
      <c r="M410" s="6"/>
      <c r="N410" s="4"/>
      <c r="O410" s="5"/>
      <c r="P410" s="4"/>
      <c r="Q410" s="4"/>
      <c r="R410" s="5"/>
      <c r="S410" s="4"/>
      <c r="T410" s="4"/>
      <c r="U410" s="5"/>
      <c r="V410" s="4"/>
      <c r="W410" s="4"/>
      <c r="X410" s="5"/>
      <c r="Y410" s="4"/>
      <c r="Z410" s="4"/>
      <c r="AA410" s="4"/>
      <c r="AB410" s="4"/>
      <c r="AC410" s="412"/>
      <c r="AD410" s="7"/>
      <c r="AE410" s="7"/>
      <c r="AF410" s="8"/>
      <c r="AH410" s="446"/>
      <c r="AI410" s="429"/>
      <c r="AJ410" s="430"/>
      <c r="AK410" s="431"/>
      <c r="AL410" s="432"/>
      <c r="AM410" s="433"/>
      <c r="AN410" s="433"/>
      <c r="AO410" s="433"/>
      <c r="AP410" s="433"/>
      <c r="AQ410" s="433"/>
      <c r="AR410" s="433"/>
      <c r="AS410" s="433"/>
      <c r="AT410" s="433"/>
      <c r="AU410" s="433"/>
      <c r="AV410" s="433"/>
      <c r="AW410" s="433"/>
      <c r="AX410" s="433"/>
      <c r="AY410" s="433"/>
      <c r="AZ410" s="433"/>
      <c r="BA410" s="433"/>
      <c r="BB410" s="433"/>
      <c r="BC410" s="433"/>
      <c r="BD410" s="430"/>
      <c r="BE410" s="434"/>
      <c r="BG410" s="11"/>
      <c r="BI410" s="500"/>
    </row>
    <row r="411" spans="1:61" s="9" customFormat="1" ht="15" customHeight="1" x14ac:dyDescent="0.25">
      <c r="A411" s="2"/>
      <c r="B411" s="2"/>
      <c r="C411" s="2"/>
      <c r="D411" s="2"/>
      <c r="E411" s="2"/>
      <c r="F411" s="3"/>
      <c r="G411" s="397"/>
      <c r="H411" s="4"/>
      <c r="I411" s="5"/>
      <c r="J411" s="4"/>
      <c r="K411" s="4"/>
      <c r="L411" s="5"/>
      <c r="M411" s="6"/>
      <c r="N411" s="4"/>
      <c r="O411" s="5"/>
      <c r="P411" s="4"/>
      <c r="Q411" s="4"/>
      <c r="R411" s="5"/>
      <c r="S411" s="4"/>
      <c r="T411" s="4"/>
      <c r="U411" s="5"/>
      <c r="V411" s="4"/>
      <c r="W411" s="4"/>
      <c r="X411" s="5"/>
      <c r="Y411" s="4"/>
      <c r="Z411" s="4"/>
      <c r="AA411" s="4"/>
      <c r="AB411" s="4"/>
      <c r="AC411" s="412"/>
      <c r="AD411" s="7"/>
      <c r="AE411" s="7"/>
      <c r="AF411" s="8"/>
      <c r="AH411" s="446"/>
      <c r="AI411" s="429"/>
      <c r="AJ411" s="430"/>
      <c r="AK411" s="431"/>
      <c r="AL411" s="432"/>
      <c r="AM411" s="433"/>
      <c r="AN411" s="433"/>
      <c r="AO411" s="433"/>
      <c r="AP411" s="433"/>
      <c r="AQ411" s="433"/>
      <c r="AR411" s="433"/>
      <c r="AS411" s="433"/>
      <c r="AT411" s="433"/>
      <c r="AU411" s="433"/>
      <c r="AV411" s="433"/>
      <c r="AW411" s="433"/>
      <c r="AX411" s="433"/>
      <c r="AY411" s="433"/>
      <c r="AZ411" s="433"/>
      <c r="BA411" s="433"/>
      <c r="BB411" s="433"/>
      <c r="BC411" s="433"/>
      <c r="BD411" s="430"/>
      <c r="BE411" s="434"/>
      <c r="BG411" s="11"/>
      <c r="BI411" s="500"/>
    </row>
    <row r="412" spans="1:61" s="9" customFormat="1" ht="15" customHeight="1" x14ac:dyDescent="0.25">
      <c r="A412" s="2"/>
      <c r="B412" s="2"/>
      <c r="C412" s="2"/>
      <c r="D412" s="2"/>
      <c r="E412" s="2"/>
      <c r="F412" s="3"/>
      <c r="G412" s="397"/>
      <c r="H412" s="4"/>
      <c r="I412" s="5"/>
      <c r="J412" s="4"/>
      <c r="K412" s="4"/>
      <c r="L412" s="5"/>
      <c r="M412" s="6"/>
      <c r="N412" s="4"/>
      <c r="O412" s="5"/>
      <c r="P412" s="4"/>
      <c r="Q412" s="4"/>
      <c r="R412" s="5"/>
      <c r="S412" s="4"/>
      <c r="T412" s="4"/>
      <c r="U412" s="5"/>
      <c r="V412" s="4"/>
      <c r="W412" s="4"/>
      <c r="X412" s="5"/>
      <c r="Y412" s="4"/>
      <c r="Z412" s="4"/>
      <c r="AA412" s="4"/>
      <c r="AB412" s="4"/>
      <c r="AC412" s="412"/>
      <c r="AD412" s="7"/>
      <c r="AE412" s="7"/>
      <c r="AF412" s="8"/>
      <c r="AH412" s="446"/>
      <c r="AI412" s="429"/>
      <c r="AJ412" s="430"/>
      <c r="AK412" s="431"/>
      <c r="AL412" s="432"/>
      <c r="AM412" s="433"/>
      <c r="AN412" s="433"/>
      <c r="AO412" s="433"/>
      <c r="AP412" s="433"/>
      <c r="AQ412" s="433"/>
      <c r="AR412" s="433"/>
      <c r="AS412" s="433"/>
      <c r="AT412" s="433"/>
      <c r="AU412" s="433"/>
      <c r="AV412" s="433"/>
      <c r="AW412" s="433"/>
      <c r="AX412" s="433"/>
      <c r="AY412" s="433"/>
      <c r="AZ412" s="433"/>
      <c r="BA412" s="433"/>
      <c r="BB412" s="433"/>
      <c r="BC412" s="433"/>
      <c r="BD412" s="430"/>
      <c r="BE412" s="434"/>
      <c r="BG412" s="11"/>
      <c r="BI412" s="500"/>
    </row>
    <row r="413" spans="1:61" s="9" customFormat="1" ht="15" customHeight="1" x14ac:dyDescent="0.25">
      <c r="A413" s="2"/>
      <c r="B413" s="2"/>
      <c r="C413" s="2"/>
      <c r="D413" s="2"/>
      <c r="E413" s="2"/>
      <c r="F413" s="3"/>
      <c r="G413" s="397"/>
      <c r="H413" s="4"/>
      <c r="I413" s="5"/>
      <c r="J413" s="4"/>
      <c r="K413" s="4"/>
      <c r="L413" s="5"/>
      <c r="M413" s="6"/>
      <c r="N413" s="4"/>
      <c r="O413" s="5"/>
      <c r="P413" s="4"/>
      <c r="Q413" s="4"/>
      <c r="R413" s="5"/>
      <c r="S413" s="4"/>
      <c r="T413" s="4"/>
      <c r="U413" s="5"/>
      <c r="V413" s="4"/>
      <c r="W413" s="4"/>
      <c r="X413" s="5"/>
      <c r="Y413" s="4"/>
      <c r="Z413" s="4"/>
      <c r="AA413" s="4"/>
      <c r="AB413" s="4"/>
      <c r="AC413" s="412"/>
      <c r="AD413" s="7"/>
      <c r="AE413" s="7"/>
      <c r="AF413" s="8"/>
      <c r="AH413" s="446"/>
      <c r="AI413" s="429"/>
      <c r="AJ413" s="430"/>
      <c r="AK413" s="431"/>
      <c r="AL413" s="432"/>
      <c r="AM413" s="433"/>
      <c r="AN413" s="433"/>
      <c r="AO413" s="433"/>
      <c r="AP413" s="433"/>
      <c r="AQ413" s="433"/>
      <c r="AR413" s="433"/>
      <c r="AS413" s="433"/>
      <c r="AT413" s="433"/>
      <c r="AU413" s="433"/>
      <c r="AV413" s="433"/>
      <c r="AW413" s="433"/>
      <c r="AX413" s="433"/>
      <c r="AY413" s="433"/>
      <c r="AZ413" s="433"/>
      <c r="BA413" s="433"/>
      <c r="BB413" s="433"/>
      <c r="BC413" s="433"/>
      <c r="BD413" s="430"/>
      <c r="BE413" s="434"/>
      <c r="BG413" s="11"/>
      <c r="BI413" s="500"/>
    </row>
    <row r="414" spans="1:61" s="9" customFormat="1" ht="15" customHeight="1" x14ac:dyDescent="0.25">
      <c r="A414" s="2"/>
      <c r="B414" s="2"/>
      <c r="C414" s="2"/>
      <c r="D414" s="2"/>
      <c r="E414" s="2"/>
      <c r="F414" s="3"/>
      <c r="G414" s="397"/>
      <c r="H414" s="4"/>
      <c r="I414" s="5"/>
      <c r="J414" s="4"/>
      <c r="K414" s="4"/>
      <c r="L414" s="5"/>
      <c r="M414" s="6"/>
      <c r="N414" s="4"/>
      <c r="O414" s="5"/>
      <c r="P414" s="4"/>
      <c r="Q414" s="4"/>
      <c r="R414" s="5"/>
      <c r="S414" s="4"/>
      <c r="T414" s="4"/>
      <c r="U414" s="5"/>
      <c r="V414" s="4"/>
      <c r="W414" s="4"/>
      <c r="X414" s="5"/>
      <c r="Y414" s="4"/>
      <c r="Z414" s="4"/>
      <c r="AA414" s="4"/>
      <c r="AB414" s="4"/>
      <c r="AC414" s="412"/>
      <c r="AD414" s="7"/>
      <c r="AE414" s="7"/>
      <c r="AF414" s="8"/>
      <c r="AH414" s="446"/>
      <c r="AI414" s="429"/>
      <c r="AJ414" s="430"/>
      <c r="AK414" s="431"/>
      <c r="AL414" s="432"/>
      <c r="AM414" s="433"/>
      <c r="AN414" s="433"/>
      <c r="AO414" s="433"/>
      <c r="AP414" s="433"/>
      <c r="AQ414" s="433"/>
      <c r="AR414" s="433"/>
      <c r="AS414" s="433"/>
      <c r="AT414" s="433"/>
      <c r="AU414" s="433"/>
      <c r="AV414" s="433"/>
      <c r="AW414" s="433"/>
      <c r="AX414" s="433"/>
      <c r="AY414" s="433"/>
      <c r="AZ414" s="433"/>
      <c r="BA414" s="433"/>
      <c r="BB414" s="433"/>
      <c r="BC414" s="433"/>
      <c r="BD414" s="430"/>
      <c r="BE414" s="434"/>
      <c r="BG414" s="11"/>
      <c r="BI414" s="500"/>
    </row>
    <row r="415" spans="1:61" s="9" customFormat="1" ht="15" customHeight="1" x14ac:dyDescent="0.25">
      <c r="A415" s="2"/>
      <c r="B415" s="2"/>
      <c r="C415" s="2"/>
      <c r="D415" s="2"/>
      <c r="E415" s="2"/>
      <c r="F415" s="3"/>
      <c r="G415" s="397"/>
      <c r="H415" s="4"/>
      <c r="I415" s="5"/>
      <c r="J415" s="4"/>
      <c r="K415" s="4"/>
      <c r="L415" s="5"/>
      <c r="M415" s="6"/>
      <c r="N415" s="4"/>
      <c r="O415" s="5"/>
      <c r="P415" s="4"/>
      <c r="Q415" s="4"/>
      <c r="R415" s="5"/>
      <c r="S415" s="4"/>
      <c r="T415" s="4"/>
      <c r="U415" s="5"/>
      <c r="V415" s="4"/>
      <c r="W415" s="4"/>
      <c r="X415" s="5"/>
      <c r="Y415" s="4"/>
      <c r="Z415" s="4"/>
      <c r="AA415" s="4"/>
      <c r="AB415" s="4"/>
      <c r="AC415" s="412"/>
      <c r="AD415" s="7"/>
      <c r="AE415" s="7"/>
      <c r="AF415" s="8"/>
      <c r="AH415" s="446"/>
      <c r="AI415" s="429"/>
      <c r="AJ415" s="430"/>
      <c r="AK415" s="431"/>
      <c r="AL415" s="432"/>
      <c r="AM415" s="433"/>
      <c r="AN415" s="433"/>
      <c r="AO415" s="433"/>
      <c r="AP415" s="433"/>
      <c r="AQ415" s="433"/>
      <c r="AR415" s="433"/>
      <c r="AS415" s="433"/>
      <c r="AT415" s="433"/>
      <c r="AU415" s="433"/>
      <c r="AV415" s="433"/>
      <c r="AW415" s="433"/>
      <c r="AX415" s="433"/>
      <c r="AY415" s="433"/>
      <c r="AZ415" s="433"/>
      <c r="BA415" s="433"/>
      <c r="BB415" s="433"/>
      <c r="BC415" s="433"/>
      <c r="BD415" s="430"/>
      <c r="BE415" s="434"/>
      <c r="BG415" s="11"/>
      <c r="BI415" s="500"/>
    </row>
    <row r="416" spans="1:61" s="9" customFormat="1" ht="15" customHeight="1" x14ac:dyDescent="0.25">
      <c r="A416" s="2"/>
      <c r="B416" s="2"/>
      <c r="C416" s="2"/>
      <c r="D416" s="2"/>
      <c r="E416" s="2"/>
      <c r="F416" s="3"/>
      <c r="G416" s="397"/>
      <c r="H416" s="4"/>
      <c r="I416" s="5"/>
      <c r="J416" s="4"/>
      <c r="K416" s="4"/>
      <c r="L416" s="5"/>
      <c r="M416" s="6"/>
      <c r="N416" s="4"/>
      <c r="O416" s="5"/>
      <c r="P416" s="4"/>
      <c r="Q416" s="4"/>
      <c r="R416" s="5"/>
      <c r="S416" s="4"/>
      <c r="T416" s="4"/>
      <c r="U416" s="5"/>
      <c r="V416" s="4"/>
      <c r="W416" s="4"/>
      <c r="X416" s="5"/>
      <c r="Y416" s="4"/>
      <c r="Z416" s="4"/>
      <c r="AA416" s="4"/>
      <c r="AB416" s="4"/>
      <c r="AC416" s="412"/>
      <c r="AD416" s="7"/>
      <c r="AE416" s="7"/>
      <c r="AF416" s="8"/>
      <c r="AH416" s="446"/>
      <c r="AI416" s="429"/>
      <c r="AJ416" s="430"/>
      <c r="AK416" s="431"/>
      <c r="AL416" s="432"/>
      <c r="AM416" s="433"/>
      <c r="AN416" s="433"/>
      <c r="AO416" s="433"/>
      <c r="AP416" s="433"/>
      <c r="AQ416" s="433"/>
      <c r="AR416" s="433"/>
      <c r="AS416" s="433"/>
      <c r="AT416" s="433"/>
      <c r="AU416" s="433"/>
      <c r="AV416" s="433"/>
      <c r="AW416" s="433"/>
      <c r="AX416" s="433"/>
      <c r="AY416" s="433"/>
      <c r="AZ416" s="433"/>
      <c r="BA416" s="433"/>
      <c r="BB416" s="433"/>
      <c r="BC416" s="433"/>
      <c r="BD416" s="430"/>
      <c r="BE416" s="434"/>
      <c r="BG416" s="11"/>
      <c r="BI416" s="500"/>
    </row>
    <row r="417" spans="1:61" s="9" customFormat="1" ht="15" customHeight="1" x14ac:dyDescent="0.25">
      <c r="A417" s="2"/>
      <c r="B417" s="2"/>
      <c r="C417" s="2"/>
      <c r="D417" s="2"/>
      <c r="E417" s="2"/>
      <c r="F417" s="3"/>
      <c r="G417" s="397"/>
      <c r="H417" s="4"/>
      <c r="I417" s="5"/>
      <c r="J417" s="4"/>
      <c r="K417" s="4"/>
      <c r="L417" s="5"/>
      <c r="M417" s="6"/>
      <c r="N417" s="4"/>
      <c r="O417" s="5"/>
      <c r="P417" s="4"/>
      <c r="Q417" s="4"/>
      <c r="R417" s="5"/>
      <c r="S417" s="4"/>
      <c r="T417" s="4"/>
      <c r="U417" s="5"/>
      <c r="V417" s="4"/>
      <c r="W417" s="4"/>
      <c r="X417" s="5"/>
      <c r="Y417" s="4"/>
      <c r="Z417" s="4"/>
      <c r="AA417" s="4"/>
      <c r="AB417" s="4"/>
      <c r="AC417" s="412"/>
      <c r="AD417" s="7"/>
      <c r="AE417" s="7"/>
      <c r="AF417" s="8"/>
      <c r="AH417" s="446"/>
      <c r="AI417" s="429"/>
      <c r="AJ417" s="430"/>
      <c r="AK417" s="431"/>
      <c r="AL417" s="432"/>
      <c r="AM417" s="433"/>
      <c r="AN417" s="433"/>
      <c r="AO417" s="433"/>
      <c r="AP417" s="433"/>
      <c r="AQ417" s="433"/>
      <c r="AR417" s="433"/>
      <c r="AS417" s="433"/>
      <c r="AT417" s="433"/>
      <c r="AU417" s="433"/>
      <c r="AV417" s="433"/>
      <c r="AW417" s="433"/>
      <c r="AX417" s="433"/>
      <c r="AY417" s="433"/>
      <c r="AZ417" s="433"/>
      <c r="BA417" s="433"/>
      <c r="BB417" s="433"/>
      <c r="BC417" s="433"/>
      <c r="BD417" s="430"/>
      <c r="BE417" s="434"/>
      <c r="BG417" s="11"/>
      <c r="BI417" s="500"/>
    </row>
    <row r="418" spans="1:61" s="9" customFormat="1" ht="15" customHeight="1" x14ac:dyDescent="0.25">
      <c r="A418" s="2"/>
      <c r="B418" s="2"/>
      <c r="C418" s="2"/>
      <c r="D418" s="2"/>
      <c r="E418" s="2"/>
      <c r="F418" s="3"/>
      <c r="G418" s="397"/>
      <c r="H418" s="4"/>
      <c r="I418" s="5"/>
      <c r="J418" s="4"/>
      <c r="K418" s="4"/>
      <c r="L418" s="5"/>
      <c r="M418" s="6"/>
      <c r="N418" s="4"/>
      <c r="O418" s="5"/>
      <c r="P418" s="4"/>
      <c r="Q418" s="4"/>
      <c r="R418" s="5"/>
      <c r="S418" s="4"/>
      <c r="T418" s="4"/>
      <c r="U418" s="5"/>
      <c r="V418" s="4"/>
      <c r="W418" s="4"/>
      <c r="X418" s="5"/>
      <c r="Y418" s="4"/>
      <c r="Z418" s="4"/>
      <c r="AA418" s="4"/>
      <c r="AB418" s="4"/>
      <c r="AC418" s="412"/>
      <c r="AD418" s="7"/>
      <c r="AE418" s="7"/>
      <c r="AF418" s="8"/>
      <c r="AH418" s="446"/>
      <c r="AI418" s="429"/>
      <c r="AJ418" s="430"/>
      <c r="AK418" s="431"/>
      <c r="AL418" s="432"/>
      <c r="AM418" s="433"/>
      <c r="AN418" s="433"/>
      <c r="AO418" s="433"/>
      <c r="AP418" s="433"/>
      <c r="AQ418" s="433"/>
      <c r="AR418" s="433"/>
      <c r="AS418" s="433"/>
      <c r="AT418" s="433"/>
      <c r="AU418" s="433"/>
      <c r="AV418" s="433"/>
      <c r="AW418" s="433"/>
      <c r="AX418" s="433"/>
      <c r="AY418" s="433"/>
      <c r="AZ418" s="433"/>
      <c r="BA418" s="433"/>
      <c r="BB418" s="433"/>
      <c r="BC418" s="433"/>
      <c r="BD418" s="430"/>
      <c r="BE418" s="434"/>
      <c r="BG418" s="11"/>
      <c r="BI418" s="500"/>
    </row>
    <row r="419" spans="1:61" s="9" customFormat="1" ht="15" customHeight="1" x14ac:dyDescent="0.25">
      <c r="A419" s="2"/>
      <c r="B419" s="2"/>
      <c r="C419" s="2"/>
      <c r="D419" s="2"/>
      <c r="E419" s="2"/>
      <c r="F419" s="3"/>
      <c r="G419" s="397"/>
      <c r="H419" s="4"/>
      <c r="I419" s="5"/>
      <c r="J419" s="4"/>
      <c r="K419" s="4"/>
      <c r="L419" s="5"/>
      <c r="M419" s="6"/>
      <c r="N419" s="4"/>
      <c r="O419" s="5"/>
      <c r="P419" s="4"/>
      <c r="Q419" s="4"/>
      <c r="R419" s="5"/>
      <c r="S419" s="4"/>
      <c r="T419" s="4"/>
      <c r="U419" s="5"/>
      <c r="V419" s="4"/>
      <c r="W419" s="4"/>
      <c r="X419" s="5"/>
      <c r="Y419" s="4"/>
      <c r="Z419" s="4"/>
      <c r="AA419" s="4"/>
      <c r="AB419" s="4"/>
      <c r="AC419" s="412"/>
      <c r="AD419" s="7"/>
      <c r="AE419" s="7"/>
      <c r="AF419" s="8"/>
      <c r="AH419" s="446"/>
      <c r="AI419" s="429"/>
      <c r="AJ419" s="430"/>
      <c r="AK419" s="431"/>
      <c r="AL419" s="432"/>
      <c r="AM419" s="433"/>
      <c r="AN419" s="433"/>
      <c r="AO419" s="433"/>
      <c r="AP419" s="433"/>
      <c r="AQ419" s="433"/>
      <c r="AR419" s="433"/>
      <c r="AS419" s="433"/>
      <c r="AT419" s="433"/>
      <c r="AU419" s="433"/>
      <c r="AV419" s="433"/>
      <c r="AW419" s="433"/>
      <c r="AX419" s="433"/>
      <c r="AY419" s="433"/>
      <c r="AZ419" s="433"/>
      <c r="BA419" s="433"/>
      <c r="BB419" s="433"/>
      <c r="BC419" s="433"/>
      <c r="BD419" s="430"/>
      <c r="BE419" s="434"/>
      <c r="BG419" s="11"/>
      <c r="BI419" s="500"/>
    </row>
    <row r="420" spans="1:61" s="9" customFormat="1" ht="15" customHeight="1" x14ac:dyDescent="0.25">
      <c r="A420" s="2"/>
      <c r="B420" s="2"/>
      <c r="C420" s="2"/>
      <c r="D420" s="2"/>
      <c r="E420" s="2"/>
      <c r="F420" s="3"/>
      <c r="G420" s="397"/>
      <c r="H420" s="4"/>
      <c r="I420" s="5"/>
      <c r="J420" s="4"/>
      <c r="K420" s="4"/>
      <c r="L420" s="5"/>
      <c r="M420" s="6"/>
      <c r="N420" s="4"/>
      <c r="O420" s="5"/>
      <c r="P420" s="4"/>
      <c r="Q420" s="4"/>
      <c r="R420" s="5"/>
      <c r="S420" s="4"/>
      <c r="T420" s="4"/>
      <c r="U420" s="5"/>
      <c r="V420" s="4"/>
      <c r="W420" s="4"/>
      <c r="X420" s="5"/>
      <c r="Y420" s="4"/>
      <c r="Z420" s="4"/>
      <c r="AA420" s="4"/>
      <c r="AB420" s="4"/>
      <c r="AC420" s="412"/>
      <c r="AD420" s="7"/>
      <c r="AE420" s="7"/>
      <c r="AF420" s="8"/>
      <c r="AH420" s="446"/>
      <c r="AI420" s="429"/>
      <c r="AJ420" s="430"/>
      <c r="AK420" s="431"/>
      <c r="AL420" s="432"/>
      <c r="AM420" s="433"/>
      <c r="AN420" s="433"/>
      <c r="AO420" s="433"/>
      <c r="AP420" s="433"/>
      <c r="AQ420" s="433"/>
      <c r="AR420" s="433"/>
      <c r="AS420" s="433"/>
      <c r="AT420" s="433"/>
      <c r="AU420" s="433"/>
      <c r="AV420" s="433"/>
      <c r="AW420" s="433"/>
      <c r="AX420" s="433"/>
      <c r="AY420" s="433"/>
      <c r="AZ420" s="433"/>
      <c r="BA420" s="433"/>
      <c r="BB420" s="433"/>
      <c r="BC420" s="433"/>
      <c r="BD420" s="430"/>
      <c r="BE420" s="434"/>
      <c r="BG420" s="11"/>
      <c r="BI420" s="500"/>
    </row>
    <row r="421" spans="1:61" s="9" customFormat="1" ht="15" customHeight="1" x14ac:dyDescent="0.25">
      <c r="A421" s="2"/>
      <c r="B421" s="2"/>
      <c r="C421" s="2"/>
      <c r="D421" s="2"/>
      <c r="E421" s="2"/>
      <c r="F421" s="3"/>
      <c r="G421" s="397"/>
      <c r="H421" s="4"/>
      <c r="I421" s="5"/>
      <c r="J421" s="4"/>
      <c r="K421" s="4"/>
      <c r="L421" s="5"/>
      <c r="M421" s="6"/>
      <c r="N421" s="4"/>
      <c r="O421" s="5"/>
      <c r="P421" s="4"/>
      <c r="Q421" s="4"/>
      <c r="R421" s="5"/>
      <c r="S421" s="4"/>
      <c r="T421" s="4"/>
      <c r="U421" s="5"/>
      <c r="V421" s="4"/>
      <c r="W421" s="4"/>
      <c r="X421" s="5"/>
      <c r="Y421" s="4"/>
      <c r="Z421" s="4"/>
      <c r="AA421" s="4"/>
      <c r="AB421" s="4"/>
      <c r="AC421" s="412"/>
      <c r="AD421" s="7"/>
      <c r="AE421" s="7"/>
      <c r="AF421" s="8"/>
      <c r="AH421" s="446"/>
      <c r="AI421" s="429"/>
      <c r="AJ421" s="430"/>
      <c r="AK421" s="431"/>
      <c r="AL421" s="432"/>
      <c r="AM421" s="433"/>
      <c r="AN421" s="433"/>
      <c r="AO421" s="433"/>
      <c r="AP421" s="433"/>
      <c r="AQ421" s="433"/>
      <c r="AR421" s="433"/>
      <c r="AS421" s="433"/>
      <c r="AT421" s="433"/>
      <c r="AU421" s="433"/>
      <c r="AV421" s="433"/>
      <c r="AW421" s="433"/>
      <c r="AX421" s="433"/>
      <c r="AY421" s="433"/>
      <c r="AZ421" s="433"/>
      <c r="BA421" s="433"/>
      <c r="BB421" s="433"/>
      <c r="BC421" s="433"/>
      <c r="BD421" s="430"/>
      <c r="BE421" s="434"/>
      <c r="BG421" s="11"/>
      <c r="BI421" s="500"/>
    </row>
    <row r="422" spans="1:61" s="9" customFormat="1" ht="15" customHeight="1" x14ac:dyDescent="0.25">
      <c r="A422" s="2"/>
      <c r="B422" s="2"/>
      <c r="C422" s="2"/>
      <c r="D422" s="2"/>
      <c r="E422" s="2"/>
      <c r="F422" s="3"/>
      <c r="G422" s="397"/>
      <c r="H422" s="4"/>
      <c r="I422" s="5"/>
      <c r="J422" s="4"/>
      <c r="K422" s="4"/>
      <c r="L422" s="5"/>
      <c r="M422" s="6"/>
      <c r="N422" s="4"/>
      <c r="O422" s="5"/>
      <c r="P422" s="4"/>
      <c r="Q422" s="4"/>
      <c r="R422" s="5"/>
      <c r="S422" s="4"/>
      <c r="T422" s="4"/>
      <c r="U422" s="5"/>
      <c r="V422" s="4"/>
      <c r="W422" s="4"/>
      <c r="X422" s="5"/>
      <c r="Y422" s="4"/>
      <c r="Z422" s="4"/>
      <c r="AA422" s="4"/>
      <c r="AB422" s="4"/>
      <c r="AC422" s="412"/>
      <c r="AD422" s="7"/>
      <c r="AE422" s="7"/>
      <c r="AF422" s="8"/>
      <c r="AH422" s="446"/>
      <c r="AI422" s="429"/>
      <c r="AJ422" s="430"/>
      <c r="AK422" s="431"/>
      <c r="AL422" s="432"/>
      <c r="AM422" s="433"/>
      <c r="AN422" s="433"/>
      <c r="AO422" s="433"/>
      <c r="AP422" s="433"/>
      <c r="AQ422" s="433"/>
      <c r="AR422" s="433"/>
      <c r="AS422" s="433"/>
      <c r="AT422" s="433"/>
      <c r="AU422" s="433"/>
      <c r="AV422" s="433"/>
      <c r="AW422" s="433"/>
      <c r="AX422" s="433"/>
      <c r="AY422" s="433"/>
      <c r="AZ422" s="433"/>
      <c r="BA422" s="433"/>
      <c r="BB422" s="433"/>
      <c r="BC422" s="433"/>
      <c r="BD422" s="430"/>
      <c r="BE422" s="434"/>
      <c r="BG422" s="11"/>
      <c r="BI422" s="500"/>
    </row>
    <row r="423" spans="1:61" s="9" customFormat="1" ht="15" customHeight="1" x14ac:dyDescent="0.25">
      <c r="A423" s="2"/>
      <c r="B423" s="2"/>
      <c r="C423" s="2"/>
      <c r="D423" s="2"/>
      <c r="E423" s="2"/>
      <c r="F423" s="3"/>
      <c r="G423" s="397"/>
      <c r="H423" s="4"/>
      <c r="I423" s="5"/>
      <c r="J423" s="4"/>
      <c r="K423" s="4"/>
      <c r="L423" s="5"/>
      <c r="M423" s="6"/>
      <c r="N423" s="4"/>
      <c r="O423" s="5"/>
      <c r="P423" s="4"/>
      <c r="Q423" s="4"/>
      <c r="R423" s="5"/>
      <c r="S423" s="4"/>
      <c r="T423" s="4"/>
      <c r="U423" s="5"/>
      <c r="V423" s="4"/>
      <c r="W423" s="4"/>
      <c r="X423" s="5"/>
      <c r="Y423" s="4"/>
      <c r="Z423" s="4"/>
      <c r="AA423" s="4"/>
      <c r="AB423" s="4"/>
      <c r="AC423" s="412"/>
      <c r="AD423" s="7"/>
      <c r="AE423" s="7"/>
      <c r="AF423" s="8"/>
      <c r="AH423" s="446"/>
      <c r="AI423" s="429"/>
      <c r="AJ423" s="430"/>
      <c r="AK423" s="431"/>
      <c r="AL423" s="432"/>
      <c r="AM423" s="433"/>
      <c r="AN423" s="433"/>
      <c r="AO423" s="433"/>
      <c r="AP423" s="433"/>
      <c r="AQ423" s="433"/>
      <c r="AR423" s="433"/>
      <c r="AS423" s="433"/>
      <c r="AT423" s="433"/>
      <c r="AU423" s="433"/>
      <c r="AV423" s="433"/>
      <c r="AW423" s="433"/>
      <c r="AX423" s="433"/>
      <c r="AY423" s="433"/>
      <c r="AZ423" s="433"/>
      <c r="BA423" s="433"/>
      <c r="BB423" s="433"/>
      <c r="BC423" s="433"/>
      <c r="BD423" s="430"/>
      <c r="BE423" s="434"/>
      <c r="BG423" s="11"/>
      <c r="BI423" s="500"/>
    </row>
    <row r="424" spans="1:61" s="9" customFormat="1" ht="15" customHeight="1" x14ac:dyDescent="0.25">
      <c r="A424" s="2"/>
      <c r="B424" s="2"/>
      <c r="C424" s="2"/>
      <c r="D424" s="2"/>
      <c r="E424" s="2"/>
      <c r="F424" s="3"/>
      <c r="G424" s="397"/>
      <c r="H424" s="4"/>
      <c r="I424" s="5"/>
      <c r="J424" s="4"/>
      <c r="K424" s="4"/>
      <c r="L424" s="5"/>
      <c r="M424" s="6"/>
      <c r="N424" s="4"/>
      <c r="O424" s="5"/>
      <c r="P424" s="4"/>
      <c r="Q424" s="4"/>
      <c r="R424" s="5"/>
      <c r="S424" s="4"/>
      <c r="T424" s="4"/>
      <c r="U424" s="5"/>
      <c r="V424" s="4"/>
      <c r="W424" s="4"/>
      <c r="X424" s="5"/>
      <c r="Y424" s="4"/>
      <c r="Z424" s="4"/>
      <c r="AA424" s="4"/>
      <c r="AB424" s="4"/>
      <c r="AC424" s="412"/>
      <c r="AD424" s="7"/>
      <c r="AE424" s="7"/>
      <c r="AF424" s="8"/>
      <c r="AH424" s="446"/>
      <c r="AI424" s="429"/>
      <c r="AJ424" s="430"/>
      <c r="AK424" s="431"/>
      <c r="AL424" s="432"/>
      <c r="AM424" s="433"/>
      <c r="AN424" s="433"/>
      <c r="AO424" s="433"/>
      <c r="AP424" s="433"/>
      <c r="AQ424" s="433"/>
      <c r="AR424" s="433"/>
      <c r="AS424" s="433"/>
      <c r="AT424" s="433"/>
      <c r="AU424" s="433"/>
      <c r="AV424" s="433"/>
      <c r="AW424" s="433"/>
      <c r="AX424" s="433"/>
      <c r="AY424" s="433"/>
      <c r="AZ424" s="433"/>
      <c r="BA424" s="433"/>
      <c r="BB424" s="433"/>
      <c r="BC424" s="433"/>
      <c r="BD424" s="430"/>
      <c r="BE424" s="434"/>
      <c r="BG424" s="11"/>
      <c r="BI424" s="500"/>
    </row>
    <row r="425" spans="1:61" s="9" customFormat="1" ht="15" customHeight="1" x14ac:dyDescent="0.25">
      <c r="A425" s="2"/>
      <c r="B425" s="2"/>
      <c r="C425" s="2"/>
      <c r="D425" s="2"/>
      <c r="E425" s="2"/>
      <c r="F425" s="3"/>
      <c r="G425" s="397"/>
      <c r="H425" s="4"/>
      <c r="I425" s="5"/>
      <c r="J425" s="4"/>
      <c r="K425" s="4"/>
      <c r="L425" s="5"/>
      <c r="M425" s="6"/>
      <c r="N425" s="4"/>
      <c r="O425" s="5"/>
      <c r="P425" s="4"/>
      <c r="Q425" s="4"/>
      <c r="R425" s="5"/>
      <c r="S425" s="4"/>
      <c r="T425" s="4"/>
      <c r="U425" s="5"/>
      <c r="V425" s="4"/>
      <c r="W425" s="4"/>
      <c r="X425" s="5"/>
      <c r="Y425" s="4"/>
      <c r="Z425" s="4"/>
      <c r="AA425" s="4"/>
      <c r="AB425" s="4"/>
      <c r="AC425" s="412"/>
      <c r="AD425" s="7"/>
      <c r="AE425" s="7"/>
      <c r="AF425" s="8"/>
      <c r="AH425" s="446"/>
      <c r="AI425" s="429"/>
      <c r="AJ425" s="430"/>
      <c r="AK425" s="431"/>
      <c r="AL425" s="432"/>
      <c r="AM425" s="433"/>
      <c r="AN425" s="433"/>
      <c r="AO425" s="433"/>
      <c r="AP425" s="433"/>
      <c r="AQ425" s="433"/>
      <c r="AR425" s="433"/>
      <c r="AS425" s="433"/>
      <c r="AT425" s="433"/>
      <c r="AU425" s="433"/>
      <c r="AV425" s="433"/>
      <c r="AW425" s="433"/>
      <c r="AX425" s="433"/>
      <c r="AY425" s="433"/>
      <c r="AZ425" s="433"/>
      <c r="BA425" s="433"/>
      <c r="BB425" s="433"/>
      <c r="BC425" s="433"/>
      <c r="BD425" s="430"/>
      <c r="BE425" s="434"/>
      <c r="BG425" s="11"/>
      <c r="BI425" s="500"/>
    </row>
    <row r="426" spans="1:61" s="9" customFormat="1" ht="15" customHeight="1" x14ac:dyDescent="0.25">
      <c r="A426" s="2"/>
      <c r="B426" s="2"/>
      <c r="C426" s="2"/>
      <c r="D426" s="2"/>
      <c r="E426" s="2"/>
      <c r="F426" s="3"/>
      <c r="G426" s="397"/>
      <c r="H426" s="4"/>
      <c r="I426" s="5"/>
      <c r="J426" s="4"/>
      <c r="K426" s="4"/>
      <c r="L426" s="5"/>
      <c r="M426" s="6"/>
      <c r="N426" s="4"/>
      <c r="O426" s="5"/>
      <c r="P426" s="4"/>
      <c r="Q426" s="4"/>
      <c r="R426" s="5"/>
      <c r="S426" s="4"/>
      <c r="T426" s="4"/>
      <c r="U426" s="5"/>
      <c r="V426" s="4"/>
      <c r="W426" s="4"/>
      <c r="X426" s="5"/>
      <c r="Y426" s="4"/>
      <c r="Z426" s="4"/>
      <c r="AA426" s="4"/>
      <c r="AB426" s="4"/>
      <c r="AC426" s="412"/>
      <c r="AD426" s="7"/>
      <c r="AE426" s="7"/>
      <c r="AF426" s="8"/>
      <c r="AH426" s="446"/>
      <c r="AI426" s="429"/>
      <c r="AJ426" s="430"/>
      <c r="AK426" s="431"/>
      <c r="AL426" s="432"/>
      <c r="AM426" s="433"/>
      <c r="AN426" s="433"/>
      <c r="AO426" s="433"/>
      <c r="AP426" s="433"/>
      <c r="AQ426" s="433"/>
      <c r="AR426" s="433"/>
      <c r="AS426" s="433"/>
      <c r="AT426" s="433"/>
      <c r="AU426" s="433"/>
      <c r="AV426" s="433"/>
      <c r="AW426" s="433"/>
      <c r="AX426" s="433"/>
      <c r="AY426" s="433"/>
      <c r="AZ426" s="433"/>
      <c r="BA426" s="433"/>
      <c r="BB426" s="433"/>
      <c r="BC426" s="433"/>
      <c r="BD426" s="430"/>
      <c r="BE426" s="434"/>
      <c r="BG426" s="11"/>
      <c r="BI426" s="500"/>
    </row>
    <row r="427" spans="1:61" s="9" customFormat="1" ht="15" customHeight="1" x14ac:dyDescent="0.25">
      <c r="A427" s="2"/>
      <c r="B427" s="2"/>
      <c r="C427" s="2"/>
      <c r="D427" s="2"/>
      <c r="E427" s="2"/>
      <c r="F427" s="3"/>
      <c r="G427" s="397"/>
      <c r="H427" s="4"/>
      <c r="I427" s="5"/>
      <c r="J427" s="4"/>
      <c r="K427" s="4"/>
      <c r="L427" s="5"/>
      <c r="M427" s="6"/>
      <c r="N427" s="4"/>
      <c r="O427" s="5"/>
      <c r="P427" s="4"/>
      <c r="Q427" s="4"/>
      <c r="R427" s="5"/>
      <c r="S427" s="4"/>
      <c r="T427" s="4"/>
      <c r="U427" s="5"/>
      <c r="V427" s="4"/>
      <c r="W427" s="4"/>
      <c r="X427" s="5"/>
      <c r="Y427" s="4"/>
      <c r="Z427" s="4"/>
      <c r="AA427" s="4"/>
      <c r="AB427" s="4"/>
      <c r="AC427" s="412"/>
      <c r="AD427" s="7"/>
      <c r="AE427" s="7"/>
      <c r="AF427" s="8"/>
      <c r="AH427" s="446"/>
      <c r="AI427" s="429"/>
      <c r="AJ427" s="430"/>
      <c r="AK427" s="431"/>
      <c r="AL427" s="432"/>
      <c r="AM427" s="433"/>
      <c r="AN427" s="433"/>
      <c r="AO427" s="433"/>
      <c r="AP427" s="433"/>
      <c r="AQ427" s="433"/>
      <c r="AR427" s="433"/>
      <c r="AS427" s="433"/>
      <c r="AT427" s="433"/>
      <c r="AU427" s="433"/>
      <c r="AV427" s="433"/>
      <c r="AW427" s="433"/>
      <c r="AX427" s="433"/>
      <c r="AY427" s="433"/>
      <c r="AZ427" s="433"/>
      <c r="BA427" s="433"/>
      <c r="BB427" s="433"/>
      <c r="BC427" s="433"/>
      <c r="BD427" s="430"/>
      <c r="BE427" s="434"/>
      <c r="BG427" s="11"/>
      <c r="BI427" s="500"/>
    </row>
    <row r="428" spans="1:61" s="9" customFormat="1" ht="15" customHeight="1" x14ac:dyDescent="0.25">
      <c r="A428" s="2"/>
      <c r="B428" s="2"/>
      <c r="C428" s="2"/>
      <c r="D428" s="2"/>
      <c r="E428" s="2"/>
      <c r="F428" s="3"/>
      <c r="G428" s="397"/>
      <c r="H428" s="4"/>
      <c r="I428" s="5"/>
      <c r="J428" s="4"/>
      <c r="K428" s="4"/>
      <c r="L428" s="5"/>
      <c r="M428" s="6"/>
      <c r="N428" s="4"/>
      <c r="O428" s="5"/>
      <c r="P428" s="4"/>
      <c r="Q428" s="4"/>
      <c r="R428" s="5"/>
      <c r="S428" s="4"/>
      <c r="T428" s="4"/>
      <c r="U428" s="5"/>
      <c r="V428" s="4"/>
      <c r="W428" s="4"/>
      <c r="X428" s="5"/>
      <c r="Y428" s="4"/>
      <c r="Z428" s="4"/>
      <c r="AA428" s="4"/>
      <c r="AB428" s="4"/>
      <c r="AC428" s="412"/>
      <c r="AD428" s="7"/>
      <c r="AE428" s="7"/>
      <c r="AF428" s="8"/>
      <c r="AH428" s="446"/>
      <c r="AI428" s="429"/>
      <c r="AJ428" s="430"/>
      <c r="AK428" s="431"/>
      <c r="AL428" s="432"/>
      <c r="AM428" s="433"/>
      <c r="AN428" s="433"/>
      <c r="AO428" s="433"/>
      <c r="AP428" s="433"/>
      <c r="AQ428" s="433"/>
      <c r="AR428" s="433"/>
      <c r="AS428" s="433"/>
      <c r="AT428" s="433"/>
      <c r="AU428" s="433"/>
      <c r="AV428" s="433"/>
      <c r="AW428" s="433"/>
      <c r="AX428" s="433"/>
      <c r="AY428" s="433"/>
      <c r="AZ428" s="433"/>
      <c r="BA428" s="433"/>
      <c r="BB428" s="433"/>
      <c r="BC428" s="433"/>
      <c r="BD428" s="430"/>
      <c r="BE428" s="434"/>
      <c r="BG428" s="11"/>
      <c r="BI428" s="500"/>
    </row>
    <row r="429" spans="1:61" s="9" customFormat="1" ht="15" customHeight="1" x14ac:dyDescent="0.25">
      <c r="A429" s="2"/>
      <c r="B429" s="2"/>
      <c r="C429" s="2"/>
      <c r="D429" s="2"/>
      <c r="E429" s="2"/>
      <c r="F429" s="3"/>
      <c r="G429" s="397"/>
      <c r="H429" s="4"/>
      <c r="I429" s="5"/>
      <c r="J429" s="4"/>
      <c r="K429" s="4"/>
      <c r="L429" s="5"/>
      <c r="M429" s="6"/>
      <c r="N429" s="4"/>
      <c r="O429" s="5"/>
      <c r="P429" s="4"/>
      <c r="Q429" s="4"/>
      <c r="R429" s="5"/>
      <c r="S429" s="4"/>
      <c r="T429" s="4"/>
      <c r="U429" s="5"/>
      <c r="V429" s="4"/>
      <c r="W429" s="4"/>
      <c r="X429" s="5"/>
      <c r="Y429" s="4"/>
      <c r="Z429" s="4"/>
      <c r="AA429" s="4"/>
      <c r="AB429" s="4"/>
      <c r="AC429" s="412"/>
      <c r="AD429" s="7"/>
      <c r="AE429" s="7"/>
      <c r="AF429" s="8"/>
      <c r="AH429" s="446"/>
      <c r="AI429" s="429"/>
      <c r="AJ429" s="430"/>
      <c r="AK429" s="431"/>
      <c r="AL429" s="432"/>
      <c r="AM429" s="433"/>
      <c r="AN429" s="433"/>
      <c r="AO429" s="433"/>
      <c r="AP429" s="433"/>
      <c r="AQ429" s="433"/>
      <c r="AR429" s="433"/>
      <c r="AS429" s="433"/>
      <c r="AT429" s="433"/>
      <c r="AU429" s="433"/>
      <c r="AV429" s="433"/>
      <c r="AW429" s="433"/>
      <c r="AX429" s="433"/>
      <c r="AY429" s="433"/>
      <c r="AZ429" s="433"/>
      <c r="BA429" s="433"/>
      <c r="BB429" s="433"/>
      <c r="BC429" s="433"/>
      <c r="BD429" s="430"/>
      <c r="BE429" s="434"/>
      <c r="BG429" s="11"/>
      <c r="BI429" s="500"/>
    </row>
    <row r="430" spans="1:61" s="9" customFormat="1" ht="15" customHeight="1" x14ac:dyDescent="0.25">
      <c r="A430" s="2"/>
      <c r="B430" s="2"/>
      <c r="C430" s="2"/>
      <c r="D430" s="2"/>
      <c r="E430" s="2"/>
      <c r="F430" s="3"/>
      <c r="G430" s="397"/>
      <c r="H430" s="4"/>
      <c r="I430" s="5"/>
      <c r="J430" s="4"/>
      <c r="K430" s="4"/>
      <c r="L430" s="5"/>
      <c r="M430" s="6"/>
      <c r="N430" s="4"/>
      <c r="O430" s="5"/>
      <c r="P430" s="4"/>
      <c r="Q430" s="4"/>
      <c r="R430" s="5"/>
      <c r="S430" s="4"/>
      <c r="T430" s="4"/>
      <c r="U430" s="5"/>
      <c r="V430" s="4"/>
      <c r="W430" s="4"/>
      <c r="X430" s="5"/>
      <c r="Y430" s="4"/>
      <c r="Z430" s="4"/>
      <c r="AA430" s="4"/>
      <c r="AB430" s="4"/>
      <c r="AC430" s="412"/>
      <c r="AD430" s="7"/>
      <c r="AE430" s="7"/>
      <c r="AF430" s="8"/>
      <c r="AH430" s="446"/>
      <c r="AI430" s="429"/>
      <c r="AJ430" s="430"/>
      <c r="AK430" s="431"/>
      <c r="AL430" s="432"/>
      <c r="AM430" s="433"/>
      <c r="AN430" s="433"/>
      <c r="AO430" s="433"/>
      <c r="AP430" s="433"/>
      <c r="AQ430" s="433"/>
      <c r="AR430" s="433"/>
      <c r="AS430" s="433"/>
      <c r="AT430" s="433"/>
      <c r="AU430" s="433"/>
      <c r="AV430" s="433"/>
      <c r="AW430" s="433"/>
      <c r="AX430" s="433"/>
      <c r="AY430" s="433"/>
      <c r="AZ430" s="433"/>
      <c r="BA430" s="433"/>
      <c r="BB430" s="433"/>
      <c r="BC430" s="433"/>
      <c r="BD430" s="430"/>
      <c r="BE430" s="434"/>
      <c r="BG430" s="11"/>
      <c r="BI430" s="500"/>
    </row>
    <row r="431" spans="1:61" s="9" customFormat="1" ht="15" customHeight="1" x14ac:dyDescent="0.25">
      <c r="A431" s="2"/>
      <c r="B431" s="2"/>
      <c r="C431" s="2"/>
      <c r="D431" s="2"/>
      <c r="E431" s="2"/>
      <c r="F431" s="3"/>
      <c r="G431" s="397"/>
      <c r="H431" s="4"/>
      <c r="I431" s="5"/>
      <c r="J431" s="4"/>
      <c r="K431" s="4"/>
      <c r="L431" s="5"/>
      <c r="M431" s="6"/>
      <c r="N431" s="4"/>
      <c r="O431" s="5"/>
      <c r="P431" s="4"/>
      <c r="Q431" s="4"/>
      <c r="R431" s="5"/>
      <c r="S431" s="4"/>
      <c r="T431" s="4"/>
      <c r="U431" s="5"/>
      <c r="V431" s="4"/>
      <c r="W431" s="4"/>
      <c r="X431" s="5"/>
      <c r="Y431" s="4"/>
      <c r="Z431" s="4"/>
      <c r="AA431" s="4"/>
      <c r="AB431" s="4"/>
      <c r="AC431" s="412"/>
      <c r="AD431" s="7"/>
      <c r="AE431" s="7"/>
      <c r="AF431" s="8"/>
      <c r="AH431" s="446"/>
      <c r="AI431" s="429"/>
      <c r="AJ431" s="430"/>
      <c r="AK431" s="431"/>
      <c r="AL431" s="432"/>
      <c r="AM431" s="433"/>
      <c r="AN431" s="433"/>
      <c r="AO431" s="433"/>
      <c r="AP431" s="433"/>
      <c r="AQ431" s="433"/>
      <c r="AR431" s="433"/>
      <c r="AS431" s="433"/>
      <c r="AT431" s="433"/>
      <c r="AU431" s="433"/>
      <c r="AV431" s="433"/>
      <c r="AW431" s="433"/>
      <c r="AX431" s="433"/>
      <c r="AY431" s="433"/>
      <c r="AZ431" s="433"/>
      <c r="BA431" s="433"/>
      <c r="BB431" s="433"/>
      <c r="BC431" s="433"/>
      <c r="BD431" s="430"/>
      <c r="BE431" s="434"/>
      <c r="BG431" s="11"/>
      <c r="BI431" s="500"/>
    </row>
    <row r="432" spans="1:61" s="9" customFormat="1" ht="15" customHeight="1" x14ac:dyDescent="0.25">
      <c r="A432" s="2"/>
      <c r="B432" s="2"/>
      <c r="C432" s="2"/>
      <c r="D432" s="2"/>
      <c r="E432" s="2"/>
      <c r="F432" s="3"/>
      <c r="G432" s="397"/>
      <c r="H432" s="4"/>
      <c r="I432" s="5"/>
      <c r="J432" s="4"/>
      <c r="K432" s="4"/>
      <c r="L432" s="5"/>
      <c r="M432" s="6"/>
      <c r="N432" s="4"/>
      <c r="O432" s="5"/>
      <c r="P432" s="4"/>
      <c r="Q432" s="4"/>
      <c r="R432" s="5"/>
      <c r="S432" s="4"/>
      <c r="T432" s="4"/>
      <c r="U432" s="5"/>
      <c r="V432" s="4"/>
      <c r="W432" s="4"/>
      <c r="X432" s="5"/>
      <c r="Y432" s="4"/>
      <c r="Z432" s="4"/>
      <c r="AA432" s="4"/>
      <c r="AB432" s="4"/>
      <c r="AC432" s="412"/>
      <c r="AD432" s="7"/>
      <c r="AE432" s="7"/>
      <c r="AF432" s="8"/>
      <c r="AH432" s="446"/>
      <c r="AI432" s="429"/>
      <c r="AJ432" s="430"/>
      <c r="AK432" s="431"/>
      <c r="AL432" s="432"/>
      <c r="AM432" s="433"/>
      <c r="AN432" s="433"/>
      <c r="AO432" s="433"/>
      <c r="AP432" s="433"/>
      <c r="AQ432" s="433"/>
      <c r="AR432" s="433"/>
      <c r="AS432" s="433"/>
      <c r="AT432" s="433"/>
      <c r="AU432" s="433"/>
      <c r="AV432" s="433"/>
      <c r="AW432" s="433"/>
      <c r="AX432" s="433"/>
      <c r="AY432" s="433"/>
      <c r="AZ432" s="433"/>
      <c r="BA432" s="433"/>
      <c r="BB432" s="433"/>
      <c r="BC432" s="433"/>
      <c r="BD432" s="430"/>
      <c r="BE432" s="434"/>
      <c r="BG432" s="11"/>
      <c r="BI432" s="500"/>
    </row>
    <row r="433" spans="1:61" s="9" customFormat="1" ht="15" customHeight="1" x14ac:dyDescent="0.25">
      <c r="A433" s="2"/>
      <c r="B433" s="2"/>
      <c r="C433" s="2"/>
      <c r="D433" s="2"/>
      <c r="E433" s="2"/>
      <c r="F433" s="3"/>
      <c r="G433" s="397"/>
      <c r="H433" s="4"/>
      <c r="I433" s="5"/>
      <c r="J433" s="4"/>
      <c r="K433" s="4"/>
      <c r="L433" s="5"/>
      <c r="M433" s="6"/>
      <c r="N433" s="4"/>
      <c r="O433" s="5"/>
      <c r="P433" s="4"/>
      <c r="Q433" s="4"/>
      <c r="R433" s="5"/>
      <c r="S433" s="4"/>
      <c r="T433" s="4"/>
      <c r="U433" s="5"/>
      <c r="V433" s="4"/>
      <c r="W433" s="4"/>
      <c r="X433" s="5"/>
      <c r="Y433" s="4"/>
      <c r="Z433" s="4"/>
      <c r="AA433" s="4"/>
      <c r="AB433" s="4"/>
      <c r="AC433" s="412"/>
      <c r="AD433" s="7"/>
      <c r="AE433" s="7"/>
      <c r="AF433" s="8"/>
      <c r="AH433" s="446"/>
      <c r="AI433" s="429"/>
      <c r="AJ433" s="430"/>
      <c r="AK433" s="431"/>
      <c r="AL433" s="432"/>
      <c r="AM433" s="433"/>
      <c r="AN433" s="433"/>
      <c r="AO433" s="433"/>
      <c r="AP433" s="433"/>
      <c r="AQ433" s="433"/>
      <c r="AR433" s="433"/>
      <c r="AS433" s="433"/>
      <c r="AT433" s="433"/>
      <c r="AU433" s="433"/>
      <c r="AV433" s="433"/>
      <c r="AW433" s="433"/>
      <c r="AX433" s="433"/>
      <c r="AY433" s="433"/>
      <c r="AZ433" s="433"/>
      <c r="BA433" s="433"/>
      <c r="BB433" s="433"/>
      <c r="BC433" s="433"/>
      <c r="BD433" s="430"/>
      <c r="BE433" s="434"/>
      <c r="BG433" s="11"/>
      <c r="BI433" s="500"/>
    </row>
    <row r="434" spans="1:61" s="9" customFormat="1" ht="15" customHeight="1" x14ac:dyDescent="0.25">
      <c r="A434" s="2"/>
      <c r="B434" s="2"/>
      <c r="C434" s="2"/>
      <c r="D434" s="2"/>
      <c r="E434" s="2"/>
      <c r="F434" s="3"/>
      <c r="G434" s="397"/>
      <c r="H434" s="4"/>
      <c r="I434" s="5"/>
      <c r="J434" s="4"/>
      <c r="K434" s="4"/>
      <c r="L434" s="5"/>
      <c r="M434" s="6"/>
      <c r="N434" s="4"/>
      <c r="O434" s="5"/>
      <c r="P434" s="4"/>
      <c r="Q434" s="4"/>
      <c r="R434" s="5"/>
      <c r="S434" s="4"/>
      <c r="T434" s="4"/>
      <c r="U434" s="5"/>
      <c r="V434" s="4"/>
      <c r="W434" s="4"/>
      <c r="X434" s="5"/>
      <c r="Y434" s="4"/>
      <c r="Z434" s="4"/>
      <c r="AA434" s="4"/>
      <c r="AB434" s="4"/>
      <c r="AC434" s="412"/>
      <c r="AD434" s="7"/>
      <c r="AE434" s="7"/>
      <c r="AF434" s="8"/>
      <c r="AH434" s="446"/>
      <c r="AI434" s="429"/>
      <c r="AJ434" s="430"/>
      <c r="AK434" s="431"/>
      <c r="AL434" s="432"/>
      <c r="AM434" s="433"/>
      <c r="AN434" s="433"/>
      <c r="AO434" s="433"/>
      <c r="AP434" s="433"/>
      <c r="AQ434" s="433"/>
      <c r="AR434" s="433"/>
      <c r="AS434" s="433"/>
      <c r="AT434" s="433"/>
      <c r="AU434" s="433"/>
      <c r="AV434" s="433"/>
      <c r="AW434" s="433"/>
      <c r="AX434" s="433"/>
      <c r="AY434" s="433"/>
      <c r="AZ434" s="433"/>
      <c r="BA434" s="433"/>
      <c r="BB434" s="433"/>
      <c r="BC434" s="433"/>
      <c r="BD434" s="430"/>
      <c r="BE434" s="434"/>
      <c r="BG434" s="11"/>
      <c r="BI434" s="500"/>
    </row>
    <row r="435" spans="1:61" s="9" customFormat="1" ht="15" customHeight="1" x14ac:dyDescent="0.25">
      <c r="A435" s="2"/>
      <c r="B435" s="2"/>
      <c r="C435" s="2"/>
      <c r="D435" s="2"/>
      <c r="E435" s="2"/>
      <c r="F435" s="3"/>
      <c r="G435" s="397"/>
      <c r="H435" s="4"/>
      <c r="I435" s="5"/>
      <c r="J435" s="4"/>
      <c r="K435" s="4"/>
      <c r="L435" s="5"/>
      <c r="M435" s="6"/>
      <c r="N435" s="4"/>
      <c r="O435" s="5"/>
      <c r="P435" s="4"/>
      <c r="Q435" s="4"/>
      <c r="R435" s="5"/>
      <c r="S435" s="4"/>
      <c r="T435" s="4"/>
      <c r="U435" s="5"/>
      <c r="V435" s="4"/>
      <c r="W435" s="4"/>
      <c r="X435" s="5"/>
      <c r="Y435" s="4"/>
      <c r="Z435" s="4"/>
      <c r="AA435" s="4"/>
      <c r="AB435" s="4"/>
      <c r="AC435" s="412"/>
      <c r="AD435" s="7"/>
      <c r="AE435" s="7"/>
      <c r="AF435" s="8"/>
      <c r="AH435" s="446"/>
      <c r="AI435" s="429"/>
      <c r="AJ435" s="430"/>
      <c r="AK435" s="431"/>
      <c r="AL435" s="432"/>
      <c r="AM435" s="433"/>
      <c r="AN435" s="433"/>
      <c r="AO435" s="433"/>
      <c r="AP435" s="433"/>
      <c r="AQ435" s="433"/>
      <c r="AR435" s="433"/>
      <c r="AS435" s="433"/>
      <c r="AT435" s="433"/>
      <c r="AU435" s="433"/>
      <c r="AV435" s="433"/>
      <c r="AW435" s="433"/>
      <c r="AX435" s="433"/>
      <c r="AY435" s="433"/>
      <c r="AZ435" s="433"/>
      <c r="BA435" s="433"/>
      <c r="BB435" s="433"/>
      <c r="BC435" s="433"/>
      <c r="BD435" s="430"/>
      <c r="BE435" s="434"/>
      <c r="BG435" s="11"/>
      <c r="BI435" s="500"/>
    </row>
    <row r="436" spans="1:61" s="9" customFormat="1" ht="15" customHeight="1" x14ac:dyDescent="0.25">
      <c r="A436" s="2"/>
      <c r="B436" s="2"/>
      <c r="C436" s="2"/>
      <c r="D436" s="2"/>
      <c r="E436" s="2"/>
      <c r="F436" s="3"/>
      <c r="G436" s="397"/>
      <c r="H436" s="4"/>
      <c r="I436" s="5"/>
      <c r="J436" s="4"/>
      <c r="K436" s="4"/>
      <c r="L436" s="5"/>
      <c r="M436" s="6"/>
      <c r="N436" s="4"/>
      <c r="O436" s="5"/>
      <c r="P436" s="4"/>
      <c r="Q436" s="4"/>
      <c r="R436" s="5"/>
      <c r="S436" s="4"/>
      <c r="T436" s="4"/>
      <c r="U436" s="5"/>
      <c r="V436" s="4"/>
      <c r="W436" s="4"/>
      <c r="X436" s="5"/>
      <c r="Y436" s="4"/>
      <c r="Z436" s="4"/>
      <c r="AA436" s="4"/>
      <c r="AB436" s="4"/>
      <c r="AC436" s="412"/>
      <c r="AD436" s="7"/>
      <c r="AE436" s="7"/>
      <c r="AF436" s="8"/>
      <c r="AH436" s="446"/>
      <c r="AI436" s="429"/>
      <c r="AJ436" s="430"/>
      <c r="AK436" s="431"/>
      <c r="AL436" s="432"/>
      <c r="AM436" s="433"/>
      <c r="AN436" s="433"/>
      <c r="AO436" s="433"/>
      <c r="AP436" s="433"/>
      <c r="AQ436" s="433"/>
      <c r="AR436" s="433"/>
      <c r="AS436" s="433"/>
      <c r="AT436" s="433"/>
      <c r="AU436" s="433"/>
      <c r="AV436" s="433"/>
      <c r="AW436" s="433"/>
      <c r="AX436" s="433"/>
      <c r="AY436" s="433"/>
      <c r="AZ436" s="433"/>
      <c r="BA436" s="433"/>
      <c r="BB436" s="433"/>
      <c r="BC436" s="433"/>
      <c r="BD436" s="430"/>
      <c r="BE436" s="434"/>
      <c r="BG436" s="11"/>
      <c r="BI436" s="500"/>
    </row>
    <row r="437" spans="1:61" s="9" customFormat="1" ht="15" customHeight="1" x14ac:dyDescent="0.25">
      <c r="A437" s="2"/>
      <c r="B437" s="2"/>
      <c r="C437" s="2"/>
      <c r="D437" s="2"/>
      <c r="E437" s="2"/>
      <c r="F437" s="3"/>
      <c r="G437" s="397"/>
      <c r="H437" s="4"/>
      <c r="I437" s="5"/>
      <c r="J437" s="4"/>
      <c r="K437" s="4"/>
      <c r="L437" s="5"/>
      <c r="M437" s="6"/>
      <c r="N437" s="4"/>
      <c r="O437" s="5"/>
      <c r="P437" s="4"/>
      <c r="Q437" s="4"/>
      <c r="R437" s="5"/>
      <c r="S437" s="4"/>
      <c r="T437" s="4"/>
      <c r="U437" s="5"/>
      <c r="V437" s="4"/>
      <c r="W437" s="4"/>
      <c r="X437" s="5"/>
      <c r="Y437" s="4"/>
      <c r="Z437" s="4"/>
      <c r="AA437" s="4"/>
      <c r="AB437" s="4"/>
      <c r="AC437" s="412"/>
      <c r="AD437" s="7"/>
      <c r="AE437" s="7"/>
      <c r="AF437" s="8"/>
      <c r="AH437" s="446"/>
      <c r="AI437" s="429"/>
      <c r="AJ437" s="430"/>
      <c r="AK437" s="431"/>
      <c r="AL437" s="432"/>
      <c r="AM437" s="433"/>
      <c r="AN437" s="433"/>
      <c r="AO437" s="433"/>
      <c r="AP437" s="433"/>
      <c r="AQ437" s="433"/>
      <c r="AR437" s="433"/>
      <c r="AS437" s="433"/>
      <c r="AT437" s="433"/>
      <c r="AU437" s="433"/>
      <c r="AV437" s="433"/>
      <c r="AW437" s="433"/>
      <c r="AX437" s="433"/>
      <c r="AY437" s="433"/>
      <c r="AZ437" s="433"/>
      <c r="BA437" s="433"/>
      <c r="BB437" s="433"/>
      <c r="BC437" s="433"/>
      <c r="BD437" s="430"/>
      <c r="BE437" s="434"/>
      <c r="BG437" s="11"/>
      <c r="BI437" s="500"/>
    </row>
    <row r="438" spans="1:61" s="9" customFormat="1" ht="15" customHeight="1" x14ac:dyDescent="0.25">
      <c r="A438" s="2"/>
      <c r="B438" s="2"/>
      <c r="C438" s="2"/>
      <c r="D438" s="2"/>
      <c r="E438" s="2"/>
      <c r="F438" s="3"/>
      <c r="G438" s="397"/>
      <c r="H438" s="4"/>
      <c r="I438" s="5"/>
      <c r="J438" s="4"/>
      <c r="K438" s="4"/>
      <c r="L438" s="5"/>
      <c r="M438" s="6"/>
      <c r="N438" s="4"/>
      <c r="O438" s="5"/>
      <c r="P438" s="4"/>
      <c r="Q438" s="4"/>
      <c r="R438" s="5"/>
      <c r="S438" s="4"/>
      <c r="T438" s="4"/>
      <c r="U438" s="5"/>
      <c r="V438" s="4"/>
      <c r="W438" s="4"/>
      <c r="X438" s="5"/>
      <c r="Y438" s="4"/>
      <c r="Z438" s="4"/>
      <c r="AA438" s="4"/>
      <c r="AB438" s="4"/>
      <c r="AC438" s="412"/>
      <c r="AD438" s="7"/>
      <c r="AE438" s="7"/>
      <c r="AF438" s="8"/>
      <c r="AH438" s="446"/>
      <c r="AI438" s="429"/>
      <c r="AJ438" s="430"/>
      <c r="AK438" s="431"/>
      <c r="AL438" s="432"/>
      <c r="AM438" s="433"/>
      <c r="AN438" s="433"/>
      <c r="AO438" s="433"/>
      <c r="AP438" s="433"/>
      <c r="AQ438" s="433"/>
      <c r="AR438" s="433"/>
      <c r="AS438" s="433"/>
      <c r="AT438" s="433"/>
      <c r="AU438" s="433"/>
      <c r="AV438" s="433"/>
      <c r="AW438" s="433"/>
      <c r="AX438" s="433"/>
      <c r="AY438" s="433"/>
      <c r="AZ438" s="433"/>
      <c r="BA438" s="433"/>
      <c r="BB438" s="433"/>
      <c r="BC438" s="433"/>
      <c r="BD438" s="430"/>
      <c r="BE438" s="434"/>
      <c r="BG438" s="11"/>
      <c r="BI438" s="500"/>
    </row>
    <row r="439" spans="1:61" s="9" customFormat="1" ht="15" customHeight="1" x14ac:dyDescent="0.25">
      <c r="A439" s="2"/>
      <c r="B439" s="2"/>
      <c r="C439" s="2"/>
      <c r="D439" s="2"/>
      <c r="E439" s="2"/>
      <c r="F439" s="3"/>
      <c r="G439" s="397"/>
      <c r="H439" s="4"/>
      <c r="I439" s="5"/>
      <c r="J439" s="4"/>
      <c r="K439" s="4"/>
      <c r="L439" s="5"/>
      <c r="M439" s="6"/>
      <c r="N439" s="4"/>
      <c r="O439" s="5"/>
      <c r="P439" s="4"/>
      <c r="Q439" s="4"/>
      <c r="R439" s="5"/>
      <c r="S439" s="4"/>
      <c r="T439" s="4"/>
      <c r="U439" s="5"/>
      <c r="V439" s="4"/>
      <c r="W439" s="4"/>
      <c r="X439" s="5"/>
      <c r="Y439" s="4"/>
      <c r="Z439" s="4"/>
      <c r="AA439" s="4"/>
      <c r="AB439" s="4"/>
      <c r="AC439" s="412"/>
      <c r="AD439" s="7"/>
      <c r="AE439" s="7"/>
      <c r="AF439" s="8"/>
      <c r="AH439" s="446"/>
      <c r="AI439" s="429"/>
      <c r="AJ439" s="430"/>
      <c r="AK439" s="431"/>
      <c r="AL439" s="432"/>
      <c r="AM439" s="433"/>
      <c r="AN439" s="433"/>
      <c r="AO439" s="433"/>
      <c r="AP439" s="433"/>
      <c r="AQ439" s="433"/>
      <c r="AR439" s="433"/>
      <c r="AS439" s="433"/>
      <c r="AT439" s="433"/>
      <c r="AU439" s="433"/>
      <c r="AV439" s="433"/>
      <c r="AW439" s="433"/>
      <c r="AX439" s="433"/>
      <c r="AY439" s="433"/>
      <c r="AZ439" s="433"/>
      <c r="BA439" s="433"/>
      <c r="BB439" s="433"/>
      <c r="BC439" s="433"/>
      <c r="BD439" s="430"/>
      <c r="BE439" s="434"/>
      <c r="BG439" s="11"/>
      <c r="BI439" s="500"/>
    </row>
    <row r="440" spans="1:61" s="9" customFormat="1" ht="15" customHeight="1" x14ac:dyDescent="0.25">
      <c r="A440" s="2"/>
      <c r="B440" s="2"/>
      <c r="C440" s="2"/>
      <c r="D440" s="2"/>
      <c r="E440" s="2"/>
      <c r="F440" s="3"/>
      <c r="G440" s="397"/>
      <c r="H440" s="4"/>
      <c r="I440" s="5"/>
      <c r="J440" s="4"/>
      <c r="K440" s="4"/>
      <c r="L440" s="5"/>
      <c r="M440" s="6"/>
      <c r="N440" s="4"/>
      <c r="O440" s="5"/>
      <c r="P440" s="4"/>
      <c r="Q440" s="4"/>
      <c r="R440" s="5"/>
      <c r="S440" s="4"/>
      <c r="T440" s="4"/>
      <c r="U440" s="5"/>
      <c r="V440" s="4"/>
      <c r="W440" s="4"/>
      <c r="X440" s="5"/>
      <c r="Y440" s="4"/>
      <c r="Z440" s="4"/>
      <c r="AA440" s="4"/>
      <c r="AB440" s="4"/>
      <c r="AC440" s="412"/>
      <c r="AD440" s="7"/>
      <c r="AE440" s="7"/>
      <c r="AF440" s="8"/>
      <c r="AH440" s="446"/>
      <c r="AI440" s="429"/>
      <c r="AJ440" s="430"/>
      <c r="AK440" s="431"/>
      <c r="AL440" s="432"/>
      <c r="AM440" s="433"/>
      <c r="AN440" s="433"/>
      <c r="AO440" s="433"/>
      <c r="AP440" s="433"/>
      <c r="AQ440" s="433"/>
      <c r="AR440" s="433"/>
      <c r="AS440" s="433"/>
      <c r="AT440" s="433"/>
      <c r="AU440" s="433"/>
      <c r="AV440" s="433"/>
      <c r="AW440" s="433"/>
      <c r="AX440" s="433"/>
      <c r="AY440" s="433"/>
      <c r="AZ440" s="433"/>
      <c r="BA440" s="433"/>
      <c r="BB440" s="433"/>
      <c r="BC440" s="433"/>
      <c r="BD440" s="430"/>
      <c r="BE440" s="434"/>
      <c r="BG440" s="11"/>
      <c r="BI440" s="500"/>
    </row>
    <row r="441" spans="1:61" s="9" customFormat="1" ht="15" customHeight="1" x14ac:dyDescent="0.25">
      <c r="A441" s="2"/>
      <c r="B441" s="2"/>
      <c r="C441" s="2"/>
      <c r="D441" s="2"/>
      <c r="E441" s="2"/>
      <c r="F441" s="3"/>
      <c r="G441" s="397"/>
      <c r="H441" s="4"/>
      <c r="I441" s="5"/>
      <c r="J441" s="4"/>
      <c r="K441" s="4"/>
      <c r="L441" s="5"/>
      <c r="M441" s="6"/>
      <c r="N441" s="4"/>
      <c r="O441" s="5"/>
      <c r="P441" s="4"/>
      <c r="Q441" s="4"/>
      <c r="R441" s="5"/>
      <c r="S441" s="4"/>
      <c r="T441" s="4"/>
      <c r="U441" s="5"/>
      <c r="V441" s="4"/>
      <c r="W441" s="4"/>
      <c r="X441" s="5"/>
      <c r="Y441" s="4"/>
      <c r="Z441" s="4"/>
      <c r="AA441" s="4"/>
      <c r="AB441" s="4"/>
      <c r="AC441" s="412"/>
      <c r="AD441" s="7"/>
      <c r="AE441" s="7"/>
      <c r="AF441" s="8"/>
      <c r="AH441" s="446"/>
      <c r="AI441" s="429"/>
      <c r="AJ441" s="430"/>
      <c r="AK441" s="431"/>
      <c r="AL441" s="432"/>
      <c r="AM441" s="433"/>
      <c r="AN441" s="433"/>
      <c r="AO441" s="433"/>
      <c r="AP441" s="433"/>
      <c r="AQ441" s="433"/>
      <c r="AR441" s="433"/>
      <c r="AS441" s="433"/>
      <c r="AT441" s="433"/>
      <c r="AU441" s="433"/>
      <c r="AV441" s="433"/>
      <c r="AW441" s="433"/>
      <c r="AX441" s="433"/>
      <c r="AY441" s="433"/>
      <c r="AZ441" s="433"/>
      <c r="BA441" s="433"/>
      <c r="BB441" s="433"/>
      <c r="BC441" s="433"/>
      <c r="BD441" s="430"/>
      <c r="BE441" s="434"/>
      <c r="BG441" s="11"/>
      <c r="BI441" s="500"/>
    </row>
    <row r="442" spans="1:61" s="9" customFormat="1" ht="15" customHeight="1" x14ac:dyDescent="0.25">
      <c r="A442" s="2"/>
      <c r="B442" s="2"/>
      <c r="C442" s="2"/>
      <c r="D442" s="2"/>
      <c r="E442" s="2"/>
      <c r="F442" s="3"/>
      <c r="G442" s="397"/>
      <c r="H442" s="4"/>
      <c r="I442" s="5"/>
      <c r="J442" s="4"/>
      <c r="K442" s="4"/>
      <c r="L442" s="5"/>
      <c r="M442" s="6"/>
      <c r="N442" s="4"/>
      <c r="O442" s="5"/>
      <c r="P442" s="4"/>
      <c r="Q442" s="4"/>
      <c r="R442" s="5"/>
      <c r="S442" s="4"/>
      <c r="T442" s="4"/>
      <c r="U442" s="5"/>
      <c r="V442" s="4"/>
      <c r="W442" s="4"/>
      <c r="X442" s="5"/>
      <c r="Y442" s="4"/>
      <c r="Z442" s="4"/>
      <c r="AA442" s="4"/>
      <c r="AB442" s="4"/>
      <c r="AC442" s="412"/>
      <c r="AD442" s="7"/>
      <c r="AE442" s="7"/>
      <c r="AF442" s="8"/>
      <c r="AH442" s="446"/>
      <c r="AI442" s="429"/>
      <c r="AJ442" s="430"/>
      <c r="AK442" s="431"/>
      <c r="AL442" s="432"/>
      <c r="AM442" s="433"/>
      <c r="AN442" s="433"/>
      <c r="AO442" s="433"/>
      <c r="AP442" s="433"/>
      <c r="AQ442" s="433"/>
      <c r="AR442" s="433"/>
      <c r="AS442" s="433"/>
      <c r="AT442" s="433"/>
      <c r="AU442" s="433"/>
      <c r="AV442" s="433"/>
      <c r="AW442" s="433"/>
      <c r="AX442" s="433"/>
      <c r="AY442" s="433"/>
      <c r="AZ442" s="433"/>
      <c r="BA442" s="433"/>
      <c r="BB442" s="433"/>
      <c r="BC442" s="433"/>
      <c r="BD442" s="430"/>
      <c r="BE442" s="434"/>
      <c r="BG442" s="11"/>
      <c r="BI442" s="500"/>
    </row>
    <row r="443" spans="1:61" s="9" customFormat="1" ht="15" customHeight="1" x14ac:dyDescent="0.25">
      <c r="A443" s="2"/>
      <c r="B443" s="2"/>
      <c r="C443" s="2"/>
      <c r="D443" s="2"/>
      <c r="E443" s="2"/>
      <c r="F443" s="3"/>
      <c r="G443" s="397"/>
      <c r="H443" s="4"/>
      <c r="I443" s="5"/>
      <c r="J443" s="4"/>
      <c r="K443" s="4"/>
      <c r="L443" s="5"/>
      <c r="M443" s="6"/>
      <c r="N443" s="4"/>
      <c r="O443" s="5"/>
      <c r="P443" s="4"/>
      <c r="Q443" s="4"/>
      <c r="R443" s="5"/>
      <c r="S443" s="4"/>
      <c r="T443" s="4"/>
      <c r="U443" s="5"/>
      <c r="V443" s="4"/>
      <c r="W443" s="4"/>
      <c r="X443" s="5"/>
      <c r="Y443" s="4"/>
      <c r="Z443" s="4"/>
      <c r="AA443" s="4"/>
      <c r="AB443" s="4"/>
      <c r="AC443" s="412"/>
      <c r="AD443" s="7"/>
      <c r="AE443" s="7"/>
      <c r="AF443" s="8"/>
      <c r="AH443" s="446"/>
      <c r="AI443" s="429"/>
      <c r="AJ443" s="430"/>
      <c r="AK443" s="431"/>
      <c r="AL443" s="432"/>
      <c r="AM443" s="433"/>
      <c r="AN443" s="433"/>
      <c r="AO443" s="433"/>
      <c r="AP443" s="433"/>
      <c r="AQ443" s="433"/>
      <c r="AR443" s="433"/>
      <c r="AS443" s="433"/>
      <c r="AT443" s="433"/>
      <c r="AU443" s="433"/>
      <c r="AV443" s="433"/>
      <c r="AW443" s="433"/>
      <c r="AX443" s="433"/>
      <c r="AY443" s="433"/>
      <c r="AZ443" s="433"/>
      <c r="BA443" s="433"/>
      <c r="BB443" s="433"/>
      <c r="BC443" s="433"/>
      <c r="BD443" s="430"/>
      <c r="BE443" s="434"/>
      <c r="BG443" s="11"/>
      <c r="BI443" s="500"/>
    </row>
    <row r="444" spans="1:61" s="9" customFormat="1" ht="15" customHeight="1" x14ac:dyDescent="0.25">
      <c r="A444" s="2"/>
      <c r="B444" s="2"/>
      <c r="C444" s="2"/>
      <c r="D444" s="2"/>
      <c r="E444" s="2"/>
      <c r="F444" s="3"/>
      <c r="G444" s="397"/>
      <c r="H444" s="4"/>
      <c r="I444" s="5"/>
      <c r="J444" s="4"/>
      <c r="K444" s="4"/>
      <c r="L444" s="5"/>
      <c r="M444" s="6"/>
      <c r="N444" s="4"/>
      <c r="O444" s="5"/>
      <c r="P444" s="4"/>
      <c r="Q444" s="4"/>
      <c r="R444" s="5"/>
      <c r="S444" s="4"/>
      <c r="T444" s="4"/>
      <c r="U444" s="5"/>
      <c r="V444" s="4"/>
      <c r="W444" s="4"/>
      <c r="X444" s="5"/>
      <c r="Y444" s="4"/>
      <c r="Z444" s="4"/>
      <c r="AA444" s="4"/>
      <c r="AB444" s="4"/>
      <c r="AC444" s="412"/>
      <c r="AD444" s="7"/>
      <c r="AE444" s="7"/>
      <c r="AF444" s="8"/>
      <c r="AH444" s="446"/>
      <c r="AI444" s="429"/>
      <c r="AJ444" s="430"/>
      <c r="AK444" s="431"/>
      <c r="AL444" s="432"/>
      <c r="AM444" s="433"/>
      <c r="AN444" s="433"/>
      <c r="AO444" s="433"/>
      <c r="AP444" s="433"/>
      <c r="AQ444" s="433"/>
      <c r="AR444" s="433"/>
      <c r="AS444" s="433"/>
      <c r="AT444" s="433"/>
      <c r="AU444" s="433"/>
      <c r="AV444" s="433"/>
      <c r="AW444" s="433"/>
      <c r="AX444" s="433"/>
      <c r="AY444" s="433"/>
      <c r="AZ444" s="433"/>
      <c r="BA444" s="433"/>
      <c r="BB444" s="433"/>
      <c r="BC444" s="433"/>
      <c r="BD444" s="430"/>
      <c r="BE444" s="434"/>
      <c r="BG444" s="11"/>
      <c r="BI444" s="500"/>
    </row>
    <row r="445" spans="1:61" s="9" customFormat="1" ht="15" customHeight="1" x14ac:dyDescent="0.25">
      <c r="A445" s="2"/>
      <c r="B445" s="2"/>
      <c r="C445" s="2"/>
      <c r="D445" s="2"/>
      <c r="E445" s="2"/>
      <c r="F445" s="3"/>
      <c r="G445" s="397"/>
      <c r="H445" s="4"/>
      <c r="I445" s="5"/>
      <c r="J445" s="4"/>
      <c r="K445" s="4"/>
      <c r="L445" s="5"/>
      <c r="M445" s="6"/>
      <c r="N445" s="4"/>
      <c r="O445" s="5"/>
      <c r="P445" s="4"/>
      <c r="Q445" s="4"/>
      <c r="R445" s="5"/>
      <c r="S445" s="4"/>
      <c r="T445" s="4"/>
      <c r="U445" s="5"/>
      <c r="V445" s="4"/>
      <c r="W445" s="4"/>
      <c r="X445" s="5"/>
      <c r="Y445" s="4"/>
      <c r="Z445" s="4"/>
      <c r="AA445" s="4"/>
      <c r="AB445" s="4"/>
      <c r="AC445" s="412"/>
      <c r="AD445" s="7"/>
      <c r="AE445" s="7"/>
      <c r="AF445" s="8"/>
      <c r="AH445" s="446"/>
      <c r="AI445" s="429"/>
      <c r="AJ445" s="430"/>
      <c r="AK445" s="431"/>
      <c r="AL445" s="432"/>
      <c r="AM445" s="433"/>
      <c r="AN445" s="433"/>
      <c r="AO445" s="433"/>
      <c r="AP445" s="433"/>
      <c r="AQ445" s="433"/>
      <c r="AR445" s="433"/>
      <c r="AS445" s="433"/>
      <c r="AT445" s="433"/>
      <c r="AU445" s="433"/>
      <c r="AV445" s="433"/>
      <c r="AW445" s="433"/>
      <c r="AX445" s="433"/>
      <c r="AY445" s="433"/>
      <c r="AZ445" s="433"/>
      <c r="BA445" s="433"/>
      <c r="BB445" s="433"/>
      <c r="BC445" s="433"/>
      <c r="BD445" s="430"/>
      <c r="BE445" s="434"/>
      <c r="BG445" s="11"/>
      <c r="BI445" s="500"/>
    </row>
    <row r="446" spans="1:61" s="9" customFormat="1" ht="15" customHeight="1" x14ac:dyDescent="0.25">
      <c r="A446" s="2"/>
      <c r="B446" s="2"/>
      <c r="C446" s="2"/>
      <c r="D446" s="2"/>
      <c r="E446" s="2"/>
      <c r="F446" s="3"/>
      <c r="G446" s="397"/>
      <c r="H446" s="4"/>
      <c r="I446" s="5"/>
      <c r="J446" s="4"/>
      <c r="K446" s="4"/>
      <c r="L446" s="5"/>
      <c r="M446" s="6"/>
      <c r="N446" s="4"/>
      <c r="O446" s="5"/>
      <c r="P446" s="4"/>
      <c r="Q446" s="4"/>
      <c r="R446" s="5"/>
      <c r="S446" s="4"/>
      <c r="T446" s="4"/>
      <c r="U446" s="5"/>
      <c r="V446" s="4"/>
      <c r="W446" s="4"/>
      <c r="X446" s="5"/>
      <c r="Y446" s="4"/>
      <c r="Z446" s="4"/>
      <c r="AA446" s="4"/>
      <c r="AB446" s="4"/>
      <c r="AC446" s="412"/>
      <c r="AD446" s="7"/>
      <c r="AE446" s="7"/>
      <c r="AF446" s="8"/>
      <c r="AH446" s="446"/>
      <c r="AI446" s="429"/>
      <c r="AJ446" s="430"/>
      <c r="AK446" s="431"/>
      <c r="AL446" s="432"/>
      <c r="AM446" s="433"/>
      <c r="AN446" s="433"/>
      <c r="AO446" s="433"/>
      <c r="AP446" s="433"/>
      <c r="AQ446" s="433"/>
      <c r="AR446" s="433"/>
      <c r="AS446" s="433"/>
      <c r="AT446" s="433"/>
      <c r="AU446" s="433"/>
      <c r="AV446" s="433"/>
      <c r="AW446" s="433"/>
      <c r="AX446" s="433"/>
      <c r="AY446" s="433"/>
      <c r="AZ446" s="433"/>
      <c r="BA446" s="433"/>
      <c r="BB446" s="433"/>
      <c r="BC446" s="433"/>
      <c r="BD446" s="430"/>
      <c r="BE446" s="434"/>
      <c r="BG446" s="11"/>
      <c r="BI446" s="500"/>
    </row>
    <row r="447" spans="1:61" s="9" customFormat="1" ht="15" customHeight="1" x14ac:dyDescent="0.25">
      <c r="A447" s="2"/>
      <c r="B447" s="2"/>
      <c r="C447" s="2"/>
      <c r="D447" s="2"/>
      <c r="E447" s="2"/>
      <c r="F447" s="3"/>
      <c r="G447" s="397"/>
      <c r="H447" s="4"/>
      <c r="I447" s="5"/>
      <c r="J447" s="4"/>
      <c r="K447" s="4"/>
      <c r="L447" s="5"/>
      <c r="M447" s="6"/>
      <c r="N447" s="4"/>
      <c r="O447" s="5"/>
      <c r="P447" s="4"/>
      <c r="Q447" s="4"/>
      <c r="R447" s="5"/>
      <c r="S447" s="4"/>
      <c r="T447" s="4"/>
      <c r="U447" s="5"/>
      <c r="V447" s="4"/>
      <c r="W447" s="4"/>
      <c r="X447" s="5"/>
      <c r="Y447" s="4"/>
      <c r="Z447" s="4"/>
      <c r="AA447" s="4"/>
      <c r="AB447" s="4"/>
      <c r="AC447" s="412"/>
      <c r="AD447" s="7"/>
      <c r="AE447" s="7"/>
      <c r="AF447" s="8"/>
      <c r="AH447" s="446"/>
      <c r="AI447" s="429"/>
      <c r="AJ447" s="430"/>
      <c r="AK447" s="431"/>
      <c r="AL447" s="432"/>
      <c r="AM447" s="433"/>
      <c r="AN447" s="433"/>
      <c r="AO447" s="433"/>
      <c r="AP447" s="433"/>
      <c r="AQ447" s="433"/>
      <c r="AR447" s="433"/>
      <c r="AS447" s="433"/>
      <c r="AT447" s="433"/>
      <c r="AU447" s="433"/>
      <c r="AV447" s="433"/>
      <c r="AW447" s="433"/>
      <c r="AX447" s="433"/>
      <c r="AY447" s="433"/>
      <c r="AZ447" s="433"/>
      <c r="BA447" s="433"/>
      <c r="BB447" s="433"/>
      <c r="BC447" s="433"/>
      <c r="BD447" s="430"/>
      <c r="BE447" s="434"/>
      <c r="BG447" s="11"/>
      <c r="BI447" s="500"/>
    </row>
    <row r="448" spans="1:61" s="9" customFormat="1" ht="15" customHeight="1" x14ac:dyDescent="0.25">
      <c r="A448" s="2"/>
      <c r="B448" s="2"/>
      <c r="C448" s="2"/>
      <c r="D448" s="2"/>
      <c r="E448" s="2"/>
      <c r="F448" s="3"/>
      <c r="G448" s="397"/>
      <c r="H448" s="4"/>
      <c r="I448" s="5"/>
      <c r="J448" s="4"/>
      <c r="K448" s="4"/>
      <c r="L448" s="5"/>
      <c r="M448" s="6"/>
      <c r="N448" s="4"/>
      <c r="O448" s="5"/>
      <c r="P448" s="4"/>
      <c r="Q448" s="4"/>
      <c r="R448" s="5"/>
      <c r="S448" s="4"/>
      <c r="T448" s="4"/>
      <c r="U448" s="5"/>
      <c r="V448" s="4"/>
      <c r="W448" s="4"/>
      <c r="X448" s="5"/>
      <c r="Y448" s="4"/>
      <c r="Z448" s="4"/>
      <c r="AA448" s="4"/>
      <c r="AB448" s="4"/>
      <c r="AC448" s="412"/>
      <c r="AD448" s="7"/>
      <c r="AE448" s="7"/>
      <c r="AF448" s="8"/>
      <c r="AH448" s="446"/>
      <c r="AI448" s="429"/>
      <c r="AJ448" s="430"/>
      <c r="AK448" s="431"/>
      <c r="AL448" s="432"/>
      <c r="AM448" s="433"/>
      <c r="AN448" s="433"/>
      <c r="AO448" s="433"/>
      <c r="AP448" s="433"/>
      <c r="AQ448" s="433"/>
      <c r="AR448" s="433"/>
      <c r="AS448" s="433"/>
      <c r="AT448" s="433"/>
      <c r="AU448" s="433"/>
      <c r="AV448" s="433"/>
      <c r="AW448" s="433"/>
      <c r="AX448" s="433"/>
      <c r="AY448" s="433"/>
      <c r="AZ448" s="433"/>
      <c r="BA448" s="433"/>
      <c r="BB448" s="433"/>
      <c r="BC448" s="433"/>
      <c r="BD448" s="430"/>
      <c r="BE448" s="434"/>
      <c r="BG448" s="11"/>
      <c r="BI448" s="500"/>
    </row>
    <row r="449" spans="1:61" s="9" customFormat="1" ht="15" customHeight="1" x14ac:dyDescent="0.25">
      <c r="A449" s="2"/>
      <c r="B449" s="2"/>
      <c r="C449" s="2"/>
      <c r="D449" s="2"/>
      <c r="E449" s="2"/>
      <c r="F449" s="3"/>
      <c r="G449" s="397"/>
      <c r="H449" s="4"/>
      <c r="I449" s="5"/>
      <c r="J449" s="4"/>
      <c r="K449" s="4"/>
      <c r="L449" s="5"/>
      <c r="M449" s="6"/>
      <c r="N449" s="4"/>
      <c r="O449" s="5"/>
      <c r="P449" s="4"/>
      <c r="Q449" s="4"/>
      <c r="R449" s="5"/>
      <c r="S449" s="4"/>
      <c r="T449" s="4"/>
      <c r="U449" s="5"/>
      <c r="V449" s="4"/>
      <c r="W449" s="4"/>
      <c r="X449" s="5"/>
      <c r="Y449" s="4"/>
      <c r="Z449" s="4"/>
      <c r="AA449" s="4"/>
      <c r="AB449" s="4"/>
      <c r="AC449" s="412"/>
      <c r="AD449" s="7"/>
      <c r="AE449" s="7"/>
      <c r="AF449" s="8"/>
      <c r="AH449" s="446"/>
      <c r="AI449" s="429"/>
      <c r="AJ449" s="430"/>
      <c r="AK449" s="431"/>
      <c r="AL449" s="432"/>
      <c r="AM449" s="433"/>
      <c r="AN449" s="433"/>
      <c r="AO449" s="433"/>
      <c r="AP449" s="433"/>
      <c r="AQ449" s="433"/>
      <c r="AR449" s="433"/>
      <c r="AS449" s="433"/>
      <c r="AT449" s="433"/>
      <c r="AU449" s="433"/>
      <c r="AV449" s="433"/>
      <c r="AW449" s="433"/>
      <c r="AX449" s="433"/>
      <c r="AY449" s="433"/>
      <c r="AZ449" s="433"/>
      <c r="BA449" s="433"/>
      <c r="BB449" s="433"/>
      <c r="BC449" s="433"/>
      <c r="BD449" s="430"/>
      <c r="BE449" s="434"/>
      <c r="BG449" s="11"/>
      <c r="BI449" s="500"/>
    </row>
    <row r="450" spans="1:61" s="9" customFormat="1" ht="15" customHeight="1" x14ac:dyDescent="0.25">
      <c r="A450" s="2"/>
      <c r="B450" s="2"/>
      <c r="C450" s="2"/>
      <c r="D450" s="2"/>
      <c r="E450" s="2"/>
      <c r="F450" s="3"/>
      <c r="G450" s="397"/>
      <c r="H450" s="4"/>
      <c r="I450" s="5"/>
      <c r="J450" s="4"/>
      <c r="K450" s="4"/>
      <c r="L450" s="5"/>
      <c r="M450" s="6"/>
      <c r="N450" s="4"/>
      <c r="O450" s="5"/>
      <c r="P450" s="4"/>
      <c r="Q450" s="4"/>
      <c r="R450" s="5"/>
      <c r="S450" s="4"/>
      <c r="T450" s="4"/>
      <c r="U450" s="5"/>
      <c r="V450" s="4"/>
      <c r="W450" s="4"/>
      <c r="X450" s="5"/>
      <c r="Y450" s="4"/>
      <c r="Z450" s="4"/>
      <c r="AA450" s="4"/>
      <c r="AB450" s="4"/>
      <c r="AC450" s="412"/>
      <c r="AD450" s="7"/>
      <c r="AE450" s="7"/>
      <c r="AF450" s="8"/>
      <c r="AH450" s="446"/>
      <c r="AI450" s="429"/>
      <c r="AJ450" s="430"/>
      <c r="AK450" s="431"/>
      <c r="AL450" s="432"/>
      <c r="AM450" s="433"/>
      <c r="AN450" s="433"/>
      <c r="AO450" s="433"/>
      <c r="AP450" s="433"/>
      <c r="AQ450" s="433"/>
      <c r="AR450" s="433"/>
      <c r="AS450" s="433"/>
      <c r="AT450" s="433"/>
      <c r="AU450" s="433"/>
      <c r="AV450" s="433"/>
      <c r="AW450" s="433"/>
      <c r="AX450" s="433"/>
      <c r="AY450" s="433"/>
      <c r="AZ450" s="433"/>
      <c r="BA450" s="433"/>
      <c r="BB450" s="433"/>
      <c r="BC450" s="433"/>
      <c r="BD450" s="430"/>
      <c r="BE450" s="434"/>
      <c r="BG450" s="11"/>
      <c r="BI450" s="500"/>
    </row>
    <row r="451" spans="1:61" s="9" customFormat="1" ht="15" customHeight="1" x14ac:dyDescent="0.25">
      <c r="A451" s="2"/>
      <c r="B451" s="2"/>
      <c r="C451" s="2"/>
      <c r="D451" s="2"/>
      <c r="E451" s="2"/>
      <c r="F451" s="3"/>
      <c r="G451" s="397"/>
      <c r="H451" s="4"/>
      <c r="I451" s="5"/>
      <c r="J451" s="4"/>
      <c r="K451" s="4"/>
      <c r="L451" s="5"/>
      <c r="M451" s="6"/>
      <c r="N451" s="4"/>
      <c r="O451" s="5"/>
      <c r="P451" s="4"/>
      <c r="Q451" s="4"/>
      <c r="R451" s="5"/>
      <c r="S451" s="4"/>
      <c r="T451" s="4"/>
      <c r="U451" s="5"/>
      <c r="V451" s="4"/>
      <c r="W451" s="4"/>
      <c r="X451" s="5"/>
      <c r="Y451" s="4"/>
      <c r="Z451" s="4"/>
      <c r="AA451" s="4"/>
      <c r="AB451" s="4"/>
      <c r="AC451" s="412"/>
      <c r="AD451" s="7"/>
      <c r="AE451" s="7"/>
      <c r="AF451" s="8"/>
      <c r="AH451" s="446"/>
      <c r="AI451" s="429"/>
      <c r="AJ451" s="430"/>
      <c r="AK451" s="431"/>
      <c r="AL451" s="432"/>
      <c r="AM451" s="433"/>
      <c r="AN451" s="433"/>
      <c r="AO451" s="433"/>
      <c r="AP451" s="433"/>
      <c r="AQ451" s="433"/>
      <c r="AR451" s="433"/>
      <c r="AS451" s="433"/>
      <c r="AT451" s="433"/>
      <c r="AU451" s="433"/>
      <c r="AV451" s="433"/>
      <c r="AW451" s="433"/>
      <c r="AX451" s="433"/>
      <c r="AY451" s="433"/>
      <c r="AZ451" s="433"/>
      <c r="BA451" s="433"/>
      <c r="BB451" s="433"/>
      <c r="BC451" s="433"/>
      <c r="BD451" s="430"/>
      <c r="BE451" s="434"/>
      <c r="BG451" s="11"/>
      <c r="BI451" s="500"/>
    </row>
    <row r="452" spans="1:61" s="9" customFormat="1" ht="15" customHeight="1" x14ac:dyDescent="0.25">
      <c r="A452" s="2"/>
      <c r="B452" s="2"/>
      <c r="C452" s="2"/>
      <c r="D452" s="2"/>
      <c r="E452" s="2"/>
      <c r="F452" s="3"/>
      <c r="G452" s="397"/>
      <c r="H452" s="4"/>
      <c r="I452" s="5"/>
      <c r="J452" s="4"/>
      <c r="K452" s="4"/>
      <c r="L452" s="5"/>
      <c r="M452" s="6"/>
      <c r="N452" s="4"/>
      <c r="O452" s="5"/>
      <c r="P452" s="4"/>
      <c r="Q452" s="4"/>
      <c r="R452" s="5"/>
      <c r="S452" s="4"/>
      <c r="T452" s="4"/>
      <c r="U452" s="5"/>
      <c r="V452" s="4"/>
      <c r="W452" s="4"/>
      <c r="X452" s="5"/>
      <c r="Y452" s="4"/>
      <c r="Z452" s="4"/>
      <c r="AA452" s="4"/>
      <c r="AB452" s="4"/>
      <c r="AC452" s="412"/>
      <c r="AD452" s="7"/>
      <c r="AE452" s="7"/>
      <c r="AF452" s="8"/>
      <c r="AH452" s="446"/>
      <c r="AI452" s="429"/>
      <c r="AJ452" s="430"/>
      <c r="AK452" s="431"/>
      <c r="AL452" s="432"/>
      <c r="AM452" s="433"/>
      <c r="AN452" s="433"/>
      <c r="AO452" s="433"/>
      <c r="AP452" s="433"/>
      <c r="AQ452" s="433"/>
      <c r="AR452" s="433"/>
      <c r="AS452" s="433"/>
      <c r="AT452" s="433"/>
      <c r="AU452" s="433"/>
      <c r="AV452" s="433"/>
      <c r="AW452" s="433"/>
      <c r="AX452" s="433"/>
      <c r="AY452" s="433"/>
      <c r="AZ452" s="433"/>
      <c r="BA452" s="433"/>
      <c r="BB452" s="433"/>
      <c r="BC452" s="433"/>
      <c r="BD452" s="430"/>
      <c r="BE452" s="434"/>
      <c r="BG452" s="11"/>
      <c r="BI452" s="500"/>
    </row>
    <row r="453" spans="1:61" s="9" customFormat="1" ht="15" customHeight="1" x14ac:dyDescent="0.25">
      <c r="A453" s="2"/>
      <c r="B453" s="2"/>
      <c r="C453" s="2"/>
      <c r="D453" s="2"/>
      <c r="E453" s="2"/>
      <c r="F453" s="3"/>
      <c r="G453" s="397"/>
      <c r="H453" s="4"/>
      <c r="I453" s="5"/>
      <c r="J453" s="4"/>
      <c r="K453" s="4"/>
      <c r="L453" s="5"/>
      <c r="M453" s="6"/>
      <c r="N453" s="4"/>
      <c r="O453" s="5"/>
      <c r="P453" s="4"/>
      <c r="Q453" s="4"/>
      <c r="R453" s="5"/>
      <c r="S453" s="4"/>
      <c r="T453" s="4"/>
      <c r="U453" s="5"/>
      <c r="V453" s="4"/>
      <c r="W453" s="4"/>
      <c r="X453" s="5"/>
      <c r="Y453" s="4"/>
      <c r="Z453" s="4"/>
      <c r="AA453" s="4"/>
      <c r="AB453" s="4"/>
      <c r="AC453" s="412"/>
      <c r="AD453" s="7"/>
      <c r="AE453" s="7"/>
      <c r="AF453" s="8"/>
      <c r="AH453" s="446"/>
      <c r="AI453" s="429"/>
      <c r="AJ453" s="430"/>
      <c r="AK453" s="431"/>
      <c r="AL453" s="432"/>
      <c r="AM453" s="433"/>
      <c r="AN453" s="433"/>
      <c r="AO453" s="433"/>
      <c r="AP453" s="433"/>
      <c r="AQ453" s="433"/>
      <c r="AR453" s="433"/>
      <c r="AS453" s="433"/>
      <c r="AT453" s="433"/>
      <c r="AU453" s="433"/>
      <c r="AV453" s="433"/>
      <c r="AW453" s="433"/>
      <c r="AX453" s="433"/>
      <c r="AY453" s="433"/>
      <c r="AZ453" s="433"/>
      <c r="BA453" s="433"/>
      <c r="BB453" s="433"/>
      <c r="BC453" s="433"/>
      <c r="BD453" s="430"/>
      <c r="BE453" s="434"/>
      <c r="BG453" s="11"/>
      <c r="BI453" s="500"/>
    </row>
    <row r="454" spans="1:61" s="9" customFormat="1" ht="15" customHeight="1" x14ac:dyDescent="0.25">
      <c r="A454" s="2"/>
      <c r="B454" s="2"/>
      <c r="C454" s="2"/>
      <c r="D454" s="2"/>
      <c r="E454" s="2"/>
      <c r="F454" s="3"/>
      <c r="G454" s="397"/>
      <c r="H454" s="4"/>
      <c r="I454" s="5"/>
      <c r="J454" s="4"/>
      <c r="K454" s="4"/>
      <c r="L454" s="5"/>
      <c r="M454" s="6"/>
      <c r="N454" s="4"/>
      <c r="O454" s="5"/>
      <c r="P454" s="4"/>
      <c r="Q454" s="4"/>
      <c r="R454" s="5"/>
      <c r="S454" s="4"/>
      <c r="T454" s="4"/>
      <c r="U454" s="5"/>
      <c r="V454" s="4"/>
      <c r="W454" s="4"/>
      <c r="X454" s="5"/>
      <c r="Y454" s="4"/>
      <c r="Z454" s="4"/>
      <c r="AA454" s="4"/>
      <c r="AB454" s="4"/>
      <c r="AC454" s="412"/>
      <c r="AD454" s="7"/>
      <c r="AE454" s="7"/>
      <c r="AF454" s="8"/>
      <c r="AH454" s="446"/>
      <c r="AI454" s="429"/>
      <c r="AJ454" s="430"/>
      <c r="AK454" s="431"/>
      <c r="AL454" s="432"/>
      <c r="AM454" s="433"/>
      <c r="AN454" s="433"/>
      <c r="AO454" s="433"/>
      <c r="AP454" s="433"/>
      <c r="AQ454" s="433"/>
      <c r="AR454" s="433"/>
      <c r="AS454" s="433"/>
      <c r="AT454" s="433"/>
      <c r="AU454" s="433"/>
      <c r="AV454" s="433"/>
      <c r="AW454" s="433"/>
      <c r="AX454" s="433"/>
      <c r="AY454" s="433"/>
      <c r="AZ454" s="433"/>
      <c r="BA454" s="433"/>
      <c r="BB454" s="433"/>
      <c r="BC454" s="433"/>
      <c r="BD454" s="430"/>
      <c r="BE454" s="434"/>
      <c r="BG454" s="11"/>
      <c r="BI454" s="500"/>
    </row>
    <row r="455" spans="1:61" s="9" customFormat="1" ht="15" customHeight="1" x14ac:dyDescent="0.25">
      <c r="A455" s="2"/>
      <c r="B455" s="2"/>
      <c r="C455" s="2"/>
      <c r="D455" s="2"/>
      <c r="E455" s="2"/>
      <c r="F455" s="3"/>
      <c r="G455" s="397"/>
      <c r="H455" s="4"/>
      <c r="I455" s="5"/>
      <c r="J455" s="4"/>
      <c r="K455" s="4"/>
      <c r="L455" s="5"/>
      <c r="M455" s="6"/>
      <c r="N455" s="4"/>
      <c r="O455" s="5"/>
      <c r="P455" s="4"/>
      <c r="Q455" s="4"/>
      <c r="R455" s="5"/>
      <c r="S455" s="4"/>
      <c r="T455" s="4"/>
      <c r="U455" s="5"/>
      <c r="V455" s="4"/>
      <c r="W455" s="4"/>
      <c r="X455" s="5"/>
      <c r="Y455" s="4"/>
      <c r="Z455" s="4"/>
      <c r="AA455" s="4"/>
      <c r="AB455" s="4"/>
      <c r="AC455" s="412"/>
      <c r="AD455" s="7"/>
      <c r="AE455" s="7"/>
      <c r="AF455" s="8"/>
      <c r="AH455" s="446"/>
      <c r="AI455" s="429"/>
      <c r="AJ455" s="430"/>
      <c r="AK455" s="431"/>
      <c r="AL455" s="432"/>
      <c r="AM455" s="433"/>
      <c r="AN455" s="433"/>
      <c r="AO455" s="433"/>
      <c r="AP455" s="433"/>
      <c r="AQ455" s="433"/>
      <c r="AR455" s="433"/>
      <c r="AS455" s="433"/>
      <c r="AT455" s="433"/>
      <c r="AU455" s="433"/>
      <c r="AV455" s="433"/>
      <c r="AW455" s="433"/>
      <c r="AX455" s="433"/>
      <c r="AY455" s="433"/>
      <c r="AZ455" s="433"/>
      <c r="BA455" s="433"/>
      <c r="BB455" s="433"/>
      <c r="BC455" s="433"/>
      <c r="BD455" s="430"/>
      <c r="BE455" s="434"/>
      <c r="BG455" s="11"/>
      <c r="BI455" s="500"/>
    </row>
    <row r="456" spans="1:61" s="9" customFormat="1" ht="15" customHeight="1" x14ac:dyDescent="0.25">
      <c r="A456" s="2"/>
      <c r="B456" s="2"/>
      <c r="C456" s="2"/>
      <c r="D456" s="2"/>
      <c r="E456" s="2"/>
      <c r="F456" s="3"/>
      <c r="G456" s="397"/>
      <c r="H456" s="4"/>
      <c r="I456" s="5"/>
      <c r="J456" s="4"/>
      <c r="K456" s="4"/>
      <c r="L456" s="5"/>
      <c r="M456" s="6"/>
      <c r="N456" s="4"/>
      <c r="O456" s="5"/>
      <c r="P456" s="4"/>
      <c r="Q456" s="4"/>
      <c r="R456" s="5"/>
      <c r="S456" s="4"/>
      <c r="T456" s="4"/>
      <c r="U456" s="5"/>
      <c r="V456" s="4"/>
      <c r="W456" s="4"/>
      <c r="X456" s="5"/>
      <c r="Y456" s="4"/>
      <c r="Z456" s="4"/>
      <c r="AA456" s="4"/>
      <c r="AB456" s="4"/>
      <c r="AC456" s="412"/>
      <c r="AD456" s="7"/>
      <c r="AE456" s="7"/>
      <c r="AF456" s="8"/>
      <c r="AH456" s="446"/>
      <c r="AI456" s="429"/>
      <c r="AJ456" s="430"/>
      <c r="AK456" s="431"/>
      <c r="AL456" s="432"/>
      <c r="AM456" s="433"/>
      <c r="AN456" s="433"/>
      <c r="AO456" s="433"/>
      <c r="AP456" s="433"/>
      <c r="AQ456" s="433"/>
      <c r="AR456" s="433"/>
      <c r="AS456" s="433"/>
      <c r="AT456" s="433"/>
      <c r="AU456" s="433"/>
      <c r="AV456" s="433"/>
      <c r="AW456" s="433"/>
      <c r="AX456" s="433"/>
      <c r="AY456" s="433"/>
      <c r="AZ456" s="433"/>
      <c r="BA456" s="433"/>
      <c r="BB456" s="433"/>
      <c r="BC456" s="433"/>
      <c r="BD456" s="430"/>
      <c r="BE456" s="434"/>
      <c r="BG456" s="11"/>
      <c r="BI456" s="500"/>
    </row>
    <row r="457" spans="1:61" s="9" customFormat="1" ht="15" customHeight="1" x14ac:dyDescent="0.25">
      <c r="A457" s="2"/>
      <c r="B457" s="2"/>
      <c r="C457" s="2"/>
      <c r="D457" s="2"/>
      <c r="E457" s="2"/>
      <c r="F457" s="3"/>
      <c r="G457" s="397"/>
      <c r="H457" s="4"/>
      <c r="I457" s="5"/>
      <c r="J457" s="4"/>
      <c r="K457" s="4"/>
      <c r="L457" s="5"/>
      <c r="M457" s="6"/>
      <c r="N457" s="4"/>
      <c r="O457" s="5"/>
      <c r="P457" s="4"/>
      <c r="Q457" s="4"/>
      <c r="R457" s="5"/>
      <c r="S457" s="4"/>
      <c r="T457" s="4"/>
      <c r="U457" s="5"/>
      <c r="V457" s="4"/>
      <c r="W457" s="4"/>
      <c r="X457" s="5"/>
      <c r="Y457" s="4"/>
      <c r="Z457" s="4"/>
      <c r="AA457" s="4"/>
      <c r="AB457" s="4"/>
      <c r="AC457" s="412"/>
      <c r="AD457" s="7"/>
      <c r="AE457" s="7"/>
      <c r="AF457" s="8"/>
      <c r="AH457" s="446"/>
      <c r="AI457" s="429"/>
      <c r="AJ457" s="430"/>
      <c r="AK457" s="431"/>
      <c r="AL457" s="432"/>
      <c r="AM457" s="433"/>
      <c r="AN457" s="433"/>
      <c r="AO457" s="433"/>
      <c r="AP457" s="433"/>
      <c r="AQ457" s="433"/>
      <c r="AR457" s="433"/>
      <c r="AS457" s="433"/>
      <c r="AT457" s="433"/>
      <c r="AU457" s="433"/>
      <c r="AV457" s="433"/>
      <c r="AW457" s="433"/>
      <c r="AX457" s="433"/>
      <c r="AY457" s="433"/>
      <c r="AZ457" s="433"/>
      <c r="BA457" s="433"/>
      <c r="BB457" s="433"/>
      <c r="BC457" s="433"/>
      <c r="BD457" s="430"/>
      <c r="BE457" s="434"/>
      <c r="BG457" s="11"/>
      <c r="BI457" s="500"/>
    </row>
    <row r="458" spans="1:61" s="9" customFormat="1" ht="15" customHeight="1" x14ac:dyDescent="0.25">
      <c r="A458" s="2"/>
      <c r="B458" s="2"/>
      <c r="C458" s="2"/>
      <c r="D458" s="2"/>
      <c r="E458" s="2"/>
      <c r="F458" s="3"/>
      <c r="G458" s="397"/>
      <c r="H458" s="4"/>
      <c r="I458" s="5"/>
      <c r="J458" s="4"/>
      <c r="K458" s="4"/>
      <c r="L458" s="5"/>
      <c r="M458" s="6"/>
      <c r="N458" s="4"/>
      <c r="O458" s="5"/>
      <c r="P458" s="4"/>
      <c r="Q458" s="4"/>
      <c r="R458" s="5"/>
      <c r="S458" s="4"/>
      <c r="T458" s="4"/>
      <c r="U458" s="5"/>
      <c r="V458" s="4"/>
      <c r="W458" s="4"/>
      <c r="X458" s="5"/>
      <c r="Y458" s="4"/>
      <c r="Z458" s="4"/>
      <c r="AA458" s="4"/>
      <c r="AB458" s="4"/>
      <c r="AC458" s="412"/>
      <c r="AD458" s="7"/>
      <c r="AE458" s="7"/>
      <c r="AF458" s="8"/>
      <c r="AH458" s="446"/>
      <c r="AI458" s="429"/>
      <c r="AJ458" s="430"/>
      <c r="AK458" s="431"/>
      <c r="AL458" s="432"/>
      <c r="AM458" s="433"/>
      <c r="AN458" s="433"/>
      <c r="AO458" s="433"/>
      <c r="AP458" s="433"/>
      <c r="AQ458" s="433"/>
      <c r="AR458" s="433"/>
      <c r="AS458" s="433"/>
      <c r="AT458" s="433"/>
      <c r="AU458" s="433"/>
      <c r="AV458" s="433"/>
      <c r="AW458" s="433"/>
      <c r="AX458" s="433"/>
      <c r="AY458" s="433"/>
      <c r="AZ458" s="433"/>
      <c r="BA458" s="433"/>
      <c r="BB458" s="433"/>
      <c r="BC458" s="433"/>
      <c r="BD458" s="430"/>
      <c r="BE458" s="434"/>
      <c r="BG458" s="11"/>
      <c r="BI458" s="500"/>
    </row>
    <row r="459" spans="1:61" s="9" customFormat="1" ht="15" customHeight="1" x14ac:dyDescent="0.25">
      <c r="A459" s="2"/>
      <c r="B459" s="2"/>
      <c r="C459" s="2"/>
      <c r="D459" s="2"/>
      <c r="E459" s="2"/>
      <c r="F459" s="3"/>
      <c r="G459" s="397"/>
      <c r="H459" s="4"/>
      <c r="I459" s="5"/>
      <c r="J459" s="4"/>
      <c r="K459" s="4"/>
      <c r="L459" s="5"/>
      <c r="M459" s="6"/>
      <c r="N459" s="4"/>
      <c r="O459" s="5"/>
      <c r="P459" s="4"/>
      <c r="Q459" s="4"/>
      <c r="R459" s="5"/>
      <c r="S459" s="4"/>
      <c r="T459" s="4"/>
      <c r="U459" s="5"/>
      <c r="V459" s="4"/>
      <c r="W459" s="4"/>
      <c r="X459" s="5"/>
      <c r="Y459" s="4"/>
      <c r="Z459" s="4"/>
      <c r="AA459" s="4"/>
      <c r="AB459" s="4"/>
      <c r="AC459" s="412"/>
      <c r="AD459" s="7"/>
      <c r="AE459" s="7"/>
      <c r="AF459" s="8"/>
      <c r="AH459" s="446"/>
      <c r="AI459" s="429"/>
      <c r="AJ459" s="430"/>
      <c r="AK459" s="431"/>
      <c r="AL459" s="432"/>
      <c r="AM459" s="433"/>
      <c r="AN459" s="433"/>
      <c r="AO459" s="433"/>
      <c r="AP459" s="433"/>
      <c r="AQ459" s="433"/>
      <c r="AR459" s="433"/>
      <c r="AS459" s="433"/>
      <c r="AT459" s="433"/>
      <c r="AU459" s="433"/>
      <c r="AV459" s="433"/>
      <c r="AW459" s="433"/>
      <c r="AX459" s="433"/>
      <c r="AY459" s="433"/>
      <c r="AZ459" s="433"/>
      <c r="BA459" s="433"/>
      <c r="BB459" s="433"/>
      <c r="BC459" s="433"/>
      <c r="BD459" s="430"/>
      <c r="BE459" s="434"/>
      <c r="BG459" s="11"/>
      <c r="BI459" s="500"/>
    </row>
    <row r="460" spans="1:61" s="9" customFormat="1" ht="15" customHeight="1" x14ac:dyDescent="0.25">
      <c r="A460" s="2"/>
      <c r="B460" s="2"/>
      <c r="C460" s="2"/>
      <c r="D460" s="2"/>
      <c r="E460" s="2"/>
      <c r="F460" s="3"/>
      <c r="G460" s="397"/>
      <c r="H460" s="4"/>
      <c r="I460" s="5"/>
      <c r="J460" s="4"/>
      <c r="K460" s="4"/>
      <c r="L460" s="5"/>
      <c r="M460" s="6"/>
      <c r="N460" s="4"/>
      <c r="O460" s="5"/>
      <c r="P460" s="4"/>
      <c r="Q460" s="4"/>
      <c r="R460" s="5"/>
      <c r="S460" s="4"/>
      <c r="T460" s="4"/>
      <c r="U460" s="5"/>
      <c r="V460" s="4"/>
      <c r="W460" s="4"/>
      <c r="X460" s="5"/>
      <c r="Y460" s="4"/>
      <c r="Z460" s="4"/>
      <c r="AA460" s="4"/>
      <c r="AB460" s="4"/>
      <c r="AC460" s="412"/>
      <c r="AD460" s="7"/>
      <c r="AE460" s="7"/>
      <c r="AF460" s="8"/>
      <c r="AH460" s="446"/>
      <c r="AI460" s="429"/>
      <c r="AJ460" s="430"/>
      <c r="AK460" s="431"/>
      <c r="AL460" s="432"/>
      <c r="AM460" s="433"/>
      <c r="AN460" s="433"/>
      <c r="AO460" s="433"/>
      <c r="AP460" s="433"/>
      <c r="AQ460" s="433"/>
      <c r="AR460" s="433"/>
      <c r="AS460" s="433"/>
      <c r="AT460" s="433"/>
      <c r="AU460" s="433"/>
      <c r="AV460" s="433"/>
      <c r="AW460" s="433"/>
      <c r="AX460" s="433"/>
      <c r="AY460" s="433"/>
      <c r="AZ460" s="433"/>
      <c r="BA460" s="433"/>
      <c r="BB460" s="433"/>
      <c r="BC460" s="433"/>
      <c r="BD460" s="430"/>
      <c r="BE460" s="434"/>
      <c r="BG460" s="11"/>
      <c r="BI460" s="500"/>
    </row>
    <row r="461" spans="1:61" s="9" customFormat="1" ht="15" customHeight="1" x14ac:dyDescent="0.25">
      <c r="A461" s="2"/>
      <c r="B461" s="2"/>
      <c r="C461" s="2"/>
      <c r="D461" s="2"/>
      <c r="E461" s="2"/>
      <c r="F461" s="3"/>
      <c r="G461" s="397"/>
      <c r="H461" s="4"/>
      <c r="I461" s="5"/>
      <c r="J461" s="4"/>
      <c r="K461" s="4"/>
      <c r="L461" s="5"/>
      <c r="M461" s="6"/>
      <c r="N461" s="4"/>
      <c r="O461" s="5"/>
      <c r="P461" s="4"/>
      <c r="Q461" s="4"/>
      <c r="R461" s="5"/>
      <c r="S461" s="4"/>
      <c r="T461" s="4"/>
      <c r="U461" s="5"/>
      <c r="V461" s="4"/>
      <c r="W461" s="4"/>
      <c r="X461" s="5"/>
      <c r="Y461" s="4"/>
      <c r="Z461" s="4"/>
      <c r="AA461" s="4"/>
      <c r="AB461" s="4"/>
      <c r="AC461" s="412"/>
      <c r="AD461" s="7"/>
      <c r="AE461" s="7"/>
      <c r="AF461" s="8"/>
      <c r="AH461" s="446"/>
      <c r="AI461" s="429"/>
      <c r="AJ461" s="430"/>
      <c r="AK461" s="431"/>
      <c r="AL461" s="432"/>
      <c r="AM461" s="433"/>
      <c r="AN461" s="433"/>
      <c r="AO461" s="433"/>
      <c r="AP461" s="433"/>
      <c r="AQ461" s="433"/>
      <c r="AR461" s="433"/>
      <c r="AS461" s="433"/>
      <c r="AT461" s="433"/>
      <c r="AU461" s="433"/>
      <c r="AV461" s="433"/>
      <c r="AW461" s="433"/>
      <c r="AX461" s="433"/>
      <c r="AY461" s="433"/>
      <c r="AZ461" s="433"/>
      <c r="BA461" s="433"/>
      <c r="BB461" s="433"/>
      <c r="BC461" s="433"/>
      <c r="BD461" s="430"/>
      <c r="BE461" s="434"/>
      <c r="BG461" s="11"/>
      <c r="BI461" s="500"/>
    </row>
    <row r="462" spans="1:61" s="9" customFormat="1" ht="15" customHeight="1" x14ac:dyDescent="0.25">
      <c r="A462" s="2"/>
      <c r="B462" s="2"/>
      <c r="C462" s="2"/>
      <c r="D462" s="2"/>
      <c r="E462" s="2"/>
      <c r="F462" s="3"/>
      <c r="G462" s="397"/>
      <c r="H462" s="4"/>
      <c r="I462" s="5"/>
      <c r="J462" s="4"/>
      <c r="K462" s="4"/>
      <c r="L462" s="5"/>
      <c r="M462" s="6"/>
      <c r="N462" s="4"/>
      <c r="O462" s="5"/>
      <c r="P462" s="4"/>
      <c r="Q462" s="4"/>
      <c r="R462" s="5"/>
      <c r="S462" s="4"/>
      <c r="T462" s="4"/>
      <c r="U462" s="5"/>
      <c r="V462" s="4"/>
      <c r="W462" s="4"/>
      <c r="X462" s="5"/>
      <c r="Y462" s="4"/>
      <c r="Z462" s="4"/>
      <c r="AA462" s="4"/>
      <c r="AB462" s="4"/>
      <c r="AC462" s="412"/>
      <c r="AD462" s="7"/>
      <c r="AE462" s="7"/>
      <c r="AF462" s="8"/>
      <c r="AH462" s="446"/>
      <c r="AI462" s="429"/>
      <c r="AJ462" s="430"/>
      <c r="AK462" s="431"/>
      <c r="AL462" s="432"/>
      <c r="AM462" s="433"/>
      <c r="AN462" s="433"/>
      <c r="AO462" s="433"/>
      <c r="AP462" s="433"/>
      <c r="AQ462" s="433"/>
      <c r="AR462" s="433"/>
      <c r="AS462" s="433"/>
      <c r="AT462" s="433"/>
      <c r="AU462" s="433"/>
      <c r="AV462" s="433"/>
      <c r="AW462" s="433"/>
      <c r="AX462" s="433"/>
      <c r="AY462" s="433"/>
      <c r="AZ462" s="433"/>
      <c r="BA462" s="433"/>
      <c r="BB462" s="433"/>
      <c r="BC462" s="433"/>
      <c r="BD462" s="430"/>
      <c r="BE462" s="434"/>
      <c r="BG462" s="11"/>
      <c r="BI462" s="500"/>
    </row>
    <row r="463" spans="1:61" s="9" customFormat="1" ht="15" customHeight="1" x14ac:dyDescent="0.25">
      <c r="A463" s="2"/>
      <c r="B463" s="2"/>
      <c r="C463" s="2"/>
      <c r="D463" s="2"/>
      <c r="E463" s="2"/>
      <c r="F463" s="3"/>
      <c r="G463" s="397"/>
      <c r="H463" s="4"/>
      <c r="I463" s="5"/>
      <c r="J463" s="4"/>
      <c r="K463" s="4"/>
      <c r="L463" s="5"/>
      <c r="M463" s="6"/>
      <c r="N463" s="4"/>
      <c r="O463" s="5"/>
      <c r="P463" s="4"/>
      <c r="Q463" s="4"/>
      <c r="R463" s="5"/>
      <c r="S463" s="4"/>
      <c r="T463" s="4"/>
      <c r="U463" s="5"/>
      <c r="V463" s="4"/>
      <c r="W463" s="4"/>
      <c r="X463" s="5"/>
      <c r="Y463" s="4"/>
      <c r="Z463" s="4"/>
      <c r="AA463" s="4"/>
      <c r="AB463" s="4"/>
      <c r="AC463" s="412"/>
      <c r="AD463" s="7"/>
      <c r="AE463" s="7"/>
      <c r="AF463" s="8"/>
      <c r="AH463" s="446"/>
      <c r="AI463" s="429"/>
      <c r="AJ463" s="430"/>
      <c r="AK463" s="431"/>
      <c r="AL463" s="432"/>
      <c r="AM463" s="433"/>
      <c r="AN463" s="433"/>
      <c r="AO463" s="433"/>
      <c r="AP463" s="433"/>
      <c r="AQ463" s="433"/>
      <c r="AR463" s="433"/>
      <c r="AS463" s="433"/>
      <c r="AT463" s="433"/>
      <c r="AU463" s="433"/>
      <c r="AV463" s="433"/>
      <c r="AW463" s="433"/>
      <c r="AX463" s="433"/>
      <c r="AY463" s="433"/>
      <c r="AZ463" s="433"/>
      <c r="BA463" s="433"/>
      <c r="BB463" s="433"/>
      <c r="BC463" s="433"/>
      <c r="BD463" s="430"/>
      <c r="BE463" s="434"/>
      <c r="BG463" s="11"/>
      <c r="BI463" s="500"/>
    </row>
    <row r="464" spans="1:61" s="9" customFormat="1" ht="15" customHeight="1" x14ac:dyDescent="0.25">
      <c r="A464" s="2"/>
      <c r="B464" s="2"/>
      <c r="C464" s="2"/>
      <c r="D464" s="2"/>
      <c r="E464" s="2"/>
      <c r="F464" s="3"/>
      <c r="G464" s="397"/>
      <c r="H464" s="4"/>
      <c r="I464" s="5"/>
      <c r="J464" s="4"/>
      <c r="K464" s="4"/>
      <c r="L464" s="5"/>
      <c r="M464" s="6"/>
      <c r="N464" s="4"/>
      <c r="O464" s="5"/>
      <c r="P464" s="4"/>
      <c r="Q464" s="4"/>
      <c r="R464" s="5"/>
      <c r="S464" s="4"/>
      <c r="T464" s="4"/>
      <c r="U464" s="5"/>
      <c r="V464" s="4"/>
      <c r="W464" s="4"/>
      <c r="X464" s="5"/>
      <c r="Y464" s="4"/>
      <c r="Z464" s="4"/>
      <c r="AA464" s="4"/>
      <c r="AB464" s="4"/>
      <c r="AC464" s="412"/>
      <c r="AD464" s="7"/>
      <c r="AE464" s="7"/>
      <c r="AF464" s="8"/>
      <c r="AH464" s="446"/>
      <c r="AI464" s="429"/>
      <c r="AJ464" s="430"/>
      <c r="AK464" s="431"/>
      <c r="AL464" s="432"/>
      <c r="AM464" s="433"/>
      <c r="AN464" s="433"/>
      <c r="AO464" s="433"/>
      <c r="AP464" s="433"/>
      <c r="AQ464" s="433"/>
      <c r="AR464" s="433"/>
      <c r="AS464" s="433"/>
      <c r="AT464" s="433"/>
      <c r="AU464" s="433"/>
      <c r="AV464" s="433"/>
      <c r="AW464" s="433"/>
      <c r="AX464" s="433"/>
      <c r="AY464" s="433"/>
      <c r="AZ464" s="433"/>
      <c r="BA464" s="433"/>
      <c r="BB464" s="433"/>
      <c r="BC464" s="433"/>
      <c r="BD464" s="430"/>
      <c r="BE464" s="434"/>
      <c r="BG464" s="11"/>
      <c r="BI464" s="500"/>
    </row>
    <row r="465" spans="1:61" s="9" customFormat="1" ht="15" customHeight="1" x14ac:dyDescent="0.25">
      <c r="A465" s="2"/>
      <c r="B465" s="2"/>
      <c r="C465" s="2"/>
      <c r="D465" s="2"/>
      <c r="E465" s="2"/>
      <c r="F465" s="3"/>
      <c r="G465" s="397"/>
      <c r="H465" s="4"/>
      <c r="I465" s="5"/>
      <c r="J465" s="4"/>
      <c r="K465" s="4"/>
      <c r="L465" s="5"/>
      <c r="M465" s="6"/>
      <c r="N465" s="4"/>
      <c r="O465" s="5"/>
      <c r="P465" s="4"/>
      <c r="Q465" s="4"/>
      <c r="R465" s="5"/>
      <c r="S465" s="4"/>
      <c r="T465" s="4"/>
      <c r="U465" s="5"/>
      <c r="V465" s="4"/>
      <c r="W465" s="4"/>
      <c r="X465" s="5"/>
      <c r="Y465" s="4"/>
      <c r="Z465" s="4"/>
      <c r="AA465" s="4"/>
      <c r="AB465" s="4"/>
      <c r="AC465" s="412"/>
      <c r="AD465" s="7"/>
      <c r="AE465" s="7"/>
      <c r="AF465" s="8"/>
      <c r="AH465" s="446"/>
      <c r="AI465" s="429"/>
      <c r="AJ465" s="430"/>
      <c r="AK465" s="431"/>
      <c r="AL465" s="432"/>
      <c r="AM465" s="433"/>
      <c r="AN465" s="433"/>
      <c r="AO465" s="433"/>
      <c r="AP465" s="433"/>
      <c r="AQ465" s="433"/>
      <c r="AR465" s="433"/>
      <c r="AS465" s="433"/>
      <c r="AT465" s="433"/>
      <c r="AU465" s="433"/>
      <c r="AV465" s="433"/>
      <c r="AW465" s="433"/>
      <c r="AX465" s="433"/>
      <c r="AY465" s="433"/>
      <c r="AZ465" s="433"/>
      <c r="BA465" s="433"/>
      <c r="BB465" s="433"/>
      <c r="BC465" s="433"/>
      <c r="BD465" s="430"/>
      <c r="BE465" s="434"/>
      <c r="BG465" s="11"/>
      <c r="BI465" s="500"/>
    </row>
    <row r="466" spans="1:61" s="9" customFormat="1" ht="15" customHeight="1" x14ac:dyDescent="0.25">
      <c r="A466" s="2"/>
      <c r="B466" s="2"/>
      <c r="C466" s="2"/>
      <c r="D466" s="2"/>
      <c r="E466" s="2"/>
      <c r="F466" s="3"/>
      <c r="G466" s="397"/>
      <c r="H466" s="4"/>
      <c r="I466" s="5"/>
      <c r="J466" s="4"/>
      <c r="K466" s="4"/>
      <c r="L466" s="5"/>
      <c r="M466" s="6"/>
      <c r="N466" s="4"/>
      <c r="O466" s="5"/>
      <c r="P466" s="4"/>
      <c r="Q466" s="4"/>
      <c r="R466" s="5"/>
      <c r="S466" s="4"/>
      <c r="T466" s="4"/>
      <c r="U466" s="5"/>
      <c r="V466" s="4"/>
      <c r="W466" s="4"/>
      <c r="X466" s="5"/>
      <c r="Y466" s="4"/>
      <c r="Z466" s="4"/>
      <c r="AA466" s="4"/>
      <c r="AB466" s="4"/>
      <c r="AC466" s="412"/>
      <c r="AD466" s="7"/>
      <c r="AE466" s="7"/>
      <c r="AF466" s="8"/>
      <c r="AH466" s="446"/>
      <c r="AI466" s="429"/>
      <c r="AJ466" s="430"/>
      <c r="AK466" s="431"/>
      <c r="AL466" s="432"/>
      <c r="AM466" s="433"/>
      <c r="AN466" s="433"/>
      <c r="AO466" s="433"/>
      <c r="AP466" s="433"/>
      <c r="AQ466" s="433"/>
      <c r="AR466" s="433"/>
      <c r="AS466" s="433"/>
      <c r="AT466" s="433"/>
      <c r="AU466" s="433"/>
      <c r="AV466" s="433"/>
      <c r="AW466" s="433"/>
      <c r="AX466" s="433"/>
      <c r="AY466" s="433"/>
      <c r="AZ466" s="433"/>
      <c r="BA466" s="433"/>
      <c r="BB466" s="433"/>
      <c r="BC466" s="433"/>
      <c r="BD466" s="430"/>
      <c r="BE466" s="434"/>
      <c r="BG466" s="11"/>
      <c r="BI466" s="500"/>
    </row>
    <row r="467" spans="1:61" s="9" customFormat="1" ht="15" customHeight="1" x14ac:dyDescent="0.25">
      <c r="A467" s="2"/>
      <c r="B467" s="2"/>
      <c r="C467" s="2"/>
      <c r="D467" s="2"/>
      <c r="E467" s="2"/>
      <c r="F467" s="3"/>
      <c r="G467" s="397"/>
      <c r="H467" s="4"/>
      <c r="I467" s="5"/>
      <c r="J467" s="4"/>
      <c r="K467" s="4"/>
      <c r="L467" s="5"/>
      <c r="M467" s="6"/>
      <c r="N467" s="4"/>
      <c r="O467" s="5"/>
      <c r="P467" s="4"/>
      <c r="Q467" s="4"/>
      <c r="R467" s="5"/>
      <c r="S467" s="4"/>
      <c r="T467" s="4"/>
      <c r="U467" s="5"/>
      <c r="V467" s="4"/>
      <c r="W467" s="4"/>
      <c r="X467" s="5"/>
      <c r="Y467" s="4"/>
      <c r="Z467" s="4"/>
      <c r="AA467" s="4"/>
      <c r="AB467" s="4"/>
      <c r="AC467" s="412"/>
      <c r="AD467" s="7"/>
      <c r="AE467" s="7"/>
      <c r="AF467" s="8"/>
      <c r="AH467" s="446"/>
      <c r="AI467" s="429"/>
      <c r="AJ467" s="430"/>
      <c r="AK467" s="431"/>
      <c r="AL467" s="432"/>
      <c r="AM467" s="433"/>
      <c r="AN467" s="433"/>
      <c r="AO467" s="433"/>
      <c r="AP467" s="433"/>
      <c r="AQ467" s="433"/>
      <c r="AR467" s="433"/>
      <c r="AS467" s="433"/>
      <c r="AT467" s="433"/>
      <c r="AU467" s="433"/>
      <c r="AV467" s="433"/>
      <c r="AW467" s="433"/>
      <c r="AX467" s="433"/>
      <c r="AY467" s="433"/>
      <c r="AZ467" s="433"/>
      <c r="BA467" s="433"/>
      <c r="BB467" s="433"/>
      <c r="BC467" s="433"/>
      <c r="BD467" s="430"/>
      <c r="BE467" s="434"/>
      <c r="BG467" s="11"/>
      <c r="BI467" s="500"/>
    </row>
    <row r="468" spans="1:61" s="9" customFormat="1" ht="15" customHeight="1" x14ac:dyDescent="0.25">
      <c r="A468" s="2"/>
      <c r="B468" s="2"/>
      <c r="C468" s="2"/>
      <c r="D468" s="2"/>
      <c r="E468" s="2"/>
      <c r="F468" s="3"/>
      <c r="G468" s="397"/>
      <c r="H468" s="4"/>
      <c r="I468" s="5"/>
      <c r="J468" s="4"/>
      <c r="K468" s="4"/>
      <c r="L468" s="5"/>
      <c r="M468" s="6"/>
      <c r="N468" s="4"/>
      <c r="O468" s="5"/>
      <c r="P468" s="4"/>
      <c r="Q468" s="4"/>
      <c r="R468" s="5"/>
      <c r="S468" s="4"/>
      <c r="T468" s="4"/>
      <c r="U468" s="5"/>
      <c r="V468" s="4"/>
      <c r="W468" s="4"/>
      <c r="X468" s="5"/>
      <c r="Y468" s="4"/>
      <c r="Z468" s="4"/>
      <c r="AA468" s="4"/>
      <c r="AB468" s="4"/>
      <c r="AC468" s="412"/>
      <c r="AD468" s="7"/>
      <c r="AE468" s="7"/>
      <c r="AF468" s="8"/>
      <c r="AH468" s="446"/>
      <c r="AI468" s="429"/>
      <c r="AJ468" s="430"/>
      <c r="AK468" s="431"/>
      <c r="AL468" s="432"/>
      <c r="AM468" s="433"/>
      <c r="AN468" s="433"/>
      <c r="AO468" s="433"/>
      <c r="AP468" s="433"/>
      <c r="AQ468" s="433"/>
      <c r="AR468" s="433"/>
      <c r="AS468" s="433"/>
      <c r="AT468" s="433"/>
      <c r="AU468" s="433"/>
      <c r="AV468" s="433"/>
      <c r="AW468" s="433"/>
      <c r="AX468" s="433"/>
      <c r="AY468" s="433"/>
      <c r="AZ468" s="433"/>
      <c r="BA468" s="433"/>
      <c r="BB468" s="433"/>
      <c r="BC468" s="433"/>
      <c r="BD468" s="430"/>
      <c r="BE468" s="434"/>
      <c r="BG468" s="11"/>
      <c r="BI468" s="500"/>
    </row>
    <row r="469" spans="1:61" s="9" customFormat="1" ht="15" customHeight="1" x14ac:dyDescent="0.25">
      <c r="A469" s="2"/>
      <c r="B469" s="2"/>
      <c r="C469" s="2"/>
      <c r="D469" s="2"/>
      <c r="E469" s="2"/>
      <c r="F469" s="3"/>
      <c r="G469" s="397"/>
      <c r="H469" s="4"/>
      <c r="I469" s="5"/>
      <c r="J469" s="4"/>
      <c r="K469" s="4"/>
      <c r="L469" s="5"/>
      <c r="M469" s="6"/>
      <c r="N469" s="4"/>
      <c r="O469" s="5"/>
      <c r="P469" s="4"/>
      <c r="Q469" s="4"/>
      <c r="R469" s="5"/>
      <c r="S469" s="4"/>
      <c r="T469" s="4"/>
      <c r="U469" s="5"/>
      <c r="V469" s="4"/>
      <c r="W469" s="4"/>
      <c r="X469" s="5"/>
      <c r="Y469" s="4"/>
      <c r="Z469" s="4"/>
      <c r="AA469" s="4"/>
      <c r="AB469" s="4"/>
      <c r="AC469" s="412"/>
      <c r="AD469" s="7"/>
      <c r="AE469" s="7"/>
      <c r="AF469" s="8"/>
      <c r="AH469" s="446"/>
      <c r="AI469" s="429"/>
      <c r="AJ469" s="430"/>
      <c r="AK469" s="431"/>
      <c r="AL469" s="432"/>
      <c r="AM469" s="433"/>
      <c r="AN469" s="433"/>
      <c r="AO469" s="433"/>
      <c r="AP469" s="433"/>
      <c r="AQ469" s="433"/>
      <c r="AR469" s="433"/>
      <c r="AS469" s="433"/>
      <c r="AT469" s="433"/>
      <c r="AU469" s="433"/>
      <c r="AV469" s="433"/>
      <c r="AW469" s="433"/>
      <c r="AX469" s="433"/>
      <c r="AY469" s="433"/>
      <c r="AZ469" s="433"/>
      <c r="BA469" s="433"/>
      <c r="BB469" s="433"/>
      <c r="BC469" s="433"/>
      <c r="BD469" s="430"/>
      <c r="BE469" s="434"/>
      <c r="BG469" s="11"/>
      <c r="BI469" s="500"/>
    </row>
    <row r="470" spans="1:61" s="9" customFormat="1" ht="15" customHeight="1" x14ac:dyDescent="0.25">
      <c r="A470" s="2"/>
      <c r="B470" s="2"/>
      <c r="C470" s="2"/>
      <c r="D470" s="2"/>
      <c r="E470" s="2"/>
      <c r="F470" s="3"/>
      <c r="G470" s="397"/>
      <c r="H470" s="4"/>
      <c r="I470" s="5"/>
      <c r="J470" s="4"/>
      <c r="K470" s="4"/>
      <c r="L470" s="5"/>
      <c r="M470" s="6"/>
      <c r="N470" s="4"/>
      <c r="O470" s="5"/>
      <c r="P470" s="4"/>
      <c r="Q470" s="4"/>
      <c r="R470" s="5"/>
      <c r="S470" s="4"/>
      <c r="T470" s="4"/>
      <c r="U470" s="5"/>
      <c r="V470" s="4"/>
      <c r="W470" s="4"/>
      <c r="X470" s="5"/>
      <c r="Y470" s="4"/>
      <c r="Z470" s="4"/>
      <c r="AA470" s="4"/>
      <c r="AB470" s="4"/>
      <c r="AC470" s="412"/>
      <c r="AD470" s="7"/>
      <c r="AE470" s="7"/>
      <c r="AF470" s="8"/>
      <c r="AH470" s="446"/>
      <c r="AI470" s="429"/>
      <c r="AJ470" s="430"/>
      <c r="AK470" s="431"/>
      <c r="AL470" s="432"/>
      <c r="AM470" s="433"/>
      <c r="AN470" s="433"/>
      <c r="AO470" s="433"/>
      <c r="AP470" s="433"/>
      <c r="AQ470" s="433"/>
      <c r="AR470" s="433"/>
      <c r="AS470" s="433"/>
      <c r="AT470" s="433"/>
      <c r="AU470" s="433"/>
      <c r="AV470" s="433"/>
      <c r="AW470" s="433"/>
      <c r="AX470" s="433"/>
      <c r="AY470" s="433"/>
      <c r="AZ470" s="433"/>
      <c r="BA470" s="433"/>
      <c r="BB470" s="433"/>
      <c r="BC470" s="433"/>
      <c r="BD470" s="430"/>
      <c r="BE470" s="434"/>
      <c r="BG470" s="11"/>
      <c r="BI470" s="500"/>
    </row>
    <row r="471" spans="1:61" s="9" customFormat="1" ht="15" customHeight="1" x14ac:dyDescent="0.25">
      <c r="A471" s="2"/>
      <c r="B471" s="2"/>
      <c r="C471" s="2"/>
      <c r="D471" s="2"/>
      <c r="E471" s="2"/>
      <c r="F471" s="3"/>
      <c r="G471" s="397"/>
      <c r="H471" s="4"/>
      <c r="I471" s="5"/>
      <c r="J471" s="4"/>
      <c r="K471" s="4"/>
      <c r="L471" s="5"/>
      <c r="M471" s="6"/>
      <c r="N471" s="4"/>
      <c r="O471" s="5"/>
      <c r="P471" s="4"/>
      <c r="Q471" s="4"/>
      <c r="R471" s="5"/>
      <c r="S471" s="4"/>
      <c r="T471" s="4"/>
      <c r="U471" s="5"/>
      <c r="V471" s="4"/>
      <c r="W471" s="4"/>
      <c r="X471" s="5"/>
      <c r="Y471" s="4"/>
      <c r="Z471" s="4"/>
      <c r="AA471" s="4"/>
      <c r="AB471" s="4"/>
      <c r="AC471" s="412"/>
      <c r="AD471" s="7"/>
      <c r="AE471" s="7"/>
      <c r="AF471" s="8"/>
      <c r="AH471" s="446"/>
      <c r="AI471" s="429"/>
      <c r="AJ471" s="430"/>
      <c r="AK471" s="431"/>
      <c r="AL471" s="432"/>
      <c r="AM471" s="433"/>
      <c r="AN471" s="433"/>
      <c r="AO471" s="433"/>
      <c r="AP471" s="433"/>
      <c r="AQ471" s="433"/>
      <c r="AR471" s="433"/>
      <c r="AS471" s="433"/>
      <c r="AT471" s="433"/>
      <c r="AU471" s="433"/>
      <c r="AV471" s="433"/>
      <c r="AW471" s="433"/>
      <c r="AX471" s="433"/>
      <c r="AY471" s="433"/>
      <c r="AZ471" s="433"/>
      <c r="BA471" s="433"/>
      <c r="BB471" s="433"/>
      <c r="BC471" s="433"/>
      <c r="BD471" s="430"/>
      <c r="BE471" s="434"/>
      <c r="BG471" s="11"/>
      <c r="BI471" s="500"/>
    </row>
    <row r="472" spans="1:61" s="9" customFormat="1" ht="15" customHeight="1" x14ac:dyDescent="0.25">
      <c r="A472" s="2"/>
      <c r="B472" s="2"/>
      <c r="C472" s="2"/>
      <c r="D472" s="2"/>
      <c r="E472" s="2"/>
      <c r="F472" s="3"/>
      <c r="G472" s="397"/>
      <c r="H472" s="4"/>
      <c r="I472" s="5"/>
      <c r="J472" s="4"/>
      <c r="K472" s="4"/>
      <c r="L472" s="5"/>
      <c r="M472" s="6"/>
      <c r="N472" s="4"/>
      <c r="O472" s="5"/>
      <c r="P472" s="4"/>
      <c r="Q472" s="4"/>
      <c r="R472" s="5"/>
      <c r="S472" s="4"/>
      <c r="T472" s="4"/>
      <c r="U472" s="5"/>
      <c r="V472" s="4"/>
      <c r="W472" s="4"/>
      <c r="X472" s="5"/>
      <c r="Y472" s="4"/>
      <c r="Z472" s="4"/>
      <c r="AA472" s="4"/>
      <c r="AB472" s="4"/>
      <c r="AC472" s="412"/>
      <c r="AD472" s="7"/>
      <c r="AE472" s="7"/>
      <c r="AF472" s="8"/>
      <c r="AH472" s="446"/>
      <c r="AI472" s="429"/>
      <c r="AJ472" s="430"/>
      <c r="AK472" s="431"/>
      <c r="AL472" s="432"/>
      <c r="AM472" s="433"/>
      <c r="AN472" s="433"/>
      <c r="AO472" s="433"/>
      <c r="AP472" s="433"/>
      <c r="AQ472" s="433"/>
      <c r="AR472" s="433"/>
      <c r="AS472" s="433"/>
      <c r="AT472" s="433"/>
      <c r="AU472" s="433"/>
      <c r="AV472" s="433"/>
      <c r="AW472" s="433"/>
      <c r="AX472" s="433"/>
      <c r="AY472" s="433"/>
      <c r="AZ472" s="433"/>
      <c r="BA472" s="433"/>
      <c r="BB472" s="433"/>
      <c r="BC472" s="433"/>
      <c r="BD472" s="430"/>
      <c r="BE472" s="434"/>
      <c r="BG472" s="11"/>
      <c r="BI472" s="500"/>
    </row>
    <row r="473" spans="1:61" s="9" customFormat="1" ht="15" customHeight="1" x14ac:dyDescent="0.25">
      <c r="A473" s="2"/>
      <c r="B473" s="2"/>
      <c r="C473" s="2"/>
      <c r="D473" s="2"/>
      <c r="E473" s="2"/>
      <c r="F473" s="3"/>
      <c r="G473" s="397"/>
      <c r="H473" s="4"/>
      <c r="I473" s="5"/>
      <c r="J473" s="4"/>
      <c r="K473" s="4"/>
      <c r="L473" s="5"/>
      <c r="M473" s="6"/>
      <c r="N473" s="4"/>
      <c r="O473" s="5"/>
      <c r="P473" s="4"/>
      <c r="Q473" s="4"/>
      <c r="R473" s="5"/>
      <c r="S473" s="4"/>
      <c r="T473" s="4"/>
      <c r="U473" s="5"/>
      <c r="V473" s="4"/>
      <c r="W473" s="4"/>
      <c r="X473" s="5"/>
      <c r="Y473" s="4"/>
      <c r="Z473" s="4"/>
      <c r="AA473" s="4"/>
      <c r="AB473" s="4"/>
      <c r="AC473" s="412"/>
      <c r="AD473" s="7"/>
      <c r="AE473" s="7"/>
      <c r="AF473" s="8"/>
      <c r="AH473" s="446"/>
      <c r="AI473" s="429"/>
      <c r="AJ473" s="430"/>
      <c r="AK473" s="431"/>
      <c r="AL473" s="432"/>
      <c r="AM473" s="433"/>
      <c r="AN473" s="433"/>
      <c r="AO473" s="433"/>
      <c r="AP473" s="433"/>
      <c r="AQ473" s="433"/>
      <c r="AR473" s="433"/>
      <c r="AS473" s="433"/>
      <c r="AT473" s="433"/>
      <c r="AU473" s="433"/>
      <c r="AV473" s="433"/>
      <c r="AW473" s="433"/>
      <c r="AX473" s="433"/>
      <c r="AY473" s="433"/>
      <c r="AZ473" s="433"/>
      <c r="BA473" s="433"/>
      <c r="BB473" s="433"/>
      <c r="BC473" s="433"/>
      <c r="BD473" s="430"/>
      <c r="BE473" s="434"/>
      <c r="BG473" s="11"/>
      <c r="BI473" s="500"/>
    </row>
    <row r="474" spans="1:61" s="9" customFormat="1" ht="15" customHeight="1" x14ac:dyDescent="0.25">
      <c r="A474" s="2"/>
      <c r="B474" s="2"/>
      <c r="C474" s="2"/>
      <c r="D474" s="2"/>
      <c r="E474" s="2"/>
      <c r="F474" s="3"/>
      <c r="G474" s="397"/>
      <c r="H474" s="4"/>
      <c r="I474" s="5"/>
      <c r="J474" s="4"/>
      <c r="K474" s="4"/>
      <c r="L474" s="5"/>
      <c r="M474" s="6"/>
      <c r="N474" s="4"/>
      <c r="O474" s="5"/>
      <c r="P474" s="4"/>
      <c r="Q474" s="4"/>
      <c r="R474" s="5"/>
      <c r="S474" s="4"/>
      <c r="T474" s="4"/>
      <c r="U474" s="5"/>
      <c r="V474" s="4"/>
      <c r="W474" s="4"/>
      <c r="X474" s="5"/>
      <c r="Y474" s="4"/>
      <c r="Z474" s="4"/>
      <c r="AA474" s="4"/>
      <c r="AB474" s="4"/>
      <c r="AC474" s="412"/>
      <c r="AD474" s="7"/>
      <c r="AE474" s="7"/>
      <c r="AF474" s="8"/>
      <c r="AH474" s="446"/>
      <c r="AI474" s="429"/>
      <c r="AJ474" s="430"/>
      <c r="AK474" s="431"/>
      <c r="AL474" s="432"/>
      <c r="AM474" s="433"/>
      <c r="AN474" s="433"/>
      <c r="AO474" s="433"/>
      <c r="AP474" s="433"/>
      <c r="AQ474" s="433"/>
      <c r="AR474" s="433"/>
      <c r="AS474" s="433"/>
      <c r="AT474" s="433"/>
      <c r="AU474" s="433"/>
      <c r="AV474" s="433"/>
      <c r="AW474" s="433"/>
      <c r="AX474" s="433"/>
      <c r="AY474" s="433"/>
      <c r="AZ474" s="433"/>
      <c r="BA474" s="433"/>
      <c r="BB474" s="433"/>
      <c r="BC474" s="433"/>
      <c r="BD474" s="430"/>
      <c r="BE474" s="434"/>
      <c r="BG474" s="11"/>
      <c r="BI474" s="500"/>
    </row>
    <row r="475" spans="1:61" s="9" customFormat="1" ht="15" customHeight="1" x14ac:dyDescent="0.25">
      <c r="A475" s="2"/>
      <c r="B475" s="2"/>
      <c r="C475" s="2"/>
      <c r="D475" s="2"/>
      <c r="E475" s="2"/>
      <c r="F475" s="3"/>
      <c r="G475" s="397"/>
      <c r="H475" s="4"/>
      <c r="I475" s="5"/>
      <c r="J475" s="4"/>
      <c r="K475" s="4"/>
      <c r="L475" s="5"/>
      <c r="M475" s="6"/>
      <c r="N475" s="4"/>
      <c r="O475" s="5"/>
      <c r="P475" s="4"/>
      <c r="Q475" s="4"/>
      <c r="R475" s="5"/>
      <c r="S475" s="4"/>
      <c r="T475" s="4"/>
      <c r="U475" s="5"/>
      <c r="V475" s="4"/>
      <c r="W475" s="4"/>
      <c r="X475" s="5"/>
      <c r="Y475" s="4"/>
      <c r="Z475" s="4"/>
      <c r="AA475" s="4"/>
      <c r="AB475" s="4"/>
      <c r="AC475" s="412"/>
      <c r="AD475" s="7"/>
      <c r="AE475" s="7"/>
      <c r="AF475" s="8"/>
      <c r="AH475" s="446"/>
      <c r="AI475" s="429"/>
      <c r="AJ475" s="430"/>
      <c r="AK475" s="431"/>
      <c r="AL475" s="432"/>
      <c r="AM475" s="433"/>
      <c r="AN475" s="433"/>
      <c r="AO475" s="433"/>
      <c r="AP475" s="433"/>
      <c r="AQ475" s="433"/>
      <c r="AR475" s="433"/>
      <c r="AS475" s="433"/>
      <c r="AT475" s="433"/>
      <c r="AU475" s="433"/>
      <c r="AV475" s="433"/>
      <c r="AW475" s="433"/>
      <c r="AX475" s="433"/>
      <c r="AY475" s="433"/>
      <c r="AZ475" s="433"/>
      <c r="BA475" s="433"/>
      <c r="BB475" s="433"/>
      <c r="BC475" s="433"/>
      <c r="BD475" s="430"/>
      <c r="BE475" s="434"/>
      <c r="BG475" s="11"/>
      <c r="BI475" s="500"/>
    </row>
    <row r="476" spans="1:61" s="9" customFormat="1" ht="15" customHeight="1" x14ac:dyDescent="0.25">
      <c r="A476" s="2"/>
      <c r="B476" s="2"/>
      <c r="C476" s="2"/>
      <c r="D476" s="2"/>
      <c r="E476" s="2"/>
      <c r="F476" s="3"/>
      <c r="G476" s="397"/>
      <c r="H476" s="4"/>
      <c r="I476" s="5"/>
      <c r="J476" s="4"/>
      <c r="K476" s="4"/>
      <c r="L476" s="5"/>
      <c r="M476" s="6"/>
      <c r="N476" s="4"/>
      <c r="O476" s="5"/>
      <c r="P476" s="4"/>
      <c r="Q476" s="4"/>
      <c r="R476" s="5"/>
      <c r="S476" s="4"/>
      <c r="T476" s="4"/>
      <c r="U476" s="5"/>
      <c r="V476" s="4"/>
      <c r="W476" s="4"/>
      <c r="X476" s="5"/>
      <c r="Y476" s="4"/>
      <c r="Z476" s="4"/>
      <c r="AA476" s="4"/>
      <c r="AB476" s="4"/>
      <c r="AC476" s="412"/>
      <c r="AD476" s="7"/>
      <c r="AE476" s="7"/>
      <c r="AF476" s="8"/>
      <c r="AH476" s="446"/>
      <c r="AI476" s="429"/>
      <c r="AJ476" s="430"/>
      <c r="AK476" s="431"/>
      <c r="AL476" s="432"/>
      <c r="AM476" s="433"/>
      <c r="AN476" s="433"/>
      <c r="AO476" s="433"/>
      <c r="AP476" s="433"/>
      <c r="AQ476" s="433"/>
      <c r="AR476" s="433"/>
      <c r="AS476" s="433"/>
      <c r="AT476" s="433"/>
      <c r="AU476" s="433"/>
      <c r="AV476" s="433"/>
      <c r="AW476" s="433"/>
      <c r="AX476" s="433"/>
      <c r="AY476" s="433"/>
      <c r="AZ476" s="433"/>
      <c r="BA476" s="433"/>
      <c r="BB476" s="433"/>
      <c r="BC476" s="433"/>
      <c r="BD476" s="430"/>
      <c r="BE476" s="434"/>
      <c r="BG476" s="11"/>
      <c r="BI476" s="500"/>
    </row>
    <row r="477" spans="1:61" s="9" customFormat="1" ht="15" customHeight="1" x14ac:dyDescent="0.25">
      <c r="A477" s="2"/>
      <c r="B477" s="2"/>
      <c r="C477" s="2"/>
      <c r="D477" s="2"/>
      <c r="E477" s="2"/>
      <c r="F477" s="3"/>
      <c r="G477" s="397"/>
      <c r="H477" s="4"/>
      <c r="I477" s="5"/>
      <c r="J477" s="4"/>
      <c r="K477" s="4"/>
      <c r="L477" s="5"/>
      <c r="M477" s="6"/>
      <c r="N477" s="4"/>
      <c r="O477" s="5"/>
      <c r="P477" s="4"/>
      <c r="Q477" s="4"/>
      <c r="R477" s="5"/>
      <c r="S477" s="4"/>
      <c r="T477" s="4"/>
      <c r="U477" s="5"/>
      <c r="V477" s="4"/>
      <c r="W477" s="4"/>
      <c r="X477" s="5"/>
      <c r="Y477" s="4"/>
      <c r="Z477" s="4"/>
      <c r="AA477" s="4"/>
      <c r="AB477" s="4"/>
      <c r="AC477" s="412"/>
      <c r="AD477" s="7"/>
      <c r="AE477" s="7"/>
      <c r="AF477" s="8"/>
      <c r="AH477" s="446"/>
      <c r="AI477" s="429"/>
      <c r="AJ477" s="430"/>
      <c r="AK477" s="431"/>
      <c r="AL477" s="432"/>
      <c r="AM477" s="433"/>
      <c r="AN477" s="433"/>
      <c r="AO477" s="433"/>
      <c r="AP477" s="433"/>
      <c r="AQ477" s="433"/>
      <c r="AR477" s="433"/>
      <c r="AS477" s="433"/>
      <c r="AT477" s="433"/>
      <c r="AU477" s="433"/>
      <c r="AV477" s="433"/>
      <c r="AW477" s="433"/>
      <c r="AX477" s="433"/>
      <c r="AY477" s="433"/>
      <c r="AZ477" s="433"/>
      <c r="BA477" s="433"/>
      <c r="BB477" s="433"/>
      <c r="BC477" s="433"/>
      <c r="BD477" s="430"/>
      <c r="BE477" s="434"/>
      <c r="BG477" s="11"/>
      <c r="BI477" s="500"/>
    </row>
    <row r="478" spans="1:61" s="9" customFormat="1" ht="15" customHeight="1" x14ac:dyDescent="0.25">
      <c r="A478" s="2"/>
      <c r="B478" s="2"/>
      <c r="C478" s="2"/>
      <c r="D478" s="2"/>
      <c r="E478" s="2"/>
      <c r="F478" s="3"/>
      <c r="G478" s="397"/>
      <c r="H478" s="4"/>
      <c r="I478" s="5"/>
      <c r="J478" s="4"/>
      <c r="K478" s="4"/>
      <c r="L478" s="5"/>
      <c r="M478" s="6"/>
      <c r="N478" s="4"/>
      <c r="O478" s="5"/>
      <c r="P478" s="4"/>
      <c r="Q478" s="4"/>
      <c r="R478" s="5"/>
      <c r="S478" s="4"/>
      <c r="T478" s="4"/>
      <c r="U478" s="5"/>
      <c r="V478" s="4"/>
      <c r="W478" s="4"/>
      <c r="X478" s="5"/>
      <c r="Y478" s="4"/>
      <c r="Z478" s="4"/>
      <c r="AA478" s="4"/>
      <c r="AB478" s="4"/>
      <c r="AC478" s="412"/>
      <c r="AD478" s="7"/>
      <c r="AE478" s="7"/>
      <c r="AF478" s="8"/>
      <c r="AH478" s="446"/>
      <c r="AI478" s="429"/>
      <c r="AJ478" s="430"/>
      <c r="AK478" s="431"/>
      <c r="AL478" s="432"/>
      <c r="AM478" s="433"/>
      <c r="AN478" s="433"/>
      <c r="AO478" s="433"/>
      <c r="AP478" s="433"/>
      <c r="AQ478" s="433"/>
      <c r="AR478" s="433"/>
      <c r="AS478" s="433"/>
      <c r="AT478" s="433"/>
      <c r="AU478" s="433"/>
      <c r="AV478" s="433"/>
      <c r="AW478" s="433"/>
      <c r="AX478" s="433"/>
      <c r="AY478" s="433"/>
      <c r="AZ478" s="433"/>
      <c r="BA478" s="433"/>
      <c r="BB478" s="433"/>
      <c r="BC478" s="433"/>
      <c r="BD478" s="430"/>
      <c r="BE478" s="434"/>
      <c r="BG478" s="11"/>
      <c r="BI478" s="500"/>
    </row>
    <row r="479" spans="1:61" s="9" customFormat="1" ht="15" customHeight="1" x14ac:dyDescent="0.25">
      <c r="A479" s="2"/>
      <c r="B479" s="2"/>
      <c r="C479" s="2"/>
      <c r="D479" s="2"/>
      <c r="E479" s="2"/>
      <c r="F479" s="3"/>
      <c r="G479" s="397"/>
      <c r="H479" s="4"/>
      <c r="I479" s="5"/>
      <c r="J479" s="4"/>
      <c r="K479" s="4"/>
      <c r="L479" s="5"/>
      <c r="M479" s="6"/>
      <c r="N479" s="4"/>
      <c r="O479" s="5"/>
      <c r="P479" s="4"/>
      <c r="Q479" s="4"/>
      <c r="R479" s="5"/>
      <c r="S479" s="4"/>
      <c r="T479" s="4"/>
      <c r="U479" s="5"/>
      <c r="V479" s="4"/>
      <c r="W479" s="4"/>
      <c r="X479" s="5"/>
      <c r="Y479" s="4"/>
      <c r="Z479" s="4"/>
      <c r="AA479" s="4"/>
      <c r="AB479" s="4"/>
      <c r="AC479" s="412"/>
      <c r="AD479" s="7"/>
      <c r="AE479" s="7"/>
      <c r="AF479" s="8"/>
      <c r="AH479" s="446"/>
      <c r="AI479" s="429"/>
      <c r="AJ479" s="430"/>
      <c r="AK479" s="431"/>
      <c r="AL479" s="432"/>
      <c r="AM479" s="433"/>
      <c r="AN479" s="433"/>
      <c r="AO479" s="433"/>
      <c r="AP479" s="433"/>
      <c r="AQ479" s="433"/>
      <c r="AR479" s="433"/>
      <c r="AS479" s="433"/>
      <c r="AT479" s="433"/>
      <c r="AU479" s="433"/>
      <c r="AV479" s="433"/>
      <c r="AW479" s="433"/>
      <c r="AX479" s="433"/>
      <c r="AY479" s="433"/>
      <c r="AZ479" s="433"/>
      <c r="BA479" s="433"/>
      <c r="BB479" s="433"/>
      <c r="BC479" s="433"/>
      <c r="BD479" s="430"/>
      <c r="BE479" s="434"/>
      <c r="BG479" s="11"/>
      <c r="BI479" s="500"/>
    </row>
    <row r="480" spans="1:61" s="9" customFormat="1" ht="15" customHeight="1" x14ac:dyDescent="0.25">
      <c r="A480" s="2"/>
      <c r="B480" s="2"/>
      <c r="C480" s="2"/>
      <c r="D480" s="2"/>
      <c r="E480" s="2"/>
      <c r="F480" s="3"/>
      <c r="G480" s="397"/>
      <c r="H480" s="4"/>
      <c r="I480" s="5"/>
      <c r="J480" s="4"/>
      <c r="K480" s="4"/>
      <c r="L480" s="5"/>
      <c r="M480" s="6"/>
      <c r="N480" s="4"/>
      <c r="O480" s="5"/>
      <c r="P480" s="4"/>
      <c r="Q480" s="4"/>
      <c r="R480" s="5"/>
      <c r="S480" s="4"/>
      <c r="T480" s="4"/>
      <c r="U480" s="5"/>
      <c r="V480" s="4"/>
      <c r="W480" s="4"/>
      <c r="X480" s="5"/>
      <c r="Y480" s="4"/>
      <c r="Z480" s="4"/>
      <c r="AA480" s="4"/>
      <c r="AB480" s="4"/>
      <c r="AC480" s="412"/>
      <c r="AD480" s="7"/>
      <c r="AE480" s="7"/>
      <c r="AF480" s="8"/>
      <c r="AH480" s="446"/>
      <c r="AI480" s="429"/>
      <c r="AJ480" s="430"/>
      <c r="AK480" s="431"/>
      <c r="AL480" s="432"/>
      <c r="AM480" s="433"/>
      <c r="AN480" s="433"/>
      <c r="AO480" s="433"/>
      <c r="AP480" s="433"/>
      <c r="AQ480" s="433"/>
      <c r="AR480" s="433"/>
      <c r="AS480" s="433"/>
      <c r="AT480" s="433"/>
      <c r="AU480" s="433"/>
      <c r="AV480" s="433"/>
      <c r="AW480" s="433"/>
      <c r="AX480" s="433"/>
      <c r="AY480" s="433"/>
      <c r="AZ480" s="433"/>
      <c r="BA480" s="433"/>
      <c r="BB480" s="433"/>
      <c r="BC480" s="433"/>
      <c r="BD480" s="430"/>
      <c r="BE480" s="434"/>
      <c r="BG480" s="11"/>
      <c r="BI480" s="500"/>
    </row>
    <row r="481" spans="1:61" s="9" customFormat="1" ht="15" customHeight="1" x14ac:dyDescent="0.25">
      <c r="A481" s="2"/>
      <c r="B481" s="2"/>
      <c r="C481" s="2"/>
      <c r="D481" s="2"/>
      <c r="E481" s="2"/>
      <c r="F481" s="3"/>
      <c r="G481" s="397"/>
      <c r="H481" s="4"/>
      <c r="I481" s="5"/>
      <c r="J481" s="4"/>
      <c r="K481" s="4"/>
      <c r="L481" s="5"/>
      <c r="M481" s="6"/>
      <c r="N481" s="4"/>
      <c r="O481" s="5"/>
      <c r="P481" s="4"/>
      <c r="Q481" s="4"/>
      <c r="R481" s="5"/>
      <c r="S481" s="4"/>
      <c r="T481" s="4"/>
      <c r="U481" s="5"/>
      <c r="V481" s="4"/>
      <c r="W481" s="4"/>
      <c r="X481" s="5"/>
      <c r="Y481" s="4"/>
      <c r="Z481" s="4"/>
      <c r="AA481" s="4"/>
      <c r="AB481" s="4"/>
      <c r="AC481" s="412"/>
      <c r="AD481" s="7"/>
      <c r="AE481" s="7"/>
      <c r="AF481" s="8"/>
      <c r="AH481" s="446"/>
      <c r="AI481" s="429"/>
      <c r="AJ481" s="430"/>
      <c r="AK481" s="431"/>
      <c r="AL481" s="432"/>
      <c r="AM481" s="433"/>
      <c r="AN481" s="433"/>
      <c r="AO481" s="433"/>
      <c r="AP481" s="433"/>
      <c r="AQ481" s="433"/>
      <c r="AR481" s="433"/>
      <c r="AS481" s="433"/>
      <c r="AT481" s="433"/>
      <c r="AU481" s="433"/>
      <c r="AV481" s="433"/>
      <c r="AW481" s="433"/>
      <c r="AX481" s="433"/>
      <c r="AY481" s="433"/>
      <c r="AZ481" s="433"/>
      <c r="BA481" s="433"/>
      <c r="BB481" s="433"/>
      <c r="BC481" s="433"/>
      <c r="BD481" s="430"/>
      <c r="BE481" s="434"/>
      <c r="BG481" s="11"/>
      <c r="BI481" s="500"/>
    </row>
    <row r="482" spans="1:61" s="9" customFormat="1" ht="15" customHeight="1" x14ac:dyDescent="0.25">
      <c r="A482" s="2"/>
      <c r="B482" s="2"/>
      <c r="C482" s="2"/>
      <c r="D482" s="2"/>
      <c r="E482" s="2"/>
      <c r="F482" s="3"/>
      <c r="G482" s="397"/>
      <c r="H482" s="4"/>
      <c r="I482" s="5"/>
      <c r="J482" s="4"/>
      <c r="K482" s="4"/>
      <c r="L482" s="5"/>
      <c r="M482" s="6"/>
      <c r="N482" s="4"/>
      <c r="O482" s="5"/>
      <c r="P482" s="4"/>
      <c r="Q482" s="4"/>
      <c r="R482" s="5"/>
      <c r="S482" s="4"/>
      <c r="T482" s="4"/>
      <c r="U482" s="5"/>
      <c r="V482" s="4"/>
      <c r="W482" s="4"/>
      <c r="X482" s="5"/>
      <c r="Y482" s="4"/>
      <c r="Z482" s="4"/>
      <c r="AA482" s="4"/>
      <c r="AB482" s="4"/>
      <c r="AC482" s="412"/>
      <c r="AD482" s="7"/>
      <c r="AE482" s="7"/>
      <c r="AF482" s="8"/>
      <c r="AH482" s="446"/>
      <c r="AI482" s="429"/>
      <c r="AJ482" s="430"/>
      <c r="AK482" s="431"/>
      <c r="AL482" s="432"/>
      <c r="AM482" s="433"/>
      <c r="AN482" s="433"/>
      <c r="AO482" s="433"/>
      <c r="AP482" s="433"/>
      <c r="AQ482" s="433"/>
      <c r="AR482" s="433"/>
      <c r="AS482" s="433"/>
      <c r="AT482" s="433"/>
      <c r="AU482" s="433"/>
      <c r="AV482" s="433"/>
      <c r="AW482" s="433"/>
      <c r="AX482" s="433"/>
      <c r="AY482" s="433"/>
      <c r="AZ482" s="433"/>
      <c r="BA482" s="433"/>
      <c r="BB482" s="433"/>
      <c r="BC482" s="433"/>
      <c r="BD482" s="430"/>
      <c r="BE482" s="434"/>
      <c r="BG482" s="11"/>
      <c r="BI482" s="500"/>
    </row>
    <row r="483" spans="1:61" s="9" customFormat="1" ht="15" customHeight="1" x14ac:dyDescent="0.25">
      <c r="A483" s="2"/>
      <c r="B483" s="2"/>
      <c r="C483" s="2"/>
      <c r="D483" s="2"/>
      <c r="E483" s="2"/>
      <c r="F483" s="3"/>
      <c r="G483" s="397"/>
      <c r="H483" s="4"/>
      <c r="I483" s="5"/>
      <c r="J483" s="4"/>
      <c r="K483" s="4"/>
      <c r="L483" s="5"/>
      <c r="M483" s="6"/>
      <c r="N483" s="4"/>
      <c r="O483" s="5"/>
      <c r="P483" s="4"/>
      <c r="Q483" s="4"/>
      <c r="R483" s="5"/>
      <c r="S483" s="4"/>
      <c r="T483" s="4"/>
      <c r="U483" s="5"/>
      <c r="V483" s="4"/>
      <c r="W483" s="4"/>
      <c r="X483" s="5"/>
      <c r="Y483" s="4"/>
      <c r="Z483" s="4"/>
      <c r="AA483" s="4"/>
      <c r="AB483" s="4"/>
      <c r="AC483" s="412"/>
      <c r="AD483" s="7"/>
      <c r="AE483" s="7"/>
      <c r="AF483" s="8"/>
      <c r="AH483" s="446"/>
      <c r="AI483" s="429"/>
      <c r="AJ483" s="430"/>
      <c r="AK483" s="431"/>
      <c r="AL483" s="432"/>
      <c r="AM483" s="433"/>
      <c r="AN483" s="433"/>
      <c r="AO483" s="433"/>
      <c r="AP483" s="433"/>
      <c r="AQ483" s="433"/>
      <c r="AR483" s="433"/>
      <c r="AS483" s="433"/>
      <c r="AT483" s="433"/>
      <c r="AU483" s="433"/>
      <c r="AV483" s="433"/>
      <c r="AW483" s="433"/>
      <c r="AX483" s="433"/>
      <c r="AY483" s="433"/>
      <c r="AZ483" s="433"/>
      <c r="BA483" s="433"/>
      <c r="BB483" s="433"/>
      <c r="BC483" s="433"/>
      <c r="BD483" s="430"/>
      <c r="BE483" s="434"/>
      <c r="BG483" s="11"/>
      <c r="BI483" s="500"/>
    </row>
    <row r="484" spans="1:61" s="9" customFormat="1" ht="15" customHeight="1" x14ac:dyDescent="0.25">
      <c r="A484" s="2"/>
      <c r="B484" s="2"/>
      <c r="C484" s="2"/>
      <c r="D484" s="2"/>
      <c r="E484" s="2"/>
      <c r="F484" s="3"/>
      <c r="G484" s="397"/>
      <c r="H484" s="4"/>
      <c r="I484" s="5"/>
      <c r="J484" s="4"/>
      <c r="K484" s="4"/>
      <c r="L484" s="5"/>
      <c r="M484" s="6"/>
      <c r="N484" s="4"/>
      <c r="O484" s="5"/>
      <c r="P484" s="4"/>
      <c r="Q484" s="4"/>
      <c r="R484" s="5"/>
      <c r="S484" s="4"/>
      <c r="T484" s="4"/>
      <c r="U484" s="5"/>
      <c r="V484" s="4"/>
      <c r="W484" s="4"/>
      <c r="X484" s="5"/>
      <c r="Y484" s="4"/>
      <c r="Z484" s="4"/>
      <c r="AA484" s="4"/>
      <c r="AB484" s="4"/>
      <c r="AC484" s="412"/>
      <c r="AD484" s="7"/>
      <c r="AE484" s="7"/>
      <c r="AF484" s="8"/>
      <c r="AH484" s="446"/>
      <c r="AI484" s="429"/>
      <c r="AJ484" s="430"/>
      <c r="AK484" s="431"/>
      <c r="AL484" s="432"/>
      <c r="AM484" s="433"/>
      <c r="AN484" s="433"/>
      <c r="AO484" s="433"/>
      <c r="AP484" s="433"/>
      <c r="AQ484" s="433"/>
      <c r="AR484" s="433"/>
      <c r="AS484" s="433"/>
      <c r="AT484" s="433"/>
      <c r="AU484" s="433"/>
      <c r="AV484" s="433"/>
      <c r="AW484" s="433"/>
      <c r="AX484" s="433"/>
      <c r="AY484" s="433"/>
      <c r="AZ484" s="433"/>
      <c r="BA484" s="433"/>
      <c r="BB484" s="433"/>
      <c r="BC484" s="433"/>
      <c r="BD484" s="430"/>
      <c r="BE484" s="434"/>
      <c r="BG484" s="11"/>
      <c r="BI484" s="500"/>
    </row>
    <row r="485" spans="1:61" s="9" customFormat="1" ht="15" customHeight="1" x14ac:dyDescent="0.25">
      <c r="A485" s="2"/>
      <c r="B485" s="2"/>
      <c r="C485" s="2"/>
      <c r="D485" s="2"/>
      <c r="E485" s="2"/>
      <c r="F485" s="3"/>
      <c r="G485" s="397"/>
      <c r="H485" s="4"/>
      <c r="I485" s="5"/>
      <c r="J485" s="4"/>
      <c r="K485" s="4"/>
      <c r="L485" s="5"/>
      <c r="M485" s="6"/>
      <c r="N485" s="4"/>
      <c r="O485" s="5"/>
      <c r="P485" s="4"/>
      <c r="Q485" s="4"/>
      <c r="R485" s="5"/>
      <c r="S485" s="4"/>
      <c r="T485" s="4"/>
      <c r="U485" s="5"/>
      <c r="V485" s="4"/>
      <c r="W485" s="4"/>
      <c r="X485" s="5"/>
      <c r="Y485" s="4"/>
      <c r="Z485" s="4"/>
      <c r="AA485" s="4"/>
      <c r="AB485" s="4"/>
      <c r="AC485" s="412"/>
      <c r="AD485" s="7"/>
      <c r="AE485" s="7"/>
      <c r="AF485" s="8"/>
      <c r="AH485" s="446"/>
      <c r="AI485" s="429"/>
      <c r="AJ485" s="430"/>
      <c r="AK485" s="431"/>
      <c r="AL485" s="432"/>
      <c r="AM485" s="433"/>
      <c r="AN485" s="433"/>
      <c r="AO485" s="433"/>
      <c r="AP485" s="433"/>
      <c r="AQ485" s="433"/>
      <c r="AR485" s="433"/>
      <c r="AS485" s="433"/>
      <c r="AT485" s="433"/>
      <c r="AU485" s="433"/>
      <c r="AV485" s="433"/>
      <c r="AW485" s="433"/>
      <c r="AX485" s="433"/>
      <c r="AY485" s="433"/>
      <c r="AZ485" s="433"/>
      <c r="BA485" s="433"/>
      <c r="BB485" s="433"/>
      <c r="BC485" s="433"/>
      <c r="BD485" s="430"/>
      <c r="BE485" s="434"/>
      <c r="BG485" s="11"/>
      <c r="BI485" s="500"/>
    </row>
    <row r="486" spans="1:61" s="9" customFormat="1" ht="15" customHeight="1" x14ac:dyDescent="0.25">
      <c r="A486" s="2"/>
      <c r="B486" s="2"/>
      <c r="C486" s="2"/>
      <c r="D486" s="2"/>
      <c r="E486" s="2"/>
      <c r="F486" s="3"/>
      <c r="G486" s="397"/>
      <c r="H486" s="4"/>
      <c r="I486" s="5"/>
      <c r="J486" s="4"/>
      <c r="K486" s="4"/>
      <c r="L486" s="5"/>
      <c r="M486" s="6"/>
      <c r="N486" s="4"/>
      <c r="O486" s="5"/>
      <c r="P486" s="4"/>
      <c r="Q486" s="4"/>
      <c r="R486" s="5"/>
      <c r="S486" s="4"/>
      <c r="T486" s="4"/>
      <c r="U486" s="5"/>
      <c r="V486" s="4"/>
      <c r="W486" s="4"/>
      <c r="X486" s="5"/>
      <c r="Y486" s="4"/>
      <c r="Z486" s="4"/>
      <c r="AA486" s="4"/>
      <c r="AB486" s="4"/>
      <c r="AC486" s="412"/>
      <c r="AD486" s="7"/>
      <c r="AE486" s="7"/>
      <c r="AF486" s="8"/>
      <c r="AH486" s="446"/>
      <c r="AI486" s="429"/>
      <c r="AJ486" s="430"/>
      <c r="AK486" s="431"/>
      <c r="AL486" s="432"/>
      <c r="AM486" s="433"/>
      <c r="AN486" s="433"/>
      <c r="AO486" s="433"/>
      <c r="AP486" s="433"/>
      <c r="AQ486" s="433"/>
      <c r="AR486" s="433"/>
      <c r="AS486" s="433"/>
      <c r="AT486" s="433"/>
      <c r="AU486" s="433"/>
      <c r="AV486" s="433"/>
      <c r="AW486" s="433"/>
      <c r="AX486" s="433"/>
      <c r="AY486" s="433"/>
      <c r="AZ486" s="433"/>
      <c r="BA486" s="433"/>
      <c r="BB486" s="433"/>
      <c r="BC486" s="433"/>
      <c r="BD486" s="430"/>
      <c r="BE486" s="434"/>
      <c r="BG486" s="11"/>
      <c r="BI486" s="500"/>
    </row>
    <row r="487" spans="1:61" s="9" customFormat="1" ht="15" customHeight="1" x14ac:dyDescent="0.25">
      <c r="A487" s="2"/>
      <c r="B487" s="2"/>
      <c r="C487" s="2"/>
      <c r="D487" s="2"/>
      <c r="E487" s="2"/>
      <c r="F487" s="3"/>
      <c r="G487" s="397"/>
      <c r="H487" s="4"/>
      <c r="I487" s="5"/>
      <c r="J487" s="4"/>
      <c r="K487" s="4"/>
      <c r="L487" s="5"/>
      <c r="M487" s="6"/>
      <c r="N487" s="4"/>
      <c r="O487" s="5"/>
      <c r="P487" s="4"/>
      <c r="Q487" s="4"/>
      <c r="R487" s="5"/>
      <c r="S487" s="4"/>
      <c r="T487" s="4"/>
      <c r="U487" s="5"/>
      <c r="V487" s="4"/>
      <c r="W487" s="4"/>
      <c r="X487" s="5"/>
      <c r="Y487" s="4"/>
      <c r="Z487" s="4"/>
      <c r="AA487" s="4"/>
      <c r="AB487" s="4"/>
      <c r="AC487" s="412"/>
      <c r="AD487" s="7"/>
      <c r="AE487" s="7"/>
      <c r="AF487" s="8"/>
      <c r="AH487" s="446"/>
      <c r="AI487" s="429"/>
      <c r="AJ487" s="430"/>
      <c r="AK487" s="431"/>
      <c r="AL487" s="432"/>
      <c r="AM487" s="433"/>
      <c r="AN487" s="433"/>
      <c r="AO487" s="433"/>
      <c r="AP487" s="433"/>
      <c r="AQ487" s="433"/>
      <c r="AR487" s="433"/>
      <c r="AS487" s="433"/>
      <c r="AT487" s="433"/>
      <c r="AU487" s="433"/>
      <c r="AV487" s="433"/>
      <c r="AW487" s="433"/>
      <c r="AX487" s="433"/>
      <c r="AY487" s="433"/>
      <c r="AZ487" s="433"/>
      <c r="BA487" s="433"/>
      <c r="BB487" s="433"/>
      <c r="BC487" s="433"/>
      <c r="BD487" s="430"/>
      <c r="BE487" s="434"/>
      <c r="BG487" s="11"/>
      <c r="BI487" s="500"/>
    </row>
    <row r="488" spans="1:61" s="9" customFormat="1" ht="15" customHeight="1" x14ac:dyDescent="0.25">
      <c r="A488" s="2"/>
      <c r="B488" s="2"/>
      <c r="C488" s="2"/>
      <c r="D488" s="2"/>
      <c r="E488" s="2"/>
      <c r="F488" s="3"/>
      <c r="G488" s="397"/>
      <c r="H488" s="4"/>
      <c r="I488" s="5"/>
      <c r="J488" s="4"/>
      <c r="K488" s="4"/>
      <c r="L488" s="5"/>
      <c r="M488" s="6"/>
      <c r="N488" s="4"/>
      <c r="O488" s="5"/>
      <c r="P488" s="4"/>
      <c r="Q488" s="4"/>
      <c r="R488" s="5"/>
      <c r="S488" s="4"/>
      <c r="T488" s="4"/>
      <c r="U488" s="5"/>
      <c r="V488" s="4"/>
      <c r="W488" s="4"/>
      <c r="X488" s="5"/>
      <c r="Y488" s="4"/>
      <c r="Z488" s="4"/>
      <c r="AA488" s="4"/>
      <c r="AB488" s="4"/>
      <c r="AC488" s="412"/>
      <c r="AD488" s="7"/>
      <c r="AE488" s="7"/>
      <c r="AF488" s="8"/>
      <c r="AH488" s="446"/>
      <c r="AI488" s="429"/>
      <c r="AJ488" s="430"/>
      <c r="AK488" s="431"/>
      <c r="AL488" s="432"/>
      <c r="AM488" s="433"/>
      <c r="AN488" s="433"/>
      <c r="AO488" s="433"/>
      <c r="AP488" s="433"/>
      <c r="AQ488" s="433"/>
      <c r="AR488" s="433"/>
      <c r="AS488" s="433"/>
      <c r="AT488" s="433"/>
      <c r="AU488" s="433"/>
      <c r="AV488" s="433"/>
      <c r="AW488" s="433"/>
      <c r="AX488" s="433"/>
      <c r="AY488" s="433"/>
      <c r="AZ488" s="433"/>
      <c r="BA488" s="433"/>
      <c r="BB488" s="433"/>
      <c r="BC488" s="433"/>
      <c r="BD488" s="430"/>
      <c r="BE488" s="434"/>
      <c r="BG488" s="11"/>
      <c r="BI488" s="500"/>
    </row>
    <row r="489" spans="1:61" s="9" customFormat="1" ht="15" customHeight="1" x14ac:dyDescent="0.25">
      <c r="A489" s="2"/>
      <c r="B489" s="2"/>
      <c r="C489" s="2"/>
      <c r="D489" s="2"/>
      <c r="E489" s="2"/>
      <c r="F489" s="3"/>
      <c r="G489" s="397"/>
      <c r="H489" s="4"/>
      <c r="I489" s="5"/>
      <c r="J489" s="4"/>
      <c r="K489" s="4"/>
      <c r="L489" s="5"/>
      <c r="M489" s="6"/>
      <c r="N489" s="4"/>
      <c r="O489" s="5"/>
      <c r="P489" s="4"/>
      <c r="Q489" s="4"/>
      <c r="R489" s="5"/>
      <c r="S489" s="4"/>
      <c r="T489" s="4"/>
      <c r="U489" s="5"/>
      <c r="V489" s="4"/>
      <c r="W489" s="4"/>
      <c r="X489" s="5"/>
      <c r="Y489" s="4"/>
      <c r="Z489" s="4"/>
      <c r="AA489" s="4"/>
      <c r="AB489" s="4"/>
      <c r="AC489" s="412"/>
      <c r="AD489" s="7"/>
      <c r="AE489" s="7"/>
      <c r="AF489" s="8"/>
      <c r="AH489" s="446"/>
      <c r="AI489" s="429"/>
      <c r="AJ489" s="430"/>
      <c r="AK489" s="431"/>
      <c r="AL489" s="432"/>
      <c r="AM489" s="433"/>
      <c r="AN489" s="433"/>
      <c r="AO489" s="433"/>
      <c r="AP489" s="433"/>
      <c r="AQ489" s="433"/>
      <c r="AR489" s="433"/>
      <c r="AS489" s="433"/>
      <c r="AT489" s="433"/>
      <c r="AU489" s="433"/>
      <c r="AV489" s="433"/>
      <c r="AW489" s="433"/>
      <c r="AX489" s="433"/>
      <c r="AY489" s="433"/>
      <c r="AZ489" s="433"/>
      <c r="BA489" s="433"/>
      <c r="BB489" s="433"/>
      <c r="BC489" s="433"/>
      <c r="BD489" s="430"/>
      <c r="BE489" s="434"/>
      <c r="BG489" s="11"/>
      <c r="BI489" s="500"/>
    </row>
    <row r="490" spans="1:61" s="9" customFormat="1" ht="15" customHeight="1" x14ac:dyDescent="0.25">
      <c r="A490" s="2"/>
      <c r="B490" s="2"/>
      <c r="C490" s="2"/>
      <c r="D490" s="2"/>
      <c r="E490" s="2"/>
      <c r="F490" s="3"/>
      <c r="G490" s="397"/>
      <c r="H490" s="4"/>
      <c r="I490" s="5"/>
      <c r="J490" s="4"/>
      <c r="K490" s="4"/>
      <c r="L490" s="5"/>
      <c r="M490" s="6"/>
      <c r="N490" s="4"/>
      <c r="O490" s="5"/>
      <c r="P490" s="4"/>
      <c r="Q490" s="4"/>
      <c r="R490" s="5"/>
      <c r="S490" s="4"/>
      <c r="T490" s="4"/>
      <c r="U490" s="5"/>
      <c r="V490" s="4"/>
      <c r="W490" s="4"/>
      <c r="X490" s="5"/>
      <c r="Y490" s="4"/>
      <c r="Z490" s="4"/>
      <c r="AA490" s="4"/>
      <c r="AB490" s="4"/>
      <c r="AC490" s="412"/>
      <c r="AD490" s="7"/>
      <c r="AE490" s="7"/>
      <c r="AF490" s="8"/>
      <c r="AH490" s="446"/>
      <c r="AI490" s="429"/>
      <c r="AJ490" s="430"/>
      <c r="AK490" s="431"/>
      <c r="AL490" s="432"/>
      <c r="AM490" s="433"/>
      <c r="AN490" s="433"/>
      <c r="AO490" s="433"/>
      <c r="AP490" s="433"/>
      <c r="AQ490" s="433"/>
      <c r="AR490" s="433"/>
      <c r="AS490" s="433"/>
      <c r="AT490" s="433"/>
      <c r="AU490" s="433"/>
      <c r="AV490" s="433"/>
      <c r="AW490" s="433"/>
      <c r="AX490" s="433"/>
      <c r="AY490" s="433"/>
      <c r="AZ490" s="433"/>
      <c r="BA490" s="433"/>
      <c r="BB490" s="433"/>
      <c r="BC490" s="433"/>
      <c r="BD490" s="430"/>
      <c r="BE490" s="434"/>
      <c r="BG490" s="11"/>
      <c r="BI490" s="500"/>
    </row>
    <row r="491" spans="1:61" s="9" customFormat="1" ht="15" customHeight="1" x14ac:dyDescent="0.25">
      <c r="A491" s="2"/>
      <c r="B491" s="2"/>
      <c r="C491" s="2"/>
      <c r="D491" s="2"/>
      <c r="E491" s="2"/>
      <c r="F491" s="3"/>
      <c r="G491" s="397"/>
      <c r="H491" s="4"/>
      <c r="I491" s="5"/>
      <c r="J491" s="4"/>
      <c r="K491" s="4"/>
      <c r="L491" s="5"/>
      <c r="M491" s="6"/>
      <c r="N491" s="4"/>
      <c r="O491" s="5"/>
      <c r="P491" s="4"/>
      <c r="Q491" s="4"/>
      <c r="R491" s="5"/>
      <c r="S491" s="4"/>
      <c r="T491" s="4"/>
      <c r="U491" s="5"/>
      <c r="V491" s="4"/>
      <c r="W491" s="4"/>
      <c r="X491" s="5"/>
      <c r="Y491" s="4"/>
      <c r="Z491" s="4"/>
      <c r="AA491" s="4"/>
      <c r="AB491" s="4"/>
      <c r="AC491" s="412"/>
      <c r="AD491" s="7"/>
      <c r="AE491" s="7"/>
      <c r="AF491" s="8"/>
      <c r="AH491" s="446"/>
      <c r="AI491" s="429"/>
      <c r="AJ491" s="430"/>
      <c r="AK491" s="431"/>
      <c r="AL491" s="432"/>
      <c r="AM491" s="433"/>
      <c r="AN491" s="433"/>
      <c r="AO491" s="433"/>
      <c r="AP491" s="433"/>
      <c r="AQ491" s="433"/>
      <c r="AR491" s="433"/>
      <c r="AS491" s="433"/>
      <c r="AT491" s="433"/>
      <c r="AU491" s="433"/>
      <c r="AV491" s="433"/>
      <c r="AW491" s="433"/>
      <c r="AX491" s="433"/>
      <c r="AY491" s="433"/>
      <c r="AZ491" s="433"/>
      <c r="BA491" s="433"/>
      <c r="BB491" s="433"/>
      <c r="BC491" s="433"/>
      <c r="BD491" s="430"/>
      <c r="BE491" s="434"/>
      <c r="BG491" s="11"/>
      <c r="BI491" s="500"/>
    </row>
    <row r="492" spans="1:61" s="9" customFormat="1" ht="15" customHeight="1" x14ac:dyDescent="0.25">
      <c r="A492" s="2"/>
      <c r="B492" s="2"/>
      <c r="C492" s="2"/>
      <c r="D492" s="2"/>
      <c r="E492" s="2"/>
      <c r="F492" s="3"/>
      <c r="G492" s="397"/>
      <c r="H492" s="4"/>
      <c r="I492" s="5"/>
      <c r="J492" s="4"/>
      <c r="K492" s="4"/>
      <c r="L492" s="5"/>
      <c r="M492" s="6"/>
      <c r="N492" s="4"/>
      <c r="O492" s="5"/>
      <c r="P492" s="4"/>
      <c r="Q492" s="4"/>
      <c r="R492" s="5"/>
      <c r="S492" s="4"/>
      <c r="T492" s="4"/>
      <c r="U492" s="5"/>
      <c r="V492" s="4"/>
      <c r="W492" s="4"/>
      <c r="X492" s="5"/>
      <c r="Y492" s="4"/>
      <c r="Z492" s="4"/>
      <c r="AA492" s="4"/>
      <c r="AB492" s="4"/>
      <c r="AC492" s="412"/>
      <c r="AD492" s="7"/>
      <c r="AE492" s="7"/>
      <c r="AF492" s="8"/>
      <c r="AH492" s="446"/>
      <c r="AI492" s="429"/>
      <c r="AJ492" s="430"/>
      <c r="AK492" s="431"/>
      <c r="AL492" s="432"/>
      <c r="AM492" s="433"/>
      <c r="AN492" s="433"/>
      <c r="AO492" s="433"/>
      <c r="AP492" s="433"/>
      <c r="AQ492" s="433"/>
      <c r="AR492" s="433"/>
      <c r="AS492" s="433"/>
      <c r="AT492" s="433"/>
      <c r="AU492" s="433"/>
      <c r="AV492" s="433"/>
      <c r="AW492" s="433"/>
      <c r="AX492" s="433"/>
      <c r="AY492" s="433"/>
      <c r="AZ492" s="433"/>
      <c r="BA492" s="433"/>
      <c r="BB492" s="433"/>
      <c r="BC492" s="433"/>
      <c r="BD492" s="430"/>
      <c r="BE492" s="434"/>
      <c r="BG492" s="11"/>
      <c r="BI492" s="500"/>
    </row>
    <row r="493" spans="1:61" s="9" customFormat="1" ht="15" customHeight="1" x14ac:dyDescent="0.25">
      <c r="A493" s="2"/>
      <c r="B493" s="2"/>
      <c r="C493" s="2"/>
      <c r="D493" s="2"/>
      <c r="E493" s="2"/>
      <c r="F493" s="3"/>
      <c r="G493" s="397"/>
      <c r="H493" s="4"/>
      <c r="I493" s="5"/>
      <c r="J493" s="4"/>
      <c r="K493" s="4"/>
      <c r="L493" s="5"/>
      <c r="M493" s="6"/>
      <c r="N493" s="4"/>
      <c r="O493" s="5"/>
      <c r="P493" s="4"/>
      <c r="Q493" s="4"/>
      <c r="R493" s="5"/>
      <c r="S493" s="4"/>
      <c r="T493" s="4"/>
      <c r="U493" s="5"/>
      <c r="V493" s="4"/>
      <c r="W493" s="4"/>
      <c r="X493" s="5"/>
      <c r="Y493" s="4"/>
      <c r="Z493" s="4"/>
      <c r="AA493" s="4"/>
      <c r="AB493" s="4"/>
      <c r="AC493" s="412"/>
      <c r="AD493" s="7"/>
      <c r="AE493" s="7"/>
      <c r="AF493" s="8"/>
      <c r="AH493" s="446"/>
      <c r="AI493" s="429"/>
      <c r="AJ493" s="430"/>
      <c r="AK493" s="431"/>
      <c r="AL493" s="432"/>
      <c r="AM493" s="433"/>
      <c r="AN493" s="433"/>
      <c r="AO493" s="433"/>
      <c r="AP493" s="433"/>
      <c r="AQ493" s="433"/>
      <c r="AR493" s="433"/>
      <c r="AS493" s="433"/>
      <c r="AT493" s="433"/>
      <c r="AU493" s="433"/>
      <c r="AV493" s="433"/>
      <c r="AW493" s="433"/>
      <c r="AX493" s="433"/>
      <c r="AY493" s="433"/>
      <c r="AZ493" s="433"/>
      <c r="BA493" s="433"/>
      <c r="BB493" s="433"/>
      <c r="BC493" s="433"/>
      <c r="BD493" s="430"/>
      <c r="BE493" s="434"/>
      <c r="BG493" s="11"/>
      <c r="BI493" s="500"/>
    </row>
    <row r="494" spans="1:61" s="9" customFormat="1" ht="15" customHeight="1" x14ac:dyDescent="0.25">
      <c r="A494" s="2"/>
      <c r="B494" s="2"/>
      <c r="C494" s="2"/>
      <c r="D494" s="2"/>
      <c r="E494" s="2"/>
      <c r="F494" s="3"/>
      <c r="G494" s="397"/>
      <c r="H494" s="4"/>
      <c r="I494" s="5"/>
      <c r="J494" s="4"/>
      <c r="K494" s="4"/>
      <c r="L494" s="5"/>
      <c r="M494" s="6"/>
      <c r="N494" s="4"/>
      <c r="O494" s="5"/>
      <c r="P494" s="4"/>
      <c r="Q494" s="4"/>
      <c r="R494" s="5"/>
      <c r="S494" s="4"/>
      <c r="T494" s="4"/>
      <c r="U494" s="5"/>
      <c r="V494" s="4"/>
      <c r="W494" s="4"/>
      <c r="X494" s="5"/>
      <c r="Y494" s="4"/>
      <c r="Z494" s="4"/>
      <c r="AA494" s="4"/>
      <c r="AB494" s="4"/>
      <c r="AC494" s="412"/>
      <c r="AD494" s="7"/>
      <c r="AE494" s="7"/>
      <c r="AF494" s="8"/>
      <c r="AH494" s="446"/>
      <c r="AI494" s="429"/>
      <c r="AJ494" s="430"/>
      <c r="AK494" s="431"/>
      <c r="AL494" s="432"/>
      <c r="AM494" s="433"/>
      <c r="AN494" s="433"/>
      <c r="AO494" s="433"/>
      <c r="AP494" s="433"/>
      <c r="AQ494" s="433"/>
      <c r="AR494" s="433"/>
      <c r="AS494" s="433"/>
      <c r="AT494" s="433"/>
      <c r="AU494" s="433"/>
      <c r="AV494" s="433"/>
      <c r="AW494" s="433"/>
      <c r="AX494" s="433"/>
      <c r="AY494" s="433"/>
      <c r="AZ494" s="433"/>
      <c r="BA494" s="433"/>
      <c r="BB494" s="433"/>
      <c r="BC494" s="433"/>
      <c r="BD494" s="430"/>
      <c r="BE494" s="434"/>
      <c r="BG494" s="11"/>
      <c r="BI494" s="500"/>
    </row>
    <row r="495" spans="1:61" s="9" customFormat="1" ht="15" customHeight="1" x14ac:dyDescent="0.25">
      <c r="A495" s="2"/>
      <c r="B495" s="2"/>
      <c r="C495" s="2"/>
      <c r="D495" s="2"/>
      <c r="E495" s="2"/>
      <c r="F495" s="3"/>
      <c r="G495" s="397"/>
      <c r="H495" s="4"/>
      <c r="I495" s="5"/>
      <c r="J495" s="4"/>
      <c r="K495" s="4"/>
      <c r="L495" s="5"/>
      <c r="M495" s="6"/>
      <c r="N495" s="4"/>
      <c r="O495" s="5"/>
      <c r="P495" s="4"/>
      <c r="Q495" s="4"/>
      <c r="R495" s="5"/>
      <c r="S495" s="4"/>
      <c r="T495" s="4"/>
      <c r="U495" s="5"/>
      <c r="V495" s="4"/>
      <c r="W495" s="4"/>
      <c r="X495" s="5"/>
      <c r="Y495" s="4"/>
      <c r="Z495" s="4"/>
      <c r="AA495" s="4"/>
      <c r="AB495" s="4"/>
      <c r="AC495" s="412"/>
      <c r="AD495" s="7"/>
      <c r="AE495" s="7"/>
      <c r="AF495" s="8"/>
      <c r="AH495" s="446"/>
      <c r="AI495" s="429"/>
      <c r="AJ495" s="430"/>
      <c r="AK495" s="431"/>
      <c r="AL495" s="432"/>
      <c r="AM495" s="433"/>
      <c r="AN495" s="433"/>
      <c r="AO495" s="433"/>
      <c r="AP495" s="433"/>
      <c r="AQ495" s="433"/>
      <c r="AR495" s="433"/>
      <c r="AS495" s="433"/>
      <c r="AT495" s="433"/>
      <c r="AU495" s="433"/>
      <c r="AV495" s="433"/>
      <c r="AW495" s="433"/>
      <c r="AX495" s="433"/>
      <c r="AY495" s="433"/>
      <c r="AZ495" s="433"/>
      <c r="BA495" s="433"/>
      <c r="BB495" s="433"/>
      <c r="BC495" s="433"/>
      <c r="BD495" s="430"/>
      <c r="BE495" s="434"/>
      <c r="BG495" s="11"/>
      <c r="BI495" s="500"/>
    </row>
    <row r="496" spans="1:61" s="9" customFormat="1" ht="15" customHeight="1" x14ac:dyDescent="0.25">
      <c r="A496" s="2"/>
      <c r="B496" s="2"/>
      <c r="C496" s="2"/>
      <c r="D496" s="2"/>
      <c r="E496" s="2"/>
      <c r="F496" s="3"/>
      <c r="G496" s="397"/>
      <c r="H496" s="4"/>
      <c r="I496" s="5"/>
      <c r="J496" s="4"/>
      <c r="K496" s="4"/>
      <c r="L496" s="5"/>
      <c r="M496" s="6"/>
      <c r="N496" s="4"/>
      <c r="O496" s="5"/>
      <c r="P496" s="4"/>
      <c r="Q496" s="4"/>
      <c r="R496" s="5"/>
      <c r="S496" s="4"/>
      <c r="T496" s="4"/>
      <c r="U496" s="5"/>
      <c r="V496" s="4"/>
      <c r="W496" s="4"/>
      <c r="X496" s="5"/>
      <c r="Y496" s="4"/>
      <c r="Z496" s="4"/>
      <c r="AA496" s="4"/>
      <c r="AB496" s="4"/>
      <c r="AC496" s="412"/>
      <c r="AD496" s="7"/>
      <c r="AE496" s="7"/>
      <c r="AF496" s="8"/>
      <c r="AH496" s="446"/>
      <c r="AI496" s="429"/>
      <c r="AJ496" s="430"/>
      <c r="AK496" s="431"/>
      <c r="AL496" s="432"/>
      <c r="AM496" s="433"/>
      <c r="AN496" s="433"/>
      <c r="AO496" s="433"/>
      <c r="AP496" s="433"/>
      <c r="AQ496" s="433"/>
      <c r="AR496" s="433"/>
      <c r="AS496" s="433"/>
      <c r="AT496" s="433"/>
      <c r="AU496" s="433"/>
      <c r="AV496" s="433"/>
      <c r="AW496" s="433"/>
      <c r="AX496" s="433"/>
      <c r="AY496" s="433"/>
      <c r="AZ496" s="433"/>
      <c r="BA496" s="433"/>
      <c r="BB496" s="433"/>
      <c r="BC496" s="433"/>
      <c r="BD496" s="430"/>
      <c r="BE496" s="434"/>
      <c r="BG496" s="11"/>
      <c r="BI496" s="500"/>
    </row>
    <row r="497" spans="1:61" s="9" customFormat="1" ht="15" customHeight="1" x14ac:dyDescent="0.25">
      <c r="A497" s="2"/>
      <c r="B497" s="2"/>
      <c r="C497" s="2"/>
      <c r="D497" s="2"/>
      <c r="E497" s="2"/>
      <c r="F497" s="3"/>
      <c r="G497" s="397"/>
      <c r="H497" s="4"/>
      <c r="I497" s="5"/>
      <c r="J497" s="4"/>
      <c r="K497" s="4"/>
      <c r="L497" s="5"/>
      <c r="M497" s="6"/>
      <c r="N497" s="4"/>
      <c r="O497" s="5"/>
      <c r="P497" s="4"/>
      <c r="Q497" s="4"/>
      <c r="R497" s="5"/>
      <c r="S497" s="4"/>
      <c r="T497" s="4"/>
      <c r="U497" s="5"/>
      <c r="V497" s="4"/>
      <c r="W497" s="4"/>
      <c r="X497" s="5"/>
      <c r="Y497" s="4"/>
      <c r="Z497" s="4"/>
      <c r="AA497" s="4"/>
      <c r="AB497" s="4"/>
      <c r="AC497" s="412"/>
      <c r="AD497" s="7"/>
      <c r="AE497" s="7"/>
      <c r="AF497" s="8"/>
      <c r="AH497" s="446"/>
      <c r="AI497" s="429"/>
      <c r="AJ497" s="430"/>
      <c r="AK497" s="431"/>
      <c r="AL497" s="432"/>
      <c r="AM497" s="433"/>
      <c r="AN497" s="433"/>
      <c r="AO497" s="433"/>
      <c r="AP497" s="433"/>
      <c r="AQ497" s="433"/>
      <c r="AR497" s="433"/>
      <c r="AS497" s="433"/>
      <c r="AT497" s="433"/>
      <c r="AU497" s="433"/>
      <c r="AV497" s="433"/>
      <c r="AW497" s="433"/>
      <c r="AX497" s="433"/>
      <c r="AY497" s="433"/>
      <c r="AZ497" s="433"/>
      <c r="BA497" s="433"/>
      <c r="BB497" s="433"/>
      <c r="BC497" s="433"/>
      <c r="BD497" s="430"/>
      <c r="BE497" s="434"/>
      <c r="BG497" s="11"/>
      <c r="BI497" s="500"/>
    </row>
    <row r="498" spans="1:61" s="9" customFormat="1" ht="15" customHeight="1" x14ac:dyDescent="0.25">
      <c r="A498" s="2"/>
      <c r="B498" s="2"/>
      <c r="C498" s="2"/>
      <c r="D498" s="2"/>
      <c r="E498" s="2"/>
      <c r="F498" s="3"/>
      <c r="G498" s="397"/>
      <c r="H498" s="4"/>
      <c r="I498" s="5"/>
      <c r="J498" s="4"/>
      <c r="K498" s="4"/>
      <c r="L498" s="5"/>
      <c r="M498" s="6"/>
      <c r="N498" s="4"/>
      <c r="O498" s="5"/>
      <c r="P498" s="4"/>
      <c r="Q498" s="4"/>
      <c r="R498" s="5"/>
      <c r="S498" s="4"/>
      <c r="T498" s="4"/>
      <c r="U498" s="5"/>
      <c r="V498" s="4"/>
      <c r="W498" s="4"/>
      <c r="X498" s="5"/>
      <c r="Y498" s="4"/>
      <c r="Z498" s="4"/>
      <c r="AA498" s="4"/>
      <c r="AB498" s="4"/>
      <c r="AC498" s="412"/>
      <c r="AD498" s="7"/>
      <c r="AE498" s="7"/>
      <c r="AF498" s="8"/>
      <c r="AH498" s="446"/>
      <c r="AI498" s="429"/>
      <c r="AJ498" s="430"/>
      <c r="AK498" s="431"/>
      <c r="AL498" s="432"/>
      <c r="AM498" s="433"/>
      <c r="AN498" s="433"/>
      <c r="AO498" s="433"/>
      <c r="AP498" s="433"/>
      <c r="AQ498" s="433"/>
      <c r="AR498" s="433"/>
      <c r="AS498" s="433"/>
      <c r="AT498" s="433"/>
      <c r="AU498" s="433"/>
      <c r="AV498" s="433"/>
      <c r="AW498" s="433"/>
      <c r="AX498" s="433"/>
      <c r="AY498" s="433"/>
      <c r="AZ498" s="433"/>
      <c r="BA498" s="433"/>
      <c r="BB498" s="433"/>
      <c r="BC498" s="433"/>
      <c r="BD498" s="430"/>
      <c r="BE498" s="434"/>
      <c r="BG498" s="11"/>
      <c r="BI498" s="500"/>
    </row>
    <row r="499" spans="1:61" s="9" customFormat="1" ht="15" customHeight="1" x14ac:dyDescent="0.25">
      <c r="A499" s="2"/>
      <c r="B499" s="2"/>
      <c r="C499" s="2"/>
      <c r="D499" s="2"/>
      <c r="E499" s="2"/>
      <c r="F499" s="3"/>
      <c r="G499" s="397"/>
      <c r="H499" s="4"/>
      <c r="I499" s="5"/>
      <c r="J499" s="4"/>
      <c r="K499" s="4"/>
      <c r="L499" s="5"/>
      <c r="M499" s="6"/>
      <c r="N499" s="4"/>
      <c r="O499" s="5"/>
      <c r="P499" s="4"/>
      <c r="Q499" s="4"/>
      <c r="R499" s="5"/>
      <c r="S499" s="4"/>
      <c r="T499" s="4"/>
      <c r="U499" s="5"/>
      <c r="V499" s="4"/>
      <c r="W499" s="4"/>
      <c r="X499" s="5"/>
      <c r="Y499" s="4"/>
      <c r="Z499" s="4"/>
      <c r="AA499" s="4"/>
      <c r="AB499" s="4"/>
      <c r="AC499" s="412"/>
      <c r="AD499" s="7"/>
      <c r="AE499" s="7"/>
      <c r="AF499" s="8"/>
      <c r="AH499" s="446"/>
      <c r="AI499" s="429"/>
      <c r="AJ499" s="430"/>
      <c r="AK499" s="431"/>
      <c r="AL499" s="432"/>
      <c r="AM499" s="433"/>
      <c r="AN499" s="433"/>
      <c r="AO499" s="433"/>
      <c r="AP499" s="433"/>
      <c r="AQ499" s="433"/>
      <c r="AR499" s="433"/>
      <c r="AS499" s="433"/>
      <c r="AT499" s="433"/>
      <c r="AU499" s="433"/>
      <c r="AV499" s="433"/>
      <c r="AW499" s="433"/>
      <c r="AX499" s="433"/>
      <c r="AY499" s="433"/>
      <c r="AZ499" s="433"/>
      <c r="BA499" s="433"/>
      <c r="BB499" s="433"/>
      <c r="BC499" s="433"/>
      <c r="BD499" s="430"/>
      <c r="BE499" s="434"/>
      <c r="BG499" s="11"/>
      <c r="BI499" s="500"/>
    </row>
    <row r="500" spans="1:61" s="9" customFormat="1" ht="15" customHeight="1" x14ac:dyDescent="0.25">
      <c r="A500" s="2"/>
      <c r="B500" s="2"/>
      <c r="C500" s="2"/>
      <c r="D500" s="2"/>
      <c r="E500" s="2"/>
      <c r="F500" s="3"/>
      <c r="G500" s="397"/>
      <c r="H500" s="4"/>
      <c r="I500" s="5"/>
      <c r="J500" s="4"/>
      <c r="K500" s="4"/>
      <c r="L500" s="5"/>
      <c r="M500" s="6"/>
      <c r="N500" s="4"/>
      <c r="O500" s="5"/>
      <c r="P500" s="4"/>
      <c r="Q500" s="4"/>
      <c r="R500" s="5"/>
      <c r="S500" s="4"/>
      <c r="T500" s="4"/>
      <c r="U500" s="5"/>
      <c r="V500" s="4"/>
      <c r="W500" s="4"/>
      <c r="X500" s="5"/>
      <c r="Y500" s="4"/>
      <c r="Z500" s="4"/>
      <c r="AA500" s="4"/>
      <c r="AB500" s="4"/>
      <c r="AC500" s="412"/>
      <c r="AD500" s="7"/>
      <c r="AE500" s="7"/>
      <c r="AF500" s="8"/>
      <c r="AH500" s="446"/>
      <c r="AI500" s="429"/>
      <c r="AJ500" s="430"/>
      <c r="AK500" s="431"/>
      <c r="AL500" s="432"/>
      <c r="AM500" s="433"/>
      <c r="AN500" s="433"/>
      <c r="AO500" s="433"/>
      <c r="AP500" s="433"/>
      <c r="AQ500" s="433"/>
      <c r="AR500" s="433"/>
      <c r="AS500" s="433"/>
      <c r="AT500" s="433"/>
      <c r="AU500" s="433"/>
      <c r="AV500" s="433"/>
      <c r="AW500" s="433"/>
      <c r="AX500" s="433"/>
      <c r="AY500" s="433"/>
      <c r="AZ500" s="433"/>
      <c r="BA500" s="433"/>
      <c r="BB500" s="433"/>
      <c r="BC500" s="433"/>
      <c r="BD500" s="430"/>
      <c r="BE500" s="434"/>
      <c r="BG500" s="11"/>
      <c r="BI500" s="500"/>
    </row>
    <row r="501" spans="1:61" s="9" customFormat="1" ht="15" customHeight="1" x14ac:dyDescent="0.25">
      <c r="A501" s="2"/>
      <c r="B501" s="2"/>
      <c r="C501" s="2"/>
      <c r="D501" s="2"/>
      <c r="E501" s="2"/>
      <c r="F501" s="3"/>
      <c r="G501" s="397"/>
      <c r="H501" s="4"/>
      <c r="I501" s="5"/>
      <c r="J501" s="4"/>
      <c r="K501" s="4"/>
      <c r="L501" s="5"/>
      <c r="M501" s="6"/>
      <c r="N501" s="4"/>
      <c r="O501" s="5"/>
      <c r="P501" s="4"/>
      <c r="Q501" s="4"/>
      <c r="R501" s="5"/>
      <c r="S501" s="4"/>
      <c r="T501" s="4"/>
      <c r="U501" s="5"/>
      <c r="V501" s="4"/>
      <c r="W501" s="4"/>
      <c r="X501" s="5"/>
      <c r="Y501" s="4"/>
      <c r="Z501" s="4"/>
      <c r="AA501" s="4"/>
      <c r="AB501" s="4"/>
      <c r="AC501" s="412"/>
      <c r="AD501" s="7"/>
      <c r="AE501" s="7"/>
      <c r="AF501" s="8"/>
      <c r="AH501" s="446"/>
      <c r="AI501" s="429"/>
      <c r="AJ501" s="430"/>
      <c r="AK501" s="431"/>
      <c r="AL501" s="432"/>
      <c r="AM501" s="433"/>
      <c r="AN501" s="433"/>
      <c r="AO501" s="433"/>
      <c r="AP501" s="433"/>
      <c r="AQ501" s="433"/>
      <c r="AR501" s="433"/>
      <c r="AS501" s="433"/>
      <c r="AT501" s="433"/>
      <c r="AU501" s="433"/>
      <c r="AV501" s="433"/>
      <c r="AW501" s="433"/>
      <c r="AX501" s="433"/>
      <c r="AY501" s="433"/>
      <c r="AZ501" s="433"/>
      <c r="BA501" s="433"/>
      <c r="BB501" s="433"/>
      <c r="BC501" s="433"/>
      <c r="BD501" s="430"/>
      <c r="BE501" s="434"/>
      <c r="BG501" s="11"/>
      <c r="BI501" s="500"/>
    </row>
    <row r="502" spans="1:61" s="9" customFormat="1" ht="15" customHeight="1" x14ac:dyDescent="0.25">
      <c r="A502" s="2"/>
      <c r="B502" s="2"/>
      <c r="C502" s="2"/>
      <c r="D502" s="2"/>
      <c r="E502" s="2"/>
      <c r="F502" s="3"/>
      <c r="G502" s="397"/>
      <c r="H502" s="4"/>
      <c r="I502" s="5"/>
      <c r="J502" s="4"/>
      <c r="K502" s="4"/>
      <c r="L502" s="5"/>
      <c r="M502" s="6"/>
      <c r="N502" s="4"/>
      <c r="O502" s="5"/>
      <c r="P502" s="4"/>
      <c r="Q502" s="4"/>
      <c r="R502" s="5"/>
      <c r="S502" s="4"/>
      <c r="T502" s="4"/>
      <c r="U502" s="5"/>
      <c r="V502" s="4"/>
      <c r="W502" s="4"/>
      <c r="X502" s="5"/>
      <c r="Y502" s="4"/>
      <c r="Z502" s="4"/>
      <c r="AA502" s="4"/>
      <c r="AB502" s="4"/>
      <c r="AC502" s="412"/>
      <c r="AD502" s="7"/>
      <c r="AE502" s="7"/>
      <c r="AF502" s="8"/>
      <c r="AH502" s="446"/>
      <c r="AI502" s="429"/>
      <c r="AJ502" s="430"/>
      <c r="AK502" s="431"/>
      <c r="AL502" s="432"/>
      <c r="AM502" s="433"/>
      <c r="AN502" s="433"/>
      <c r="AO502" s="433"/>
      <c r="AP502" s="433"/>
      <c r="AQ502" s="433"/>
      <c r="AR502" s="433"/>
      <c r="AS502" s="433"/>
      <c r="AT502" s="433"/>
      <c r="AU502" s="433"/>
      <c r="AV502" s="433"/>
      <c r="AW502" s="433"/>
      <c r="AX502" s="433"/>
      <c r="AY502" s="433"/>
      <c r="AZ502" s="433"/>
      <c r="BA502" s="433"/>
      <c r="BB502" s="433"/>
      <c r="BC502" s="433"/>
      <c r="BD502" s="430"/>
      <c r="BE502" s="434"/>
      <c r="BG502" s="11"/>
      <c r="BI502" s="500"/>
    </row>
    <row r="503" spans="1:61" s="9" customFormat="1" ht="15" customHeight="1" x14ac:dyDescent="0.25">
      <c r="A503" s="2"/>
      <c r="B503" s="2"/>
      <c r="C503" s="2"/>
      <c r="D503" s="2"/>
      <c r="E503" s="2"/>
      <c r="F503" s="3"/>
      <c r="G503" s="397"/>
      <c r="H503" s="4"/>
      <c r="I503" s="5"/>
      <c r="J503" s="4"/>
      <c r="K503" s="4"/>
      <c r="L503" s="5"/>
      <c r="M503" s="6"/>
      <c r="N503" s="4"/>
      <c r="O503" s="5"/>
      <c r="P503" s="4"/>
      <c r="Q503" s="4"/>
      <c r="R503" s="5"/>
      <c r="S503" s="4"/>
      <c r="T503" s="4"/>
      <c r="U503" s="5"/>
      <c r="V503" s="4"/>
      <c r="W503" s="4"/>
      <c r="X503" s="5"/>
      <c r="Y503" s="4"/>
      <c r="Z503" s="4"/>
      <c r="AA503" s="4"/>
      <c r="AB503" s="4"/>
      <c r="AC503" s="412"/>
      <c r="AD503" s="7"/>
      <c r="AE503" s="7"/>
      <c r="AF503" s="8"/>
      <c r="AH503" s="446"/>
      <c r="AI503" s="429"/>
      <c r="AJ503" s="430"/>
      <c r="AK503" s="431"/>
      <c r="AL503" s="432"/>
      <c r="AM503" s="433"/>
      <c r="AN503" s="433"/>
      <c r="AO503" s="433"/>
      <c r="AP503" s="433"/>
      <c r="AQ503" s="433"/>
      <c r="AR503" s="433"/>
      <c r="AS503" s="433"/>
      <c r="AT503" s="433"/>
      <c r="AU503" s="433"/>
      <c r="AV503" s="433"/>
      <c r="AW503" s="433"/>
      <c r="AX503" s="433"/>
      <c r="AY503" s="433"/>
      <c r="AZ503" s="433"/>
      <c r="BA503" s="433"/>
      <c r="BB503" s="433"/>
      <c r="BC503" s="433"/>
      <c r="BD503" s="430"/>
      <c r="BE503" s="434"/>
      <c r="BG503" s="11"/>
      <c r="BI503" s="500"/>
    </row>
    <row r="504" spans="1:61" s="9" customFormat="1" ht="15" customHeight="1" x14ac:dyDescent="0.25">
      <c r="A504" s="2"/>
      <c r="B504" s="2"/>
      <c r="C504" s="2"/>
      <c r="D504" s="2"/>
      <c r="E504" s="2"/>
      <c r="F504" s="3"/>
      <c r="G504" s="397"/>
      <c r="H504" s="4"/>
      <c r="I504" s="5"/>
      <c r="J504" s="4"/>
      <c r="K504" s="4"/>
      <c r="L504" s="5"/>
      <c r="M504" s="6"/>
      <c r="N504" s="4"/>
      <c r="O504" s="5"/>
      <c r="P504" s="4"/>
      <c r="Q504" s="4"/>
      <c r="R504" s="5"/>
      <c r="S504" s="4"/>
      <c r="T504" s="4"/>
      <c r="U504" s="5"/>
      <c r="V504" s="4"/>
      <c r="W504" s="4"/>
      <c r="X504" s="5"/>
      <c r="Y504" s="4"/>
      <c r="Z504" s="4"/>
      <c r="AA504" s="4"/>
      <c r="AB504" s="4"/>
      <c r="AC504" s="412"/>
      <c r="AD504" s="7"/>
      <c r="AE504" s="7"/>
      <c r="AF504" s="8"/>
      <c r="AH504" s="446"/>
      <c r="AI504" s="429"/>
      <c r="AJ504" s="430"/>
      <c r="AK504" s="431"/>
      <c r="AL504" s="432"/>
      <c r="AM504" s="433"/>
      <c r="AN504" s="433"/>
      <c r="AO504" s="433"/>
      <c r="AP504" s="433"/>
      <c r="AQ504" s="433"/>
      <c r="AR504" s="433"/>
      <c r="AS504" s="433"/>
      <c r="AT504" s="433"/>
      <c r="AU504" s="433"/>
      <c r="AV504" s="433"/>
      <c r="AW504" s="433"/>
      <c r="AX504" s="433"/>
      <c r="AY504" s="433"/>
      <c r="AZ504" s="433"/>
      <c r="BA504" s="433"/>
      <c r="BB504" s="433"/>
      <c r="BC504" s="433"/>
      <c r="BD504" s="430"/>
      <c r="BE504" s="434"/>
      <c r="BG504" s="11"/>
      <c r="BI504" s="500"/>
    </row>
    <row r="505" spans="1:61" s="9" customFormat="1" ht="15" customHeight="1" x14ac:dyDescent="0.25">
      <c r="A505" s="2"/>
      <c r="B505" s="2"/>
      <c r="C505" s="2"/>
      <c r="D505" s="2"/>
      <c r="E505" s="2"/>
      <c r="F505" s="3"/>
      <c r="G505" s="397"/>
      <c r="H505" s="4"/>
      <c r="I505" s="5"/>
      <c r="J505" s="4"/>
      <c r="K505" s="4"/>
      <c r="L505" s="5"/>
      <c r="M505" s="6"/>
      <c r="N505" s="4"/>
      <c r="O505" s="5"/>
      <c r="P505" s="4"/>
      <c r="Q505" s="4"/>
      <c r="R505" s="5"/>
      <c r="S505" s="4"/>
      <c r="T505" s="4"/>
      <c r="U505" s="5"/>
      <c r="V505" s="4"/>
      <c r="W505" s="4"/>
      <c r="X505" s="5"/>
      <c r="Y505" s="4"/>
      <c r="Z505" s="4"/>
      <c r="AA505" s="4"/>
      <c r="AB505" s="4"/>
      <c r="AC505" s="412"/>
      <c r="AD505" s="7"/>
      <c r="AE505" s="7"/>
      <c r="AF505" s="8"/>
      <c r="AH505" s="446"/>
      <c r="AI505" s="429"/>
      <c r="AJ505" s="430"/>
      <c r="AK505" s="431"/>
      <c r="AL505" s="432"/>
      <c r="AM505" s="433"/>
      <c r="AN505" s="433"/>
      <c r="AO505" s="433"/>
      <c r="AP505" s="433"/>
      <c r="AQ505" s="433"/>
      <c r="AR505" s="433"/>
      <c r="AS505" s="433"/>
      <c r="AT505" s="433"/>
      <c r="AU505" s="433"/>
      <c r="AV505" s="433"/>
      <c r="AW505" s="433"/>
      <c r="AX505" s="433"/>
      <c r="AY505" s="433"/>
      <c r="AZ505" s="433"/>
      <c r="BA505" s="433"/>
      <c r="BB505" s="433"/>
      <c r="BC505" s="433"/>
      <c r="BD505" s="430"/>
      <c r="BE505" s="434"/>
      <c r="BG505" s="11"/>
      <c r="BI505" s="500"/>
    </row>
    <row r="506" spans="1:61" s="9" customFormat="1" ht="15" customHeight="1" x14ac:dyDescent="0.25">
      <c r="A506" s="2"/>
      <c r="B506" s="2"/>
      <c r="C506" s="2"/>
      <c r="D506" s="2"/>
      <c r="E506" s="2"/>
      <c r="F506" s="3"/>
      <c r="G506" s="397"/>
      <c r="H506" s="4"/>
      <c r="I506" s="5"/>
      <c r="J506" s="4"/>
      <c r="K506" s="4"/>
      <c r="L506" s="5"/>
      <c r="M506" s="6"/>
      <c r="N506" s="4"/>
      <c r="O506" s="5"/>
      <c r="P506" s="4"/>
      <c r="Q506" s="4"/>
      <c r="R506" s="5"/>
      <c r="S506" s="4"/>
      <c r="T506" s="4"/>
      <c r="U506" s="5"/>
      <c r="V506" s="4"/>
      <c r="W506" s="4"/>
      <c r="X506" s="5"/>
      <c r="Y506" s="4"/>
      <c r="Z506" s="4"/>
      <c r="AA506" s="4"/>
      <c r="AB506" s="4"/>
      <c r="AC506" s="412"/>
      <c r="AD506" s="7"/>
      <c r="AE506" s="7"/>
      <c r="AF506" s="8"/>
      <c r="AH506" s="446"/>
      <c r="AI506" s="429"/>
      <c r="AJ506" s="430"/>
      <c r="AK506" s="431"/>
      <c r="AL506" s="432"/>
      <c r="AM506" s="433"/>
      <c r="AN506" s="433"/>
      <c r="AO506" s="433"/>
      <c r="AP506" s="433"/>
      <c r="AQ506" s="433"/>
      <c r="AR506" s="433"/>
      <c r="AS506" s="433"/>
      <c r="AT506" s="433"/>
      <c r="AU506" s="433"/>
      <c r="AV506" s="433"/>
      <c r="AW506" s="433"/>
      <c r="AX506" s="433"/>
      <c r="AY506" s="433"/>
      <c r="AZ506" s="433"/>
      <c r="BA506" s="433"/>
      <c r="BB506" s="433"/>
      <c r="BC506" s="433"/>
      <c r="BD506" s="430"/>
      <c r="BE506" s="434"/>
      <c r="BG506" s="11"/>
      <c r="BI506" s="500"/>
    </row>
    <row r="507" spans="1:61" s="9" customFormat="1" ht="15" customHeight="1" x14ac:dyDescent="0.25">
      <c r="A507" s="2"/>
      <c r="B507" s="2"/>
      <c r="C507" s="2"/>
      <c r="D507" s="2"/>
      <c r="E507" s="2"/>
      <c r="F507" s="3"/>
      <c r="G507" s="397"/>
      <c r="H507" s="4"/>
      <c r="I507" s="5"/>
      <c r="J507" s="4"/>
      <c r="K507" s="4"/>
      <c r="L507" s="5"/>
      <c r="M507" s="6"/>
      <c r="N507" s="4"/>
      <c r="O507" s="5"/>
      <c r="P507" s="4"/>
      <c r="Q507" s="4"/>
      <c r="R507" s="5"/>
      <c r="S507" s="4"/>
      <c r="T507" s="4"/>
      <c r="U507" s="5"/>
      <c r="V507" s="4"/>
      <c r="W507" s="4"/>
      <c r="X507" s="5"/>
      <c r="Y507" s="4"/>
      <c r="Z507" s="4"/>
      <c r="AA507" s="4"/>
      <c r="AB507" s="4"/>
      <c r="AC507" s="412"/>
      <c r="AD507" s="7"/>
      <c r="AE507" s="7"/>
      <c r="AF507" s="8"/>
      <c r="AH507" s="446"/>
      <c r="AI507" s="429"/>
      <c r="AJ507" s="430"/>
      <c r="AK507" s="431"/>
      <c r="AL507" s="432"/>
      <c r="AM507" s="433"/>
      <c r="AN507" s="433"/>
      <c r="AO507" s="433"/>
      <c r="AP507" s="433"/>
      <c r="AQ507" s="433"/>
      <c r="AR507" s="433"/>
      <c r="AS507" s="433"/>
      <c r="AT507" s="433"/>
      <c r="AU507" s="433"/>
      <c r="AV507" s="433"/>
      <c r="AW507" s="433"/>
      <c r="AX507" s="433"/>
      <c r="AY507" s="433"/>
      <c r="AZ507" s="433"/>
      <c r="BA507" s="433"/>
      <c r="BB507" s="433"/>
      <c r="BC507" s="433"/>
      <c r="BD507" s="430"/>
      <c r="BE507" s="434"/>
      <c r="BG507" s="11"/>
      <c r="BI507" s="500"/>
    </row>
    <row r="508" spans="1:61" s="9" customFormat="1" ht="15" customHeight="1" x14ac:dyDescent="0.25">
      <c r="A508" s="2"/>
      <c r="B508" s="2"/>
      <c r="C508" s="2"/>
      <c r="D508" s="2"/>
      <c r="E508" s="2"/>
      <c r="F508" s="3"/>
      <c r="G508" s="397"/>
      <c r="H508" s="4"/>
      <c r="I508" s="5"/>
      <c r="J508" s="4"/>
      <c r="K508" s="4"/>
      <c r="L508" s="5"/>
      <c r="M508" s="6"/>
      <c r="N508" s="4"/>
      <c r="O508" s="5"/>
      <c r="P508" s="4"/>
      <c r="Q508" s="4"/>
      <c r="R508" s="5"/>
      <c r="S508" s="4"/>
      <c r="T508" s="4"/>
      <c r="U508" s="5"/>
      <c r="V508" s="4"/>
      <c r="W508" s="4"/>
      <c r="X508" s="5"/>
      <c r="Y508" s="4"/>
      <c r="Z508" s="4"/>
      <c r="AA508" s="4"/>
      <c r="AB508" s="4"/>
      <c r="AC508" s="412"/>
      <c r="AD508" s="7"/>
      <c r="AE508" s="7"/>
      <c r="AF508" s="8"/>
      <c r="AH508" s="446"/>
      <c r="AI508" s="429"/>
      <c r="AJ508" s="430"/>
      <c r="AK508" s="431"/>
      <c r="AL508" s="432"/>
      <c r="AM508" s="433"/>
      <c r="AN508" s="433"/>
      <c r="AO508" s="433"/>
      <c r="AP508" s="433"/>
      <c r="AQ508" s="433"/>
      <c r="AR508" s="433"/>
      <c r="AS508" s="433"/>
      <c r="AT508" s="433"/>
      <c r="AU508" s="433"/>
      <c r="AV508" s="433"/>
      <c r="AW508" s="433"/>
      <c r="AX508" s="433"/>
      <c r="AY508" s="433"/>
      <c r="AZ508" s="433"/>
      <c r="BA508" s="433"/>
      <c r="BB508" s="433"/>
      <c r="BC508" s="433"/>
      <c r="BD508" s="430"/>
      <c r="BE508" s="434"/>
      <c r="BG508" s="11"/>
      <c r="BI508" s="500"/>
    </row>
    <row r="509" spans="1:61" s="9" customFormat="1" ht="15" customHeight="1" x14ac:dyDescent="0.25">
      <c r="A509" s="2"/>
      <c r="B509" s="2"/>
      <c r="C509" s="2"/>
      <c r="D509" s="2"/>
      <c r="E509" s="2"/>
      <c r="F509" s="3"/>
      <c r="G509" s="397"/>
      <c r="H509" s="4"/>
      <c r="I509" s="5"/>
      <c r="J509" s="4"/>
      <c r="K509" s="4"/>
      <c r="L509" s="5"/>
      <c r="M509" s="6"/>
      <c r="N509" s="4"/>
      <c r="O509" s="5"/>
      <c r="P509" s="4"/>
      <c r="Q509" s="4"/>
      <c r="R509" s="5"/>
      <c r="S509" s="4"/>
      <c r="T509" s="4"/>
      <c r="U509" s="5"/>
      <c r="V509" s="4"/>
      <c r="W509" s="4"/>
      <c r="X509" s="5"/>
      <c r="Y509" s="4"/>
      <c r="Z509" s="4"/>
      <c r="AA509" s="4"/>
      <c r="AB509" s="4"/>
      <c r="AC509" s="412"/>
      <c r="AD509" s="7"/>
      <c r="AE509" s="7"/>
      <c r="AF509" s="8"/>
      <c r="AH509" s="446"/>
      <c r="AI509" s="429"/>
      <c r="AJ509" s="430"/>
      <c r="AK509" s="431"/>
      <c r="AL509" s="432"/>
      <c r="AM509" s="433"/>
      <c r="AN509" s="433"/>
      <c r="AO509" s="433"/>
      <c r="AP509" s="433"/>
      <c r="AQ509" s="433"/>
      <c r="AR509" s="433"/>
      <c r="AS509" s="433"/>
      <c r="AT509" s="433"/>
      <c r="AU509" s="433"/>
      <c r="AV509" s="433"/>
      <c r="AW509" s="433"/>
      <c r="AX509" s="433"/>
      <c r="AY509" s="433"/>
      <c r="AZ509" s="433"/>
      <c r="BA509" s="433"/>
      <c r="BB509" s="433"/>
      <c r="BC509" s="433"/>
      <c r="BD509" s="430"/>
      <c r="BE509" s="434"/>
      <c r="BG509" s="11"/>
      <c r="BI509" s="500"/>
    </row>
    <row r="510" spans="1:61" s="9" customFormat="1" ht="15" customHeight="1" x14ac:dyDescent="0.25">
      <c r="A510" s="2"/>
      <c r="B510" s="2"/>
      <c r="C510" s="2"/>
      <c r="D510" s="2"/>
      <c r="E510" s="2"/>
      <c r="F510" s="3"/>
      <c r="G510" s="397"/>
      <c r="H510" s="4"/>
      <c r="I510" s="5"/>
      <c r="J510" s="4"/>
      <c r="K510" s="4"/>
      <c r="L510" s="5"/>
      <c r="M510" s="6"/>
      <c r="N510" s="4"/>
      <c r="O510" s="5"/>
      <c r="P510" s="4"/>
      <c r="Q510" s="4"/>
      <c r="R510" s="5"/>
      <c r="S510" s="4"/>
      <c r="T510" s="4"/>
      <c r="U510" s="5"/>
      <c r="V510" s="4"/>
      <c r="W510" s="4"/>
      <c r="X510" s="5"/>
      <c r="Y510" s="4"/>
      <c r="Z510" s="4"/>
      <c r="AA510" s="4"/>
      <c r="AB510" s="4"/>
      <c r="AC510" s="412"/>
      <c r="AD510" s="7"/>
      <c r="AE510" s="7"/>
      <c r="AF510" s="8"/>
      <c r="AH510" s="446"/>
      <c r="AI510" s="429"/>
      <c r="AJ510" s="430"/>
      <c r="AK510" s="431"/>
      <c r="AL510" s="432"/>
      <c r="AM510" s="433"/>
      <c r="AN510" s="433"/>
      <c r="AO510" s="433"/>
      <c r="AP510" s="433"/>
      <c r="AQ510" s="433"/>
      <c r="AR510" s="433"/>
      <c r="AS510" s="433"/>
      <c r="AT510" s="433"/>
      <c r="AU510" s="433"/>
      <c r="AV510" s="433"/>
      <c r="AW510" s="433"/>
      <c r="AX510" s="433"/>
      <c r="AY510" s="433"/>
      <c r="AZ510" s="433"/>
      <c r="BA510" s="433"/>
      <c r="BB510" s="433"/>
      <c r="BC510" s="433"/>
      <c r="BD510" s="430"/>
      <c r="BE510" s="434"/>
      <c r="BG510" s="11"/>
      <c r="BI510" s="500"/>
    </row>
    <row r="511" spans="1:61" s="9" customFormat="1" ht="15" customHeight="1" x14ac:dyDescent="0.25">
      <c r="A511" s="2"/>
      <c r="B511" s="2"/>
      <c r="C511" s="2"/>
      <c r="D511" s="2"/>
      <c r="E511" s="2"/>
      <c r="F511" s="3"/>
      <c r="G511" s="397"/>
      <c r="H511" s="4"/>
      <c r="I511" s="5"/>
      <c r="J511" s="4"/>
      <c r="K511" s="4"/>
      <c r="L511" s="5"/>
      <c r="M511" s="6"/>
      <c r="N511" s="4"/>
      <c r="O511" s="5"/>
      <c r="P511" s="4"/>
      <c r="Q511" s="4"/>
      <c r="R511" s="5"/>
      <c r="S511" s="4"/>
      <c r="T511" s="4"/>
      <c r="U511" s="5"/>
      <c r="V511" s="4"/>
      <c r="W511" s="4"/>
      <c r="X511" s="5"/>
      <c r="Y511" s="4"/>
      <c r="Z511" s="4"/>
      <c r="AA511" s="4"/>
      <c r="AB511" s="4"/>
      <c r="AC511" s="412"/>
      <c r="AD511" s="7"/>
      <c r="AE511" s="7"/>
      <c r="AF511" s="8"/>
      <c r="AH511" s="446"/>
      <c r="AI511" s="429"/>
      <c r="AJ511" s="430"/>
      <c r="AK511" s="431"/>
      <c r="AL511" s="432"/>
      <c r="AM511" s="433"/>
      <c r="AN511" s="433"/>
      <c r="AO511" s="433"/>
      <c r="AP511" s="433"/>
      <c r="AQ511" s="433"/>
      <c r="AR511" s="433"/>
      <c r="AS511" s="433"/>
      <c r="AT511" s="433"/>
      <c r="AU511" s="433"/>
      <c r="AV511" s="433"/>
      <c r="AW511" s="433"/>
      <c r="AX511" s="433"/>
      <c r="AY511" s="433"/>
      <c r="AZ511" s="433"/>
      <c r="BA511" s="433"/>
      <c r="BB511" s="433"/>
      <c r="BC511" s="433"/>
      <c r="BD511" s="430"/>
      <c r="BE511" s="434"/>
      <c r="BG511" s="11"/>
      <c r="BI511" s="500"/>
    </row>
    <row r="512" spans="1:61" s="9" customFormat="1" ht="15" customHeight="1" x14ac:dyDescent="0.25">
      <c r="A512" s="2"/>
      <c r="B512" s="2"/>
      <c r="C512" s="2"/>
      <c r="D512" s="2"/>
      <c r="E512" s="2"/>
      <c r="F512" s="3"/>
      <c r="G512" s="397"/>
      <c r="H512" s="4"/>
      <c r="I512" s="5"/>
      <c r="J512" s="4"/>
      <c r="K512" s="4"/>
      <c r="L512" s="5"/>
      <c r="M512" s="6"/>
      <c r="N512" s="4"/>
      <c r="O512" s="5"/>
      <c r="P512" s="4"/>
      <c r="Q512" s="4"/>
      <c r="R512" s="5"/>
      <c r="S512" s="4"/>
      <c r="T512" s="4"/>
      <c r="U512" s="5"/>
      <c r="V512" s="4"/>
      <c r="W512" s="4"/>
      <c r="X512" s="5"/>
      <c r="Y512" s="4"/>
      <c r="Z512" s="4"/>
      <c r="AA512" s="4"/>
      <c r="AB512" s="4"/>
      <c r="AC512" s="412"/>
      <c r="AD512" s="7"/>
      <c r="AE512" s="7"/>
      <c r="AF512" s="8"/>
      <c r="AH512" s="446"/>
      <c r="AI512" s="429"/>
      <c r="AJ512" s="430"/>
      <c r="AK512" s="431"/>
      <c r="AL512" s="432"/>
      <c r="AM512" s="433"/>
      <c r="AN512" s="433"/>
      <c r="AO512" s="433"/>
      <c r="AP512" s="433"/>
      <c r="AQ512" s="433"/>
      <c r="AR512" s="433"/>
      <c r="AS512" s="433"/>
      <c r="AT512" s="433"/>
      <c r="AU512" s="433"/>
      <c r="AV512" s="433"/>
      <c r="AW512" s="433"/>
      <c r="AX512" s="433"/>
      <c r="AY512" s="433"/>
      <c r="AZ512" s="433"/>
      <c r="BA512" s="433"/>
      <c r="BB512" s="433"/>
      <c r="BC512" s="433"/>
      <c r="BD512" s="430"/>
      <c r="BE512" s="434"/>
      <c r="BG512" s="11"/>
      <c r="BI512" s="500"/>
    </row>
    <row r="513" spans="1:61" s="9" customFormat="1" ht="15" customHeight="1" x14ac:dyDescent="0.25">
      <c r="A513" s="2"/>
      <c r="B513" s="2"/>
      <c r="C513" s="2"/>
      <c r="D513" s="2"/>
      <c r="E513" s="2"/>
      <c r="F513" s="3"/>
      <c r="G513" s="397"/>
      <c r="H513" s="4"/>
      <c r="I513" s="5"/>
      <c r="J513" s="4"/>
      <c r="K513" s="4"/>
      <c r="L513" s="5"/>
      <c r="M513" s="6"/>
      <c r="N513" s="4"/>
      <c r="O513" s="5"/>
      <c r="P513" s="4"/>
      <c r="Q513" s="4"/>
      <c r="R513" s="5"/>
      <c r="S513" s="4"/>
      <c r="T513" s="4"/>
      <c r="U513" s="5"/>
      <c r="V513" s="4"/>
      <c r="W513" s="4"/>
      <c r="X513" s="5"/>
      <c r="Y513" s="4"/>
      <c r="Z513" s="4"/>
      <c r="AA513" s="4"/>
      <c r="AB513" s="4"/>
      <c r="AC513" s="412"/>
      <c r="AD513" s="7"/>
      <c r="AE513" s="7"/>
      <c r="AF513" s="8"/>
      <c r="AH513" s="446"/>
      <c r="AI513" s="429"/>
      <c r="AJ513" s="430"/>
      <c r="AK513" s="431"/>
      <c r="AL513" s="432"/>
      <c r="AM513" s="433"/>
      <c r="AN513" s="433"/>
      <c r="AO513" s="433"/>
      <c r="AP513" s="433"/>
      <c r="AQ513" s="433"/>
      <c r="AR513" s="433"/>
      <c r="AS513" s="433"/>
      <c r="AT513" s="433"/>
      <c r="AU513" s="433"/>
      <c r="AV513" s="433"/>
      <c r="AW513" s="433"/>
      <c r="AX513" s="433"/>
      <c r="AY513" s="433"/>
      <c r="AZ513" s="433"/>
      <c r="BA513" s="433"/>
      <c r="BB513" s="433"/>
      <c r="BC513" s="433"/>
      <c r="BD513" s="430"/>
      <c r="BE513" s="434"/>
      <c r="BG513" s="11"/>
      <c r="BI513" s="500"/>
    </row>
    <row r="514" spans="1:61" s="9" customFormat="1" ht="15" customHeight="1" x14ac:dyDescent="0.25">
      <c r="A514" s="2"/>
      <c r="B514" s="2"/>
      <c r="C514" s="2"/>
      <c r="D514" s="2"/>
      <c r="E514" s="2"/>
      <c r="F514" s="3"/>
      <c r="G514" s="397"/>
      <c r="H514" s="4"/>
      <c r="I514" s="5"/>
      <c r="J514" s="4"/>
      <c r="K514" s="4"/>
      <c r="L514" s="5"/>
      <c r="M514" s="6"/>
      <c r="N514" s="4"/>
      <c r="O514" s="5"/>
      <c r="P514" s="4"/>
      <c r="Q514" s="4"/>
      <c r="R514" s="5"/>
      <c r="S514" s="4"/>
      <c r="T514" s="4"/>
      <c r="U514" s="5"/>
      <c r="V514" s="4"/>
      <c r="W514" s="4"/>
      <c r="X514" s="5"/>
      <c r="Y514" s="4"/>
      <c r="Z514" s="4"/>
      <c r="AA514" s="4"/>
      <c r="AB514" s="4"/>
      <c r="AC514" s="412"/>
      <c r="AD514" s="7"/>
      <c r="AE514" s="7"/>
      <c r="AF514" s="8"/>
      <c r="AH514" s="446"/>
      <c r="AI514" s="429"/>
      <c r="AJ514" s="430"/>
      <c r="AK514" s="431"/>
      <c r="AL514" s="432"/>
      <c r="AM514" s="433"/>
      <c r="AN514" s="433"/>
      <c r="AO514" s="433"/>
      <c r="AP514" s="433"/>
      <c r="AQ514" s="433"/>
      <c r="AR514" s="433"/>
      <c r="AS514" s="433"/>
      <c r="AT514" s="433"/>
      <c r="AU514" s="433"/>
      <c r="AV514" s="433"/>
      <c r="AW514" s="433"/>
      <c r="AX514" s="433"/>
      <c r="AY514" s="433"/>
      <c r="AZ514" s="433"/>
      <c r="BA514" s="433"/>
      <c r="BB514" s="433"/>
      <c r="BC514" s="433"/>
      <c r="BD514" s="430"/>
      <c r="BE514" s="434"/>
      <c r="BG514" s="11"/>
      <c r="BI514" s="500"/>
    </row>
    <row r="515" spans="1:61" s="9" customFormat="1" ht="15" customHeight="1" x14ac:dyDescent="0.25">
      <c r="A515" s="2"/>
      <c r="B515" s="2"/>
      <c r="C515" s="2"/>
      <c r="D515" s="2"/>
      <c r="E515" s="2"/>
      <c r="F515" s="3"/>
      <c r="G515" s="397"/>
      <c r="H515" s="4"/>
      <c r="I515" s="5"/>
      <c r="J515" s="4"/>
      <c r="K515" s="4"/>
      <c r="L515" s="5"/>
      <c r="M515" s="6"/>
      <c r="N515" s="4"/>
      <c r="O515" s="5"/>
      <c r="P515" s="4"/>
      <c r="Q515" s="4"/>
      <c r="R515" s="5"/>
      <c r="S515" s="4"/>
      <c r="T515" s="4"/>
      <c r="U515" s="5"/>
      <c r="V515" s="4"/>
      <c r="W515" s="4"/>
      <c r="X515" s="5"/>
      <c r="Y515" s="4"/>
      <c r="Z515" s="4"/>
      <c r="AA515" s="4"/>
      <c r="AB515" s="4"/>
      <c r="AC515" s="412"/>
      <c r="AD515" s="7"/>
      <c r="AE515" s="7"/>
      <c r="AF515" s="8"/>
      <c r="AH515" s="446"/>
      <c r="AI515" s="429"/>
      <c r="AJ515" s="430"/>
      <c r="AK515" s="431"/>
      <c r="AL515" s="432"/>
      <c r="AM515" s="433"/>
      <c r="AN515" s="433"/>
      <c r="AO515" s="433"/>
      <c r="AP515" s="433"/>
      <c r="AQ515" s="433"/>
      <c r="AR515" s="433"/>
      <c r="AS515" s="433"/>
      <c r="AT515" s="433"/>
      <c r="AU515" s="433"/>
      <c r="AV515" s="433"/>
      <c r="AW515" s="433"/>
      <c r="AX515" s="433"/>
      <c r="AY515" s="433"/>
      <c r="AZ515" s="433"/>
      <c r="BA515" s="433"/>
      <c r="BB515" s="433"/>
      <c r="BC515" s="433"/>
      <c r="BD515" s="430"/>
      <c r="BE515" s="434"/>
      <c r="BG515" s="11"/>
      <c r="BI515" s="500"/>
    </row>
    <row r="516" spans="1:61" s="9" customFormat="1" ht="15" customHeight="1" x14ac:dyDescent="0.25">
      <c r="A516" s="2"/>
      <c r="B516" s="2"/>
      <c r="C516" s="2"/>
      <c r="D516" s="2"/>
      <c r="E516" s="2"/>
      <c r="F516" s="3"/>
      <c r="G516" s="397"/>
      <c r="H516" s="4"/>
      <c r="I516" s="5"/>
      <c r="J516" s="4"/>
      <c r="K516" s="4"/>
      <c r="L516" s="5"/>
      <c r="M516" s="6"/>
      <c r="N516" s="4"/>
      <c r="O516" s="5"/>
      <c r="P516" s="4"/>
      <c r="Q516" s="4"/>
      <c r="R516" s="5"/>
      <c r="S516" s="4"/>
      <c r="T516" s="4"/>
      <c r="U516" s="5"/>
      <c r="V516" s="4"/>
      <c r="W516" s="4"/>
      <c r="X516" s="5"/>
      <c r="Y516" s="4"/>
      <c r="Z516" s="4"/>
      <c r="AA516" s="4"/>
      <c r="AB516" s="4"/>
      <c r="AC516" s="412"/>
      <c r="AD516" s="7"/>
      <c r="AE516" s="7"/>
      <c r="AF516" s="8"/>
      <c r="AH516" s="446"/>
      <c r="AI516" s="429"/>
      <c r="AJ516" s="430"/>
      <c r="AK516" s="431"/>
      <c r="AL516" s="432"/>
      <c r="AM516" s="433"/>
      <c r="AN516" s="433"/>
      <c r="AO516" s="433"/>
      <c r="AP516" s="433"/>
      <c r="AQ516" s="433"/>
      <c r="AR516" s="433"/>
      <c r="AS516" s="433"/>
      <c r="AT516" s="433"/>
      <c r="AU516" s="433"/>
      <c r="AV516" s="433"/>
      <c r="AW516" s="433"/>
      <c r="AX516" s="433"/>
      <c r="AY516" s="433"/>
      <c r="AZ516" s="433"/>
      <c r="BA516" s="433"/>
      <c r="BB516" s="433"/>
      <c r="BC516" s="433"/>
      <c r="BD516" s="430"/>
      <c r="BE516" s="434"/>
      <c r="BG516" s="11"/>
      <c r="BI516" s="500"/>
    </row>
    <row r="517" spans="1:61" s="9" customFormat="1" ht="15" customHeight="1" x14ac:dyDescent="0.25">
      <c r="A517" s="2"/>
      <c r="B517" s="2"/>
      <c r="C517" s="2"/>
      <c r="D517" s="2"/>
      <c r="E517" s="2"/>
      <c r="F517" s="3"/>
      <c r="G517" s="397"/>
      <c r="H517" s="4"/>
      <c r="I517" s="5"/>
      <c r="J517" s="4"/>
      <c r="K517" s="4"/>
      <c r="L517" s="5"/>
      <c r="M517" s="6"/>
      <c r="N517" s="4"/>
      <c r="O517" s="5"/>
      <c r="P517" s="4"/>
      <c r="Q517" s="4"/>
      <c r="R517" s="5"/>
      <c r="S517" s="4"/>
      <c r="T517" s="4"/>
      <c r="U517" s="5"/>
      <c r="V517" s="4"/>
      <c r="W517" s="4"/>
      <c r="X517" s="5"/>
      <c r="Y517" s="4"/>
      <c r="Z517" s="4"/>
      <c r="AA517" s="4"/>
      <c r="AB517" s="4"/>
      <c r="AC517" s="412"/>
      <c r="AD517" s="7"/>
      <c r="AE517" s="7"/>
      <c r="AF517" s="8"/>
      <c r="AH517" s="446"/>
      <c r="AI517" s="429"/>
      <c r="AJ517" s="430"/>
      <c r="AK517" s="431"/>
      <c r="AL517" s="432"/>
      <c r="AM517" s="433"/>
      <c r="AN517" s="433"/>
      <c r="AO517" s="433"/>
      <c r="AP517" s="433"/>
      <c r="AQ517" s="433"/>
      <c r="AR517" s="433"/>
      <c r="AS517" s="433"/>
      <c r="AT517" s="433"/>
      <c r="AU517" s="433"/>
      <c r="AV517" s="433"/>
      <c r="AW517" s="433"/>
      <c r="AX517" s="433"/>
      <c r="AY517" s="433"/>
      <c r="AZ517" s="433"/>
      <c r="BA517" s="433"/>
      <c r="BB517" s="433"/>
      <c r="BC517" s="433"/>
      <c r="BD517" s="430"/>
      <c r="BE517" s="434"/>
      <c r="BG517" s="11"/>
      <c r="BI517" s="500"/>
    </row>
    <row r="518" spans="1:61" s="9" customFormat="1" ht="15" customHeight="1" x14ac:dyDescent="0.25">
      <c r="A518" s="2"/>
      <c r="B518" s="2"/>
      <c r="C518" s="2"/>
      <c r="D518" s="2"/>
      <c r="E518" s="2"/>
      <c r="F518" s="3"/>
      <c r="G518" s="397"/>
      <c r="H518" s="4"/>
      <c r="I518" s="5"/>
      <c r="J518" s="4"/>
      <c r="K518" s="4"/>
      <c r="L518" s="5"/>
      <c r="M518" s="6"/>
      <c r="N518" s="4"/>
      <c r="O518" s="5"/>
      <c r="P518" s="4"/>
      <c r="Q518" s="4"/>
      <c r="R518" s="5"/>
      <c r="S518" s="4"/>
      <c r="T518" s="4"/>
      <c r="U518" s="5"/>
      <c r="V518" s="4"/>
      <c r="W518" s="4"/>
      <c r="X518" s="5"/>
      <c r="Y518" s="4"/>
      <c r="Z518" s="4"/>
      <c r="AA518" s="4"/>
      <c r="AB518" s="4"/>
      <c r="AC518" s="412"/>
      <c r="AD518" s="7"/>
      <c r="AE518" s="7"/>
      <c r="AF518" s="8"/>
      <c r="AH518" s="446"/>
      <c r="AI518" s="429"/>
      <c r="AJ518" s="430"/>
      <c r="AK518" s="431"/>
      <c r="AL518" s="432"/>
      <c r="AM518" s="433"/>
      <c r="AN518" s="433"/>
      <c r="AO518" s="433"/>
      <c r="AP518" s="433"/>
      <c r="AQ518" s="433"/>
      <c r="AR518" s="433"/>
      <c r="AS518" s="433"/>
      <c r="AT518" s="433"/>
      <c r="AU518" s="433"/>
      <c r="AV518" s="433"/>
      <c r="AW518" s="433"/>
      <c r="AX518" s="433"/>
      <c r="AY518" s="433"/>
      <c r="AZ518" s="433"/>
      <c r="BA518" s="433"/>
      <c r="BB518" s="433"/>
      <c r="BC518" s="433"/>
      <c r="BD518" s="430"/>
      <c r="BE518" s="434"/>
      <c r="BG518" s="11"/>
      <c r="BI518" s="500"/>
    </row>
    <row r="519" spans="1:61" s="9" customFormat="1" ht="15" customHeight="1" x14ac:dyDescent="0.25">
      <c r="A519" s="2"/>
      <c r="B519" s="2"/>
      <c r="C519" s="2"/>
      <c r="D519" s="2"/>
      <c r="E519" s="2"/>
      <c r="F519" s="3"/>
      <c r="G519" s="397"/>
      <c r="H519" s="4"/>
      <c r="I519" s="5"/>
      <c r="J519" s="4"/>
      <c r="K519" s="4"/>
      <c r="L519" s="5"/>
      <c r="M519" s="6"/>
      <c r="N519" s="4"/>
      <c r="O519" s="5"/>
      <c r="P519" s="4"/>
      <c r="Q519" s="4"/>
      <c r="R519" s="5"/>
      <c r="S519" s="4"/>
      <c r="T519" s="4"/>
      <c r="U519" s="5"/>
      <c r="V519" s="4"/>
      <c r="W519" s="4"/>
      <c r="X519" s="5"/>
      <c r="Y519" s="4"/>
      <c r="Z519" s="4"/>
      <c r="AA519" s="4"/>
      <c r="AB519" s="4"/>
      <c r="AC519" s="412"/>
      <c r="AD519" s="7"/>
      <c r="AE519" s="7"/>
      <c r="AF519" s="8"/>
      <c r="AH519" s="446"/>
      <c r="AI519" s="429"/>
      <c r="AJ519" s="430"/>
      <c r="AK519" s="431"/>
      <c r="AL519" s="432"/>
      <c r="AM519" s="433"/>
      <c r="AN519" s="433"/>
      <c r="AO519" s="433"/>
      <c r="AP519" s="433"/>
      <c r="AQ519" s="433"/>
      <c r="AR519" s="433"/>
      <c r="AS519" s="433"/>
      <c r="AT519" s="433"/>
      <c r="AU519" s="433"/>
      <c r="AV519" s="433"/>
      <c r="AW519" s="433"/>
      <c r="AX519" s="433"/>
      <c r="AY519" s="433"/>
      <c r="AZ519" s="433"/>
      <c r="BA519" s="433"/>
      <c r="BB519" s="433"/>
      <c r="BC519" s="433"/>
      <c r="BD519" s="430"/>
      <c r="BE519" s="434"/>
      <c r="BG519" s="11"/>
      <c r="BI519" s="500"/>
    </row>
    <row r="520" spans="1:61" s="9" customFormat="1" ht="15" customHeight="1" x14ac:dyDescent="0.25">
      <c r="A520" s="2"/>
      <c r="B520" s="2"/>
      <c r="C520" s="2"/>
      <c r="D520" s="2"/>
      <c r="E520" s="2"/>
      <c r="F520" s="3"/>
      <c r="G520" s="397"/>
      <c r="H520" s="4"/>
      <c r="I520" s="5"/>
      <c r="J520" s="4"/>
      <c r="K520" s="4"/>
      <c r="L520" s="5"/>
      <c r="M520" s="6"/>
      <c r="N520" s="4"/>
      <c r="O520" s="5"/>
      <c r="P520" s="4"/>
      <c r="Q520" s="4"/>
      <c r="R520" s="5"/>
      <c r="S520" s="4"/>
      <c r="T520" s="4"/>
      <c r="U520" s="5"/>
      <c r="V520" s="4"/>
      <c r="W520" s="4"/>
      <c r="X520" s="5"/>
      <c r="Y520" s="4"/>
      <c r="Z520" s="4"/>
      <c r="AA520" s="4"/>
      <c r="AB520" s="4"/>
      <c r="AC520" s="412"/>
      <c r="AD520" s="7"/>
      <c r="AE520" s="7"/>
      <c r="AF520" s="8"/>
      <c r="AH520" s="446"/>
      <c r="AI520" s="429"/>
      <c r="AJ520" s="430"/>
      <c r="AK520" s="431"/>
      <c r="AL520" s="432"/>
      <c r="AM520" s="433"/>
      <c r="AN520" s="433"/>
      <c r="AO520" s="433"/>
      <c r="AP520" s="433"/>
      <c r="AQ520" s="433"/>
      <c r="AR520" s="433"/>
      <c r="AS520" s="433"/>
      <c r="AT520" s="433"/>
      <c r="AU520" s="433"/>
      <c r="AV520" s="433"/>
      <c r="AW520" s="433"/>
      <c r="AX520" s="433"/>
      <c r="AY520" s="433"/>
      <c r="AZ520" s="433"/>
      <c r="BA520" s="433"/>
      <c r="BB520" s="433"/>
      <c r="BC520" s="433"/>
      <c r="BD520" s="430"/>
      <c r="BE520" s="434"/>
      <c r="BG520" s="11"/>
      <c r="BI520" s="500"/>
    </row>
    <row r="521" spans="1:61" s="9" customFormat="1" ht="15" customHeight="1" x14ac:dyDescent="0.25">
      <c r="A521" s="2"/>
      <c r="B521" s="2"/>
      <c r="C521" s="2"/>
      <c r="D521" s="2"/>
      <c r="E521" s="2"/>
      <c r="F521" s="3"/>
      <c r="G521" s="397"/>
      <c r="H521" s="4"/>
      <c r="I521" s="5"/>
      <c r="J521" s="4"/>
      <c r="K521" s="4"/>
      <c r="L521" s="5"/>
      <c r="M521" s="6"/>
      <c r="N521" s="4"/>
      <c r="O521" s="5"/>
      <c r="P521" s="4"/>
      <c r="Q521" s="4"/>
      <c r="R521" s="5"/>
      <c r="S521" s="4"/>
      <c r="T521" s="4"/>
      <c r="U521" s="5"/>
      <c r="V521" s="4"/>
      <c r="W521" s="4"/>
      <c r="X521" s="5"/>
      <c r="Y521" s="4"/>
      <c r="Z521" s="4"/>
      <c r="AA521" s="4"/>
      <c r="AB521" s="4"/>
      <c r="AC521" s="412"/>
      <c r="AD521" s="7"/>
      <c r="AE521" s="7"/>
      <c r="AF521" s="8"/>
      <c r="AH521" s="446"/>
      <c r="AI521" s="429"/>
      <c r="AJ521" s="430"/>
      <c r="AK521" s="431"/>
      <c r="AL521" s="432"/>
      <c r="AM521" s="433"/>
      <c r="AN521" s="433"/>
      <c r="AO521" s="433"/>
      <c r="AP521" s="433"/>
      <c r="AQ521" s="433"/>
      <c r="AR521" s="433"/>
      <c r="AS521" s="433"/>
      <c r="AT521" s="433"/>
      <c r="AU521" s="433"/>
      <c r="AV521" s="433"/>
      <c r="AW521" s="433"/>
      <c r="AX521" s="433"/>
      <c r="AY521" s="433"/>
      <c r="AZ521" s="433"/>
      <c r="BA521" s="433"/>
      <c r="BB521" s="433"/>
      <c r="BC521" s="433"/>
      <c r="BD521" s="430"/>
      <c r="BE521" s="434"/>
      <c r="BG521" s="11"/>
      <c r="BI521" s="500"/>
    </row>
    <row r="522" spans="1:61" s="9" customFormat="1" ht="15" customHeight="1" x14ac:dyDescent="0.25">
      <c r="A522" s="2"/>
      <c r="B522" s="2"/>
      <c r="C522" s="2"/>
      <c r="D522" s="2"/>
      <c r="E522" s="2"/>
      <c r="F522" s="3"/>
      <c r="G522" s="397"/>
      <c r="H522" s="4"/>
      <c r="I522" s="5"/>
      <c r="J522" s="4"/>
      <c r="K522" s="4"/>
      <c r="L522" s="5"/>
      <c r="M522" s="6"/>
      <c r="N522" s="4"/>
      <c r="O522" s="5"/>
      <c r="P522" s="4"/>
      <c r="Q522" s="4"/>
      <c r="R522" s="5"/>
      <c r="S522" s="4"/>
      <c r="T522" s="4"/>
      <c r="U522" s="5"/>
      <c r="V522" s="4"/>
      <c r="W522" s="4"/>
      <c r="X522" s="5"/>
      <c r="Y522" s="4"/>
      <c r="Z522" s="4"/>
      <c r="AA522" s="4"/>
      <c r="AB522" s="4"/>
      <c r="AC522" s="412"/>
      <c r="AD522" s="7"/>
      <c r="AE522" s="7"/>
      <c r="AF522" s="8"/>
      <c r="AH522" s="446"/>
      <c r="AI522" s="429"/>
      <c r="AJ522" s="430"/>
      <c r="AK522" s="431"/>
      <c r="AL522" s="432"/>
      <c r="AM522" s="433"/>
      <c r="AN522" s="433"/>
      <c r="AO522" s="433"/>
      <c r="AP522" s="433"/>
      <c r="AQ522" s="433"/>
      <c r="AR522" s="433"/>
      <c r="AS522" s="433"/>
      <c r="AT522" s="433"/>
      <c r="AU522" s="433"/>
      <c r="AV522" s="433"/>
      <c r="AW522" s="433"/>
      <c r="AX522" s="433"/>
      <c r="AY522" s="433"/>
      <c r="AZ522" s="433"/>
      <c r="BA522" s="433"/>
      <c r="BB522" s="433"/>
      <c r="BC522" s="433"/>
      <c r="BD522" s="430"/>
      <c r="BE522" s="434"/>
      <c r="BG522" s="11"/>
      <c r="BI522" s="500"/>
    </row>
    <row r="523" spans="1:61" s="9" customFormat="1" ht="15" customHeight="1" x14ac:dyDescent="0.25">
      <c r="A523" s="2"/>
      <c r="B523" s="2"/>
      <c r="C523" s="2"/>
      <c r="D523" s="2"/>
      <c r="E523" s="2"/>
      <c r="F523" s="3"/>
      <c r="G523" s="397"/>
      <c r="H523" s="4"/>
      <c r="I523" s="5"/>
      <c r="J523" s="4"/>
      <c r="K523" s="4"/>
      <c r="L523" s="5"/>
      <c r="M523" s="6"/>
      <c r="N523" s="4"/>
      <c r="O523" s="5"/>
      <c r="P523" s="4"/>
      <c r="Q523" s="4"/>
      <c r="R523" s="5"/>
      <c r="S523" s="4"/>
      <c r="T523" s="4"/>
      <c r="U523" s="5"/>
      <c r="V523" s="4"/>
      <c r="W523" s="4"/>
      <c r="X523" s="5"/>
      <c r="Y523" s="4"/>
      <c r="Z523" s="4"/>
      <c r="AA523" s="4"/>
      <c r="AB523" s="4"/>
      <c r="AC523" s="412"/>
      <c r="AD523" s="7"/>
      <c r="AE523" s="7"/>
      <c r="AF523" s="8"/>
      <c r="AH523" s="446"/>
      <c r="AI523" s="429"/>
      <c r="AJ523" s="430"/>
      <c r="AK523" s="431"/>
      <c r="AL523" s="432"/>
      <c r="AM523" s="433"/>
      <c r="AN523" s="433"/>
      <c r="AO523" s="433"/>
      <c r="AP523" s="433"/>
      <c r="AQ523" s="433"/>
      <c r="AR523" s="433"/>
      <c r="AS523" s="433"/>
      <c r="AT523" s="433"/>
      <c r="AU523" s="433"/>
      <c r="AV523" s="433"/>
      <c r="AW523" s="433"/>
      <c r="AX523" s="433"/>
      <c r="AY523" s="433"/>
      <c r="AZ523" s="433"/>
      <c r="BA523" s="433"/>
      <c r="BB523" s="433"/>
      <c r="BC523" s="433"/>
      <c r="BD523" s="430"/>
      <c r="BE523" s="434"/>
      <c r="BG523" s="11"/>
      <c r="BI523" s="500"/>
    </row>
    <row r="524" spans="1:61" s="9" customFormat="1" ht="15" customHeight="1" x14ac:dyDescent="0.25">
      <c r="A524" s="2"/>
      <c r="B524" s="2"/>
      <c r="C524" s="2"/>
      <c r="D524" s="2"/>
      <c r="E524" s="2"/>
      <c r="F524" s="3"/>
      <c r="G524" s="397"/>
      <c r="H524" s="4"/>
      <c r="I524" s="5"/>
      <c r="J524" s="4"/>
      <c r="K524" s="4"/>
      <c r="L524" s="5"/>
      <c r="M524" s="6"/>
      <c r="N524" s="4"/>
      <c r="O524" s="5"/>
      <c r="P524" s="4"/>
      <c r="Q524" s="4"/>
      <c r="R524" s="5"/>
      <c r="S524" s="4"/>
      <c r="T524" s="4"/>
      <c r="U524" s="5"/>
      <c r="V524" s="4"/>
      <c r="W524" s="4"/>
      <c r="X524" s="5"/>
      <c r="Y524" s="4"/>
      <c r="Z524" s="4"/>
      <c r="AA524" s="4"/>
      <c r="AB524" s="4"/>
      <c r="AC524" s="412"/>
      <c r="AD524" s="7"/>
      <c r="AE524" s="7"/>
      <c r="AF524" s="8"/>
      <c r="AH524" s="446"/>
      <c r="AI524" s="429"/>
      <c r="AJ524" s="430"/>
      <c r="AK524" s="431"/>
      <c r="AL524" s="432"/>
      <c r="AM524" s="433"/>
      <c r="AN524" s="433"/>
      <c r="AO524" s="433"/>
      <c r="AP524" s="433"/>
      <c r="AQ524" s="433"/>
      <c r="AR524" s="433"/>
      <c r="AS524" s="433"/>
      <c r="AT524" s="433"/>
      <c r="AU524" s="433"/>
      <c r="AV524" s="433"/>
      <c r="AW524" s="433"/>
      <c r="AX524" s="433"/>
      <c r="AY524" s="433"/>
      <c r="AZ524" s="433"/>
      <c r="BA524" s="433"/>
      <c r="BB524" s="433"/>
      <c r="BC524" s="433"/>
      <c r="BD524" s="430"/>
      <c r="BE524" s="434"/>
      <c r="BG524" s="11"/>
      <c r="BI524" s="500"/>
    </row>
    <row r="525" spans="1:61" s="9" customFormat="1" ht="15" customHeight="1" x14ac:dyDescent="0.25">
      <c r="A525" s="2"/>
      <c r="B525" s="2"/>
      <c r="C525" s="2"/>
      <c r="D525" s="2"/>
      <c r="E525" s="2"/>
      <c r="F525" s="3"/>
      <c r="G525" s="397"/>
      <c r="H525" s="4"/>
      <c r="I525" s="5"/>
      <c r="J525" s="4"/>
      <c r="K525" s="4"/>
      <c r="L525" s="5"/>
      <c r="M525" s="6"/>
      <c r="N525" s="4"/>
      <c r="O525" s="5"/>
      <c r="P525" s="4"/>
      <c r="Q525" s="4"/>
      <c r="R525" s="5"/>
      <c r="S525" s="4"/>
      <c r="T525" s="4"/>
      <c r="U525" s="5"/>
      <c r="V525" s="4"/>
      <c r="W525" s="4"/>
      <c r="X525" s="5"/>
      <c r="Y525" s="4"/>
      <c r="Z525" s="4"/>
      <c r="AA525" s="4"/>
      <c r="AB525" s="4"/>
      <c r="AC525" s="412"/>
      <c r="AD525" s="7"/>
      <c r="AE525" s="7"/>
      <c r="AF525" s="8"/>
      <c r="AH525" s="446"/>
      <c r="AI525" s="429"/>
      <c r="AJ525" s="430"/>
      <c r="AK525" s="431"/>
      <c r="AL525" s="432"/>
      <c r="AM525" s="433"/>
      <c r="AN525" s="433"/>
      <c r="AO525" s="433"/>
      <c r="AP525" s="433"/>
      <c r="AQ525" s="433"/>
      <c r="AR525" s="433"/>
      <c r="AS525" s="433"/>
      <c r="AT525" s="433"/>
      <c r="AU525" s="433"/>
      <c r="AV525" s="433"/>
      <c r="AW525" s="433"/>
      <c r="AX525" s="433"/>
      <c r="AY525" s="433"/>
      <c r="AZ525" s="433"/>
      <c r="BA525" s="433"/>
      <c r="BB525" s="433"/>
      <c r="BC525" s="433"/>
      <c r="BD525" s="430"/>
      <c r="BE525" s="434"/>
      <c r="BG525" s="11"/>
      <c r="BI525" s="500"/>
    </row>
    <row r="526" spans="1:61" s="9" customFormat="1" ht="15" customHeight="1" x14ac:dyDescent="0.25">
      <c r="A526" s="2"/>
      <c r="B526" s="2"/>
      <c r="C526" s="2"/>
      <c r="D526" s="2"/>
      <c r="E526" s="2"/>
      <c r="F526" s="3"/>
      <c r="G526" s="397"/>
      <c r="H526" s="4"/>
      <c r="I526" s="5"/>
      <c r="J526" s="4"/>
      <c r="K526" s="4"/>
      <c r="L526" s="5"/>
      <c r="M526" s="6"/>
      <c r="N526" s="4"/>
      <c r="O526" s="5"/>
      <c r="P526" s="4"/>
      <c r="Q526" s="4"/>
      <c r="R526" s="5"/>
      <c r="S526" s="4"/>
      <c r="T526" s="4"/>
      <c r="U526" s="5"/>
      <c r="V526" s="4"/>
      <c r="W526" s="4"/>
      <c r="X526" s="5"/>
      <c r="Y526" s="4"/>
      <c r="Z526" s="4"/>
      <c r="AA526" s="4"/>
      <c r="AB526" s="4"/>
      <c r="AC526" s="412"/>
      <c r="AD526" s="7"/>
      <c r="AE526" s="7"/>
      <c r="AF526" s="8"/>
      <c r="AH526" s="446"/>
      <c r="AI526" s="429"/>
      <c r="AJ526" s="430"/>
      <c r="AK526" s="431"/>
      <c r="AL526" s="432"/>
      <c r="AM526" s="433"/>
      <c r="AN526" s="433"/>
      <c r="AO526" s="433"/>
      <c r="AP526" s="433"/>
      <c r="AQ526" s="433"/>
      <c r="AR526" s="433"/>
      <c r="AS526" s="433"/>
      <c r="AT526" s="433"/>
      <c r="AU526" s="433"/>
      <c r="AV526" s="433"/>
      <c r="AW526" s="433"/>
      <c r="AX526" s="433"/>
      <c r="AY526" s="433"/>
      <c r="AZ526" s="433"/>
      <c r="BA526" s="433"/>
      <c r="BB526" s="433"/>
      <c r="BC526" s="433"/>
      <c r="BD526" s="430"/>
      <c r="BE526" s="434"/>
      <c r="BG526" s="11"/>
      <c r="BI526" s="500"/>
    </row>
    <row r="527" spans="1:61" s="9" customFormat="1" ht="15" customHeight="1" x14ac:dyDescent="0.25">
      <c r="A527" s="2"/>
      <c r="B527" s="2"/>
      <c r="C527" s="2"/>
      <c r="D527" s="2"/>
      <c r="E527" s="2"/>
      <c r="F527" s="3"/>
      <c r="G527" s="397"/>
      <c r="H527" s="4"/>
      <c r="I527" s="5"/>
      <c r="J527" s="4"/>
      <c r="K527" s="4"/>
      <c r="L527" s="5"/>
      <c r="M527" s="6"/>
      <c r="N527" s="4"/>
      <c r="O527" s="5"/>
      <c r="P527" s="4"/>
      <c r="Q527" s="4"/>
      <c r="R527" s="5"/>
      <c r="S527" s="4"/>
      <c r="T527" s="4"/>
      <c r="U527" s="5"/>
      <c r="V527" s="4"/>
      <c r="W527" s="4"/>
      <c r="X527" s="5"/>
      <c r="Y527" s="4"/>
      <c r="Z527" s="4"/>
      <c r="AA527" s="4"/>
      <c r="AB527" s="4"/>
      <c r="AC527" s="412"/>
      <c r="AD527" s="7"/>
      <c r="AE527" s="7"/>
      <c r="AF527" s="8"/>
      <c r="AH527" s="446"/>
      <c r="AI527" s="429"/>
      <c r="AJ527" s="430"/>
      <c r="AK527" s="431"/>
      <c r="AL527" s="432"/>
      <c r="AM527" s="433"/>
      <c r="AN527" s="433"/>
      <c r="AO527" s="433"/>
      <c r="AP527" s="433"/>
      <c r="AQ527" s="433"/>
      <c r="AR527" s="433"/>
      <c r="AS527" s="433"/>
      <c r="AT527" s="433"/>
      <c r="AU527" s="433"/>
      <c r="AV527" s="433"/>
      <c r="AW527" s="433"/>
      <c r="AX527" s="433"/>
      <c r="AY527" s="433"/>
      <c r="AZ527" s="433"/>
      <c r="BA527" s="433"/>
      <c r="BB527" s="433"/>
      <c r="BC527" s="433"/>
      <c r="BD527" s="430"/>
      <c r="BE527" s="434"/>
      <c r="BG527" s="11"/>
      <c r="BI527" s="500"/>
    </row>
    <row r="528" spans="1:61" s="9" customFormat="1" ht="15" customHeight="1" x14ac:dyDescent="0.25">
      <c r="A528" s="2"/>
      <c r="B528" s="2"/>
      <c r="C528" s="2"/>
      <c r="D528" s="2"/>
      <c r="E528" s="2"/>
      <c r="F528" s="3"/>
      <c r="G528" s="397"/>
      <c r="H528" s="4"/>
      <c r="I528" s="5"/>
      <c r="J528" s="4"/>
      <c r="K528" s="4"/>
      <c r="L528" s="5"/>
      <c r="M528" s="6"/>
      <c r="N528" s="4"/>
      <c r="O528" s="5"/>
      <c r="P528" s="4"/>
      <c r="Q528" s="4"/>
      <c r="R528" s="5"/>
      <c r="S528" s="4"/>
      <c r="T528" s="4"/>
      <c r="U528" s="5"/>
      <c r="V528" s="4"/>
      <c r="W528" s="4"/>
      <c r="X528" s="5"/>
      <c r="Y528" s="4"/>
      <c r="Z528" s="4"/>
      <c r="AA528" s="4"/>
      <c r="AB528" s="4"/>
      <c r="AC528" s="412"/>
      <c r="AD528" s="7"/>
      <c r="AE528" s="7"/>
      <c r="AF528" s="8"/>
      <c r="AH528" s="446"/>
      <c r="AI528" s="429"/>
      <c r="AJ528" s="430"/>
      <c r="AK528" s="431"/>
      <c r="AL528" s="432"/>
      <c r="AM528" s="433"/>
      <c r="AN528" s="433"/>
      <c r="AO528" s="433"/>
      <c r="AP528" s="433"/>
      <c r="AQ528" s="433"/>
      <c r="AR528" s="433"/>
      <c r="AS528" s="433"/>
      <c r="AT528" s="433"/>
      <c r="AU528" s="433"/>
      <c r="AV528" s="433"/>
      <c r="AW528" s="433"/>
      <c r="AX528" s="433"/>
      <c r="AY528" s="433"/>
      <c r="AZ528" s="433"/>
      <c r="BA528" s="433"/>
      <c r="BB528" s="433"/>
      <c r="BC528" s="433"/>
      <c r="BD528" s="430"/>
      <c r="BE528" s="434"/>
      <c r="BG528" s="11"/>
      <c r="BI528" s="500"/>
    </row>
    <row r="529" spans="1:61" s="9" customFormat="1" ht="15" customHeight="1" x14ac:dyDescent="0.25">
      <c r="A529" s="2"/>
      <c r="B529" s="2"/>
      <c r="C529" s="2"/>
      <c r="D529" s="2"/>
      <c r="E529" s="2"/>
      <c r="F529" s="3"/>
      <c r="G529" s="397"/>
      <c r="H529" s="4"/>
      <c r="I529" s="5"/>
      <c r="J529" s="4"/>
      <c r="K529" s="4"/>
      <c r="L529" s="5"/>
      <c r="M529" s="6"/>
      <c r="N529" s="4"/>
      <c r="O529" s="5"/>
      <c r="P529" s="4"/>
      <c r="Q529" s="4"/>
      <c r="R529" s="5"/>
      <c r="S529" s="4"/>
      <c r="T529" s="4"/>
      <c r="U529" s="5"/>
      <c r="V529" s="4"/>
      <c r="W529" s="4"/>
      <c r="X529" s="5"/>
      <c r="Y529" s="4"/>
      <c r="Z529" s="4"/>
      <c r="AA529" s="4"/>
      <c r="AB529" s="4"/>
      <c r="AC529" s="412"/>
      <c r="AD529" s="7"/>
      <c r="AE529" s="7"/>
      <c r="AF529" s="8"/>
      <c r="AH529" s="446"/>
      <c r="AI529" s="429"/>
      <c r="AJ529" s="430"/>
      <c r="AK529" s="431"/>
      <c r="AL529" s="432"/>
      <c r="AM529" s="433"/>
      <c r="AN529" s="433"/>
      <c r="AO529" s="433"/>
      <c r="AP529" s="433"/>
      <c r="AQ529" s="433"/>
      <c r="AR529" s="433"/>
      <c r="AS529" s="433"/>
      <c r="AT529" s="433"/>
      <c r="AU529" s="433"/>
      <c r="AV529" s="433"/>
      <c r="AW529" s="433"/>
      <c r="AX529" s="433"/>
      <c r="AY529" s="433"/>
      <c r="AZ529" s="433"/>
      <c r="BA529" s="433"/>
      <c r="BB529" s="433"/>
      <c r="BC529" s="433"/>
      <c r="BD529" s="430"/>
      <c r="BE529" s="434"/>
      <c r="BG529" s="11"/>
      <c r="BI529" s="500"/>
    </row>
    <row r="530" spans="1:61" s="9" customFormat="1" ht="15" customHeight="1" x14ac:dyDescent="0.25">
      <c r="A530" s="2"/>
      <c r="B530" s="2"/>
      <c r="C530" s="2"/>
      <c r="D530" s="2"/>
      <c r="E530" s="2"/>
      <c r="F530" s="3"/>
      <c r="G530" s="397"/>
      <c r="H530" s="4"/>
      <c r="I530" s="5"/>
      <c r="J530" s="4"/>
      <c r="K530" s="4"/>
      <c r="L530" s="5"/>
      <c r="M530" s="6"/>
      <c r="N530" s="4"/>
      <c r="O530" s="5"/>
      <c r="P530" s="4"/>
      <c r="Q530" s="4"/>
      <c r="R530" s="5"/>
      <c r="S530" s="4"/>
      <c r="T530" s="4"/>
      <c r="U530" s="5"/>
      <c r="V530" s="4"/>
      <c r="W530" s="4"/>
      <c r="X530" s="5"/>
      <c r="Y530" s="4"/>
      <c r="Z530" s="4"/>
      <c r="AA530" s="4"/>
      <c r="AB530" s="4"/>
      <c r="AC530" s="412"/>
      <c r="AD530" s="7"/>
      <c r="AE530" s="7"/>
      <c r="AF530" s="8"/>
      <c r="AH530" s="446"/>
      <c r="AI530" s="429"/>
      <c r="AJ530" s="430"/>
      <c r="AK530" s="431"/>
      <c r="AL530" s="432"/>
      <c r="AM530" s="433"/>
      <c r="AN530" s="433"/>
      <c r="AO530" s="433"/>
      <c r="AP530" s="433"/>
      <c r="AQ530" s="433"/>
      <c r="AR530" s="433"/>
      <c r="AS530" s="433"/>
      <c r="AT530" s="433"/>
      <c r="AU530" s="433"/>
      <c r="AV530" s="433"/>
      <c r="AW530" s="433"/>
      <c r="AX530" s="433"/>
      <c r="AY530" s="433"/>
      <c r="AZ530" s="433"/>
      <c r="BA530" s="433"/>
      <c r="BB530" s="433"/>
      <c r="BC530" s="433"/>
      <c r="BD530" s="430"/>
      <c r="BE530" s="434"/>
      <c r="BG530" s="11"/>
      <c r="BI530" s="500"/>
    </row>
    <row r="531" spans="1:61" s="9" customFormat="1" ht="15" customHeight="1" x14ac:dyDescent="0.25">
      <c r="A531" s="2"/>
      <c r="B531" s="2"/>
      <c r="C531" s="2"/>
      <c r="D531" s="2"/>
      <c r="E531" s="2"/>
      <c r="F531" s="3"/>
      <c r="G531" s="397"/>
      <c r="H531" s="4"/>
      <c r="I531" s="5"/>
      <c r="J531" s="4"/>
      <c r="K531" s="4"/>
      <c r="L531" s="5"/>
      <c r="M531" s="6"/>
      <c r="N531" s="4"/>
      <c r="O531" s="5"/>
      <c r="P531" s="4"/>
      <c r="Q531" s="4"/>
      <c r="R531" s="5"/>
      <c r="S531" s="4"/>
      <c r="T531" s="4"/>
      <c r="U531" s="5"/>
      <c r="V531" s="4"/>
      <c r="W531" s="4"/>
      <c r="X531" s="5"/>
      <c r="Y531" s="4"/>
      <c r="Z531" s="4"/>
      <c r="AA531" s="4"/>
      <c r="AB531" s="4"/>
      <c r="AC531" s="412"/>
      <c r="AD531" s="7"/>
      <c r="AE531" s="7"/>
      <c r="AF531" s="8"/>
      <c r="AH531" s="446"/>
      <c r="AI531" s="429"/>
      <c r="AJ531" s="430"/>
      <c r="AK531" s="431"/>
      <c r="AL531" s="432"/>
      <c r="AM531" s="433"/>
      <c r="AN531" s="433"/>
      <c r="AO531" s="433"/>
      <c r="AP531" s="433"/>
      <c r="AQ531" s="433"/>
      <c r="AR531" s="433"/>
      <c r="AS531" s="433"/>
      <c r="AT531" s="433"/>
      <c r="AU531" s="433"/>
      <c r="AV531" s="433"/>
      <c r="AW531" s="433"/>
      <c r="AX531" s="433"/>
      <c r="AY531" s="433"/>
      <c r="AZ531" s="433"/>
      <c r="BA531" s="433"/>
      <c r="BB531" s="433"/>
      <c r="BC531" s="433"/>
      <c r="BD531" s="430"/>
      <c r="BE531" s="434"/>
      <c r="BG531" s="11"/>
      <c r="BI531" s="500"/>
    </row>
    <row r="532" spans="1:61" s="9" customFormat="1" ht="15" customHeight="1" x14ac:dyDescent="0.25">
      <c r="A532" s="2"/>
      <c r="B532" s="2"/>
      <c r="C532" s="2"/>
      <c r="D532" s="2"/>
      <c r="E532" s="2"/>
      <c r="F532" s="3"/>
      <c r="G532" s="397"/>
      <c r="H532" s="4"/>
      <c r="I532" s="5"/>
      <c r="J532" s="4"/>
      <c r="K532" s="4"/>
      <c r="L532" s="5"/>
      <c r="M532" s="6"/>
      <c r="N532" s="4"/>
      <c r="O532" s="5"/>
      <c r="P532" s="4"/>
      <c r="Q532" s="4"/>
      <c r="R532" s="5"/>
      <c r="S532" s="4"/>
      <c r="T532" s="4"/>
      <c r="U532" s="5"/>
      <c r="V532" s="4"/>
      <c r="W532" s="4"/>
      <c r="X532" s="5"/>
      <c r="Y532" s="4"/>
      <c r="Z532" s="4"/>
      <c r="AA532" s="4"/>
      <c r="AB532" s="4"/>
      <c r="AC532" s="412"/>
      <c r="AD532" s="7"/>
      <c r="AE532" s="7"/>
      <c r="AF532" s="8"/>
      <c r="AH532" s="446"/>
      <c r="AI532" s="429"/>
      <c r="AJ532" s="430"/>
      <c r="AK532" s="431"/>
      <c r="AL532" s="432"/>
      <c r="AM532" s="433"/>
      <c r="AN532" s="433"/>
      <c r="AO532" s="433"/>
      <c r="AP532" s="433"/>
      <c r="AQ532" s="433"/>
      <c r="AR532" s="433"/>
      <c r="AS532" s="433"/>
      <c r="AT532" s="433"/>
      <c r="AU532" s="433"/>
      <c r="AV532" s="433"/>
      <c r="AW532" s="433"/>
      <c r="AX532" s="433"/>
      <c r="AY532" s="433"/>
      <c r="AZ532" s="433"/>
      <c r="BA532" s="433"/>
      <c r="BB532" s="433"/>
      <c r="BC532" s="433"/>
      <c r="BD532" s="430"/>
      <c r="BE532" s="434"/>
      <c r="BG532" s="11"/>
      <c r="BI532" s="500"/>
    </row>
    <row r="533" spans="1:61" s="9" customFormat="1" ht="15" customHeight="1" x14ac:dyDescent="0.25">
      <c r="A533" s="2"/>
      <c r="B533" s="2"/>
      <c r="C533" s="2"/>
      <c r="D533" s="2"/>
      <c r="E533" s="2"/>
      <c r="F533" s="3"/>
      <c r="G533" s="397"/>
      <c r="H533" s="4"/>
      <c r="I533" s="5"/>
      <c r="J533" s="4"/>
      <c r="K533" s="4"/>
      <c r="L533" s="5"/>
      <c r="M533" s="6"/>
      <c r="N533" s="4"/>
      <c r="O533" s="5"/>
      <c r="P533" s="4"/>
      <c r="Q533" s="4"/>
      <c r="R533" s="5"/>
      <c r="S533" s="4"/>
      <c r="T533" s="4"/>
      <c r="U533" s="5"/>
      <c r="V533" s="4"/>
      <c r="W533" s="4"/>
      <c r="X533" s="5"/>
      <c r="Y533" s="4"/>
      <c r="Z533" s="4"/>
      <c r="AA533" s="4"/>
      <c r="AB533" s="4"/>
      <c r="AC533" s="412"/>
      <c r="AD533" s="7"/>
      <c r="AE533" s="7"/>
      <c r="AF533" s="8"/>
      <c r="AH533" s="446"/>
      <c r="AI533" s="429"/>
      <c r="AJ533" s="430"/>
      <c r="AK533" s="431"/>
      <c r="AL533" s="432"/>
      <c r="AM533" s="433"/>
      <c r="AN533" s="433"/>
      <c r="AO533" s="433"/>
      <c r="AP533" s="433"/>
      <c r="AQ533" s="433"/>
      <c r="AR533" s="433"/>
      <c r="AS533" s="433"/>
      <c r="AT533" s="433"/>
      <c r="AU533" s="433"/>
      <c r="AV533" s="433"/>
      <c r="AW533" s="433"/>
      <c r="AX533" s="433"/>
      <c r="AY533" s="433"/>
      <c r="AZ533" s="433"/>
      <c r="BA533" s="433"/>
      <c r="BB533" s="433"/>
      <c r="BC533" s="433"/>
      <c r="BD533" s="430"/>
      <c r="BE533" s="434"/>
      <c r="BG533" s="11"/>
      <c r="BI533" s="500"/>
    </row>
    <row r="534" spans="1:61" s="9" customFormat="1" ht="15" customHeight="1" x14ac:dyDescent="0.25">
      <c r="A534" s="2"/>
      <c r="B534" s="2"/>
      <c r="C534" s="2"/>
      <c r="D534" s="2"/>
      <c r="E534" s="2"/>
      <c r="F534" s="3"/>
      <c r="G534" s="397"/>
      <c r="H534" s="4"/>
      <c r="I534" s="5"/>
      <c r="J534" s="4"/>
      <c r="K534" s="4"/>
      <c r="L534" s="5"/>
      <c r="M534" s="6"/>
      <c r="N534" s="4"/>
      <c r="O534" s="5"/>
      <c r="P534" s="4"/>
      <c r="Q534" s="4"/>
      <c r="R534" s="5"/>
      <c r="S534" s="4"/>
      <c r="T534" s="4"/>
      <c r="U534" s="5"/>
      <c r="V534" s="4"/>
      <c r="W534" s="4"/>
      <c r="X534" s="5"/>
      <c r="Y534" s="4"/>
      <c r="Z534" s="4"/>
      <c r="AA534" s="4"/>
      <c r="AB534" s="4"/>
      <c r="AC534" s="412"/>
      <c r="AD534" s="7"/>
      <c r="AE534" s="7"/>
      <c r="AF534" s="8"/>
      <c r="AH534" s="446"/>
      <c r="AI534" s="429"/>
      <c r="AJ534" s="430"/>
      <c r="AK534" s="431"/>
      <c r="AL534" s="432"/>
      <c r="AM534" s="433"/>
      <c r="AN534" s="433"/>
      <c r="AO534" s="433"/>
      <c r="AP534" s="433"/>
      <c r="AQ534" s="433"/>
      <c r="AR534" s="433"/>
      <c r="AS534" s="433"/>
      <c r="AT534" s="433"/>
      <c r="AU534" s="433"/>
      <c r="AV534" s="433"/>
      <c r="AW534" s="433"/>
      <c r="AX534" s="433"/>
      <c r="AY534" s="433"/>
      <c r="AZ534" s="433"/>
      <c r="BA534" s="433"/>
      <c r="BB534" s="433"/>
      <c r="BC534" s="433"/>
      <c r="BD534" s="430"/>
      <c r="BE534" s="434"/>
      <c r="BG534" s="11"/>
      <c r="BI534" s="500"/>
    </row>
    <row r="535" spans="1:61" s="9" customFormat="1" ht="15" customHeight="1" x14ac:dyDescent="0.25">
      <c r="A535" s="2"/>
      <c r="B535" s="2"/>
      <c r="C535" s="2"/>
      <c r="D535" s="2"/>
      <c r="E535" s="2"/>
      <c r="F535" s="3"/>
      <c r="G535" s="397"/>
      <c r="H535" s="4"/>
      <c r="I535" s="5"/>
      <c r="J535" s="4"/>
      <c r="K535" s="4"/>
      <c r="L535" s="5"/>
      <c r="M535" s="6"/>
      <c r="N535" s="4"/>
      <c r="O535" s="5"/>
      <c r="P535" s="4"/>
      <c r="Q535" s="4"/>
      <c r="R535" s="5"/>
      <c r="S535" s="4"/>
      <c r="T535" s="4"/>
      <c r="U535" s="5"/>
      <c r="V535" s="4"/>
      <c r="W535" s="4"/>
      <c r="X535" s="5"/>
      <c r="Y535" s="4"/>
      <c r="Z535" s="4"/>
      <c r="AA535" s="4"/>
      <c r="AB535" s="4"/>
      <c r="AC535" s="412"/>
      <c r="AD535" s="7"/>
      <c r="AE535" s="7"/>
      <c r="AF535" s="8"/>
      <c r="AH535" s="446"/>
      <c r="AI535" s="429"/>
      <c r="AJ535" s="430"/>
      <c r="AK535" s="431"/>
      <c r="AL535" s="432"/>
      <c r="AM535" s="433"/>
      <c r="AN535" s="433"/>
      <c r="AO535" s="433"/>
      <c r="AP535" s="433"/>
      <c r="AQ535" s="433"/>
      <c r="AR535" s="433"/>
      <c r="AS535" s="433"/>
      <c r="AT535" s="433"/>
      <c r="AU535" s="433"/>
      <c r="AV535" s="433"/>
      <c r="AW535" s="433"/>
      <c r="AX535" s="433"/>
      <c r="AY535" s="433"/>
      <c r="AZ535" s="433"/>
      <c r="BA535" s="433"/>
      <c r="BB535" s="433"/>
      <c r="BC535" s="433"/>
      <c r="BD535" s="430"/>
      <c r="BE535" s="434"/>
      <c r="BG535" s="11"/>
      <c r="BI535" s="500"/>
    </row>
    <row r="536" spans="1:61" s="9" customFormat="1" ht="15" customHeight="1" x14ac:dyDescent="0.25">
      <c r="A536" s="2"/>
      <c r="B536" s="2"/>
      <c r="C536" s="2"/>
      <c r="D536" s="2"/>
      <c r="E536" s="2"/>
      <c r="F536" s="3"/>
      <c r="G536" s="397"/>
      <c r="H536" s="4"/>
      <c r="I536" s="5"/>
      <c r="J536" s="4"/>
      <c r="K536" s="4"/>
      <c r="L536" s="5"/>
      <c r="M536" s="6"/>
      <c r="N536" s="4"/>
      <c r="O536" s="5"/>
      <c r="P536" s="4"/>
      <c r="Q536" s="4"/>
      <c r="R536" s="5"/>
      <c r="S536" s="4"/>
      <c r="T536" s="4"/>
      <c r="U536" s="5"/>
      <c r="V536" s="4"/>
      <c r="W536" s="4"/>
      <c r="X536" s="5"/>
      <c r="Y536" s="4"/>
      <c r="Z536" s="4"/>
      <c r="AA536" s="4"/>
      <c r="AB536" s="4"/>
      <c r="AC536" s="412"/>
      <c r="AD536" s="7"/>
      <c r="AE536" s="7"/>
      <c r="AF536" s="8"/>
      <c r="AH536" s="446"/>
      <c r="AI536" s="429"/>
      <c r="AJ536" s="430"/>
      <c r="AK536" s="431"/>
      <c r="AL536" s="432"/>
      <c r="AM536" s="433"/>
      <c r="AN536" s="433"/>
      <c r="AO536" s="433"/>
      <c r="AP536" s="433"/>
      <c r="AQ536" s="433"/>
      <c r="AR536" s="433"/>
      <c r="AS536" s="433"/>
      <c r="AT536" s="433"/>
      <c r="AU536" s="433"/>
      <c r="AV536" s="433"/>
      <c r="AW536" s="433"/>
      <c r="AX536" s="433"/>
      <c r="AY536" s="433"/>
      <c r="AZ536" s="433"/>
      <c r="BA536" s="433"/>
      <c r="BB536" s="433"/>
      <c r="BC536" s="433"/>
      <c r="BD536" s="430"/>
      <c r="BE536" s="434"/>
      <c r="BG536" s="11"/>
      <c r="BI536" s="500"/>
    </row>
    <row r="537" spans="1:61" s="9" customFormat="1" ht="15" customHeight="1" x14ac:dyDescent="0.25">
      <c r="A537" s="2"/>
      <c r="B537" s="2"/>
      <c r="C537" s="2"/>
      <c r="D537" s="2"/>
      <c r="E537" s="2"/>
      <c r="F537" s="3"/>
      <c r="G537" s="397"/>
      <c r="H537" s="4"/>
      <c r="I537" s="5"/>
      <c r="J537" s="4"/>
      <c r="K537" s="4"/>
      <c r="L537" s="5"/>
      <c r="M537" s="6"/>
      <c r="N537" s="4"/>
      <c r="O537" s="5"/>
      <c r="P537" s="4"/>
      <c r="Q537" s="4"/>
      <c r="R537" s="5"/>
      <c r="S537" s="4"/>
      <c r="T537" s="4"/>
      <c r="U537" s="5"/>
      <c r="V537" s="4"/>
      <c r="W537" s="4"/>
      <c r="X537" s="5"/>
      <c r="Y537" s="4"/>
      <c r="Z537" s="4"/>
      <c r="AA537" s="4"/>
      <c r="AB537" s="4"/>
      <c r="AC537" s="412"/>
      <c r="AD537" s="7"/>
      <c r="AE537" s="7"/>
      <c r="AF537" s="8"/>
      <c r="AH537" s="446"/>
      <c r="AI537" s="429"/>
      <c r="AJ537" s="430"/>
      <c r="AK537" s="431"/>
      <c r="AL537" s="432"/>
      <c r="AM537" s="433"/>
      <c r="AN537" s="433"/>
      <c r="AO537" s="433"/>
      <c r="AP537" s="433"/>
      <c r="AQ537" s="433"/>
      <c r="AR537" s="433"/>
      <c r="AS537" s="433"/>
      <c r="AT537" s="433"/>
      <c r="AU537" s="433"/>
      <c r="AV537" s="433"/>
      <c r="AW537" s="433"/>
      <c r="AX537" s="433"/>
      <c r="AY537" s="433"/>
      <c r="AZ537" s="433"/>
      <c r="BA537" s="433"/>
      <c r="BB537" s="433"/>
      <c r="BC537" s="433"/>
      <c r="BD537" s="430"/>
      <c r="BE537" s="434"/>
      <c r="BG537" s="11"/>
      <c r="BI537" s="500"/>
    </row>
    <row r="538" spans="1:61" s="9" customFormat="1" ht="15" customHeight="1" x14ac:dyDescent="0.25">
      <c r="A538" s="2"/>
      <c r="B538" s="2"/>
      <c r="C538" s="2"/>
      <c r="D538" s="2"/>
      <c r="E538" s="2"/>
      <c r="F538" s="3"/>
      <c r="G538" s="397"/>
      <c r="H538" s="4"/>
      <c r="I538" s="5"/>
      <c r="J538" s="4"/>
      <c r="K538" s="4"/>
      <c r="L538" s="5"/>
      <c r="M538" s="6"/>
      <c r="N538" s="4"/>
      <c r="O538" s="5"/>
      <c r="P538" s="4"/>
      <c r="Q538" s="4"/>
      <c r="R538" s="5"/>
      <c r="S538" s="4"/>
      <c r="T538" s="4"/>
      <c r="U538" s="5"/>
      <c r="V538" s="4"/>
      <c r="W538" s="4"/>
      <c r="X538" s="5"/>
      <c r="Y538" s="4"/>
      <c r="Z538" s="4"/>
      <c r="AA538" s="4"/>
      <c r="AB538" s="4"/>
      <c r="AC538" s="412"/>
      <c r="AD538" s="7"/>
      <c r="AE538" s="7"/>
      <c r="AF538" s="8"/>
      <c r="AH538" s="446"/>
      <c r="AI538" s="429"/>
      <c r="AJ538" s="430"/>
      <c r="AK538" s="431"/>
      <c r="AL538" s="432"/>
      <c r="AM538" s="433"/>
      <c r="AN538" s="433"/>
      <c r="AO538" s="433"/>
      <c r="AP538" s="433"/>
      <c r="AQ538" s="433"/>
      <c r="AR538" s="433"/>
      <c r="AS538" s="433"/>
      <c r="AT538" s="433"/>
      <c r="AU538" s="433"/>
      <c r="AV538" s="433"/>
      <c r="AW538" s="433"/>
      <c r="AX538" s="433"/>
      <c r="AY538" s="433"/>
      <c r="AZ538" s="433"/>
      <c r="BA538" s="433"/>
      <c r="BB538" s="433"/>
      <c r="BC538" s="433"/>
      <c r="BD538" s="430"/>
      <c r="BE538" s="434"/>
      <c r="BG538" s="11"/>
      <c r="BI538" s="500"/>
    </row>
    <row r="539" spans="1:61" s="9" customFormat="1" ht="15" customHeight="1" x14ac:dyDescent="0.25">
      <c r="A539" s="2"/>
      <c r="B539" s="2"/>
      <c r="C539" s="2"/>
      <c r="D539" s="2"/>
      <c r="E539" s="2"/>
      <c r="F539" s="3"/>
      <c r="G539" s="397"/>
      <c r="H539" s="4"/>
      <c r="I539" s="5"/>
      <c r="J539" s="4"/>
      <c r="K539" s="4"/>
      <c r="L539" s="5"/>
      <c r="M539" s="6"/>
      <c r="N539" s="4"/>
      <c r="O539" s="5"/>
      <c r="P539" s="4"/>
      <c r="Q539" s="4"/>
      <c r="R539" s="5"/>
      <c r="S539" s="4"/>
      <c r="T539" s="4"/>
      <c r="U539" s="5"/>
      <c r="V539" s="4"/>
      <c r="W539" s="4"/>
      <c r="X539" s="5"/>
      <c r="Y539" s="4"/>
      <c r="Z539" s="4"/>
      <c r="AA539" s="4"/>
      <c r="AB539" s="4"/>
      <c r="AC539" s="412"/>
      <c r="AD539" s="7"/>
      <c r="AE539" s="7"/>
      <c r="AF539" s="8"/>
      <c r="AH539" s="446"/>
      <c r="AI539" s="429"/>
      <c r="AJ539" s="430"/>
      <c r="AK539" s="431"/>
      <c r="AL539" s="432"/>
      <c r="AM539" s="433"/>
      <c r="AN539" s="433"/>
      <c r="AO539" s="433"/>
      <c r="AP539" s="433"/>
      <c r="AQ539" s="433"/>
      <c r="AR539" s="433"/>
      <c r="AS539" s="433"/>
      <c r="AT539" s="433"/>
      <c r="AU539" s="433"/>
      <c r="AV539" s="433"/>
      <c r="AW539" s="433"/>
      <c r="AX539" s="433"/>
      <c r="AY539" s="433"/>
      <c r="AZ539" s="433"/>
      <c r="BA539" s="433"/>
      <c r="BB539" s="433"/>
      <c r="BC539" s="433"/>
      <c r="BD539" s="430"/>
      <c r="BE539" s="434"/>
      <c r="BG539" s="11"/>
      <c r="BI539" s="500"/>
    </row>
    <row r="540" spans="1:61" s="9" customFormat="1" ht="15" customHeight="1" x14ac:dyDescent="0.25">
      <c r="A540" s="2"/>
      <c r="B540" s="2"/>
      <c r="C540" s="2"/>
      <c r="D540" s="2"/>
      <c r="E540" s="2"/>
      <c r="F540" s="3"/>
      <c r="G540" s="397"/>
      <c r="H540" s="4"/>
      <c r="I540" s="5"/>
      <c r="J540" s="4"/>
      <c r="K540" s="4"/>
      <c r="L540" s="5"/>
      <c r="M540" s="6"/>
      <c r="N540" s="4"/>
      <c r="O540" s="5"/>
      <c r="P540" s="4"/>
      <c r="Q540" s="4"/>
      <c r="R540" s="5"/>
      <c r="S540" s="4"/>
      <c r="T540" s="4"/>
      <c r="U540" s="5"/>
      <c r="V540" s="4"/>
      <c r="W540" s="4"/>
      <c r="X540" s="5"/>
      <c r="Y540" s="4"/>
      <c r="Z540" s="4"/>
      <c r="AA540" s="4"/>
      <c r="AB540" s="4"/>
      <c r="AC540" s="412"/>
      <c r="AD540" s="7"/>
      <c r="AE540" s="7"/>
      <c r="AF540" s="8"/>
      <c r="AH540" s="446"/>
      <c r="AI540" s="429"/>
      <c r="AJ540" s="430"/>
      <c r="AK540" s="431"/>
      <c r="AL540" s="432"/>
      <c r="AM540" s="433"/>
      <c r="AN540" s="433"/>
      <c r="AO540" s="433"/>
      <c r="AP540" s="433"/>
      <c r="AQ540" s="433"/>
      <c r="AR540" s="433"/>
      <c r="AS540" s="433"/>
      <c r="AT540" s="433"/>
      <c r="AU540" s="433"/>
      <c r="AV540" s="433"/>
      <c r="AW540" s="433"/>
      <c r="AX540" s="433"/>
      <c r="AY540" s="433"/>
      <c r="AZ540" s="433"/>
      <c r="BA540" s="433"/>
      <c r="BB540" s="433"/>
      <c r="BC540" s="433"/>
      <c r="BD540" s="430"/>
      <c r="BE540" s="434"/>
      <c r="BG540" s="11"/>
      <c r="BI540" s="500"/>
    </row>
    <row r="541" spans="1:61" s="9" customFormat="1" ht="15" customHeight="1" x14ac:dyDescent="0.25">
      <c r="A541" s="2"/>
      <c r="B541" s="2"/>
      <c r="C541" s="2"/>
      <c r="D541" s="2"/>
      <c r="E541" s="2"/>
      <c r="F541" s="3"/>
      <c r="G541" s="397"/>
      <c r="H541" s="4"/>
      <c r="I541" s="5"/>
      <c r="J541" s="4"/>
      <c r="K541" s="4"/>
      <c r="L541" s="5"/>
      <c r="M541" s="6"/>
      <c r="N541" s="4"/>
      <c r="O541" s="5"/>
      <c r="P541" s="4"/>
      <c r="Q541" s="4"/>
      <c r="R541" s="5"/>
      <c r="S541" s="4"/>
      <c r="T541" s="4"/>
      <c r="U541" s="5"/>
      <c r="V541" s="4"/>
      <c r="W541" s="4"/>
      <c r="X541" s="5"/>
      <c r="Y541" s="4"/>
      <c r="Z541" s="4"/>
      <c r="AA541" s="4"/>
      <c r="AB541" s="4"/>
      <c r="AC541" s="412"/>
      <c r="AD541" s="7"/>
      <c r="AE541" s="7"/>
      <c r="AF541" s="8"/>
      <c r="AH541" s="446"/>
      <c r="AI541" s="429"/>
      <c r="AJ541" s="430"/>
      <c r="AK541" s="431"/>
      <c r="AL541" s="432"/>
      <c r="AM541" s="433"/>
      <c r="AN541" s="433"/>
      <c r="AO541" s="433"/>
      <c r="AP541" s="433"/>
      <c r="AQ541" s="433"/>
      <c r="AR541" s="433"/>
      <c r="AS541" s="433"/>
      <c r="AT541" s="433"/>
      <c r="AU541" s="433"/>
      <c r="AV541" s="433"/>
      <c r="AW541" s="433"/>
      <c r="AX541" s="433"/>
      <c r="AY541" s="433"/>
      <c r="AZ541" s="433"/>
      <c r="BA541" s="433"/>
      <c r="BB541" s="433"/>
      <c r="BC541" s="433"/>
      <c r="BD541" s="430"/>
      <c r="BE541" s="434"/>
      <c r="BG541" s="11"/>
      <c r="BI541" s="500"/>
    </row>
    <row r="542" spans="1:61" s="9" customFormat="1" ht="15" customHeight="1" x14ac:dyDescent="0.25">
      <c r="A542" s="2"/>
      <c r="B542" s="2"/>
      <c r="C542" s="2"/>
      <c r="D542" s="2"/>
      <c r="E542" s="2"/>
      <c r="F542" s="3"/>
      <c r="G542" s="397"/>
      <c r="H542" s="4"/>
      <c r="I542" s="5"/>
      <c r="J542" s="4"/>
      <c r="K542" s="4"/>
      <c r="L542" s="5"/>
      <c r="M542" s="6"/>
      <c r="N542" s="4"/>
      <c r="O542" s="5"/>
      <c r="P542" s="4"/>
      <c r="Q542" s="4"/>
      <c r="R542" s="5"/>
      <c r="S542" s="4"/>
      <c r="T542" s="4"/>
      <c r="U542" s="5"/>
      <c r="V542" s="4"/>
      <c r="W542" s="4"/>
      <c r="X542" s="5"/>
      <c r="Y542" s="4"/>
      <c r="Z542" s="4"/>
      <c r="AA542" s="4"/>
      <c r="AB542" s="4"/>
      <c r="AC542" s="412"/>
      <c r="AD542" s="7"/>
      <c r="AE542" s="7"/>
      <c r="AF542" s="8"/>
      <c r="AH542" s="446"/>
      <c r="AI542" s="429"/>
      <c r="AJ542" s="430"/>
      <c r="AK542" s="431"/>
      <c r="AL542" s="432"/>
      <c r="AM542" s="433"/>
      <c r="AN542" s="433"/>
      <c r="AO542" s="433"/>
      <c r="AP542" s="433"/>
      <c r="AQ542" s="433"/>
      <c r="AR542" s="433"/>
      <c r="AS542" s="433"/>
      <c r="AT542" s="433"/>
      <c r="AU542" s="433"/>
      <c r="AV542" s="433"/>
      <c r="AW542" s="433"/>
      <c r="AX542" s="433"/>
      <c r="AY542" s="433"/>
      <c r="AZ542" s="433"/>
      <c r="BA542" s="433"/>
      <c r="BB542" s="433"/>
      <c r="BC542" s="433"/>
      <c r="BD542" s="430"/>
      <c r="BE542" s="434"/>
      <c r="BG542" s="11"/>
      <c r="BI542" s="500"/>
    </row>
    <row r="543" spans="1:61" s="9" customFormat="1" ht="15" customHeight="1" x14ac:dyDescent="0.25">
      <c r="A543" s="2"/>
      <c r="B543" s="2"/>
      <c r="C543" s="2"/>
      <c r="D543" s="2"/>
      <c r="E543" s="2"/>
      <c r="F543" s="3"/>
      <c r="G543" s="397"/>
      <c r="H543" s="4"/>
      <c r="I543" s="5"/>
      <c r="J543" s="4"/>
      <c r="K543" s="4"/>
      <c r="L543" s="5"/>
      <c r="M543" s="6"/>
      <c r="N543" s="4"/>
      <c r="O543" s="5"/>
      <c r="P543" s="4"/>
      <c r="Q543" s="4"/>
      <c r="R543" s="5"/>
      <c r="S543" s="4"/>
      <c r="T543" s="4"/>
      <c r="U543" s="5"/>
      <c r="V543" s="4"/>
      <c r="W543" s="4"/>
      <c r="X543" s="5"/>
      <c r="Y543" s="4"/>
      <c r="Z543" s="4"/>
      <c r="AA543" s="4"/>
      <c r="AB543" s="4"/>
      <c r="AC543" s="412"/>
      <c r="AD543" s="7"/>
      <c r="AE543" s="7"/>
      <c r="AF543" s="8"/>
      <c r="AH543" s="446"/>
      <c r="AI543" s="429"/>
      <c r="AJ543" s="430"/>
      <c r="AK543" s="431"/>
      <c r="AL543" s="432"/>
      <c r="AM543" s="433"/>
      <c r="AN543" s="433"/>
      <c r="AO543" s="433"/>
      <c r="AP543" s="433"/>
      <c r="AQ543" s="433"/>
      <c r="AR543" s="433"/>
      <c r="AS543" s="433"/>
      <c r="AT543" s="433"/>
      <c r="AU543" s="433"/>
      <c r="AV543" s="433"/>
      <c r="AW543" s="433"/>
      <c r="AX543" s="433"/>
      <c r="AY543" s="433"/>
      <c r="AZ543" s="433"/>
      <c r="BA543" s="433"/>
      <c r="BB543" s="433"/>
      <c r="BC543" s="433"/>
      <c r="BD543" s="430"/>
      <c r="BE543" s="434"/>
      <c r="BG543" s="11"/>
      <c r="BI543" s="500"/>
    </row>
    <row r="544" spans="1:61" s="9" customFormat="1" ht="15" customHeight="1" x14ac:dyDescent="0.25">
      <c r="A544" s="2"/>
      <c r="B544" s="2"/>
      <c r="C544" s="2"/>
      <c r="D544" s="2"/>
      <c r="E544" s="2"/>
      <c r="F544" s="3"/>
      <c r="G544" s="397"/>
      <c r="H544" s="4"/>
      <c r="I544" s="5"/>
      <c r="J544" s="4"/>
      <c r="K544" s="4"/>
      <c r="L544" s="5"/>
      <c r="M544" s="6"/>
      <c r="N544" s="4"/>
      <c r="O544" s="5"/>
      <c r="P544" s="4"/>
      <c r="Q544" s="4"/>
      <c r="R544" s="5"/>
      <c r="S544" s="4"/>
      <c r="T544" s="4"/>
      <c r="U544" s="5"/>
      <c r="V544" s="4"/>
      <c r="W544" s="4"/>
      <c r="X544" s="5"/>
      <c r="Y544" s="4"/>
      <c r="Z544" s="4"/>
      <c r="AA544" s="4"/>
      <c r="AB544" s="4"/>
      <c r="AC544" s="412"/>
      <c r="AD544" s="7"/>
      <c r="AE544" s="7"/>
      <c r="AF544" s="8"/>
      <c r="AH544" s="446"/>
      <c r="AI544" s="429"/>
      <c r="AJ544" s="430"/>
      <c r="AK544" s="431"/>
      <c r="AL544" s="432"/>
      <c r="AM544" s="433"/>
      <c r="AN544" s="433"/>
      <c r="AO544" s="433"/>
      <c r="AP544" s="433"/>
      <c r="AQ544" s="433"/>
      <c r="AR544" s="433"/>
      <c r="AS544" s="433"/>
      <c r="AT544" s="433"/>
      <c r="AU544" s="433"/>
      <c r="AV544" s="433"/>
      <c r="AW544" s="433"/>
      <c r="AX544" s="433"/>
      <c r="AY544" s="433"/>
      <c r="AZ544" s="433"/>
      <c r="BA544" s="433"/>
      <c r="BB544" s="433"/>
      <c r="BC544" s="433"/>
      <c r="BD544" s="430"/>
      <c r="BE544" s="434"/>
      <c r="BG544" s="11"/>
      <c r="BI544" s="500"/>
    </row>
    <row r="545" spans="1:61" s="9" customFormat="1" ht="15" customHeight="1" x14ac:dyDescent="0.25">
      <c r="A545" s="2"/>
      <c r="B545" s="2"/>
      <c r="C545" s="2"/>
      <c r="D545" s="2"/>
      <c r="E545" s="2"/>
      <c r="F545" s="3"/>
      <c r="G545" s="397"/>
      <c r="H545" s="4"/>
      <c r="I545" s="5"/>
      <c r="J545" s="4"/>
      <c r="K545" s="4"/>
      <c r="L545" s="5"/>
      <c r="M545" s="6"/>
      <c r="N545" s="4"/>
      <c r="O545" s="5"/>
      <c r="P545" s="4"/>
      <c r="Q545" s="4"/>
      <c r="R545" s="5"/>
      <c r="S545" s="4"/>
      <c r="T545" s="4"/>
      <c r="U545" s="5"/>
      <c r="V545" s="4"/>
      <c r="W545" s="4"/>
      <c r="X545" s="5"/>
      <c r="Y545" s="4"/>
      <c r="Z545" s="4"/>
      <c r="AA545" s="4"/>
      <c r="AB545" s="4"/>
      <c r="AC545" s="412"/>
      <c r="AD545" s="7"/>
      <c r="AE545" s="7"/>
      <c r="AF545" s="8"/>
      <c r="AH545" s="446"/>
      <c r="AI545" s="429"/>
      <c r="AJ545" s="430"/>
      <c r="AK545" s="431"/>
      <c r="AL545" s="432"/>
      <c r="AM545" s="433"/>
      <c r="AN545" s="433"/>
      <c r="AO545" s="433"/>
      <c r="AP545" s="433"/>
      <c r="AQ545" s="433"/>
      <c r="AR545" s="433"/>
      <c r="AS545" s="433"/>
      <c r="AT545" s="433"/>
      <c r="AU545" s="433"/>
      <c r="AV545" s="433"/>
      <c r="AW545" s="433"/>
      <c r="AX545" s="433"/>
      <c r="AY545" s="433"/>
      <c r="AZ545" s="433"/>
      <c r="BA545" s="433"/>
      <c r="BB545" s="433"/>
      <c r="BC545" s="433"/>
      <c r="BD545" s="430"/>
      <c r="BE545" s="434"/>
      <c r="BG545" s="11"/>
      <c r="BI545" s="500"/>
    </row>
    <row r="546" spans="1:61" s="9" customFormat="1" ht="15" customHeight="1" x14ac:dyDescent="0.25">
      <c r="A546" s="2"/>
      <c r="B546" s="2"/>
      <c r="C546" s="2"/>
      <c r="D546" s="2"/>
      <c r="E546" s="2"/>
      <c r="F546" s="3"/>
      <c r="G546" s="397"/>
      <c r="H546" s="4"/>
      <c r="I546" s="5"/>
      <c r="J546" s="4"/>
      <c r="K546" s="4"/>
      <c r="L546" s="5"/>
      <c r="M546" s="6"/>
      <c r="N546" s="4"/>
      <c r="O546" s="5"/>
      <c r="P546" s="4"/>
      <c r="Q546" s="4"/>
      <c r="R546" s="5"/>
      <c r="S546" s="4"/>
      <c r="T546" s="4"/>
      <c r="U546" s="5"/>
      <c r="V546" s="4"/>
      <c r="W546" s="4"/>
      <c r="X546" s="5"/>
      <c r="Y546" s="4"/>
      <c r="Z546" s="4"/>
      <c r="AA546" s="4"/>
      <c r="AB546" s="4"/>
      <c r="AC546" s="412"/>
      <c r="AD546" s="7"/>
      <c r="AE546" s="7"/>
      <c r="AF546" s="8"/>
      <c r="AH546" s="446"/>
      <c r="AI546" s="429"/>
      <c r="AJ546" s="430"/>
      <c r="AK546" s="431"/>
      <c r="AL546" s="432"/>
      <c r="AM546" s="433"/>
      <c r="AN546" s="433"/>
      <c r="AO546" s="433"/>
      <c r="AP546" s="433"/>
      <c r="AQ546" s="433"/>
      <c r="AR546" s="433"/>
      <c r="AS546" s="433"/>
      <c r="AT546" s="433"/>
      <c r="AU546" s="433"/>
      <c r="AV546" s="433"/>
      <c r="AW546" s="433"/>
      <c r="AX546" s="433"/>
      <c r="AY546" s="433"/>
      <c r="AZ546" s="433"/>
      <c r="BA546" s="433"/>
      <c r="BB546" s="433"/>
      <c r="BC546" s="433"/>
      <c r="BD546" s="430"/>
      <c r="BE546" s="434"/>
      <c r="BG546" s="11"/>
      <c r="BI546" s="500"/>
    </row>
    <row r="547" spans="1:61" s="9" customFormat="1" ht="15" customHeight="1" x14ac:dyDescent="0.25">
      <c r="A547" s="2"/>
      <c r="B547" s="2"/>
      <c r="C547" s="2"/>
      <c r="D547" s="2"/>
      <c r="E547" s="2"/>
      <c r="F547" s="3"/>
      <c r="G547" s="397"/>
      <c r="H547" s="4"/>
      <c r="I547" s="5"/>
      <c r="J547" s="4"/>
      <c r="K547" s="4"/>
      <c r="L547" s="5"/>
      <c r="M547" s="6"/>
      <c r="N547" s="4"/>
      <c r="O547" s="5"/>
      <c r="P547" s="4"/>
      <c r="Q547" s="4"/>
      <c r="R547" s="5"/>
      <c r="S547" s="4"/>
      <c r="T547" s="4"/>
      <c r="U547" s="5"/>
      <c r="V547" s="4"/>
      <c r="W547" s="4"/>
      <c r="X547" s="5"/>
      <c r="Y547" s="4"/>
      <c r="Z547" s="4"/>
      <c r="AA547" s="4"/>
      <c r="AB547" s="4"/>
      <c r="AC547" s="412"/>
      <c r="AD547" s="7"/>
      <c r="AE547" s="7"/>
      <c r="AF547" s="8"/>
      <c r="AH547" s="446"/>
      <c r="AI547" s="429"/>
      <c r="AJ547" s="430"/>
      <c r="AK547" s="431"/>
      <c r="AL547" s="432"/>
      <c r="AM547" s="433"/>
      <c r="AN547" s="433"/>
      <c r="AO547" s="433"/>
      <c r="AP547" s="433"/>
      <c r="AQ547" s="433"/>
      <c r="AR547" s="433"/>
      <c r="AS547" s="433"/>
      <c r="AT547" s="433"/>
      <c r="AU547" s="433"/>
      <c r="AV547" s="433"/>
      <c r="AW547" s="433"/>
      <c r="AX547" s="433"/>
      <c r="AY547" s="433"/>
      <c r="AZ547" s="433"/>
      <c r="BA547" s="433"/>
      <c r="BB547" s="433"/>
      <c r="BC547" s="433"/>
      <c r="BD547" s="430"/>
      <c r="BE547" s="434"/>
      <c r="BG547" s="11"/>
      <c r="BI547" s="500"/>
    </row>
    <row r="548" spans="1:61" s="9" customFormat="1" ht="15" customHeight="1" x14ac:dyDescent="0.25">
      <c r="A548" s="2"/>
      <c r="B548" s="2"/>
      <c r="C548" s="2"/>
      <c r="D548" s="2"/>
      <c r="E548" s="2"/>
      <c r="F548" s="3"/>
      <c r="G548" s="397"/>
      <c r="H548" s="4"/>
      <c r="I548" s="5"/>
      <c r="J548" s="4"/>
      <c r="K548" s="4"/>
      <c r="L548" s="5"/>
      <c r="M548" s="6"/>
      <c r="N548" s="4"/>
      <c r="O548" s="5"/>
      <c r="P548" s="4"/>
      <c r="Q548" s="4"/>
      <c r="R548" s="5"/>
      <c r="S548" s="4"/>
      <c r="T548" s="4"/>
      <c r="U548" s="5"/>
      <c r="V548" s="4"/>
      <c r="W548" s="4"/>
      <c r="X548" s="5"/>
      <c r="Y548" s="4"/>
      <c r="Z548" s="4"/>
      <c r="AA548" s="4"/>
      <c r="AB548" s="4"/>
      <c r="AC548" s="412"/>
      <c r="AD548" s="7"/>
      <c r="AE548" s="7"/>
      <c r="AF548" s="8"/>
      <c r="AH548" s="446"/>
      <c r="AI548" s="429"/>
      <c r="AJ548" s="430"/>
      <c r="AK548" s="431"/>
      <c r="AL548" s="432"/>
      <c r="AM548" s="433"/>
      <c r="AN548" s="433"/>
      <c r="AO548" s="433"/>
      <c r="AP548" s="433"/>
      <c r="AQ548" s="433"/>
      <c r="AR548" s="433"/>
      <c r="AS548" s="433"/>
      <c r="AT548" s="433"/>
      <c r="AU548" s="433"/>
      <c r="AV548" s="433"/>
      <c r="AW548" s="433"/>
      <c r="AX548" s="433"/>
      <c r="AY548" s="433"/>
      <c r="AZ548" s="433"/>
      <c r="BA548" s="433"/>
      <c r="BB548" s="433"/>
      <c r="BC548" s="433"/>
      <c r="BD548" s="430"/>
      <c r="BE548" s="434"/>
      <c r="BG548" s="11"/>
      <c r="BI548" s="500"/>
    </row>
    <row r="549" spans="1:61" s="9" customFormat="1" ht="15" customHeight="1" x14ac:dyDescent="0.25">
      <c r="A549" s="2"/>
      <c r="B549" s="2"/>
      <c r="C549" s="2"/>
      <c r="D549" s="2"/>
      <c r="E549" s="2"/>
      <c r="F549" s="3"/>
      <c r="G549" s="397"/>
      <c r="H549" s="4"/>
      <c r="I549" s="5"/>
      <c r="J549" s="4"/>
      <c r="K549" s="4"/>
      <c r="L549" s="5"/>
      <c r="M549" s="6"/>
      <c r="N549" s="4"/>
      <c r="O549" s="5"/>
      <c r="P549" s="4"/>
      <c r="Q549" s="4"/>
      <c r="R549" s="5"/>
      <c r="S549" s="4"/>
      <c r="T549" s="4"/>
      <c r="U549" s="5"/>
      <c r="V549" s="4"/>
      <c r="W549" s="4"/>
      <c r="X549" s="5"/>
      <c r="Y549" s="4"/>
      <c r="Z549" s="4"/>
      <c r="AA549" s="4"/>
      <c r="AB549" s="4"/>
      <c r="AC549" s="412"/>
      <c r="AD549" s="7"/>
      <c r="AE549" s="7"/>
      <c r="AF549" s="8"/>
      <c r="AH549" s="446"/>
      <c r="AI549" s="429"/>
      <c r="AJ549" s="430"/>
      <c r="AK549" s="431"/>
      <c r="AL549" s="432"/>
      <c r="AM549" s="433"/>
      <c r="AN549" s="433"/>
      <c r="AO549" s="433"/>
      <c r="AP549" s="433"/>
      <c r="AQ549" s="433"/>
      <c r="AR549" s="433"/>
      <c r="AS549" s="433"/>
      <c r="AT549" s="433"/>
      <c r="AU549" s="433"/>
      <c r="AV549" s="433"/>
      <c r="AW549" s="433"/>
      <c r="AX549" s="433"/>
      <c r="AY549" s="433"/>
      <c r="AZ549" s="433"/>
      <c r="BA549" s="433"/>
      <c r="BB549" s="433"/>
      <c r="BC549" s="433"/>
      <c r="BD549" s="430"/>
      <c r="BE549" s="434"/>
      <c r="BG549" s="11"/>
      <c r="BI549" s="500"/>
    </row>
    <row r="550" spans="1:61" s="9" customFormat="1" ht="15" customHeight="1" x14ac:dyDescent="0.25">
      <c r="A550" s="2"/>
      <c r="B550" s="2"/>
      <c r="C550" s="2"/>
      <c r="D550" s="2"/>
      <c r="E550" s="2"/>
      <c r="F550" s="3"/>
      <c r="G550" s="397"/>
      <c r="H550" s="4"/>
      <c r="I550" s="5"/>
      <c r="J550" s="4"/>
      <c r="K550" s="4"/>
      <c r="L550" s="5"/>
      <c r="M550" s="6"/>
      <c r="N550" s="4"/>
      <c r="O550" s="5"/>
      <c r="P550" s="4"/>
      <c r="Q550" s="4"/>
      <c r="R550" s="5"/>
      <c r="S550" s="4"/>
      <c r="T550" s="4"/>
      <c r="U550" s="5"/>
      <c r="V550" s="4"/>
      <c r="W550" s="4"/>
      <c r="X550" s="5"/>
      <c r="Y550" s="4"/>
      <c r="Z550" s="4"/>
      <c r="AA550" s="4"/>
      <c r="AB550" s="4"/>
      <c r="AC550" s="412"/>
      <c r="AD550" s="7"/>
      <c r="AE550" s="7"/>
      <c r="AF550" s="8"/>
      <c r="AH550" s="446"/>
      <c r="AI550" s="429"/>
      <c r="AJ550" s="430"/>
      <c r="AK550" s="431"/>
      <c r="AL550" s="432"/>
      <c r="AM550" s="433"/>
      <c r="AN550" s="433"/>
      <c r="AO550" s="433"/>
      <c r="AP550" s="433"/>
      <c r="AQ550" s="433"/>
      <c r="AR550" s="433"/>
      <c r="AS550" s="433"/>
      <c r="AT550" s="433"/>
      <c r="AU550" s="433"/>
      <c r="AV550" s="433"/>
      <c r="AW550" s="433"/>
      <c r="AX550" s="433"/>
      <c r="AY550" s="433"/>
      <c r="AZ550" s="433"/>
      <c r="BA550" s="433"/>
      <c r="BB550" s="433"/>
      <c r="BC550" s="433"/>
      <c r="BD550" s="430"/>
      <c r="BE550" s="434"/>
      <c r="BG550" s="11"/>
      <c r="BI550" s="500"/>
    </row>
    <row r="551" spans="1:61" s="9" customFormat="1" ht="15" customHeight="1" x14ac:dyDescent="0.25">
      <c r="A551" s="2"/>
      <c r="B551" s="2"/>
      <c r="C551" s="2"/>
      <c r="D551" s="2"/>
      <c r="E551" s="2"/>
      <c r="F551" s="3"/>
      <c r="G551" s="397"/>
      <c r="H551" s="4"/>
      <c r="I551" s="5"/>
      <c r="J551" s="4"/>
      <c r="K551" s="4"/>
      <c r="L551" s="5"/>
      <c r="M551" s="6"/>
      <c r="N551" s="4"/>
      <c r="O551" s="5"/>
      <c r="P551" s="4"/>
      <c r="Q551" s="4"/>
      <c r="R551" s="5"/>
      <c r="S551" s="4"/>
      <c r="T551" s="4"/>
      <c r="U551" s="5"/>
      <c r="V551" s="4"/>
      <c r="W551" s="4"/>
      <c r="X551" s="5"/>
      <c r="Y551" s="4"/>
      <c r="Z551" s="4"/>
      <c r="AA551" s="4"/>
      <c r="AB551" s="4"/>
      <c r="AC551" s="412"/>
      <c r="AD551" s="7"/>
      <c r="AE551" s="7"/>
      <c r="AF551" s="8"/>
      <c r="AH551" s="446"/>
      <c r="AI551" s="429"/>
      <c r="AJ551" s="430"/>
      <c r="AK551" s="431"/>
      <c r="AL551" s="432"/>
      <c r="AM551" s="433"/>
      <c r="AN551" s="433"/>
      <c r="AO551" s="433"/>
      <c r="AP551" s="433"/>
      <c r="AQ551" s="433"/>
      <c r="AR551" s="433"/>
      <c r="AS551" s="433"/>
      <c r="AT551" s="433"/>
      <c r="AU551" s="433"/>
      <c r="AV551" s="433"/>
      <c r="AW551" s="433"/>
      <c r="AX551" s="433"/>
      <c r="AY551" s="433"/>
      <c r="AZ551" s="433"/>
      <c r="BA551" s="433"/>
      <c r="BB551" s="433"/>
      <c r="BC551" s="433"/>
      <c r="BD551" s="430"/>
      <c r="BE551" s="434"/>
      <c r="BG551" s="11"/>
      <c r="BI551" s="500"/>
    </row>
    <row r="552" spans="1:61" s="9" customFormat="1" ht="15" customHeight="1" x14ac:dyDescent="0.25">
      <c r="A552" s="2"/>
      <c r="B552" s="2"/>
      <c r="C552" s="2"/>
      <c r="D552" s="2"/>
      <c r="E552" s="2"/>
      <c r="F552" s="3"/>
      <c r="G552" s="397"/>
      <c r="H552" s="4"/>
      <c r="I552" s="5"/>
      <c r="J552" s="4"/>
      <c r="K552" s="4"/>
      <c r="L552" s="5"/>
      <c r="M552" s="6"/>
      <c r="N552" s="4"/>
      <c r="O552" s="5"/>
      <c r="P552" s="4"/>
      <c r="Q552" s="4"/>
      <c r="R552" s="5"/>
      <c r="S552" s="4"/>
      <c r="T552" s="4"/>
      <c r="U552" s="5"/>
      <c r="V552" s="4"/>
      <c r="W552" s="4"/>
      <c r="X552" s="5"/>
      <c r="Y552" s="4"/>
      <c r="Z552" s="4"/>
      <c r="AA552" s="4"/>
      <c r="AB552" s="4"/>
      <c r="AC552" s="412"/>
      <c r="AD552" s="7"/>
      <c r="AE552" s="7"/>
      <c r="AF552" s="8"/>
      <c r="AH552" s="446"/>
      <c r="AI552" s="429"/>
      <c r="AJ552" s="430"/>
      <c r="AK552" s="431"/>
      <c r="AL552" s="432"/>
      <c r="AM552" s="433"/>
      <c r="AN552" s="433"/>
      <c r="AO552" s="433"/>
      <c r="AP552" s="433"/>
      <c r="AQ552" s="433"/>
      <c r="AR552" s="433"/>
      <c r="AS552" s="433"/>
      <c r="AT552" s="433"/>
      <c r="AU552" s="433"/>
      <c r="AV552" s="433"/>
      <c r="AW552" s="433"/>
      <c r="AX552" s="433"/>
      <c r="AY552" s="433"/>
      <c r="AZ552" s="433"/>
      <c r="BA552" s="433"/>
      <c r="BB552" s="433"/>
      <c r="BC552" s="433"/>
      <c r="BD552" s="430"/>
      <c r="BE552" s="434"/>
      <c r="BG552" s="11"/>
      <c r="BI552" s="500"/>
    </row>
    <row r="553" spans="1:61" s="9" customFormat="1" ht="15" customHeight="1" x14ac:dyDescent="0.25">
      <c r="A553" s="2"/>
      <c r="B553" s="2"/>
      <c r="C553" s="2"/>
      <c r="D553" s="2"/>
      <c r="E553" s="2"/>
      <c r="F553" s="3"/>
      <c r="G553" s="397"/>
      <c r="H553" s="4"/>
      <c r="I553" s="5"/>
      <c r="J553" s="4"/>
      <c r="K553" s="4"/>
      <c r="L553" s="5"/>
      <c r="M553" s="6"/>
      <c r="N553" s="4"/>
      <c r="O553" s="5"/>
      <c r="P553" s="4"/>
      <c r="Q553" s="4"/>
      <c r="R553" s="5"/>
      <c r="S553" s="4"/>
      <c r="T553" s="4"/>
      <c r="U553" s="5"/>
      <c r="V553" s="4"/>
      <c r="W553" s="4"/>
      <c r="X553" s="5"/>
      <c r="Y553" s="4"/>
      <c r="Z553" s="4"/>
      <c r="AA553" s="4"/>
      <c r="AB553" s="4"/>
      <c r="AC553" s="412"/>
      <c r="AD553" s="7"/>
      <c r="AE553" s="7"/>
      <c r="AF553" s="8"/>
      <c r="AH553" s="446"/>
      <c r="AI553" s="429"/>
      <c r="AJ553" s="430"/>
      <c r="AK553" s="431"/>
      <c r="AL553" s="432"/>
      <c r="AM553" s="433"/>
      <c r="AN553" s="433"/>
      <c r="AO553" s="433"/>
      <c r="AP553" s="433"/>
      <c r="AQ553" s="433"/>
      <c r="AR553" s="433"/>
      <c r="AS553" s="433"/>
      <c r="AT553" s="433"/>
      <c r="AU553" s="433"/>
      <c r="AV553" s="433"/>
      <c r="AW553" s="433"/>
      <c r="AX553" s="433"/>
      <c r="AY553" s="433"/>
      <c r="AZ553" s="433"/>
      <c r="BA553" s="433"/>
      <c r="BB553" s="433"/>
      <c r="BC553" s="433"/>
      <c r="BD553" s="430"/>
      <c r="BE553" s="434"/>
      <c r="BG553" s="11"/>
      <c r="BI553" s="500"/>
    </row>
    <row r="554" spans="1:61" s="9" customFormat="1" ht="15" customHeight="1" x14ac:dyDescent="0.25">
      <c r="A554" s="2"/>
      <c r="B554" s="2"/>
      <c r="C554" s="2"/>
      <c r="D554" s="2"/>
      <c r="E554" s="2"/>
      <c r="F554" s="3"/>
      <c r="G554" s="397"/>
      <c r="H554" s="4"/>
      <c r="I554" s="5"/>
      <c r="J554" s="4"/>
      <c r="K554" s="4"/>
      <c r="L554" s="5"/>
      <c r="M554" s="6"/>
      <c r="N554" s="4"/>
      <c r="O554" s="5"/>
      <c r="P554" s="4"/>
      <c r="Q554" s="4"/>
      <c r="R554" s="5"/>
      <c r="S554" s="4"/>
      <c r="T554" s="4"/>
      <c r="U554" s="5"/>
      <c r="V554" s="4"/>
      <c r="W554" s="4"/>
      <c r="X554" s="5"/>
      <c r="Y554" s="4"/>
      <c r="Z554" s="4"/>
      <c r="AA554" s="4"/>
      <c r="AB554" s="4"/>
      <c r="AC554" s="412"/>
      <c r="AD554" s="7"/>
      <c r="AE554" s="7"/>
      <c r="AF554" s="8"/>
      <c r="AH554" s="446"/>
      <c r="AI554" s="429"/>
      <c r="AJ554" s="430"/>
      <c r="AK554" s="431"/>
      <c r="AL554" s="432"/>
      <c r="AM554" s="433"/>
      <c r="AN554" s="433"/>
      <c r="AO554" s="433"/>
      <c r="AP554" s="433"/>
      <c r="AQ554" s="433"/>
      <c r="AR554" s="433"/>
      <c r="AS554" s="433"/>
      <c r="AT554" s="433"/>
      <c r="AU554" s="433"/>
      <c r="AV554" s="433"/>
      <c r="AW554" s="433"/>
      <c r="AX554" s="433"/>
      <c r="AY554" s="433"/>
      <c r="AZ554" s="433"/>
      <c r="BA554" s="433"/>
      <c r="BB554" s="433"/>
      <c r="BC554" s="433"/>
      <c r="BD554" s="430"/>
      <c r="BE554" s="434"/>
      <c r="BG554" s="11"/>
      <c r="BI554" s="500"/>
    </row>
    <row r="555" spans="1:61" s="9" customFormat="1" ht="15" customHeight="1" x14ac:dyDescent="0.25">
      <c r="A555" s="2"/>
      <c r="B555" s="2"/>
      <c r="C555" s="2"/>
      <c r="D555" s="2"/>
      <c r="E555" s="2"/>
      <c r="F555" s="3"/>
      <c r="G555" s="397"/>
      <c r="H555" s="4"/>
      <c r="I555" s="5"/>
      <c r="J555" s="4"/>
      <c r="K555" s="4"/>
      <c r="L555" s="5"/>
      <c r="M555" s="6"/>
      <c r="N555" s="4"/>
      <c r="O555" s="5"/>
      <c r="P555" s="4"/>
      <c r="Q555" s="4"/>
      <c r="R555" s="5"/>
      <c r="S555" s="4"/>
      <c r="T555" s="4"/>
      <c r="U555" s="5"/>
      <c r="V555" s="4"/>
      <c r="W555" s="4"/>
      <c r="X555" s="5"/>
      <c r="Y555" s="4"/>
      <c r="Z555" s="4"/>
      <c r="AA555" s="4"/>
      <c r="AB555" s="4"/>
      <c r="AC555" s="412"/>
      <c r="AD555" s="7"/>
      <c r="AE555" s="7"/>
      <c r="AF555" s="8"/>
      <c r="AH555" s="446"/>
      <c r="AI555" s="429"/>
      <c r="AJ555" s="430"/>
      <c r="AK555" s="431"/>
      <c r="AL555" s="432"/>
      <c r="AM555" s="433"/>
      <c r="AN555" s="433"/>
      <c r="AO555" s="433"/>
      <c r="AP555" s="433"/>
      <c r="AQ555" s="433"/>
      <c r="AR555" s="433"/>
      <c r="AS555" s="433"/>
      <c r="AT555" s="433"/>
      <c r="AU555" s="433"/>
      <c r="AV555" s="433"/>
      <c r="AW555" s="433"/>
      <c r="AX555" s="433"/>
      <c r="AY555" s="433"/>
      <c r="AZ555" s="433"/>
      <c r="BA555" s="433"/>
      <c r="BB555" s="433"/>
      <c r="BC555" s="433"/>
      <c r="BD555" s="430"/>
      <c r="BE555" s="434"/>
      <c r="BG555" s="11"/>
      <c r="BI555" s="500"/>
    </row>
    <row r="556" spans="1:61" s="9" customFormat="1" ht="15" customHeight="1" x14ac:dyDescent="0.25">
      <c r="A556" s="2"/>
      <c r="B556" s="2"/>
      <c r="C556" s="2"/>
      <c r="D556" s="2"/>
      <c r="E556" s="2"/>
      <c r="F556" s="3"/>
      <c r="G556" s="397"/>
      <c r="H556" s="4"/>
      <c r="I556" s="5"/>
      <c r="J556" s="4"/>
      <c r="K556" s="4"/>
      <c r="L556" s="5"/>
      <c r="M556" s="6"/>
      <c r="N556" s="4"/>
      <c r="O556" s="5"/>
      <c r="P556" s="4"/>
      <c r="Q556" s="4"/>
      <c r="R556" s="5"/>
      <c r="S556" s="4"/>
      <c r="T556" s="4"/>
      <c r="U556" s="5"/>
      <c r="V556" s="4"/>
      <c r="W556" s="4"/>
      <c r="X556" s="5"/>
      <c r="Y556" s="4"/>
      <c r="Z556" s="4"/>
      <c r="AA556" s="4"/>
      <c r="AB556" s="4"/>
      <c r="AC556" s="412"/>
      <c r="AD556" s="7"/>
      <c r="AE556" s="7"/>
      <c r="AF556" s="8"/>
      <c r="AH556" s="446"/>
      <c r="AI556" s="429"/>
      <c r="AJ556" s="430"/>
      <c r="AK556" s="431"/>
      <c r="AL556" s="432"/>
      <c r="AM556" s="433"/>
      <c r="AN556" s="433"/>
      <c r="AO556" s="433"/>
      <c r="AP556" s="433"/>
      <c r="AQ556" s="433"/>
      <c r="AR556" s="433"/>
      <c r="AS556" s="433"/>
      <c r="AT556" s="433"/>
      <c r="AU556" s="433"/>
      <c r="AV556" s="433"/>
      <c r="AW556" s="433"/>
      <c r="AX556" s="433"/>
      <c r="AY556" s="433"/>
      <c r="AZ556" s="433"/>
      <c r="BA556" s="433"/>
      <c r="BB556" s="433"/>
      <c r="BC556" s="433"/>
      <c r="BD556" s="430"/>
      <c r="BE556" s="434"/>
      <c r="BG556" s="11"/>
      <c r="BI556" s="500"/>
    </row>
    <row r="557" spans="1:61" s="9" customFormat="1" ht="15" customHeight="1" x14ac:dyDescent="0.25">
      <c r="A557" s="2"/>
      <c r="B557" s="2"/>
      <c r="C557" s="2"/>
      <c r="D557" s="2"/>
      <c r="E557" s="2"/>
      <c r="F557" s="3"/>
      <c r="G557" s="397"/>
      <c r="H557" s="4"/>
      <c r="I557" s="5"/>
      <c r="J557" s="4"/>
      <c r="K557" s="4"/>
      <c r="L557" s="5"/>
      <c r="M557" s="6"/>
      <c r="N557" s="4"/>
      <c r="O557" s="5"/>
      <c r="P557" s="4"/>
      <c r="Q557" s="4"/>
      <c r="R557" s="5"/>
      <c r="S557" s="4"/>
      <c r="T557" s="4"/>
      <c r="U557" s="5"/>
      <c r="V557" s="4"/>
      <c r="W557" s="4"/>
      <c r="X557" s="5"/>
      <c r="Y557" s="4"/>
      <c r="Z557" s="4"/>
      <c r="AA557" s="4"/>
      <c r="AB557" s="4"/>
      <c r="AC557" s="412"/>
      <c r="AD557" s="7"/>
      <c r="AE557" s="7"/>
      <c r="AF557" s="8"/>
      <c r="AH557" s="446"/>
      <c r="AI557" s="429"/>
      <c r="AJ557" s="430"/>
      <c r="AK557" s="431"/>
      <c r="AL557" s="432"/>
      <c r="AM557" s="433"/>
      <c r="AN557" s="433"/>
      <c r="AO557" s="433"/>
      <c r="AP557" s="433"/>
      <c r="AQ557" s="433"/>
      <c r="AR557" s="433"/>
      <c r="AS557" s="433"/>
      <c r="AT557" s="433"/>
      <c r="AU557" s="433"/>
      <c r="AV557" s="433"/>
      <c r="AW557" s="433"/>
      <c r="AX557" s="433"/>
      <c r="AY557" s="433"/>
      <c r="AZ557" s="433"/>
      <c r="BA557" s="433"/>
      <c r="BB557" s="433"/>
      <c r="BC557" s="433"/>
      <c r="BD557" s="430"/>
      <c r="BE557" s="434"/>
      <c r="BG557" s="11"/>
      <c r="BI557" s="500"/>
    </row>
    <row r="558" spans="1:61" s="9" customFormat="1" ht="15" customHeight="1" x14ac:dyDescent="0.25">
      <c r="A558" s="2"/>
      <c r="B558" s="2"/>
      <c r="C558" s="2"/>
      <c r="D558" s="2"/>
      <c r="E558" s="2"/>
      <c r="F558" s="3"/>
      <c r="G558" s="397"/>
      <c r="H558" s="4"/>
      <c r="I558" s="5"/>
      <c r="J558" s="4"/>
      <c r="K558" s="4"/>
      <c r="L558" s="5"/>
      <c r="M558" s="6"/>
      <c r="N558" s="4"/>
      <c r="O558" s="5"/>
      <c r="P558" s="4"/>
      <c r="Q558" s="4"/>
      <c r="R558" s="5"/>
      <c r="S558" s="4"/>
      <c r="T558" s="4"/>
      <c r="U558" s="5"/>
      <c r="V558" s="4"/>
      <c r="W558" s="4"/>
      <c r="X558" s="5"/>
      <c r="Y558" s="4"/>
      <c r="Z558" s="4"/>
      <c r="AA558" s="4"/>
      <c r="AB558" s="4"/>
      <c r="AC558" s="412"/>
      <c r="AD558" s="7"/>
      <c r="AE558" s="7"/>
      <c r="AF558" s="8"/>
      <c r="AH558" s="446"/>
      <c r="AI558" s="429"/>
      <c r="AJ558" s="430"/>
      <c r="AK558" s="431"/>
      <c r="AL558" s="432"/>
      <c r="AM558" s="433"/>
      <c r="AN558" s="433"/>
      <c r="AO558" s="433"/>
      <c r="AP558" s="433"/>
      <c r="AQ558" s="433"/>
      <c r="AR558" s="433"/>
      <c r="AS558" s="433"/>
      <c r="AT558" s="433"/>
      <c r="AU558" s="433"/>
      <c r="AV558" s="433"/>
      <c r="AW558" s="433"/>
      <c r="AX558" s="433"/>
      <c r="AY558" s="433"/>
      <c r="AZ558" s="433"/>
      <c r="BA558" s="433"/>
      <c r="BB558" s="433"/>
      <c r="BC558" s="433"/>
      <c r="BD558" s="430"/>
      <c r="BE558" s="434"/>
      <c r="BG558" s="11"/>
      <c r="BI558" s="500"/>
    </row>
    <row r="559" spans="1:61" s="9" customFormat="1" ht="15" customHeight="1" x14ac:dyDescent="0.25">
      <c r="A559" s="2"/>
      <c r="B559" s="2"/>
      <c r="C559" s="2"/>
      <c r="D559" s="2"/>
      <c r="E559" s="2"/>
      <c r="F559" s="3"/>
      <c r="G559" s="397"/>
      <c r="H559" s="4"/>
      <c r="I559" s="5"/>
      <c r="J559" s="4"/>
      <c r="K559" s="4"/>
      <c r="L559" s="5"/>
      <c r="M559" s="6"/>
      <c r="N559" s="4"/>
      <c r="O559" s="5"/>
      <c r="P559" s="4"/>
      <c r="Q559" s="4"/>
      <c r="R559" s="5"/>
      <c r="S559" s="4"/>
      <c r="T559" s="4"/>
      <c r="U559" s="5"/>
      <c r="V559" s="4"/>
      <c r="W559" s="4"/>
      <c r="X559" s="5"/>
      <c r="Y559" s="4"/>
      <c r="Z559" s="4"/>
      <c r="AA559" s="4"/>
      <c r="AB559" s="4"/>
      <c r="AC559" s="412"/>
      <c r="AD559" s="7"/>
      <c r="AE559" s="7"/>
      <c r="AF559" s="8"/>
      <c r="AH559" s="446"/>
      <c r="AI559" s="429"/>
      <c r="AJ559" s="430"/>
      <c r="AK559" s="431"/>
      <c r="AL559" s="432"/>
      <c r="AM559" s="433"/>
      <c r="AN559" s="433"/>
      <c r="AO559" s="433"/>
      <c r="AP559" s="433"/>
      <c r="AQ559" s="433"/>
      <c r="AR559" s="433"/>
      <c r="AS559" s="433"/>
      <c r="AT559" s="433"/>
      <c r="AU559" s="433"/>
      <c r="AV559" s="433"/>
      <c r="AW559" s="433"/>
      <c r="AX559" s="433"/>
      <c r="AY559" s="433"/>
      <c r="AZ559" s="433"/>
      <c r="BA559" s="433"/>
      <c r="BB559" s="433"/>
      <c r="BC559" s="433"/>
      <c r="BD559" s="430"/>
      <c r="BE559" s="434"/>
      <c r="BG559" s="11"/>
      <c r="BI559" s="500"/>
    </row>
    <row r="560" spans="1:61" s="9" customFormat="1" ht="15" customHeight="1" x14ac:dyDescent="0.25">
      <c r="A560" s="2"/>
      <c r="B560" s="2"/>
      <c r="C560" s="2"/>
      <c r="D560" s="2"/>
      <c r="E560" s="2"/>
      <c r="F560" s="3"/>
      <c r="G560" s="397"/>
      <c r="H560" s="4"/>
      <c r="I560" s="5"/>
      <c r="J560" s="4"/>
      <c r="K560" s="4"/>
      <c r="L560" s="5"/>
      <c r="M560" s="6"/>
      <c r="N560" s="4"/>
      <c r="O560" s="5"/>
      <c r="P560" s="4"/>
      <c r="Q560" s="4"/>
      <c r="R560" s="5"/>
      <c r="S560" s="4"/>
      <c r="T560" s="4"/>
      <c r="U560" s="5"/>
      <c r="V560" s="4"/>
      <c r="W560" s="4"/>
      <c r="X560" s="5"/>
      <c r="Y560" s="4"/>
      <c r="Z560" s="4"/>
      <c r="AA560" s="4"/>
      <c r="AB560" s="4"/>
      <c r="AC560" s="412"/>
      <c r="AD560" s="7"/>
      <c r="AE560" s="7"/>
      <c r="AF560" s="8"/>
      <c r="AH560" s="446"/>
      <c r="AI560" s="429"/>
      <c r="AJ560" s="430"/>
      <c r="AK560" s="431"/>
      <c r="AL560" s="432"/>
      <c r="AM560" s="433"/>
      <c r="AN560" s="433"/>
      <c r="AO560" s="433"/>
      <c r="AP560" s="433"/>
      <c r="AQ560" s="433"/>
      <c r="AR560" s="433"/>
      <c r="AS560" s="433"/>
      <c r="AT560" s="433"/>
      <c r="AU560" s="433"/>
      <c r="AV560" s="433"/>
      <c r="AW560" s="433"/>
      <c r="AX560" s="433"/>
      <c r="AY560" s="433"/>
      <c r="AZ560" s="433"/>
      <c r="BA560" s="433"/>
      <c r="BB560" s="433"/>
      <c r="BC560" s="433"/>
      <c r="BD560" s="430"/>
      <c r="BE560" s="434"/>
      <c r="BG560" s="11"/>
      <c r="BI560" s="500"/>
    </row>
    <row r="561" spans="1:61" s="9" customFormat="1" ht="15" customHeight="1" x14ac:dyDescent="0.25">
      <c r="A561" s="2"/>
      <c r="B561" s="2"/>
      <c r="C561" s="2"/>
      <c r="D561" s="2"/>
      <c r="E561" s="2"/>
      <c r="F561" s="3"/>
      <c r="G561" s="397"/>
      <c r="H561" s="4"/>
      <c r="I561" s="5"/>
      <c r="J561" s="4"/>
      <c r="K561" s="4"/>
      <c r="L561" s="5"/>
      <c r="M561" s="6"/>
      <c r="N561" s="4"/>
      <c r="O561" s="5"/>
      <c r="P561" s="4"/>
      <c r="Q561" s="4"/>
      <c r="R561" s="5"/>
      <c r="S561" s="4"/>
      <c r="T561" s="4"/>
      <c r="U561" s="5"/>
      <c r="V561" s="4"/>
      <c r="W561" s="4"/>
      <c r="X561" s="5"/>
      <c r="Y561" s="4"/>
      <c r="Z561" s="4"/>
      <c r="AA561" s="4"/>
      <c r="AB561" s="4"/>
      <c r="AC561" s="412"/>
      <c r="AD561" s="7"/>
      <c r="AE561" s="7"/>
      <c r="AF561" s="8"/>
      <c r="AH561" s="446"/>
      <c r="AI561" s="429"/>
      <c r="AJ561" s="430"/>
      <c r="AK561" s="431"/>
      <c r="AL561" s="432"/>
      <c r="AM561" s="433"/>
      <c r="AN561" s="433"/>
      <c r="AO561" s="433"/>
      <c r="AP561" s="433"/>
      <c r="AQ561" s="433"/>
      <c r="AR561" s="433"/>
      <c r="AS561" s="433"/>
      <c r="AT561" s="433"/>
      <c r="AU561" s="433"/>
      <c r="AV561" s="433"/>
      <c r="AW561" s="433"/>
      <c r="AX561" s="433"/>
      <c r="AY561" s="433"/>
      <c r="AZ561" s="433"/>
      <c r="BA561" s="433"/>
      <c r="BB561" s="433"/>
      <c r="BC561" s="433"/>
      <c r="BD561" s="430"/>
      <c r="BE561" s="434"/>
      <c r="BG561" s="11"/>
      <c r="BI561" s="500"/>
    </row>
    <row r="562" spans="1:61" s="9" customFormat="1" ht="15" customHeight="1" x14ac:dyDescent="0.25">
      <c r="A562" s="2"/>
      <c r="B562" s="2"/>
      <c r="C562" s="2"/>
      <c r="D562" s="2"/>
      <c r="E562" s="2"/>
      <c r="F562" s="3"/>
      <c r="G562" s="397"/>
      <c r="H562" s="4"/>
      <c r="I562" s="5"/>
      <c r="J562" s="4"/>
      <c r="K562" s="4"/>
      <c r="L562" s="5"/>
      <c r="M562" s="6"/>
      <c r="N562" s="4"/>
      <c r="O562" s="5"/>
      <c r="P562" s="4"/>
      <c r="Q562" s="4"/>
      <c r="R562" s="5"/>
      <c r="S562" s="4"/>
      <c r="T562" s="4"/>
      <c r="U562" s="5"/>
      <c r="V562" s="4"/>
      <c r="W562" s="4"/>
      <c r="X562" s="5"/>
      <c r="Y562" s="4"/>
      <c r="Z562" s="4"/>
      <c r="AA562" s="4"/>
      <c r="AB562" s="4"/>
      <c r="AC562" s="412"/>
      <c r="AD562" s="7"/>
      <c r="AE562" s="7"/>
      <c r="AF562" s="8"/>
      <c r="AH562" s="446"/>
      <c r="AI562" s="429"/>
      <c r="AJ562" s="430"/>
      <c r="AK562" s="431"/>
      <c r="AL562" s="432"/>
      <c r="AM562" s="433"/>
      <c r="AN562" s="433"/>
      <c r="AO562" s="433"/>
      <c r="AP562" s="433"/>
      <c r="AQ562" s="433"/>
      <c r="AR562" s="433"/>
      <c r="AS562" s="433"/>
      <c r="AT562" s="433"/>
      <c r="AU562" s="433"/>
      <c r="AV562" s="433"/>
      <c r="AW562" s="433"/>
      <c r="AX562" s="433"/>
      <c r="AY562" s="433"/>
      <c r="AZ562" s="433"/>
      <c r="BA562" s="433"/>
      <c r="BB562" s="433"/>
      <c r="BC562" s="433"/>
      <c r="BD562" s="430"/>
      <c r="BE562" s="434"/>
      <c r="BG562" s="11"/>
      <c r="BI562" s="500"/>
    </row>
    <row r="563" spans="1:61" s="9" customFormat="1" ht="15" customHeight="1" x14ac:dyDescent="0.25">
      <c r="A563" s="2"/>
      <c r="B563" s="2"/>
      <c r="C563" s="2"/>
      <c r="D563" s="2"/>
      <c r="E563" s="2"/>
      <c r="F563" s="3"/>
      <c r="G563" s="397"/>
      <c r="H563" s="4"/>
      <c r="I563" s="5"/>
      <c r="J563" s="4"/>
      <c r="K563" s="4"/>
      <c r="L563" s="5"/>
      <c r="M563" s="6"/>
      <c r="N563" s="4"/>
      <c r="O563" s="5"/>
      <c r="P563" s="4"/>
      <c r="Q563" s="4"/>
      <c r="R563" s="5"/>
      <c r="S563" s="4"/>
      <c r="T563" s="4"/>
      <c r="U563" s="5"/>
      <c r="V563" s="4"/>
      <c r="W563" s="4"/>
      <c r="X563" s="5"/>
      <c r="Y563" s="4"/>
      <c r="Z563" s="4"/>
      <c r="AA563" s="4"/>
      <c r="AB563" s="4"/>
      <c r="AC563" s="412"/>
      <c r="AD563" s="7"/>
      <c r="AE563" s="7"/>
      <c r="AF563" s="8"/>
      <c r="AH563" s="446"/>
      <c r="AI563" s="429"/>
      <c r="AJ563" s="430"/>
      <c r="AK563" s="431"/>
      <c r="AL563" s="432"/>
      <c r="AM563" s="433"/>
      <c r="AN563" s="433"/>
      <c r="AO563" s="433"/>
      <c r="AP563" s="433"/>
      <c r="AQ563" s="433"/>
      <c r="AR563" s="433"/>
      <c r="AS563" s="433"/>
      <c r="AT563" s="433"/>
      <c r="AU563" s="433"/>
      <c r="AV563" s="433"/>
      <c r="AW563" s="433"/>
      <c r="AX563" s="433"/>
      <c r="AY563" s="433"/>
      <c r="AZ563" s="433"/>
      <c r="BA563" s="433"/>
      <c r="BB563" s="433"/>
      <c r="BC563" s="433"/>
      <c r="BD563" s="430"/>
      <c r="BE563" s="434"/>
      <c r="BG563" s="11"/>
      <c r="BI563" s="500"/>
    </row>
    <row r="564" spans="1:61" s="9" customFormat="1" ht="15" customHeight="1" x14ac:dyDescent="0.25">
      <c r="A564" s="2"/>
      <c r="B564" s="2"/>
      <c r="C564" s="2"/>
      <c r="D564" s="2"/>
      <c r="E564" s="2"/>
      <c r="F564" s="3"/>
      <c r="G564" s="397"/>
      <c r="H564" s="4"/>
      <c r="I564" s="5"/>
      <c r="J564" s="4"/>
      <c r="K564" s="4"/>
      <c r="L564" s="5"/>
      <c r="M564" s="6"/>
      <c r="N564" s="4"/>
      <c r="O564" s="5"/>
      <c r="P564" s="4"/>
      <c r="Q564" s="4"/>
      <c r="R564" s="5"/>
      <c r="S564" s="4"/>
      <c r="T564" s="4"/>
      <c r="U564" s="5"/>
      <c r="V564" s="4"/>
      <c r="W564" s="4"/>
      <c r="X564" s="5"/>
      <c r="Y564" s="4"/>
      <c r="Z564" s="4"/>
      <c r="AA564" s="4"/>
      <c r="AB564" s="4"/>
      <c r="AC564" s="412"/>
      <c r="AD564" s="7"/>
      <c r="AE564" s="7"/>
      <c r="AF564" s="8"/>
      <c r="AH564" s="446"/>
      <c r="AI564" s="429"/>
      <c r="AJ564" s="430"/>
      <c r="AK564" s="431"/>
      <c r="AL564" s="432"/>
      <c r="AM564" s="433"/>
      <c r="AN564" s="433"/>
      <c r="AO564" s="433"/>
      <c r="AP564" s="433"/>
      <c r="AQ564" s="433"/>
      <c r="AR564" s="433"/>
      <c r="AS564" s="433"/>
      <c r="AT564" s="433"/>
      <c r="AU564" s="433"/>
      <c r="AV564" s="433"/>
      <c r="AW564" s="433"/>
      <c r="AX564" s="433"/>
      <c r="AY564" s="433"/>
      <c r="AZ564" s="433"/>
      <c r="BA564" s="433"/>
      <c r="BB564" s="433"/>
      <c r="BC564" s="433"/>
      <c r="BD564" s="430"/>
      <c r="BE564" s="434"/>
      <c r="BG564" s="11"/>
      <c r="BI564" s="500"/>
    </row>
    <row r="565" spans="1:61" s="9" customFormat="1" ht="15" customHeight="1" x14ac:dyDescent="0.25">
      <c r="A565" s="2"/>
      <c r="B565" s="2"/>
      <c r="C565" s="2"/>
      <c r="D565" s="2"/>
      <c r="E565" s="2"/>
      <c r="F565" s="3"/>
      <c r="G565" s="397"/>
      <c r="H565" s="4"/>
      <c r="I565" s="5"/>
      <c r="J565" s="4"/>
      <c r="K565" s="4"/>
      <c r="L565" s="5"/>
      <c r="M565" s="6"/>
      <c r="N565" s="4"/>
      <c r="O565" s="5"/>
      <c r="P565" s="4"/>
      <c r="Q565" s="4"/>
      <c r="R565" s="5"/>
      <c r="S565" s="4"/>
      <c r="T565" s="4"/>
      <c r="U565" s="5"/>
      <c r="V565" s="4"/>
      <c r="W565" s="4"/>
      <c r="X565" s="5"/>
      <c r="Y565" s="4"/>
      <c r="Z565" s="4"/>
      <c r="AA565" s="4"/>
      <c r="AB565" s="4"/>
      <c r="AC565" s="412"/>
      <c r="AD565" s="7"/>
      <c r="AE565" s="7"/>
      <c r="AF565" s="8"/>
      <c r="AH565" s="446"/>
      <c r="AI565" s="429"/>
      <c r="AJ565" s="430"/>
      <c r="AK565" s="431"/>
      <c r="AL565" s="432"/>
      <c r="AM565" s="433"/>
      <c r="AN565" s="433"/>
      <c r="AO565" s="433"/>
      <c r="AP565" s="433"/>
      <c r="AQ565" s="433"/>
      <c r="AR565" s="433"/>
      <c r="AS565" s="433"/>
      <c r="AT565" s="433"/>
      <c r="AU565" s="433"/>
      <c r="AV565" s="433"/>
      <c r="AW565" s="433"/>
      <c r="AX565" s="433"/>
      <c r="AY565" s="433"/>
      <c r="AZ565" s="433"/>
      <c r="BA565" s="433"/>
      <c r="BB565" s="433"/>
      <c r="BC565" s="433"/>
      <c r="BD565" s="430"/>
      <c r="BE565" s="434"/>
      <c r="BG565" s="11"/>
      <c r="BI565" s="500"/>
    </row>
  </sheetData>
  <mergeCells count="67">
    <mergeCell ref="A1:AE1"/>
    <mergeCell ref="A2:AE2"/>
    <mergeCell ref="A3:AE3"/>
    <mergeCell ref="H4:AB4"/>
    <mergeCell ref="F6:G7"/>
    <mergeCell ref="H6:J6"/>
    <mergeCell ref="K6:M6"/>
    <mergeCell ref="N6:P6"/>
    <mergeCell ref="Q6:S6"/>
    <mergeCell ref="T6:V6"/>
    <mergeCell ref="W6:Y6"/>
    <mergeCell ref="Z6:AB6"/>
    <mergeCell ref="H7:J7"/>
    <mergeCell ref="K7:M7"/>
    <mergeCell ref="N7:P7"/>
    <mergeCell ref="Q7:S7"/>
    <mergeCell ref="T7:V7"/>
    <mergeCell ref="W7:Y7"/>
    <mergeCell ref="Z7:AB7"/>
    <mergeCell ref="O83:P83"/>
    <mergeCell ref="D72:L72"/>
    <mergeCell ref="N72:P72"/>
    <mergeCell ref="B74:D74"/>
    <mergeCell ref="E74:E76"/>
    <mergeCell ref="F74:L74"/>
    <mergeCell ref="M74:M76"/>
    <mergeCell ref="N74:N76"/>
    <mergeCell ref="O74:P76"/>
    <mergeCell ref="B75:B76"/>
    <mergeCell ref="C75:C76"/>
    <mergeCell ref="D75:D76"/>
    <mergeCell ref="O77:P77"/>
    <mergeCell ref="O78:P78"/>
    <mergeCell ref="O81:P81"/>
    <mergeCell ref="O82:P82"/>
    <mergeCell ref="T99:W99"/>
    <mergeCell ref="O86:P86"/>
    <mergeCell ref="O87:P87"/>
    <mergeCell ref="O88:P88"/>
    <mergeCell ref="O89:P89"/>
    <mergeCell ref="O91:P91"/>
    <mergeCell ref="O92:P92"/>
    <mergeCell ref="O93:P93"/>
    <mergeCell ref="O94:P94"/>
    <mergeCell ref="B97:D97"/>
    <mergeCell ref="O97:P97"/>
    <mergeCell ref="E99:R99"/>
    <mergeCell ref="T106:V106"/>
    <mergeCell ref="E107:F107"/>
    <mergeCell ref="S107:T107"/>
    <mergeCell ref="E100:F100"/>
    <mergeCell ref="G100:J100"/>
    <mergeCell ref="K100:O100"/>
    <mergeCell ref="P100:R100"/>
    <mergeCell ref="E101:F101"/>
    <mergeCell ref="E102:F102"/>
    <mergeCell ref="G112:I112"/>
    <mergeCell ref="L112:P112"/>
    <mergeCell ref="E103:F103"/>
    <mergeCell ref="E104:F104"/>
    <mergeCell ref="E105:F105"/>
    <mergeCell ref="E106:F106"/>
    <mergeCell ref="E108:F108"/>
    <mergeCell ref="E109:F109"/>
    <mergeCell ref="E110:F110"/>
    <mergeCell ref="G111:J111"/>
    <mergeCell ref="L111:P111"/>
  </mergeCells>
  <conditionalFormatting sqref="N37:U38">
    <cfRule type="expression" dxfId="176" priority="48">
      <formula>$H$6=OR("Thứ 2","Thứ 4","Thứ 6","CN")</formula>
    </cfRule>
  </conditionalFormatting>
  <conditionalFormatting sqref="K46:AB46">
    <cfRule type="expression" dxfId="175" priority="47">
      <formula>$H$6=OR("Thứ 2","Thứ 4","Thứ 6","CN")</formula>
    </cfRule>
  </conditionalFormatting>
  <conditionalFormatting sqref="H39:H40">
    <cfRule type="expression" dxfId="174" priority="58">
      <formula>$H$6=OR("Thứ 2","Thứ 4","Thứ 6","CN")</formula>
    </cfRule>
  </conditionalFormatting>
  <conditionalFormatting sqref="M19">
    <cfRule type="expression" dxfId="173" priority="31">
      <formula>$H$6=OR("Thứ 2","Thứ 4","Thứ 6","CN")</formula>
    </cfRule>
  </conditionalFormatting>
  <conditionalFormatting sqref="S22">
    <cfRule type="expression" dxfId="172" priority="28">
      <formula>$H$6=OR("Thứ 2","Thứ 4","Thứ 6","CN")</formula>
    </cfRule>
  </conditionalFormatting>
  <conditionalFormatting sqref="M20">
    <cfRule type="expression" dxfId="171" priority="30">
      <formula>$H$6=OR("Thứ 2","Thứ 4","Thứ 6","CN")</formula>
    </cfRule>
  </conditionalFormatting>
  <conditionalFormatting sqref="K37:K38">
    <cfRule type="expression" dxfId="170" priority="56">
      <formula>$H$6=OR("Thứ 2","Thứ 4","Thứ 6","CN")</formula>
    </cfRule>
  </conditionalFormatting>
  <conditionalFormatting sqref="N27:N28">
    <cfRule type="expression" dxfId="169" priority="59">
      <formula>$H$6=OR("Thứ 2","Thứ 4","Thứ 6","CN")</formula>
    </cfRule>
  </conditionalFormatting>
  <conditionalFormatting sqref="H2:AC2">
    <cfRule type="expression" dxfId="168" priority="246">
      <formula>$H$6=OR("Thứ 2","Thứ 4","Thứ 6","CN")</formula>
    </cfRule>
  </conditionalFormatting>
  <conditionalFormatting sqref="X43:X44">
    <cfRule type="expression" dxfId="167" priority="45">
      <formula>$H$6=OR("Thứ 2","Thứ 4","Thứ 6","CN")</formula>
    </cfRule>
  </conditionalFormatting>
  <conditionalFormatting sqref="T30:T34">
    <cfRule type="expression" dxfId="166" priority="39">
      <formula>$H$6=OR("Thứ 2","Thứ 4","Thứ 6","CN")</formula>
    </cfRule>
  </conditionalFormatting>
  <conditionalFormatting sqref="U55:AB55">
    <cfRule type="expression" dxfId="165" priority="37">
      <formula>$H$6=OR("Thứ 2","Thứ 4","Thứ 6","CN")</formula>
    </cfRule>
  </conditionalFormatting>
  <conditionalFormatting sqref="AB27">
    <cfRule type="expression" dxfId="164" priority="70">
      <formula>$H$6=OR("Thứ 2","Thứ 4","Thứ 6","CN")</formula>
    </cfRule>
  </conditionalFormatting>
  <conditionalFormatting sqref="Q47:AB47">
    <cfRule type="expression" dxfId="163" priority="46">
      <formula>$H$6=OR("Thứ 2","Thứ 4","Thứ 6","CN")</formula>
    </cfRule>
  </conditionalFormatting>
  <conditionalFormatting sqref="Y27:Z27">
    <cfRule type="expression" dxfId="162" priority="69">
      <formula>$H$6=OR("Thứ 2","Thứ 4","Thứ 6","CN")</formula>
    </cfRule>
  </conditionalFormatting>
  <conditionalFormatting sqref="P25">
    <cfRule type="expression" dxfId="161" priority="32">
      <formula>$H$6=OR("Thứ 2","Thứ 4","Thứ 6","CN")</formula>
    </cfRule>
  </conditionalFormatting>
  <conditionalFormatting sqref="S43">
    <cfRule type="expression" dxfId="160" priority="72">
      <formula>$H$6=OR("Thứ 2","Thứ 4","Thứ 6","CN")</formula>
    </cfRule>
  </conditionalFormatting>
  <conditionalFormatting sqref="H44:V45">
    <cfRule type="expression" dxfId="159" priority="68">
      <formula>$H$6=OR("Thứ 2","Thứ 4","Thứ 6","CN")</formula>
    </cfRule>
  </conditionalFormatting>
  <conditionalFormatting sqref="U33:V34 V49:AB54 W48:AB48 U32">
    <cfRule type="expression" dxfId="158" priority="62">
      <formula>$H$6=OR("Thứ 2","Thứ 4","Thứ 6","CN")</formula>
    </cfRule>
  </conditionalFormatting>
  <conditionalFormatting sqref="W31:AB34">
    <cfRule type="expression" dxfId="157" priority="75">
      <formula>$H$6=OR("Thứ 2","Thứ 4","Thứ 6","CN")</formula>
    </cfRule>
  </conditionalFormatting>
  <conditionalFormatting sqref="P42">
    <cfRule type="expression" dxfId="156" priority="73">
      <formula>$H$6=OR("Thứ 2","Thứ 4","Thứ 6","CN")</formula>
    </cfRule>
  </conditionalFormatting>
  <conditionalFormatting sqref="H46">
    <cfRule type="expression" dxfId="155" priority="57">
      <formula>$H$6=OR("Thứ 2","Thứ 4","Thứ 6","CN")</formula>
    </cfRule>
  </conditionalFormatting>
  <conditionalFormatting sqref="M38">
    <cfRule type="expression" dxfId="154" priority="33">
      <formula>$H$6=OR("Thứ 2","Thứ 4","Thứ 6","CN")</formula>
    </cfRule>
  </conditionalFormatting>
  <conditionalFormatting sqref="H11:J18 H10:I10">
    <cfRule type="expression" dxfId="153" priority="67">
      <formula>$H$6=OR("Thứ 2","Thứ 4","Thứ 6","CN")</formula>
    </cfRule>
  </conditionalFormatting>
  <conditionalFormatting sqref="H19:L19 N19:V19">
    <cfRule type="expression" dxfId="152" priority="65">
      <formula>$H$6=OR("Thứ 2","Thứ 4","Thứ 6","CN")</formula>
    </cfRule>
  </conditionalFormatting>
  <conditionalFormatting sqref="H54:T55">
    <cfRule type="expression" dxfId="151" priority="38">
      <formula>$H$6=OR("Thứ 2","Thứ 4","Thứ 6","CN")</formula>
    </cfRule>
  </conditionalFormatting>
  <conditionalFormatting sqref="J39:U39">
    <cfRule type="expression" dxfId="150" priority="49">
      <formula>$H$6=OR("Thứ 2","Thứ 4","Thứ 6","CN")</formula>
    </cfRule>
  </conditionalFormatting>
  <conditionalFormatting sqref="Y14">
    <cfRule type="expression" dxfId="149" priority="26">
      <formula>$H$6=OR("Thứ 2","Thứ 4","Thứ 6","CN")</formula>
    </cfRule>
  </conditionalFormatting>
  <conditionalFormatting sqref="Q40:AB40">
    <cfRule type="expression" dxfId="148" priority="50">
      <formula>$H$6=OR("Thứ 2","Thứ 4","Thứ 6","CN")</formula>
    </cfRule>
  </conditionalFormatting>
  <conditionalFormatting sqref="T41:AB41">
    <cfRule type="expression" dxfId="147" priority="51">
      <formula>$H$6=OR("Thứ 2","Thứ 4","Thứ 6","CN")</formula>
    </cfRule>
  </conditionalFormatting>
  <conditionalFormatting sqref="J40:N40 H47:N47">
    <cfRule type="expression" dxfId="146" priority="55">
      <formula>$H$6=OR("Thứ 2","Thứ 4","Thứ 6","CN")</formula>
    </cfRule>
  </conditionalFormatting>
  <conditionalFormatting sqref="Q29:R29">
    <cfRule type="expression" dxfId="145" priority="64">
      <formula>$H$6=OR("Thứ 2","Thứ 4","Thứ 6","CN")</formula>
    </cfRule>
  </conditionalFormatting>
  <conditionalFormatting sqref="H53:U53">
    <cfRule type="expression" dxfId="144" priority="40">
      <formula>$H$6=OR("Thứ 2","Thứ 4","Thứ 6","CN")</formula>
    </cfRule>
  </conditionalFormatting>
  <conditionalFormatting sqref="N31:S34">
    <cfRule type="expression" dxfId="143" priority="36">
      <formula>$H$6=OR("Thứ 2","Thứ 4","Thứ 6","CN")</formula>
    </cfRule>
  </conditionalFormatting>
  <conditionalFormatting sqref="Y43:AB43 Z44:AB45">
    <cfRule type="expression" dxfId="142" priority="44">
      <formula>$H$6=OR("Thứ 2","Thứ 4","Thứ 6","CN")</formula>
    </cfRule>
  </conditionalFormatting>
  <conditionalFormatting sqref="Q41:Q43">
    <cfRule type="expression" dxfId="141" priority="54">
      <formula>$H$6=OR("Thứ 2","Thứ 4","Thứ 6","CN")</formula>
    </cfRule>
  </conditionalFormatting>
  <conditionalFormatting sqref="K30:P30">
    <cfRule type="expression" dxfId="140" priority="71">
      <formula>$H$6=OR("Thứ 2","Thứ 4","Thứ 6","CN")</formula>
    </cfRule>
  </conditionalFormatting>
  <conditionalFormatting sqref="T30:U30 W30:AB30">
    <cfRule type="expression" dxfId="139" priority="63">
      <formula>$H$6=OR("Thứ 2","Thứ 4","Thứ 6","CN")</formula>
    </cfRule>
  </conditionalFormatting>
  <conditionalFormatting sqref="H48:T52">
    <cfRule type="expression" dxfId="138" priority="41">
      <formula>$H$6=OR("Thứ 2","Thứ 4","Thứ 6","CN")</formula>
    </cfRule>
  </conditionalFormatting>
  <conditionalFormatting sqref="P21">
    <cfRule type="expression" dxfId="137" priority="29">
      <formula>$H$6=OR("Thứ 2","Thứ 4","Thứ 6","CN")</formula>
    </cfRule>
  </conditionalFormatting>
  <conditionalFormatting sqref="L37">
    <cfRule type="expression" dxfId="136" priority="43">
      <formula>$H$6=OR("Thứ 2","Thứ 4","Thứ 6","CN")</formula>
    </cfRule>
  </conditionalFormatting>
  <conditionalFormatting sqref="T42:T43">
    <cfRule type="expression" dxfId="135" priority="53">
      <formula>$H$6=OR("Thứ 2","Thứ 4","Thứ 6","CN")</formula>
    </cfRule>
  </conditionalFormatting>
  <conditionalFormatting sqref="Y15">
    <cfRule type="expression" dxfId="134" priority="25">
      <formula>$H$6=OR("Thứ 2","Thứ 4","Thứ 6","CN")</formula>
    </cfRule>
  </conditionalFormatting>
  <conditionalFormatting sqref="S23">
    <cfRule type="expression" dxfId="133" priority="27">
      <formula>$H$6=OR("Thứ 2","Thứ 4","Thứ 6","CN")</formula>
    </cfRule>
  </conditionalFormatting>
  <conditionalFormatting sqref="W43:W45">
    <cfRule type="expression" dxfId="132" priority="52">
      <formula>$H$6=OR("Thứ 2","Thứ 4","Thứ 6","CN")</formula>
    </cfRule>
  </conditionalFormatting>
  <conditionalFormatting sqref="K16:L17">
    <cfRule type="expression" dxfId="131" priority="42">
      <formula>$H$6=OR("Thứ 2","Thứ 4","Thứ 6","CN")</formula>
    </cfRule>
  </conditionalFormatting>
  <conditionalFormatting sqref="M41:P41">
    <cfRule type="expression" dxfId="130" priority="74">
      <formula>$H$6=OR("Thứ 2","Thứ 4","Thứ 6","CN")</formula>
    </cfRule>
  </conditionalFormatting>
  <conditionalFormatting sqref="K10:AB10 K11:O13 Q11:AB13 K14:X15 Z14:AB15">
    <cfRule type="expression" dxfId="129" priority="66">
      <formula>$H$6=OR("Thứ 2","Thứ 4","Thứ 6","CN")</formula>
    </cfRule>
  </conditionalFormatting>
  <conditionalFormatting sqref="U43">
    <cfRule type="expression" dxfId="128" priority="35">
      <formula>$H$6=OR("Thứ 2","Thứ 4","Thứ 6","CN")</formula>
    </cfRule>
  </conditionalFormatting>
  <conditionalFormatting sqref="N36:R36 T36:U36">
    <cfRule type="expression" dxfId="127" priority="60">
      <formula>$H$6=OR("Thứ 2","Thứ 4","Thứ 6","CN")</formula>
    </cfRule>
  </conditionalFormatting>
  <conditionalFormatting sqref="O25">
    <cfRule type="expression" dxfId="126" priority="34">
      <formula>$H$6=OR("Thứ 2","Thứ 4","Thứ 6","CN")</formula>
    </cfRule>
  </conditionalFormatting>
  <conditionalFormatting sqref="N35:X35 Z35:AB35">
    <cfRule type="expression" dxfId="125" priority="61">
      <formula>$H$6=OR("Thứ 2","Thứ 4","Thứ 6","CN")</formula>
    </cfRule>
  </conditionalFormatting>
  <conditionalFormatting sqref="P13">
    <cfRule type="expression" dxfId="124" priority="24">
      <formula>$H$6=OR("Thứ 2","Thứ 4","Thứ 6","CN")</formula>
    </cfRule>
  </conditionalFormatting>
  <conditionalFormatting sqref="P11">
    <cfRule type="expression" dxfId="123" priority="23">
      <formula>$H$6=OR("Thứ 2","Thứ 4","Thứ 6","CN")</formula>
    </cfRule>
  </conditionalFormatting>
  <conditionalFormatting sqref="P12">
    <cfRule type="expression" dxfId="122" priority="22">
      <formula>$H$6=OR("Thứ 2","Thứ 4","Thứ 6","CN")</formula>
    </cfRule>
  </conditionalFormatting>
  <conditionalFormatting sqref="J10">
    <cfRule type="expression" dxfId="121" priority="21">
      <formula>$H$6=OR("Thứ 2","Thứ 4","Thứ 6","CN")</formula>
    </cfRule>
  </conditionalFormatting>
  <conditionalFormatting sqref="J24">
    <cfRule type="expression" dxfId="120" priority="20">
      <formula>$H$6=OR("Thứ 2","Thứ 4","Thứ 6","CN")</formula>
    </cfRule>
  </conditionalFormatting>
  <conditionalFormatting sqref="M25">
    <cfRule type="expression" dxfId="119" priority="19">
      <formula>$H$6=OR("Thứ 2","Thứ 4","Thứ 6","CN")</formula>
    </cfRule>
  </conditionalFormatting>
  <conditionalFormatting sqref="P27">
    <cfRule type="expression" dxfId="118" priority="18">
      <formula>$H$6=OR("Thứ 2","Thứ 4","Thứ 6","CN")</formula>
    </cfRule>
  </conditionalFormatting>
  <conditionalFormatting sqref="P28">
    <cfRule type="expression" dxfId="117" priority="17">
      <formula>$H$6=OR("Thứ 2","Thứ 4","Thứ 6","CN")</formula>
    </cfRule>
  </conditionalFormatting>
  <conditionalFormatting sqref="S29">
    <cfRule type="expression" dxfId="116" priority="16">
      <formula>$H$6=OR("Thứ 2","Thứ 4","Thứ 6","CN")</formula>
    </cfRule>
  </conditionalFormatting>
  <conditionalFormatting sqref="V30">
    <cfRule type="expression" dxfId="115" priority="15">
      <formula>$H$6=OR("Thứ 2","Thứ 4","Thứ 6","CN")</formula>
    </cfRule>
  </conditionalFormatting>
  <conditionalFormatting sqref="V31">
    <cfRule type="expression" dxfId="114" priority="14">
      <formula>$H$6=OR("Thứ 2","Thứ 4","Thứ 6","CN")</formula>
    </cfRule>
  </conditionalFormatting>
  <conditionalFormatting sqref="V32">
    <cfRule type="expression" dxfId="113" priority="13">
      <formula>$H$6=OR("Thứ 2","Thứ 4","Thứ 6","CN")</formula>
    </cfRule>
  </conditionalFormatting>
  <conditionalFormatting sqref="Y35">
    <cfRule type="expression" dxfId="112" priority="12">
      <formula>$H$6=OR("Thứ 2","Thứ 4","Thứ 6","CN")</formula>
    </cfRule>
  </conditionalFormatting>
  <conditionalFormatting sqref="S36">
    <cfRule type="expression" dxfId="111" priority="11">
      <formula>$H$6=OR("Thứ 2","Thứ 4","Thứ 6","CN")</formula>
    </cfRule>
  </conditionalFormatting>
  <conditionalFormatting sqref="M37">
    <cfRule type="expression" dxfId="110" priority="10">
      <formula>$H$6=OR("Thứ 2","Thứ 4","Thứ 6","CN")</formula>
    </cfRule>
  </conditionalFormatting>
  <conditionalFormatting sqref="P40">
    <cfRule type="expression" dxfId="109" priority="9">
      <formula>$H$6=OR("Thứ 2","Thứ 4","Thứ 6","CN")</formula>
    </cfRule>
  </conditionalFormatting>
  <conditionalFormatting sqref="S41">
    <cfRule type="expression" dxfId="108" priority="8">
      <formula>$H$6=OR("Thứ 2","Thứ 4","Thứ 6","CN")</formula>
    </cfRule>
  </conditionalFormatting>
  <conditionalFormatting sqref="V42">
    <cfRule type="expression" dxfId="107" priority="7">
      <formula>$H$6=OR("Thứ 2","Thứ 4","Thứ 6","CN")</formula>
    </cfRule>
  </conditionalFormatting>
  <conditionalFormatting sqref="V43">
    <cfRule type="expression" dxfId="106" priority="6">
      <formula>$H$6=OR("Thứ 2","Thứ 4","Thứ 6","CN")</formula>
    </cfRule>
  </conditionalFormatting>
  <conditionalFormatting sqref="Y44">
    <cfRule type="expression" dxfId="105" priority="5">
      <formula>$H$6=OR("Thứ 2","Thứ 4","Thứ 6","CN")</formula>
    </cfRule>
  </conditionalFormatting>
  <conditionalFormatting sqref="Y45">
    <cfRule type="expression" dxfId="104" priority="4">
      <formula>$H$6=OR("Thứ 2","Thứ 4","Thứ 6","CN")</formula>
    </cfRule>
  </conditionalFormatting>
  <conditionalFormatting sqref="J46">
    <cfRule type="expression" dxfId="103" priority="3">
      <formula>$H$6=OR("Thứ 2","Thứ 4","Thứ 6","CN")</formula>
    </cfRule>
  </conditionalFormatting>
  <conditionalFormatting sqref="P47">
    <cfRule type="expression" dxfId="102" priority="2">
      <formula>$H$6=OR("Thứ 2","Thứ 4","Thứ 6","CN")</formula>
    </cfRule>
  </conditionalFormatting>
  <conditionalFormatting sqref="V48">
    <cfRule type="expression" dxfId="101" priority="1">
      <formula>$H$6=OR("Thứ 2","Thứ 4","Thứ 6","CN")</formula>
    </cfRule>
  </conditionalFormatting>
  <conditionalFormatting sqref="M16:V16 Z16:AB16 M17:AB17 N18:AB18 H20:J23 N22:R22 Q23:R23 K23:M24 J28 H29:J38 H56:AB57 N24:P24 N25 H25:J27 H24:I24 N21:O21 Q21:AB21 T22:AB25 M26:V26">
    <cfRule type="expression" dxfId="100" priority="85">
      <formula>$H$6=OR("Thứ 2","Thứ 4","Thứ 6","CN")</formula>
    </cfRule>
  </conditionalFormatting>
  <conditionalFormatting sqref="K26:K28">
    <cfRule type="expression" dxfId="99" priority="79">
      <formula>$H$6=OR("Thứ 2","Thứ 4","Thứ 6","CN")</formula>
    </cfRule>
  </conditionalFormatting>
  <conditionalFormatting sqref="K41">
    <cfRule type="expression" dxfId="98" priority="78">
      <formula>$H$6=OR("Thứ 2","Thứ 4","Thứ 6","CN")</formula>
    </cfRule>
  </conditionalFormatting>
  <conditionalFormatting sqref="K31:M36">
    <cfRule type="expression" dxfId="97" priority="81">
      <formula>$H$6=OR("Thứ 2","Thứ 4","Thứ 6","CN")</formula>
    </cfRule>
  </conditionalFormatting>
  <conditionalFormatting sqref="K42:N42">
    <cfRule type="expression" dxfId="96" priority="77">
      <formula>$H$6=OR("Thứ 2","Thứ 4","Thứ 6","CN")</formula>
    </cfRule>
  </conditionalFormatting>
  <conditionalFormatting sqref="K43:P43">
    <cfRule type="expression" dxfId="95" priority="84">
      <formula>$H$6=OR("Thứ 2","Thứ 4","Thứ 6","CN")</formula>
    </cfRule>
  </conditionalFormatting>
  <conditionalFormatting sqref="K20:L20 N20:V20">
    <cfRule type="expression" dxfId="94" priority="82">
      <formula>$H$6=OR("Thứ 2","Thứ 4","Thứ 6","CN")</formula>
    </cfRule>
  </conditionalFormatting>
  <conditionalFormatting sqref="L27:M27 Q27:W27">
    <cfRule type="expression" dxfId="93" priority="76">
      <formula>$H$6=OR("Thứ 2","Thứ 4","Thứ 6","CN")</formula>
    </cfRule>
  </conditionalFormatting>
  <conditionalFormatting sqref="R42:S42 W42:AB42">
    <cfRule type="expression" dxfId="92" priority="80">
      <formula>$H$6=OR("Thứ 2","Thứ 4","Thứ 6","CN")</formula>
    </cfRule>
  </conditionalFormatting>
  <conditionalFormatting sqref="W19:AB20">
    <cfRule type="expression" dxfId="91" priority="83">
      <formula>$H$6=OR("Thứ 2","Thứ 4","Thứ 6","CN")</formula>
    </cfRule>
  </conditionalFormatting>
  <pageMargins left="0" right="0" top="0.35433070866141736" bottom="0.35433070866141736" header="0.31496062992125984" footer="0.31496062992125984"/>
  <pageSetup paperSize="9" scale="5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0EA4A0-A2A2-4BC6-B5B2-22ED33E9A563}">
  <sheetPr>
    <tabColor rgb="FF1804AC"/>
  </sheetPr>
  <dimension ref="A1:BO572"/>
  <sheetViews>
    <sheetView tabSelected="1" zoomScale="73" zoomScaleNormal="73" workbookViewId="0">
      <selection activeCell="T71" sqref="T71"/>
    </sheetView>
  </sheetViews>
  <sheetFormatPr defaultColWidth="12.625" defaultRowHeight="15" customHeight="1" x14ac:dyDescent="0.25"/>
  <cols>
    <col min="1" max="1" width="4.75" style="686" customWidth="1"/>
    <col min="2" max="2" width="6.875" style="686" customWidth="1"/>
    <col min="3" max="3" width="5.75" style="686" customWidth="1"/>
    <col min="4" max="4" width="12" style="686" customWidth="1"/>
    <col min="5" max="5" width="21" style="686" customWidth="1"/>
    <col min="6" max="6" width="6.75" style="49" customWidth="1"/>
    <col min="7" max="7" width="6.625" style="390" customWidth="1"/>
    <col min="8" max="8" width="9.625" style="4" customWidth="1"/>
    <col min="9" max="9" width="8.25" style="5" customWidth="1"/>
    <col min="10" max="10" width="8.875" style="4" customWidth="1"/>
    <col min="11" max="11" width="7.625" style="4" customWidth="1"/>
    <col min="12" max="12" width="7.625" style="5" customWidth="1"/>
    <col min="13" max="13" width="7.625" style="6" customWidth="1"/>
    <col min="14" max="14" width="7.625" style="4" customWidth="1"/>
    <col min="15" max="15" width="8.875" style="5" customWidth="1"/>
    <col min="16" max="16" width="7.625" style="4" customWidth="1"/>
    <col min="17" max="17" width="7.375" style="4" customWidth="1"/>
    <col min="18" max="18" width="8.375" style="5" customWidth="1"/>
    <col min="19" max="19" width="7.625" style="4" customWidth="1"/>
    <col min="20" max="20" width="9" style="4" customWidth="1"/>
    <col min="21" max="21" width="8.625" style="5" customWidth="1"/>
    <col min="22" max="22" width="7.625" style="4" customWidth="1"/>
    <col min="23" max="23" width="8.125" style="4" customWidth="1"/>
    <col min="24" max="24" width="7.25" style="5" customWidth="1"/>
    <col min="25" max="25" width="8.125" style="4" customWidth="1"/>
    <col min="26" max="26" width="6.75" style="4" customWidth="1"/>
    <col min="27" max="27" width="8.125" style="4" customWidth="1"/>
    <col min="28" max="28" width="8" style="4" customWidth="1"/>
    <col min="29" max="29" width="16.375" style="410" customWidth="1"/>
    <col min="30" max="31" width="12.125" style="7" hidden="1" customWidth="1"/>
    <col min="32" max="32" width="9.875" style="8" hidden="1" customWidth="1"/>
    <col min="33" max="33" width="20.25" style="9" customWidth="1"/>
    <col min="34" max="34" width="6.75" style="446" customWidth="1"/>
    <col min="35" max="35" width="5.5" style="429" customWidth="1"/>
    <col min="36" max="36" width="7.25" style="430" customWidth="1"/>
    <col min="37" max="37" width="5.375" style="431" hidden="1" customWidth="1"/>
    <col min="38" max="38" width="5.375" style="432" hidden="1" customWidth="1"/>
    <col min="39" max="49" width="5.375" style="433" hidden="1" customWidth="1"/>
    <col min="50" max="50" width="6.375" style="433" hidden="1" customWidth="1"/>
    <col min="51" max="51" width="8.625" style="433" hidden="1" customWidth="1"/>
    <col min="52" max="54" width="7" style="433" hidden="1" customWidth="1"/>
    <col min="55" max="55" width="7.75" style="433" customWidth="1"/>
    <col min="56" max="56" width="7.875" style="430" customWidth="1"/>
    <col min="57" max="57" width="9.5" style="434" customWidth="1"/>
    <col min="58" max="58" width="22.5" style="47" customWidth="1"/>
    <col min="59" max="59" width="6.125" style="415" customWidth="1"/>
    <col min="60" max="60" width="12.375" style="47" customWidth="1"/>
    <col min="61" max="61" width="7.75" style="497" customWidth="1"/>
    <col min="62" max="62" width="16" style="47" customWidth="1"/>
    <col min="63" max="63" width="8.5" style="47" customWidth="1"/>
    <col min="64" max="64" width="37.125" style="47" customWidth="1"/>
    <col min="65" max="65" width="24.25" style="47" customWidth="1"/>
    <col min="66" max="16384" width="12.625" style="47"/>
  </cols>
  <sheetData>
    <row r="1" spans="1:65" ht="30" customHeight="1" x14ac:dyDescent="0.3">
      <c r="A1" s="774" t="s">
        <v>2</v>
      </c>
      <c r="B1" s="775"/>
      <c r="C1" s="775"/>
      <c r="D1" s="775"/>
      <c r="E1" s="775"/>
      <c r="F1" s="776"/>
      <c r="G1" s="777"/>
      <c r="H1" s="776"/>
      <c r="I1" s="776"/>
      <c r="J1" s="776"/>
      <c r="K1" s="776"/>
      <c r="L1" s="777"/>
      <c r="M1" s="776"/>
      <c r="N1" s="776"/>
      <c r="O1" s="776"/>
      <c r="P1" s="776"/>
      <c r="Q1" s="776"/>
      <c r="R1" s="776"/>
      <c r="S1" s="776"/>
      <c r="T1" s="776"/>
      <c r="U1" s="776"/>
      <c r="V1" s="776"/>
      <c r="W1" s="776"/>
      <c r="X1" s="776"/>
      <c r="Y1" s="776"/>
      <c r="Z1" s="776"/>
      <c r="AA1" s="776"/>
      <c r="AB1" s="775"/>
      <c r="AC1" s="775"/>
      <c r="AD1" s="775"/>
      <c r="AE1" s="775"/>
      <c r="AF1" s="12"/>
      <c r="AG1" s="13"/>
      <c r="AH1" s="53"/>
    </row>
    <row r="2" spans="1:65" ht="26.25" customHeight="1" x14ac:dyDescent="0.3">
      <c r="A2" s="778" t="s">
        <v>9191</v>
      </c>
      <c r="B2" s="775"/>
      <c r="C2" s="775"/>
      <c r="D2" s="775"/>
      <c r="E2" s="775"/>
      <c r="F2" s="776"/>
      <c r="G2" s="777"/>
      <c r="H2" s="776"/>
      <c r="I2" s="776"/>
      <c r="J2" s="776"/>
      <c r="K2" s="776"/>
      <c r="L2" s="777"/>
      <c r="M2" s="776"/>
      <c r="N2" s="776"/>
      <c r="O2" s="776"/>
      <c r="P2" s="776"/>
      <c r="Q2" s="776"/>
      <c r="R2" s="776"/>
      <c r="S2" s="776"/>
      <c r="T2" s="776"/>
      <c r="U2" s="776"/>
      <c r="V2" s="776"/>
      <c r="W2" s="776"/>
      <c r="X2" s="776"/>
      <c r="Y2" s="776"/>
      <c r="Z2" s="776"/>
      <c r="AA2" s="776"/>
      <c r="AB2" s="775"/>
      <c r="AC2" s="775"/>
      <c r="AD2" s="775"/>
      <c r="AE2" s="775"/>
      <c r="AF2" s="12"/>
      <c r="AG2" s="13"/>
      <c r="AH2" s="53"/>
    </row>
    <row r="3" spans="1:65" ht="26.25" customHeight="1" x14ac:dyDescent="0.25">
      <c r="A3" s="779" t="s">
        <v>3</v>
      </c>
      <c r="B3" s="775"/>
      <c r="C3" s="775"/>
      <c r="D3" s="775"/>
      <c r="E3" s="775"/>
      <c r="F3" s="776"/>
      <c r="G3" s="777"/>
      <c r="H3" s="776"/>
      <c r="I3" s="776"/>
      <c r="J3" s="776"/>
      <c r="K3" s="776"/>
      <c r="L3" s="777"/>
      <c r="M3" s="776"/>
      <c r="N3" s="776"/>
      <c r="O3" s="776"/>
      <c r="P3" s="776"/>
      <c r="Q3" s="776"/>
      <c r="R3" s="776"/>
      <c r="S3" s="776"/>
      <c r="T3" s="776"/>
      <c r="U3" s="776"/>
      <c r="V3" s="776"/>
      <c r="W3" s="776"/>
      <c r="X3" s="776"/>
      <c r="Y3" s="776"/>
      <c r="Z3" s="776"/>
      <c r="AA3" s="776"/>
      <c r="AB3" s="775"/>
      <c r="AC3" s="775"/>
      <c r="AD3" s="775"/>
      <c r="AE3" s="775"/>
      <c r="AF3" s="12"/>
      <c r="AG3" s="13"/>
      <c r="AH3" s="53"/>
    </row>
    <row r="4" spans="1:65" ht="23.25" customHeight="1" x14ac:dyDescent="0.25">
      <c r="A4" s="50"/>
      <c r="B4" s="50"/>
      <c r="C4" s="50"/>
      <c r="D4" s="50"/>
      <c r="E4" s="50"/>
      <c r="H4" s="780" t="s">
        <v>4</v>
      </c>
      <c r="I4" s="781"/>
      <c r="J4" s="781"/>
      <c r="K4" s="781"/>
      <c r="L4" s="782"/>
      <c r="M4" s="781"/>
      <c r="N4" s="781"/>
      <c r="O4" s="781"/>
      <c r="P4" s="781"/>
      <c r="Q4" s="781"/>
      <c r="R4" s="781"/>
      <c r="S4" s="781"/>
      <c r="T4" s="781"/>
      <c r="U4" s="781"/>
      <c r="V4" s="781"/>
      <c r="W4" s="781"/>
      <c r="X4" s="781"/>
      <c r="Y4" s="781"/>
      <c r="Z4" s="781"/>
      <c r="AA4" s="781"/>
      <c r="AB4" s="781"/>
      <c r="AD4" s="15"/>
      <c r="AE4" s="15"/>
      <c r="AF4" s="16"/>
      <c r="AG4" s="17"/>
      <c r="AH4" s="53"/>
    </row>
    <row r="5" spans="1:65" ht="14.25" customHeight="1" x14ac:dyDescent="0.25">
      <c r="A5" s="51"/>
      <c r="B5" s="51"/>
      <c r="C5" s="51"/>
      <c r="D5" s="51"/>
      <c r="E5" s="51"/>
      <c r="F5" s="52"/>
      <c r="G5" s="391"/>
      <c r="H5" s="687"/>
      <c r="I5" s="689"/>
      <c r="J5" s="688"/>
      <c r="K5" s="19"/>
      <c r="L5" s="20"/>
      <c r="M5" s="627"/>
      <c r="N5" s="19"/>
      <c r="O5" s="20"/>
      <c r="P5" s="19"/>
      <c r="Q5" s="19"/>
      <c r="R5" s="20"/>
      <c r="S5" s="19"/>
      <c r="T5" s="19"/>
      <c r="U5" s="20"/>
      <c r="V5" s="19"/>
      <c r="W5" s="19"/>
      <c r="X5" s="20"/>
      <c r="Y5" s="19"/>
      <c r="Z5" s="19"/>
      <c r="AA5" s="19"/>
      <c r="AB5" s="19"/>
      <c r="AC5" s="411"/>
      <c r="AD5" s="21"/>
      <c r="AE5" s="21"/>
      <c r="AF5" s="22"/>
      <c r="AG5" s="17"/>
      <c r="AH5" s="53"/>
    </row>
    <row r="6" spans="1:65" s="1" customFormat="1" ht="22.5" customHeight="1" x14ac:dyDescent="0.2">
      <c r="A6" s="23"/>
      <c r="B6" s="24"/>
      <c r="C6" s="24"/>
      <c r="D6" s="24"/>
      <c r="E6" s="25"/>
      <c r="F6" s="790" t="s">
        <v>5</v>
      </c>
      <c r="G6" s="791"/>
      <c r="H6" s="783" t="s">
        <v>6</v>
      </c>
      <c r="I6" s="784"/>
      <c r="J6" s="784"/>
      <c r="K6" s="785" t="s">
        <v>7</v>
      </c>
      <c r="L6" s="786"/>
      <c r="M6" s="787"/>
      <c r="N6" s="788" t="s">
        <v>8</v>
      </c>
      <c r="O6" s="786"/>
      <c r="P6" s="787"/>
      <c r="Q6" s="789" t="s">
        <v>9</v>
      </c>
      <c r="R6" s="786"/>
      <c r="S6" s="787"/>
      <c r="T6" s="788" t="s">
        <v>10</v>
      </c>
      <c r="U6" s="786"/>
      <c r="V6" s="787"/>
      <c r="W6" s="789" t="s">
        <v>11</v>
      </c>
      <c r="X6" s="786"/>
      <c r="Y6" s="787"/>
      <c r="Z6" s="788" t="s">
        <v>12</v>
      </c>
      <c r="AA6" s="786"/>
      <c r="AB6" s="787"/>
      <c r="AC6" s="468"/>
      <c r="AD6" s="24"/>
      <c r="AE6" s="24"/>
      <c r="AF6" s="26"/>
      <c r="AG6" s="27"/>
      <c r="AH6" s="28"/>
      <c r="AI6" s="29"/>
      <c r="AJ6" s="435"/>
      <c r="AK6" s="58"/>
      <c r="AL6" s="59"/>
      <c r="AM6" s="29"/>
      <c r="AN6" s="29"/>
      <c r="AO6" s="29"/>
      <c r="AP6" s="29"/>
      <c r="AQ6" s="29"/>
      <c r="AR6" s="29"/>
      <c r="AS6" s="29"/>
      <c r="AT6" s="29"/>
      <c r="AU6" s="29"/>
      <c r="AV6" s="29"/>
      <c r="AW6" s="29"/>
      <c r="AX6" s="29"/>
      <c r="AY6" s="29"/>
      <c r="AZ6" s="29"/>
      <c r="BA6" s="29"/>
      <c r="BB6" s="29"/>
      <c r="BC6" s="542"/>
      <c r="BD6" s="543"/>
      <c r="BE6" s="30"/>
      <c r="BG6" s="30"/>
      <c r="BI6" s="241"/>
    </row>
    <row r="7" spans="1:65" s="1" customFormat="1" ht="33" customHeight="1" x14ac:dyDescent="0.2">
      <c r="A7" s="31"/>
      <c r="B7" s="32"/>
      <c r="C7" s="32"/>
      <c r="D7" s="32"/>
      <c r="E7" s="33"/>
      <c r="F7" s="792"/>
      <c r="G7" s="793"/>
      <c r="H7" s="771">
        <v>46293</v>
      </c>
      <c r="I7" s="772"/>
      <c r="J7" s="773"/>
      <c r="K7" s="771">
        <v>46294</v>
      </c>
      <c r="L7" s="772"/>
      <c r="M7" s="773"/>
      <c r="N7" s="771">
        <v>46295</v>
      </c>
      <c r="O7" s="772"/>
      <c r="P7" s="773"/>
      <c r="Q7" s="771">
        <v>46296</v>
      </c>
      <c r="R7" s="772"/>
      <c r="S7" s="773"/>
      <c r="T7" s="771">
        <v>46297</v>
      </c>
      <c r="U7" s="772"/>
      <c r="V7" s="773"/>
      <c r="W7" s="771">
        <v>46298</v>
      </c>
      <c r="X7" s="772"/>
      <c r="Y7" s="773"/>
      <c r="Z7" s="771">
        <v>46299</v>
      </c>
      <c r="AA7" s="772"/>
      <c r="AB7" s="773"/>
      <c r="AC7" s="469"/>
      <c r="AD7" s="32"/>
      <c r="AE7" s="32"/>
      <c r="AF7" s="34"/>
      <c r="AG7" s="35"/>
      <c r="AH7" s="28"/>
      <c r="AI7" s="29"/>
      <c r="AJ7" s="435"/>
      <c r="AK7" s="58"/>
      <c r="AL7" s="59"/>
      <c r="AM7" s="29"/>
      <c r="AN7" s="29"/>
      <c r="AO7" s="29"/>
      <c r="AP7" s="29"/>
      <c r="AQ7" s="29"/>
      <c r="AR7" s="29"/>
      <c r="AS7" s="29"/>
      <c r="AT7" s="29"/>
      <c r="AU7" s="29"/>
      <c r="AV7" s="29"/>
      <c r="AW7" s="29"/>
      <c r="AX7" s="29"/>
      <c r="AY7" s="29"/>
      <c r="AZ7" s="29"/>
      <c r="BA7" s="29"/>
      <c r="BB7" s="29"/>
      <c r="BC7" s="542"/>
      <c r="BD7" s="543"/>
      <c r="BE7" s="30"/>
      <c r="BG7" s="30"/>
      <c r="BI7" s="241"/>
    </row>
    <row r="8" spans="1:65" s="537" customFormat="1" ht="45" customHeight="1" x14ac:dyDescent="0.2">
      <c r="A8" s="519" t="s">
        <v>13</v>
      </c>
      <c r="B8" s="519" t="s">
        <v>14</v>
      </c>
      <c r="C8" s="519" t="s">
        <v>15</v>
      </c>
      <c r="D8" s="519" t="s">
        <v>16</v>
      </c>
      <c r="E8" s="519" t="s">
        <v>17</v>
      </c>
      <c r="F8" s="520" t="s">
        <v>18</v>
      </c>
      <c r="G8" s="521" t="s">
        <v>19</v>
      </c>
      <c r="H8" s="522" t="s">
        <v>20</v>
      </c>
      <c r="I8" s="522" t="s">
        <v>21</v>
      </c>
      <c r="J8" s="522" t="s">
        <v>22</v>
      </c>
      <c r="K8" s="523" t="s">
        <v>20</v>
      </c>
      <c r="L8" s="523" t="s">
        <v>21</v>
      </c>
      <c r="M8" s="524" t="s">
        <v>22</v>
      </c>
      <c r="N8" s="525" t="s">
        <v>20</v>
      </c>
      <c r="O8" s="525" t="s">
        <v>21</v>
      </c>
      <c r="P8" s="525" t="s">
        <v>22</v>
      </c>
      <c r="Q8" s="523" t="s">
        <v>20</v>
      </c>
      <c r="R8" s="523" t="s">
        <v>21</v>
      </c>
      <c r="S8" s="523" t="s">
        <v>22</v>
      </c>
      <c r="T8" s="525" t="s">
        <v>20</v>
      </c>
      <c r="U8" s="525" t="s">
        <v>21</v>
      </c>
      <c r="V8" s="525" t="s">
        <v>22</v>
      </c>
      <c r="W8" s="523" t="s">
        <v>20</v>
      </c>
      <c r="X8" s="523" t="s">
        <v>21</v>
      </c>
      <c r="Y8" s="523" t="s">
        <v>22</v>
      </c>
      <c r="Z8" s="525" t="s">
        <v>20</v>
      </c>
      <c r="AA8" s="525" t="s">
        <v>21</v>
      </c>
      <c r="AB8" s="525" t="s">
        <v>22</v>
      </c>
      <c r="AC8" s="526" t="s">
        <v>23</v>
      </c>
      <c r="AD8" s="527" t="s">
        <v>24</v>
      </c>
      <c r="AE8" s="527" t="s">
        <v>25</v>
      </c>
      <c r="AF8" s="528" t="s">
        <v>26</v>
      </c>
      <c r="AG8" s="529" t="s">
        <v>27</v>
      </c>
      <c r="AH8" s="530"/>
      <c r="AI8" s="531"/>
      <c r="AJ8" s="532"/>
      <c r="AK8" s="533"/>
      <c r="AL8" s="534"/>
      <c r="AM8" s="535"/>
      <c r="AN8" s="535"/>
      <c r="AO8" s="535"/>
      <c r="AP8" s="535"/>
      <c r="AQ8" s="535"/>
      <c r="AR8" s="535"/>
      <c r="AS8" s="535"/>
      <c r="AT8" s="535"/>
      <c r="AU8" s="535"/>
      <c r="AV8" s="535"/>
      <c r="AW8" s="535"/>
      <c r="AX8" s="535"/>
      <c r="AY8" s="535"/>
      <c r="AZ8" s="535"/>
      <c r="BA8" s="535"/>
      <c r="BB8" s="535"/>
      <c r="BC8" s="535"/>
      <c r="BD8" s="532"/>
      <c r="BE8" s="536"/>
      <c r="BI8" s="538"/>
    </row>
    <row r="9" spans="1:65" s="407" customFormat="1" ht="50.25" customHeight="1" x14ac:dyDescent="0.2">
      <c r="A9" s="400"/>
      <c r="B9" s="400"/>
      <c r="C9" s="400"/>
      <c r="D9" s="401" t="s">
        <v>28</v>
      </c>
      <c r="E9" s="400"/>
      <c r="F9" s="402"/>
      <c r="G9" s="403"/>
      <c r="H9" s="628" t="s">
        <v>29</v>
      </c>
      <c r="I9" s="628" t="s">
        <v>30</v>
      </c>
      <c r="J9" s="629" t="s">
        <v>31</v>
      </c>
      <c r="K9" s="628" t="s">
        <v>29</v>
      </c>
      <c r="L9" s="628"/>
      <c r="M9" s="630"/>
      <c r="N9" s="628" t="s">
        <v>29</v>
      </c>
      <c r="O9" s="628"/>
      <c r="P9" s="628"/>
      <c r="Q9" s="628" t="s">
        <v>29</v>
      </c>
      <c r="R9" s="628"/>
      <c r="S9" s="628"/>
      <c r="T9" s="628" t="s">
        <v>29</v>
      </c>
      <c r="U9" s="628"/>
      <c r="V9" s="628"/>
      <c r="W9" s="628" t="s">
        <v>29</v>
      </c>
      <c r="X9" s="628"/>
      <c r="Y9" s="628"/>
      <c r="Z9" s="628" t="s">
        <v>29</v>
      </c>
      <c r="AA9" s="628"/>
      <c r="AB9" s="628"/>
      <c r="AC9" s="513"/>
      <c r="AD9" s="404" t="s">
        <v>32</v>
      </c>
      <c r="AE9" s="404" t="s">
        <v>32</v>
      </c>
      <c r="AF9" s="405" t="s">
        <v>33</v>
      </c>
      <c r="AG9" s="406" t="s">
        <v>34</v>
      </c>
      <c r="AH9" s="438" t="s">
        <v>35</v>
      </c>
      <c r="AI9" s="439" t="s">
        <v>1</v>
      </c>
      <c r="AJ9" s="438" t="s">
        <v>36</v>
      </c>
      <c r="AK9" s="440" t="s">
        <v>37</v>
      </c>
      <c r="AL9" s="440" t="s">
        <v>38</v>
      </c>
      <c r="AM9" s="440" t="s">
        <v>39</v>
      </c>
      <c r="AN9" s="440" t="s">
        <v>40</v>
      </c>
      <c r="AO9" s="440" t="s">
        <v>41</v>
      </c>
      <c r="AP9" s="440" t="s">
        <v>42</v>
      </c>
      <c r="AQ9" s="440" t="s">
        <v>43</v>
      </c>
      <c r="AR9" s="440" t="s">
        <v>44</v>
      </c>
      <c r="AS9" s="440" t="s">
        <v>45</v>
      </c>
      <c r="AT9" s="440" t="s">
        <v>46</v>
      </c>
      <c r="AU9" s="440" t="s">
        <v>47</v>
      </c>
      <c r="AV9" s="440" t="s">
        <v>48</v>
      </c>
      <c r="AW9" s="440" t="s">
        <v>49</v>
      </c>
      <c r="AX9" s="440" t="s">
        <v>50</v>
      </c>
      <c r="AY9" s="440" t="s">
        <v>51</v>
      </c>
      <c r="AZ9" s="440" t="s">
        <v>52</v>
      </c>
      <c r="BA9" s="440" t="s">
        <v>53</v>
      </c>
      <c r="BB9" s="440"/>
      <c r="BC9" s="233" t="s">
        <v>54</v>
      </c>
      <c r="BD9" s="54" t="s">
        <v>55</v>
      </c>
      <c r="BE9" s="438" t="s">
        <v>513</v>
      </c>
      <c r="BF9" s="416"/>
      <c r="BG9" s="416"/>
      <c r="BH9" s="416"/>
      <c r="BI9" s="498"/>
      <c r="BJ9" s="416"/>
      <c r="BK9" s="416"/>
      <c r="BL9" s="416"/>
      <c r="BM9" s="416"/>
    </row>
    <row r="10" spans="1:65" s="9" customFormat="1" ht="44.25" customHeight="1" x14ac:dyDescent="0.25">
      <c r="A10" s="36">
        <v>1</v>
      </c>
      <c r="B10" s="37" t="s">
        <v>61</v>
      </c>
      <c r="C10" s="38">
        <v>18</v>
      </c>
      <c r="D10" s="700" t="s">
        <v>270</v>
      </c>
      <c r="E10" s="701" t="s">
        <v>69</v>
      </c>
      <c r="F10" s="41">
        <v>1</v>
      </c>
      <c r="G10" s="392">
        <v>18</v>
      </c>
      <c r="H10" s="44" t="s">
        <v>70</v>
      </c>
      <c r="I10" s="44" t="s">
        <v>76</v>
      </c>
      <c r="J10" s="220" t="s">
        <v>9189</v>
      </c>
      <c r="K10" s="44"/>
      <c r="L10" s="60"/>
      <c r="M10" s="46"/>
      <c r="N10" s="44"/>
      <c r="O10" s="44"/>
      <c r="P10" s="220"/>
      <c r="Q10" s="44"/>
      <c r="R10" s="46"/>
      <c r="S10" s="46"/>
      <c r="T10" s="44"/>
      <c r="U10" s="60"/>
      <c r="V10" s="60"/>
      <c r="W10" s="44"/>
      <c r="X10" s="60"/>
      <c r="Y10" s="60"/>
      <c r="Z10" s="61"/>
      <c r="AA10" s="61"/>
      <c r="AB10" s="61"/>
      <c r="AC10" s="408" t="s">
        <v>72</v>
      </c>
      <c r="AD10" s="55"/>
      <c r="AE10" s="55" t="s">
        <v>32</v>
      </c>
      <c r="AF10" s="42"/>
      <c r="AG10" s="40" t="s">
        <v>73</v>
      </c>
      <c r="AH10" s="54">
        <v>1</v>
      </c>
      <c r="AI10" s="441">
        <v>2</v>
      </c>
      <c r="AJ10" s="54">
        <f t="shared" ref="AJ10:AJ55" si="0">AI10*5</f>
        <v>10</v>
      </c>
      <c r="AK10" s="438">
        <f>AH10</f>
        <v>1</v>
      </c>
      <c r="AL10" s="442"/>
      <c r="AM10" s="233"/>
      <c r="AN10" s="233"/>
      <c r="AO10" s="233"/>
      <c r="AP10" s="233"/>
      <c r="AQ10" s="233"/>
      <c r="AR10" s="233"/>
      <c r="AS10" s="233"/>
      <c r="AT10" s="233"/>
      <c r="AU10" s="233"/>
      <c r="AV10" s="233"/>
      <c r="AW10" s="233"/>
      <c r="AX10" s="233"/>
      <c r="AY10" s="443"/>
      <c r="AZ10" s="443"/>
      <c r="BA10" s="54"/>
      <c r="BB10" s="443"/>
      <c r="BC10" s="233">
        <f>SUM(AK10:BA10)</f>
        <v>1</v>
      </c>
      <c r="BD10" s="54">
        <f t="shared" ref="BD10:BD55" si="1">AJ10-BC10</f>
        <v>9</v>
      </c>
      <c r="BE10" s="444">
        <v>18</v>
      </c>
      <c r="BF10" s="409" t="s">
        <v>69</v>
      </c>
      <c r="BG10" s="417" t="s">
        <v>66</v>
      </c>
      <c r="BH10" s="417" t="s">
        <v>270</v>
      </c>
      <c r="BI10" s="539">
        <v>22</v>
      </c>
      <c r="BJ10" s="409" t="s">
        <v>271</v>
      </c>
      <c r="BK10" s="409" t="s">
        <v>67</v>
      </c>
      <c r="BL10" s="409" t="s">
        <v>272</v>
      </c>
      <c r="BM10" s="409" t="s">
        <v>72</v>
      </c>
    </row>
    <row r="11" spans="1:65" s="9" customFormat="1" ht="44.25" customHeight="1" x14ac:dyDescent="0.25">
      <c r="A11" s="36">
        <v>2</v>
      </c>
      <c r="B11" s="37" t="s">
        <v>61</v>
      </c>
      <c r="C11" s="38">
        <v>18</v>
      </c>
      <c r="D11" s="700" t="s">
        <v>273</v>
      </c>
      <c r="E11" s="701" t="s">
        <v>69</v>
      </c>
      <c r="F11" s="41">
        <v>2</v>
      </c>
      <c r="G11" s="392">
        <v>21</v>
      </c>
      <c r="H11" s="62"/>
      <c r="I11" s="44"/>
      <c r="J11" s="46"/>
      <c r="K11" s="44"/>
      <c r="L11" s="60"/>
      <c r="M11" s="46"/>
      <c r="N11" s="44" t="s">
        <v>70</v>
      </c>
      <c r="O11" s="662" t="s">
        <v>115</v>
      </c>
      <c r="P11" s="220" t="s">
        <v>9192</v>
      </c>
      <c r="Q11" s="44"/>
      <c r="R11" s="46"/>
      <c r="S11" s="46"/>
      <c r="T11" s="44"/>
      <c r="U11" s="60"/>
      <c r="V11" s="60"/>
      <c r="W11" s="44"/>
      <c r="X11" s="60"/>
      <c r="Y11" s="60"/>
      <c r="Z11" s="61"/>
      <c r="AA11" s="61"/>
      <c r="AB11" s="61"/>
      <c r="AC11" s="408" t="s">
        <v>92</v>
      </c>
      <c r="AD11" s="55"/>
      <c r="AE11" s="55" t="s">
        <v>32</v>
      </c>
      <c r="AF11" s="42"/>
      <c r="AG11" s="660" t="s">
        <v>9182</v>
      </c>
      <c r="AH11" s="54">
        <v>1</v>
      </c>
      <c r="AI11" s="441">
        <v>2</v>
      </c>
      <c r="AJ11" s="54">
        <f t="shared" si="0"/>
        <v>10</v>
      </c>
      <c r="AK11" s="438">
        <f t="shared" ref="AK11:AK48" si="2">AH11</f>
        <v>1</v>
      </c>
      <c r="AL11" s="442"/>
      <c r="AM11" s="233"/>
      <c r="AN11" s="233"/>
      <c r="AO11" s="233"/>
      <c r="AP11" s="233"/>
      <c r="AQ11" s="233"/>
      <c r="AR11" s="233"/>
      <c r="AS11" s="233"/>
      <c r="AT11" s="233"/>
      <c r="AU11" s="233"/>
      <c r="AV11" s="233"/>
      <c r="AW11" s="233"/>
      <c r="AX11" s="233"/>
      <c r="AY11" s="443"/>
      <c r="AZ11" s="443"/>
      <c r="BA11" s="54"/>
      <c r="BB11" s="443"/>
      <c r="BC11" s="233">
        <f t="shared" ref="BC11:BC55" si="3">SUM(AK11:BA11)</f>
        <v>1</v>
      </c>
      <c r="BD11" s="54">
        <f t="shared" si="1"/>
        <v>9</v>
      </c>
      <c r="BE11" s="444">
        <v>18</v>
      </c>
      <c r="BF11" s="409" t="s">
        <v>69</v>
      </c>
      <c r="BG11" s="417" t="s">
        <v>66</v>
      </c>
      <c r="BH11" s="417" t="s">
        <v>273</v>
      </c>
      <c r="BI11" s="539">
        <v>22</v>
      </c>
      <c r="BJ11" s="409" t="s">
        <v>274</v>
      </c>
      <c r="BK11" s="409" t="s">
        <v>67</v>
      </c>
      <c r="BL11" s="409" t="s">
        <v>275</v>
      </c>
      <c r="BM11" s="409" t="s">
        <v>92</v>
      </c>
    </row>
    <row r="12" spans="1:65" s="9" customFormat="1" ht="44.25" customHeight="1" x14ac:dyDescent="0.25">
      <c r="A12" s="36">
        <v>3</v>
      </c>
      <c r="B12" s="37" t="s">
        <v>61</v>
      </c>
      <c r="C12" s="38">
        <v>18</v>
      </c>
      <c r="D12" s="700" t="s">
        <v>276</v>
      </c>
      <c r="E12" s="701" t="s">
        <v>69</v>
      </c>
      <c r="F12" s="41">
        <v>3</v>
      </c>
      <c r="G12" s="392">
        <v>21</v>
      </c>
      <c r="H12" s="62"/>
      <c r="I12" s="44"/>
      <c r="J12" s="44"/>
      <c r="K12" s="44"/>
      <c r="L12" s="60"/>
      <c r="M12" s="46"/>
      <c r="N12" s="44" t="s">
        <v>70</v>
      </c>
      <c r="O12" s="44" t="s">
        <v>76</v>
      </c>
      <c r="P12" s="220" t="s">
        <v>9192</v>
      </c>
      <c r="Q12" s="44"/>
      <c r="R12" s="44"/>
      <c r="S12" s="46"/>
      <c r="T12" s="44"/>
      <c r="U12" s="44"/>
      <c r="V12" s="46"/>
      <c r="W12" s="44"/>
      <c r="X12" s="60"/>
      <c r="Y12" s="60"/>
      <c r="Z12" s="61"/>
      <c r="AA12" s="61"/>
      <c r="AB12" s="61"/>
      <c r="AC12" s="408" t="s">
        <v>72</v>
      </c>
      <c r="AD12" s="55"/>
      <c r="AE12" s="55" t="s">
        <v>32</v>
      </c>
      <c r="AF12" s="42"/>
      <c r="AG12" s="40" t="s">
        <v>73</v>
      </c>
      <c r="AH12" s="54">
        <v>1</v>
      </c>
      <c r="AI12" s="441">
        <v>2</v>
      </c>
      <c r="AJ12" s="54">
        <f t="shared" si="0"/>
        <v>10</v>
      </c>
      <c r="AK12" s="438">
        <f t="shared" si="2"/>
        <v>1</v>
      </c>
      <c r="AL12" s="442"/>
      <c r="AM12" s="233"/>
      <c r="AN12" s="233"/>
      <c r="AO12" s="233"/>
      <c r="AP12" s="233"/>
      <c r="AQ12" s="233"/>
      <c r="AR12" s="233"/>
      <c r="AS12" s="233"/>
      <c r="AT12" s="233"/>
      <c r="AU12" s="233"/>
      <c r="AV12" s="233"/>
      <c r="AW12" s="233"/>
      <c r="AX12" s="233"/>
      <c r="AY12" s="443"/>
      <c r="AZ12" s="443"/>
      <c r="BA12" s="54"/>
      <c r="BB12" s="443"/>
      <c r="BC12" s="233">
        <f t="shared" si="3"/>
        <v>1</v>
      </c>
      <c r="BD12" s="54">
        <f t="shared" si="1"/>
        <v>9</v>
      </c>
      <c r="BE12" s="444">
        <v>18</v>
      </c>
      <c r="BF12" s="409" t="s">
        <v>69</v>
      </c>
      <c r="BG12" s="417" t="s">
        <v>66</v>
      </c>
      <c r="BH12" s="417" t="s">
        <v>276</v>
      </c>
      <c r="BI12" s="539">
        <v>22</v>
      </c>
      <c r="BJ12" s="409" t="s">
        <v>274</v>
      </c>
      <c r="BK12" s="409" t="s">
        <v>67</v>
      </c>
      <c r="BL12" s="409" t="s">
        <v>277</v>
      </c>
      <c r="BM12" s="409" t="s">
        <v>72</v>
      </c>
    </row>
    <row r="13" spans="1:65" s="9" customFormat="1" ht="44.25" customHeight="1" x14ac:dyDescent="0.25">
      <c r="A13" s="36">
        <v>4</v>
      </c>
      <c r="B13" s="37" t="s">
        <v>61</v>
      </c>
      <c r="C13" s="38">
        <v>18</v>
      </c>
      <c r="D13" s="700" t="s">
        <v>278</v>
      </c>
      <c r="E13" s="701" t="s">
        <v>69</v>
      </c>
      <c r="F13" s="41">
        <v>4</v>
      </c>
      <c r="G13" s="392">
        <v>21</v>
      </c>
      <c r="H13" s="62"/>
      <c r="I13" s="44"/>
      <c r="J13" s="44"/>
      <c r="K13" s="44"/>
      <c r="L13" s="44"/>
      <c r="M13" s="46"/>
      <c r="N13" s="44" t="s">
        <v>64</v>
      </c>
      <c r="O13" s="44" t="s">
        <v>113</v>
      </c>
      <c r="P13" s="220" t="s">
        <v>9192</v>
      </c>
      <c r="Q13" s="44"/>
      <c r="R13" s="46"/>
      <c r="S13" s="46"/>
      <c r="T13" s="44"/>
      <c r="U13" s="44"/>
      <c r="V13" s="220"/>
      <c r="W13" s="44"/>
      <c r="X13" s="60"/>
      <c r="Y13" s="60"/>
      <c r="Z13" s="61"/>
      <c r="AA13" s="61"/>
      <c r="AB13" s="61"/>
      <c r="AC13" s="408" t="s">
        <v>72</v>
      </c>
      <c r="AD13" s="55"/>
      <c r="AE13" s="55" t="s">
        <v>32</v>
      </c>
      <c r="AF13" s="42"/>
      <c r="AG13" s="40" t="s">
        <v>73</v>
      </c>
      <c r="AH13" s="54">
        <v>1</v>
      </c>
      <c r="AI13" s="441">
        <v>2</v>
      </c>
      <c r="AJ13" s="54">
        <f t="shared" si="0"/>
        <v>10</v>
      </c>
      <c r="AK13" s="438">
        <f t="shared" si="2"/>
        <v>1</v>
      </c>
      <c r="AL13" s="442"/>
      <c r="AM13" s="233"/>
      <c r="AN13" s="233"/>
      <c r="AO13" s="233"/>
      <c r="AP13" s="233"/>
      <c r="AQ13" s="233"/>
      <c r="AR13" s="233"/>
      <c r="AS13" s="233"/>
      <c r="AT13" s="233"/>
      <c r="AU13" s="233"/>
      <c r="AV13" s="233"/>
      <c r="AW13" s="233"/>
      <c r="AX13" s="233"/>
      <c r="AY13" s="443"/>
      <c r="AZ13" s="443"/>
      <c r="BA13" s="54"/>
      <c r="BB13" s="443"/>
      <c r="BC13" s="233">
        <f t="shared" si="3"/>
        <v>1</v>
      </c>
      <c r="BD13" s="54">
        <f t="shared" si="1"/>
        <v>9</v>
      </c>
      <c r="BE13" s="444">
        <v>18</v>
      </c>
      <c r="BF13" s="409" t="s">
        <v>69</v>
      </c>
      <c r="BG13" s="417" t="s">
        <v>66</v>
      </c>
      <c r="BH13" s="417" t="s">
        <v>278</v>
      </c>
      <c r="BI13" s="539">
        <v>22</v>
      </c>
      <c r="BJ13" s="409" t="s">
        <v>274</v>
      </c>
      <c r="BK13" s="409" t="s">
        <v>67</v>
      </c>
      <c r="BL13" s="409" t="s">
        <v>279</v>
      </c>
      <c r="BM13" s="409" t="s">
        <v>72</v>
      </c>
    </row>
    <row r="14" spans="1:65" s="9" customFormat="1" ht="44.25" customHeight="1" x14ac:dyDescent="0.25">
      <c r="A14" s="36">
        <v>5</v>
      </c>
      <c r="B14" s="37" t="s">
        <v>61</v>
      </c>
      <c r="C14" s="38">
        <v>18</v>
      </c>
      <c r="D14" s="700" t="s">
        <v>280</v>
      </c>
      <c r="E14" s="701" t="s">
        <v>69</v>
      </c>
      <c r="F14" s="41">
        <v>5</v>
      </c>
      <c r="G14" s="392">
        <v>22</v>
      </c>
      <c r="H14" s="62"/>
      <c r="I14" s="44"/>
      <c r="J14" s="44"/>
      <c r="K14" s="44"/>
      <c r="L14" s="44"/>
      <c r="M14" s="46"/>
      <c r="N14" s="44"/>
      <c r="O14" s="44"/>
      <c r="P14" s="44"/>
      <c r="Q14" s="44"/>
      <c r="R14" s="44"/>
      <c r="S14" s="46"/>
      <c r="T14" s="44"/>
      <c r="U14" s="60"/>
      <c r="V14" s="60"/>
      <c r="W14" s="44" t="s">
        <v>70</v>
      </c>
      <c r="X14" s="44" t="s">
        <v>71</v>
      </c>
      <c r="Y14" s="220" t="s">
        <v>9192</v>
      </c>
      <c r="Z14" s="61"/>
      <c r="AA14" s="61"/>
      <c r="AB14" s="61"/>
      <c r="AC14" s="408" t="s">
        <v>78</v>
      </c>
      <c r="AD14" s="55"/>
      <c r="AE14" s="55" t="s">
        <v>32</v>
      </c>
      <c r="AF14" s="42"/>
      <c r="AG14" s="40" t="s">
        <v>73</v>
      </c>
      <c r="AH14" s="54">
        <v>1</v>
      </c>
      <c r="AI14" s="441">
        <v>2</v>
      </c>
      <c r="AJ14" s="54">
        <f t="shared" si="0"/>
        <v>10</v>
      </c>
      <c r="AK14" s="438">
        <f t="shared" si="2"/>
        <v>1</v>
      </c>
      <c r="AL14" s="442"/>
      <c r="AM14" s="233"/>
      <c r="AN14" s="233"/>
      <c r="AO14" s="233"/>
      <c r="AP14" s="233"/>
      <c r="AQ14" s="233"/>
      <c r="AR14" s="233"/>
      <c r="AS14" s="233"/>
      <c r="AT14" s="233"/>
      <c r="AU14" s="233"/>
      <c r="AV14" s="233"/>
      <c r="AW14" s="233"/>
      <c r="AX14" s="233"/>
      <c r="AY14" s="443"/>
      <c r="AZ14" s="443"/>
      <c r="BA14" s="54"/>
      <c r="BB14" s="443"/>
      <c r="BC14" s="233">
        <f t="shared" si="3"/>
        <v>1</v>
      </c>
      <c r="BD14" s="54">
        <f t="shared" si="1"/>
        <v>9</v>
      </c>
      <c r="BE14" s="444">
        <v>18</v>
      </c>
      <c r="BF14" s="409" t="s">
        <v>69</v>
      </c>
      <c r="BG14" s="417" t="s">
        <v>66</v>
      </c>
      <c r="BH14" s="417" t="s">
        <v>280</v>
      </c>
      <c r="BI14" s="539">
        <v>22</v>
      </c>
      <c r="BJ14" s="409" t="s">
        <v>281</v>
      </c>
      <c r="BK14" s="409" t="s">
        <v>67</v>
      </c>
      <c r="BL14" s="409" t="s">
        <v>282</v>
      </c>
      <c r="BM14" s="409" t="s">
        <v>78</v>
      </c>
    </row>
    <row r="15" spans="1:65" s="9" customFormat="1" ht="44.25" customHeight="1" x14ac:dyDescent="0.25">
      <c r="A15" s="36">
        <v>6</v>
      </c>
      <c r="B15" s="37" t="s">
        <v>61</v>
      </c>
      <c r="C15" s="38">
        <v>18</v>
      </c>
      <c r="D15" s="700" t="s">
        <v>283</v>
      </c>
      <c r="E15" s="701" t="s">
        <v>69</v>
      </c>
      <c r="F15" s="41">
        <v>6</v>
      </c>
      <c r="G15" s="392">
        <v>20</v>
      </c>
      <c r="H15" s="62"/>
      <c r="I15" s="44"/>
      <c r="J15" s="44"/>
      <c r="K15" s="44"/>
      <c r="L15" s="60"/>
      <c r="M15" s="46"/>
      <c r="N15" s="44"/>
      <c r="O15" s="44"/>
      <c r="P15" s="46"/>
      <c r="Q15" s="44"/>
      <c r="R15" s="46"/>
      <c r="S15" s="46"/>
      <c r="T15" s="44"/>
      <c r="U15" s="44"/>
      <c r="V15" s="46"/>
      <c r="W15" s="45" t="s">
        <v>64</v>
      </c>
      <c r="X15" s="45" t="s">
        <v>71</v>
      </c>
      <c r="Y15" s="220" t="s">
        <v>9192</v>
      </c>
      <c r="Z15" s="61"/>
      <c r="AA15" s="61"/>
      <c r="AB15" s="61"/>
      <c r="AC15" s="541" t="s">
        <v>9170</v>
      </c>
      <c r="AD15" s="55"/>
      <c r="AE15" s="55" t="s">
        <v>32</v>
      </c>
      <c r="AF15" s="42"/>
      <c r="AG15" s="40" t="s">
        <v>73</v>
      </c>
      <c r="AH15" s="54">
        <v>1</v>
      </c>
      <c r="AI15" s="441">
        <v>2</v>
      </c>
      <c r="AJ15" s="54">
        <f t="shared" si="0"/>
        <v>10</v>
      </c>
      <c r="AK15" s="438">
        <f t="shared" si="2"/>
        <v>1</v>
      </c>
      <c r="AL15" s="442"/>
      <c r="AM15" s="233"/>
      <c r="AN15" s="233"/>
      <c r="AO15" s="233"/>
      <c r="AP15" s="233"/>
      <c r="AQ15" s="233"/>
      <c r="AR15" s="233"/>
      <c r="AS15" s="233"/>
      <c r="AT15" s="233"/>
      <c r="AU15" s="233"/>
      <c r="AV15" s="233"/>
      <c r="AW15" s="233"/>
      <c r="AX15" s="233"/>
      <c r="AY15" s="443"/>
      <c r="AZ15" s="443"/>
      <c r="BA15" s="54"/>
      <c r="BB15" s="443"/>
      <c r="BC15" s="233">
        <f t="shared" si="3"/>
        <v>1</v>
      </c>
      <c r="BD15" s="54">
        <f t="shared" si="1"/>
        <v>9</v>
      </c>
      <c r="BE15" s="444">
        <v>18</v>
      </c>
      <c r="BF15" s="409" t="s">
        <v>69</v>
      </c>
      <c r="BG15" s="417" t="s">
        <v>66</v>
      </c>
      <c r="BH15" s="417" t="s">
        <v>283</v>
      </c>
      <c r="BI15" s="539">
        <v>22</v>
      </c>
      <c r="BJ15" s="409" t="s">
        <v>281</v>
      </c>
      <c r="BK15" s="409" t="s">
        <v>67</v>
      </c>
      <c r="BL15" s="409" t="s">
        <v>284</v>
      </c>
      <c r="BM15" s="409" t="s">
        <v>78</v>
      </c>
    </row>
    <row r="16" spans="1:65" s="10" customFormat="1" ht="44.25" customHeight="1" x14ac:dyDescent="0.25">
      <c r="A16" s="36">
        <v>7</v>
      </c>
      <c r="B16" s="37" t="s">
        <v>61</v>
      </c>
      <c r="C16" s="38">
        <v>18</v>
      </c>
      <c r="D16" s="700" t="s">
        <v>307</v>
      </c>
      <c r="E16" s="701" t="s">
        <v>81</v>
      </c>
      <c r="F16" s="41">
        <v>1</v>
      </c>
      <c r="G16" s="393">
        <v>20</v>
      </c>
      <c r="H16" s="62"/>
      <c r="I16" s="44"/>
      <c r="J16" s="44"/>
      <c r="K16" s="44" t="s">
        <v>70</v>
      </c>
      <c r="L16" s="685" t="s">
        <v>106</v>
      </c>
      <c r="M16" s="220" t="s">
        <v>9192</v>
      </c>
      <c r="N16" s="44"/>
      <c r="O16" s="44"/>
      <c r="P16" s="44"/>
      <c r="Q16" s="44"/>
      <c r="R16" s="46"/>
      <c r="S16" s="46"/>
      <c r="T16" s="44"/>
      <c r="U16" s="44"/>
      <c r="V16" s="60"/>
      <c r="W16" s="221"/>
      <c r="X16" s="221"/>
      <c r="Y16" s="221"/>
      <c r="Z16" s="61"/>
      <c r="AA16" s="61"/>
      <c r="AB16" s="61"/>
      <c r="AC16" s="408" t="s">
        <v>83</v>
      </c>
      <c r="AD16" s="55"/>
      <c r="AE16" s="55" t="s">
        <v>32</v>
      </c>
      <c r="AF16" s="42"/>
      <c r="AG16" s="40" t="s">
        <v>73</v>
      </c>
      <c r="AH16" s="54">
        <v>1</v>
      </c>
      <c r="AI16" s="441">
        <v>2</v>
      </c>
      <c r="AJ16" s="54">
        <f t="shared" si="0"/>
        <v>10</v>
      </c>
      <c r="AK16" s="438">
        <f t="shared" si="2"/>
        <v>1</v>
      </c>
      <c r="AL16" s="442"/>
      <c r="AM16" s="233"/>
      <c r="AN16" s="233"/>
      <c r="AO16" s="233"/>
      <c r="AP16" s="233"/>
      <c r="AQ16" s="233"/>
      <c r="AR16" s="233"/>
      <c r="AS16" s="233"/>
      <c r="AT16" s="233"/>
      <c r="AU16" s="233"/>
      <c r="AV16" s="233"/>
      <c r="AW16" s="233"/>
      <c r="AX16" s="233"/>
      <c r="AY16" s="443"/>
      <c r="AZ16" s="443"/>
      <c r="BA16" s="54"/>
      <c r="BB16" s="443"/>
      <c r="BC16" s="233">
        <f t="shared" si="3"/>
        <v>1</v>
      </c>
      <c r="BD16" s="54">
        <f t="shared" si="1"/>
        <v>9</v>
      </c>
      <c r="BE16" s="444">
        <v>18</v>
      </c>
      <c r="BF16" s="409" t="s">
        <v>81</v>
      </c>
      <c r="BG16" s="417" t="s">
        <v>66</v>
      </c>
      <c r="BH16" s="417" t="s">
        <v>307</v>
      </c>
      <c r="BI16" s="539">
        <v>24</v>
      </c>
      <c r="BJ16" s="409" t="s">
        <v>308</v>
      </c>
      <c r="BK16" s="409" t="s">
        <v>67</v>
      </c>
      <c r="BL16" s="409" t="s">
        <v>309</v>
      </c>
      <c r="BM16" s="409" t="s">
        <v>83</v>
      </c>
    </row>
    <row r="17" spans="1:67" s="10" customFormat="1" ht="44.25" customHeight="1" x14ac:dyDescent="0.25">
      <c r="A17" s="36">
        <v>8</v>
      </c>
      <c r="B17" s="37" t="s">
        <v>61</v>
      </c>
      <c r="C17" s="38">
        <v>18</v>
      </c>
      <c r="D17" s="700" t="s">
        <v>310</v>
      </c>
      <c r="E17" s="701" t="s">
        <v>81</v>
      </c>
      <c r="F17" s="39">
        <v>2</v>
      </c>
      <c r="G17" s="394">
        <v>17</v>
      </c>
      <c r="H17" s="44"/>
      <c r="I17" s="44"/>
      <c r="J17" s="44"/>
      <c r="K17" s="44" t="s">
        <v>64</v>
      </c>
      <c r="L17" s="44" t="s">
        <v>76</v>
      </c>
      <c r="M17" s="220" t="s">
        <v>9192</v>
      </c>
      <c r="N17" s="44"/>
      <c r="O17" s="44"/>
      <c r="P17" s="46"/>
      <c r="Q17" s="44"/>
      <c r="R17" s="46"/>
      <c r="S17" s="46"/>
      <c r="T17" s="44"/>
      <c r="U17" s="44"/>
      <c r="V17" s="60"/>
      <c r="W17" s="44"/>
      <c r="X17" s="60"/>
      <c r="Y17" s="60"/>
      <c r="Z17" s="61"/>
      <c r="AA17" s="61"/>
      <c r="AB17" s="61"/>
      <c r="AC17" s="408" t="s">
        <v>63</v>
      </c>
      <c r="AD17" s="55"/>
      <c r="AE17" s="55" t="s">
        <v>32</v>
      </c>
      <c r="AF17" s="42"/>
      <c r="AG17" s="40" t="s">
        <v>73</v>
      </c>
      <c r="AH17" s="54">
        <v>1</v>
      </c>
      <c r="AI17" s="441">
        <v>2</v>
      </c>
      <c r="AJ17" s="54">
        <f t="shared" si="0"/>
        <v>10</v>
      </c>
      <c r="AK17" s="438">
        <f t="shared" si="2"/>
        <v>1</v>
      </c>
      <c r="AL17" s="442"/>
      <c r="AM17" s="233"/>
      <c r="AN17" s="233"/>
      <c r="AO17" s="233"/>
      <c r="AP17" s="233"/>
      <c r="AQ17" s="233"/>
      <c r="AR17" s="233"/>
      <c r="AS17" s="233"/>
      <c r="AT17" s="233"/>
      <c r="AU17" s="233"/>
      <c r="AV17" s="233"/>
      <c r="AW17" s="233"/>
      <c r="AX17" s="233"/>
      <c r="AY17" s="443"/>
      <c r="AZ17" s="443"/>
      <c r="BA17" s="54"/>
      <c r="BB17" s="443"/>
      <c r="BC17" s="233">
        <f t="shared" si="3"/>
        <v>1</v>
      </c>
      <c r="BD17" s="54">
        <f t="shared" si="1"/>
        <v>9</v>
      </c>
      <c r="BE17" s="444">
        <v>18</v>
      </c>
      <c r="BF17" s="409" t="s">
        <v>81</v>
      </c>
      <c r="BG17" s="417" t="s">
        <v>66</v>
      </c>
      <c r="BH17" s="417" t="s">
        <v>310</v>
      </c>
      <c r="BI17" s="539">
        <v>24</v>
      </c>
      <c r="BJ17" s="409" t="s">
        <v>308</v>
      </c>
      <c r="BK17" s="409" t="s">
        <v>67</v>
      </c>
      <c r="BL17" s="409" t="s">
        <v>311</v>
      </c>
      <c r="BM17" s="409" t="s">
        <v>63</v>
      </c>
    </row>
    <row r="18" spans="1:67" s="9" customFormat="1" ht="44.25" customHeight="1" x14ac:dyDescent="0.25">
      <c r="A18" s="36">
        <v>9</v>
      </c>
      <c r="B18" s="37" t="s">
        <v>61</v>
      </c>
      <c r="C18" s="38">
        <v>18</v>
      </c>
      <c r="D18" s="700" t="s">
        <v>321</v>
      </c>
      <c r="E18" s="701" t="s">
        <v>84</v>
      </c>
      <c r="F18" s="39">
        <v>1</v>
      </c>
      <c r="G18" s="395">
        <v>21</v>
      </c>
      <c r="H18" s="44" t="s">
        <v>64</v>
      </c>
      <c r="I18" s="662" t="s">
        <v>113</v>
      </c>
      <c r="J18" s="220" t="s">
        <v>9192</v>
      </c>
      <c r="K18" s="221"/>
      <c r="L18" s="221"/>
      <c r="M18" s="221"/>
      <c r="N18" s="44"/>
      <c r="O18" s="44"/>
      <c r="P18" s="44"/>
      <c r="Q18" s="44"/>
      <c r="R18" s="46"/>
      <c r="S18" s="46"/>
      <c r="T18" s="44"/>
      <c r="U18" s="60"/>
      <c r="V18" s="60"/>
      <c r="W18" s="44"/>
      <c r="X18" s="60"/>
      <c r="Y18" s="60"/>
      <c r="Z18" s="61"/>
      <c r="AA18" s="61"/>
      <c r="AB18" s="61"/>
      <c r="AC18" s="408" t="s">
        <v>83</v>
      </c>
      <c r="AD18" s="55"/>
      <c r="AE18" s="55" t="s">
        <v>32</v>
      </c>
      <c r="AF18" s="42"/>
      <c r="AG18" s="40" t="s">
        <v>73</v>
      </c>
      <c r="AH18" s="54">
        <v>1</v>
      </c>
      <c r="AI18" s="441">
        <v>2</v>
      </c>
      <c r="AJ18" s="54">
        <f t="shared" si="0"/>
        <v>10</v>
      </c>
      <c r="AK18" s="438">
        <f t="shared" si="2"/>
        <v>1</v>
      </c>
      <c r="AL18" s="442"/>
      <c r="AM18" s="233"/>
      <c r="AN18" s="233"/>
      <c r="AO18" s="233"/>
      <c r="AP18" s="233"/>
      <c r="AQ18" s="233"/>
      <c r="AR18" s="233"/>
      <c r="AS18" s="233"/>
      <c r="AT18" s="233"/>
      <c r="AU18" s="233"/>
      <c r="AV18" s="233"/>
      <c r="AW18" s="233"/>
      <c r="AX18" s="233"/>
      <c r="AY18" s="443"/>
      <c r="AZ18" s="443"/>
      <c r="BA18" s="54"/>
      <c r="BB18" s="443"/>
      <c r="BC18" s="233">
        <f t="shared" si="3"/>
        <v>1</v>
      </c>
      <c r="BD18" s="54">
        <f t="shared" si="1"/>
        <v>9</v>
      </c>
      <c r="BE18" s="444">
        <v>18</v>
      </c>
      <c r="BF18" s="409" t="s">
        <v>84</v>
      </c>
      <c r="BG18" s="417" t="s">
        <v>66</v>
      </c>
      <c r="BH18" s="417" t="s">
        <v>321</v>
      </c>
      <c r="BI18" s="539">
        <v>23</v>
      </c>
      <c r="BJ18" s="409" t="s">
        <v>322</v>
      </c>
      <c r="BK18" s="409" t="s">
        <v>67</v>
      </c>
      <c r="BL18" s="409" t="s">
        <v>323</v>
      </c>
      <c r="BM18" s="409" t="s">
        <v>83</v>
      </c>
    </row>
    <row r="19" spans="1:67" s="9" customFormat="1" ht="44.25" customHeight="1" x14ac:dyDescent="0.25">
      <c r="A19" s="36">
        <v>10</v>
      </c>
      <c r="B19" s="37" t="s">
        <v>61</v>
      </c>
      <c r="C19" s="38">
        <v>18</v>
      </c>
      <c r="D19" s="700" t="s">
        <v>324</v>
      </c>
      <c r="E19" s="701" t="s">
        <v>84</v>
      </c>
      <c r="F19" s="41">
        <v>2</v>
      </c>
      <c r="G19" s="395">
        <v>21</v>
      </c>
      <c r="H19" s="44"/>
      <c r="I19" s="44"/>
      <c r="J19" s="220"/>
      <c r="K19" s="44" t="s">
        <v>70</v>
      </c>
      <c r="L19" s="44" t="s">
        <v>71</v>
      </c>
      <c r="M19" s="220" t="s">
        <v>9192</v>
      </c>
      <c r="N19" s="44"/>
      <c r="O19" s="44"/>
      <c r="P19" s="44"/>
      <c r="Q19" s="44"/>
      <c r="R19" s="46"/>
      <c r="S19" s="46"/>
      <c r="T19" s="44"/>
      <c r="U19" s="60"/>
      <c r="V19" s="60"/>
      <c r="W19" s="44"/>
      <c r="X19" s="44"/>
      <c r="Y19" s="46"/>
      <c r="Z19" s="61"/>
      <c r="AA19" s="61"/>
      <c r="AB19" s="61"/>
      <c r="AC19" s="408" t="s">
        <v>82</v>
      </c>
      <c r="AD19" s="55"/>
      <c r="AE19" s="55" t="s">
        <v>32</v>
      </c>
      <c r="AF19" s="42"/>
      <c r="AG19" s="660" t="s">
        <v>73</v>
      </c>
      <c r="AH19" s="54">
        <v>1</v>
      </c>
      <c r="AI19" s="441">
        <v>2</v>
      </c>
      <c r="AJ19" s="54">
        <f t="shared" si="0"/>
        <v>10</v>
      </c>
      <c r="AK19" s="438">
        <f t="shared" si="2"/>
        <v>1</v>
      </c>
      <c r="AL19" s="442"/>
      <c r="AM19" s="233"/>
      <c r="AN19" s="233"/>
      <c r="AO19" s="233"/>
      <c r="AP19" s="233"/>
      <c r="AQ19" s="233"/>
      <c r="AR19" s="233"/>
      <c r="AS19" s="233"/>
      <c r="AT19" s="233"/>
      <c r="AU19" s="233"/>
      <c r="AV19" s="233"/>
      <c r="AW19" s="233"/>
      <c r="AX19" s="233"/>
      <c r="AY19" s="443"/>
      <c r="AZ19" s="443"/>
      <c r="BA19" s="54"/>
      <c r="BB19" s="443"/>
      <c r="BC19" s="233">
        <f t="shared" si="3"/>
        <v>1</v>
      </c>
      <c r="BD19" s="54">
        <f t="shared" si="1"/>
        <v>9</v>
      </c>
      <c r="BE19" s="444">
        <v>18</v>
      </c>
      <c r="BF19" s="409" t="s">
        <v>84</v>
      </c>
      <c r="BG19" s="417" t="s">
        <v>66</v>
      </c>
      <c r="BH19" s="417" t="s">
        <v>324</v>
      </c>
      <c r="BI19" s="539">
        <v>23</v>
      </c>
      <c r="BJ19" s="409" t="s">
        <v>325</v>
      </c>
      <c r="BK19" s="409" t="s">
        <v>67</v>
      </c>
      <c r="BL19" s="409" t="s">
        <v>326</v>
      </c>
      <c r="BM19" s="409" t="s">
        <v>82</v>
      </c>
    </row>
    <row r="20" spans="1:67" s="9" customFormat="1" ht="44.25" customHeight="1" x14ac:dyDescent="0.25">
      <c r="A20" s="36">
        <v>11</v>
      </c>
      <c r="B20" s="37" t="s">
        <v>61</v>
      </c>
      <c r="C20" s="38">
        <v>18</v>
      </c>
      <c r="D20" s="700" t="s">
        <v>327</v>
      </c>
      <c r="E20" s="701" t="s">
        <v>84</v>
      </c>
      <c r="F20" s="41">
        <v>3</v>
      </c>
      <c r="G20" s="395">
        <v>20</v>
      </c>
      <c r="H20" s="62"/>
      <c r="I20" s="44"/>
      <c r="J20" s="44"/>
      <c r="K20" s="44" t="s">
        <v>64</v>
      </c>
      <c r="L20" s="45" t="s">
        <v>71</v>
      </c>
      <c r="M20" s="220" t="s">
        <v>9192</v>
      </c>
      <c r="N20" s="44"/>
      <c r="O20" s="44"/>
      <c r="P20" s="44"/>
      <c r="Q20" s="44"/>
      <c r="R20" s="46"/>
      <c r="S20" s="46"/>
      <c r="T20" s="44"/>
      <c r="U20" s="46"/>
      <c r="V20" s="60"/>
      <c r="W20" s="44"/>
      <c r="X20" s="46"/>
      <c r="Y20" s="46"/>
      <c r="Z20" s="44"/>
      <c r="AA20" s="46"/>
      <c r="AB20" s="46"/>
      <c r="AC20" s="408" t="s">
        <v>86</v>
      </c>
      <c r="AD20" s="55"/>
      <c r="AE20" s="55" t="s">
        <v>32</v>
      </c>
      <c r="AF20" s="42"/>
      <c r="AG20" s="40" t="s">
        <v>73</v>
      </c>
      <c r="AH20" s="54">
        <v>1</v>
      </c>
      <c r="AI20" s="441">
        <v>2</v>
      </c>
      <c r="AJ20" s="54">
        <f t="shared" si="0"/>
        <v>10</v>
      </c>
      <c r="AK20" s="438">
        <f t="shared" si="2"/>
        <v>1</v>
      </c>
      <c r="AL20" s="442"/>
      <c r="AM20" s="233"/>
      <c r="AN20" s="233"/>
      <c r="AO20" s="233"/>
      <c r="AP20" s="233"/>
      <c r="AQ20" s="233"/>
      <c r="AR20" s="233"/>
      <c r="AS20" s="233"/>
      <c r="AT20" s="233"/>
      <c r="AU20" s="233"/>
      <c r="AV20" s="233"/>
      <c r="AW20" s="233"/>
      <c r="AX20" s="233"/>
      <c r="AY20" s="443"/>
      <c r="AZ20" s="443"/>
      <c r="BA20" s="54"/>
      <c r="BB20" s="443"/>
      <c r="BC20" s="233">
        <f t="shared" si="3"/>
        <v>1</v>
      </c>
      <c r="BD20" s="54">
        <f t="shared" si="1"/>
        <v>9</v>
      </c>
      <c r="BE20" s="444">
        <v>18</v>
      </c>
      <c r="BF20" s="409" t="s">
        <v>84</v>
      </c>
      <c r="BG20" s="417" t="s">
        <v>66</v>
      </c>
      <c r="BH20" s="417" t="s">
        <v>327</v>
      </c>
      <c r="BI20" s="539">
        <v>23</v>
      </c>
      <c r="BJ20" s="409" t="s">
        <v>325</v>
      </c>
      <c r="BK20" s="409" t="s">
        <v>67</v>
      </c>
      <c r="BL20" s="409" t="s">
        <v>328</v>
      </c>
      <c r="BM20" s="409" t="s">
        <v>86</v>
      </c>
    </row>
    <row r="21" spans="1:67" s="9" customFormat="1" ht="44.25" customHeight="1" x14ac:dyDescent="0.25">
      <c r="A21" s="36">
        <v>12</v>
      </c>
      <c r="B21" s="37" t="s">
        <v>61</v>
      </c>
      <c r="C21" s="38">
        <v>18</v>
      </c>
      <c r="D21" s="700" t="s">
        <v>329</v>
      </c>
      <c r="E21" s="701" t="s">
        <v>84</v>
      </c>
      <c r="F21" s="41">
        <v>4</v>
      </c>
      <c r="G21" s="395">
        <v>20</v>
      </c>
      <c r="H21" s="62"/>
      <c r="I21" s="44"/>
      <c r="J21" s="44"/>
      <c r="K21" s="221"/>
      <c r="L21" s="221"/>
      <c r="M21" s="221"/>
      <c r="N21" s="44" t="s">
        <v>64</v>
      </c>
      <c r="O21" s="44" t="s">
        <v>71</v>
      </c>
      <c r="P21" s="220" t="s">
        <v>9192</v>
      </c>
      <c r="Q21" s="44"/>
      <c r="R21" s="46"/>
      <c r="S21" s="46"/>
      <c r="T21" s="44"/>
      <c r="U21" s="60"/>
      <c r="V21" s="60"/>
      <c r="W21" s="44"/>
      <c r="X21" s="60"/>
      <c r="Y21" s="60"/>
      <c r="Z21" s="61"/>
      <c r="AA21" s="61"/>
      <c r="AB21" s="61"/>
      <c r="AC21" s="408" t="s">
        <v>86</v>
      </c>
      <c r="AD21" s="55"/>
      <c r="AE21" s="55" t="s">
        <v>32</v>
      </c>
      <c r="AF21" s="42"/>
      <c r="AG21" s="40" t="s">
        <v>73</v>
      </c>
      <c r="AH21" s="54">
        <v>1</v>
      </c>
      <c r="AI21" s="441">
        <v>2</v>
      </c>
      <c r="AJ21" s="54">
        <f t="shared" si="0"/>
        <v>10</v>
      </c>
      <c r="AK21" s="438">
        <f t="shared" si="2"/>
        <v>1</v>
      </c>
      <c r="AL21" s="442"/>
      <c r="AM21" s="233"/>
      <c r="AN21" s="233"/>
      <c r="AO21" s="233"/>
      <c r="AP21" s="233"/>
      <c r="AQ21" s="233"/>
      <c r="AR21" s="233"/>
      <c r="AS21" s="233"/>
      <c r="AT21" s="233"/>
      <c r="AU21" s="233"/>
      <c r="AV21" s="233"/>
      <c r="AW21" s="233"/>
      <c r="AX21" s="233"/>
      <c r="AY21" s="443"/>
      <c r="AZ21" s="443"/>
      <c r="BA21" s="54"/>
      <c r="BB21" s="443"/>
      <c r="BC21" s="233">
        <f t="shared" si="3"/>
        <v>1</v>
      </c>
      <c r="BD21" s="54">
        <f t="shared" si="1"/>
        <v>9</v>
      </c>
      <c r="BE21" s="444">
        <v>18</v>
      </c>
      <c r="BF21" s="409" t="s">
        <v>84</v>
      </c>
      <c r="BG21" s="417" t="s">
        <v>66</v>
      </c>
      <c r="BH21" s="417" t="s">
        <v>329</v>
      </c>
      <c r="BI21" s="539">
        <v>23</v>
      </c>
      <c r="BJ21" s="409" t="s">
        <v>330</v>
      </c>
      <c r="BK21" s="409" t="s">
        <v>67</v>
      </c>
      <c r="BL21" s="409" t="s">
        <v>331</v>
      </c>
      <c r="BM21" s="409" t="s">
        <v>86</v>
      </c>
    </row>
    <row r="22" spans="1:67" s="9" customFormat="1" ht="44.25" customHeight="1" x14ac:dyDescent="0.25">
      <c r="A22" s="36">
        <v>13</v>
      </c>
      <c r="B22" s="37" t="s">
        <v>61</v>
      </c>
      <c r="C22" s="38">
        <v>18</v>
      </c>
      <c r="D22" s="700" t="s">
        <v>332</v>
      </c>
      <c r="E22" s="701" t="s">
        <v>84</v>
      </c>
      <c r="F22" s="41">
        <v>5</v>
      </c>
      <c r="G22" s="395">
        <v>20</v>
      </c>
      <c r="H22" s="62"/>
      <c r="I22" s="44"/>
      <c r="J22" s="44"/>
      <c r="K22" s="221"/>
      <c r="L22" s="221"/>
      <c r="M22" s="221"/>
      <c r="N22" s="44"/>
      <c r="O22" s="44"/>
      <c r="P22" s="44"/>
      <c r="Q22" s="225" t="s">
        <v>70</v>
      </c>
      <c r="R22" s="225" t="s">
        <v>71</v>
      </c>
      <c r="S22" s="220" t="s">
        <v>9192</v>
      </c>
      <c r="T22" s="44"/>
      <c r="U22" s="60"/>
      <c r="V22" s="60"/>
      <c r="W22" s="44"/>
      <c r="X22" s="60"/>
      <c r="Y22" s="60"/>
      <c r="Z22" s="61"/>
      <c r="AA22" s="61"/>
      <c r="AB22" s="61"/>
      <c r="AC22" s="408" t="s">
        <v>86</v>
      </c>
      <c r="AD22" s="55"/>
      <c r="AE22" s="55" t="s">
        <v>32</v>
      </c>
      <c r="AF22" s="42"/>
      <c r="AG22" s="40" t="s">
        <v>73</v>
      </c>
      <c r="AH22" s="54">
        <v>1</v>
      </c>
      <c r="AI22" s="441">
        <v>2</v>
      </c>
      <c r="AJ22" s="54">
        <f t="shared" si="0"/>
        <v>10</v>
      </c>
      <c r="AK22" s="438">
        <f t="shared" si="2"/>
        <v>1</v>
      </c>
      <c r="AL22" s="442"/>
      <c r="AM22" s="233"/>
      <c r="AN22" s="233"/>
      <c r="AO22" s="233"/>
      <c r="AP22" s="233"/>
      <c r="AQ22" s="233"/>
      <c r="AR22" s="233"/>
      <c r="AS22" s="233"/>
      <c r="AT22" s="233"/>
      <c r="AU22" s="233"/>
      <c r="AV22" s="233"/>
      <c r="AW22" s="233"/>
      <c r="AX22" s="233"/>
      <c r="AY22" s="443"/>
      <c r="AZ22" s="443"/>
      <c r="BA22" s="54"/>
      <c r="BB22" s="443"/>
      <c r="BC22" s="233">
        <f t="shared" si="3"/>
        <v>1</v>
      </c>
      <c r="BD22" s="54">
        <f t="shared" si="1"/>
        <v>9</v>
      </c>
      <c r="BE22" s="444">
        <v>18</v>
      </c>
      <c r="BF22" s="409" t="s">
        <v>84</v>
      </c>
      <c r="BG22" s="417" t="s">
        <v>66</v>
      </c>
      <c r="BH22" s="417" t="s">
        <v>332</v>
      </c>
      <c r="BI22" s="539">
        <v>23</v>
      </c>
      <c r="BJ22" s="409" t="s">
        <v>333</v>
      </c>
      <c r="BK22" s="409" t="s">
        <v>67</v>
      </c>
      <c r="BL22" s="409" t="s">
        <v>334</v>
      </c>
      <c r="BM22" s="409" t="s">
        <v>86</v>
      </c>
    </row>
    <row r="23" spans="1:67" s="9" customFormat="1" ht="44.25" customHeight="1" x14ac:dyDescent="0.25">
      <c r="A23" s="36">
        <v>14</v>
      </c>
      <c r="B23" s="37" t="s">
        <v>61</v>
      </c>
      <c r="C23" s="38">
        <v>18</v>
      </c>
      <c r="D23" s="700" t="s">
        <v>335</v>
      </c>
      <c r="E23" s="701" t="s">
        <v>84</v>
      </c>
      <c r="F23" s="41">
        <v>6</v>
      </c>
      <c r="G23" s="395">
        <v>20</v>
      </c>
      <c r="H23" s="62"/>
      <c r="I23" s="44"/>
      <c r="J23" s="44"/>
      <c r="K23" s="44"/>
      <c r="L23" s="60"/>
      <c r="M23" s="46"/>
      <c r="N23" s="221"/>
      <c r="O23" s="221"/>
      <c r="P23" s="221"/>
      <c r="Q23" s="45" t="s">
        <v>64</v>
      </c>
      <c r="R23" s="45" t="s">
        <v>71</v>
      </c>
      <c r="S23" s="220" t="s">
        <v>9192</v>
      </c>
      <c r="T23" s="44"/>
      <c r="U23" s="60"/>
      <c r="V23" s="60"/>
      <c r="W23" s="44"/>
      <c r="X23" s="60"/>
      <c r="Y23" s="60"/>
      <c r="Z23" s="44"/>
      <c r="AA23" s="44"/>
      <c r="AB23" s="46"/>
      <c r="AC23" s="408" t="s">
        <v>86</v>
      </c>
      <c r="AD23" s="55"/>
      <c r="AE23" s="55" t="s">
        <v>32</v>
      </c>
      <c r="AF23" s="42"/>
      <c r="AG23" s="40" t="s">
        <v>73</v>
      </c>
      <c r="AH23" s="54">
        <v>1</v>
      </c>
      <c r="AI23" s="441">
        <v>2</v>
      </c>
      <c r="AJ23" s="54">
        <f t="shared" si="0"/>
        <v>10</v>
      </c>
      <c r="AK23" s="438">
        <f t="shared" si="2"/>
        <v>1</v>
      </c>
      <c r="AL23" s="442"/>
      <c r="AM23" s="233"/>
      <c r="AN23" s="233"/>
      <c r="AO23" s="233"/>
      <c r="AP23" s="233"/>
      <c r="AQ23" s="233"/>
      <c r="AR23" s="233"/>
      <c r="AS23" s="233"/>
      <c r="AT23" s="233"/>
      <c r="AU23" s="233"/>
      <c r="AV23" s="233"/>
      <c r="AW23" s="233"/>
      <c r="AX23" s="233"/>
      <c r="AY23" s="443"/>
      <c r="AZ23" s="443"/>
      <c r="BA23" s="54"/>
      <c r="BB23" s="443"/>
      <c r="BC23" s="233">
        <f t="shared" si="3"/>
        <v>1</v>
      </c>
      <c r="BD23" s="54">
        <f t="shared" si="1"/>
        <v>9</v>
      </c>
      <c r="BE23" s="444">
        <v>18</v>
      </c>
      <c r="BF23" s="409" t="s">
        <v>84</v>
      </c>
      <c r="BG23" s="417" t="s">
        <v>66</v>
      </c>
      <c r="BH23" s="417" t="s">
        <v>335</v>
      </c>
      <c r="BI23" s="539">
        <v>23</v>
      </c>
      <c r="BJ23" s="409" t="s">
        <v>333</v>
      </c>
      <c r="BK23" s="409" t="s">
        <v>67</v>
      </c>
      <c r="BL23" s="409" t="s">
        <v>336</v>
      </c>
      <c r="BM23" s="409" t="s">
        <v>86</v>
      </c>
    </row>
    <row r="24" spans="1:67" s="9" customFormat="1" ht="44.25" customHeight="1" thickBot="1" x14ac:dyDescent="0.3">
      <c r="A24" s="36">
        <v>15</v>
      </c>
      <c r="B24" s="37" t="s">
        <v>61</v>
      </c>
      <c r="C24" s="38">
        <v>18</v>
      </c>
      <c r="D24" s="700" t="s">
        <v>341</v>
      </c>
      <c r="E24" s="701" t="s">
        <v>90</v>
      </c>
      <c r="F24" s="41">
        <v>1</v>
      </c>
      <c r="G24" s="395">
        <v>21</v>
      </c>
      <c r="H24" s="44" t="s">
        <v>70</v>
      </c>
      <c r="I24" s="46" t="s">
        <v>113</v>
      </c>
      <c r="J24" s="220" t="s">
        <v>9189</v>
      </c>
      <c r="K24" s="44"/>
      <c r="L24" s="44"/>
      <c r="M24" s="46"/>
      <c r="N24" s="44"/>
      <c r="O24" s="44"/>
      <c r="P24" s="44"/>
      <c r="Q24" s="221"/>
      <c r="R24" s="221"/>
      <c r="S24" s="221"/>
      <c r="T24" s="44"/>
      <c r="U24" s="60"/>
      <c r="V24" s="60"/>
      <c r="W24" s="44"/>
      <c r="X24" s="60"/>
      <c r="Y24" s="60"/>
      <c r="Z24" s="61"/>
      <c r="AA24" s="61"/>
      <c r="AB24" s="61"/>
      <c r="AC24" s="408" t="s">
        <v>91</v>
      </c>
      <c r="AD24" s="55"/>
      <c r="AE24" s="55" t="s">
        <v>32</v>
      </c>
      <c r="AF24" s="42"/>
      <c r="AG24" s="40" t="s">
        <v>73</v>
      </c>
      <c r="AH24" s="54">
        <v>1</v>
      </c>
      <c r="AI24" s="441">
        <v>2</v>
      </c>
      <c r="AJ24" s="54">
        <f t="shared" si="0"/>
        <v>10</v>
      </c>
      <c r="AK24" s="438">
        <f t="shared" si="2"/>
        <v>1</v>
      </c>
      <c r="AL24" s="442"/>
      <c r="AM24" s="233"/>
      <c r="AN24" s="233"/>
      <c r="AO24" s="233"/>
      <c r="AP24" s="233"/>
      <c r="AQ24" s="233"/>
      <c r="AR24" s="233"/>
      <c r="AS24" s="233"/>
      <c r="AT24" s="233"/>
      <c r="AU24" s="233"/>
      <c r="AV24" s="233"/>
      <c r="AW24" s="233"/>
      <c r="AX24" s="233"/>
      <c r="AY24" s="443"/>
      <c r="AZ24" s="443"/>
      <c r="BA24" s="54"/>
      <c r="BB24" s="443"/>
      <c r="BC24" s="233">
        <f t="shared" si="3"/>
        <v>1</v>
      </c>
      <c r="BD24" s="54">
        <f t="shared" si="1"/>
        <v>9</v>
      </c>
      <c r="BE24" s="444">
        <v>18</v>
      </c>
      <c r="BF24" s="409" t="s">
        <v>90</v>
      </c>
      <c r="BG24" s="417" t="s">
        <v>66</v>
      </c>
      <c r="BH24" s="417" t="s">
        <v>341</v>
      </c>
      <c r="BI24" s="539">
        <v>22</v>
      </c>
      <c r="BJ24" s="409" t="s">
        <v>271</v>
      </c>
      <c r="BK24" s="409" t="s">
        <v>67</v>
      </c>
      <c r="BL24" s="409" t="s">
        <v>342</v>
      </c>
      <c r="BM24" s="409" t="s">
        <v>91</v>
      </c>
    </row>
    <row r="25" spans="1:67" s="9" customFormat="1" ht="44.25" customHeight="1" thickBot="1" x14ac:dyDescent="0.3">
      <c r="A25" s="36">
        <v>16</v>
      </c>
      <c r="B25" s="682" t="s">
        <v>61</v>
      </c>
      <c r="C25" s="683">
        <v>18</v>
      </c>
      <c r="D25" s="684" t="s">
        <v>343</v>
      </c>
      <c r="E25" s="681" t="s">
        <v>90</v>
      </c>
      <c r="F25" s="41">
        <v>2</v>
      </c>
      <c r="G25" s="395">
        <v>20</v>
      </c>
      <c r="H25" s="44">
        <v>0</v>
      </c>
      <c r="I25" s="46"/>
      <c r="J25" s="220"/>
      <c r="K25" s="702" t="s">
        <v>70</v>
      </c>
      <c r="L25" s="703" t="s">
        <v>76</v>
      </c>
      <c r="M25" s="220" t="s">
        <v>9192</v>
      </c>
      <c r="N25" s="225"/>
      <c r="O25" s="44"/>
      <c r="P25" s="220"/>
      <c r="Q25" s="221"/>
      <c r="R25" s="221"/>
      <c r="S25" s="221"/>
      <c r="T25" s="44"/>
      <c r="U25" s="60"/>
      <c r="V25" s="60"/>
      <c r="W25" s="44"/>
      <c r="X25" s="60"/>
      <c r="Y25" s="60"/>
      <c r="Z25" s="61"/>
      <c r="AA25" s="61"/>
      <c r="AB25" s="61"/>
      <c r="AC25" s="408" t="s">
        <v>86</v>
      </c>
      <c r="AD25" s="55"/>
      <c r="AE25" s="55" t="s">
        <v>32</v>
      </c>
      <c r="AF25" s="42"/>
      <c r="AG25" s="660" t="s">
        <v>9185</v>
      </c>
      <c r="AH25" s="54">
        <v>1</v>
      </c>
      <c r="AI25" s="441">
        <v>2</v>
      </c>
      <c r="AJ25" s="54">
        <f t="shared" si="0"/>
        <v>10</v>
      </c>
      <c r="AK25" s="438">
        <f t="shared" si="2"/>
        <v>1</v>
      </c>
      <c r="AL25" s="442"/>
      <c r="AM25" s="233"/>
      <c r="AN25" s="233"/>
      <c r="AO25" s="233"/>
      <c r="AP25" s="233"/>
      <c r="AQ25" s="233"/>
      <c r="AR25" s="233"/>
      <c r="AS25" s="233"/>
      <c r="AT25" s="233"/>
      <c r="AU25" s="233"/>
      <c r="AV25" s="233"/>
      <c r="AW25" s="233"/>
      <c r="AX25" s="233"/>
      <c r="AY25" s="443"/>
      <c r="AZ25" s="443"/>
      <c r="BA25" s="54"/>
      <c r="BB25" s="443"/>
      <c r="BC25" s="233">
        <f t="shared" si="3"/>
        <v>1</v>
      </c>
      <c r="BD25" s="54">
        <f t="shared" si="1"/>
        <v>9</v>
      </c>
      <c r="BE25" s="444">
        <v>18</v>
      </c>
      <c r="BF25" s="409" t="s">
        <v>90</v>
      </c>
      <c r="BG25" s="417" t="s">
        <v>66</v>
      </c>
      <c r="BH25" s="417" t="s">
        <v>343</v>
      </c>
      <c r="BI25" s="539">
        <v>22</v>
      </c>
      <c r="BJ25" s="409" t="s">
        <v>271</v>
      </c>
      <c r="BK25" s="409" t="s">
        <v>67</v>
      </c>
      <c r="BL25" s="409" t="s">
        <v>344</v>
      </c>
      <c r="BM25" s="409" t="s">
        <v>86</v>
      </c>
    </row>
    <row r="26" spans="1:67" s="9" customFormat="1" ht="44.25" customHeight="1" x14ac:dyDescent="0.25">
      <c r="A26" s="36">
        <v>17</v>
      </c>
      <c r="B26" s="37" t="s">
        <v>61</v>
      </c>
      <c r="C26" s="38">
        <v>18</v>
      </c>
      <c r="D26" s="700" t="s">
        <v>345</v>
      </c>
      <c r="E26" s="701" t="s">
        <v>90</v>
      </c>
      <c r="F26" s="41">
        <v>3</v>
      </c>
      <c r="G26" s="395">
        <v>17</v>
      </c>
      <c r="H26" s="62"/>
      <c r="I26" s="44"/>
      <c r="J26" s="44"/>
      <c r="K26" s="44" t="s">
        <v>64</v>
      </c>
      <c r="L26" s="44" t="s">
        <v>79</v>
      </c>
      <c r="M26" s="220" t="s">
        <v>9192</v>
      </c>
      <c r="N26" s="44"/>
      <c r="O26" s="44"/>
      <c r="P26" s="46"/>
      <c r="Q26" s="44"/>
      <c r="R26" s="46"/>
      <c r="S26" s="46"/>
      <c r="T26" s="44"/>
      <c r="U26" s="60"/>
      <c r="V26" s="60"/>
      <c r="W26" s="221"/>
      <c r="X26" s="221"/>
      <c r="Y26" s="221"/>
      <c r="Z26" s="61"/>
      <c r="AA26" s="61"/>
      <c r="AB26" s="61"/>
      <c r="AC26" s="408" t="s">
        <v>92</v>
      </c>
      <c r="AD26" s="55"/>
      <c r="AE26" s="55" t="s">
        <v>32</v>
      </c>
      <c r="AF26" s="42"/>
      <c r="AG26" s="40" t="s">
        <v>73</v>
      </c>
      <c r="AH26" s="54">
        <v>1</v>
      </c>
      <c r="AI26" s="441">
        <v>2</v>
      </c>
      <c r="AJ26" s="54">
        <f t="shared" si="0"/>
        <v>10</v>
      </c>
      <c r="AK26" s="438">
        <f t="shared" si="2"/>
        <v>1</v>
      </c>
      <c r="AL26" s="442"/>
      <c r="AM26" s="233"/>
      <c r="AN26" s="233"/>
      <c r="AO26" s="233"/>
      <c r="AP26" s="233"/>
      <c r="AQ26" s="233"/>
      <c r="AR26" s="233"/>
      <c r="AS26" s="233"/>
      <c r="AT26" s="233"/>
      <c r="AU26" s="233"/>
      <c r="AV26" s="233"/>
      <c r="AW26" s="233"/>
      <c r="AX26" s="233"/>
      <c r="AY26" s="443"/>
      <c r="AZ26" s="443"/>
      <c r="BA26" s="54"/>
      <c r="BB26" s="443"/>
      <c r="BC26" s="233">
        <f t="shared" si="3"/>
        <v>1</v>
      </c>
      <c r="BD26" s="54">
        <f t="shared" si="1"/>
        <v>9</v>
      </c>
      <c r="BE26" s="444">
        <v>18</v>
      </c>
      <c r="BF26" s="409" t="s">
        <v>90</v>
      </c>
      <c r="BG26" s="417" t="s">
        <v>66</v>
      </c>
      <c r="BH26" s="417" t="s">
        <v>345</v>
      </c>
      <c r="BI26" s="539">
        <v>22</v>
      </c>
      <c r="BJ26" s="409" t="s">
        <v>308</v>
      </c>
      <c r="BK26" s="409" t="s">
        <v>67</v>
      </c>
      <c r="BL26" s="409" t="s">
        <v>346</v>
      </c>
      <c r="BM26" s="409" t="s">
        <v>92</v>
      </c>
    </row>
    <row r="27" spans="1:67" s="9" customFormat="1" ht="42" customHeight="1" x14ac:dyDescent="0.25">
      <c r="A27" s="36">
        <v>18</v>
      </c>
      <c r="B27" s="227" t="s">
        <v>61</v>
      </c>
      <c r="C27" s="38">
        <v>18</v>
      </c>
      <c r="D27" s="700" t="s">
        <v>347</v>
      </c>
      <c r="E27" s="701" t="s">
        <v>90</v>
      </c>
      <c r="F27" s="39">
        <v>4</v>
      </c>
      <c r="G27" s="395">
        <v>19</v>
      </c>
      <c r="H27" s="44"/>
      <c r="I27" s="44"/>
      <c r="J27" s="44"/>
      <c r="K27" s="44"/>
      <c r="L27" s="44"/>
      <c r="M27" s="46"/>
      <c r="N27" s="44" t="s">
        <v>70</v>
      </c>
      <c r="O27" s="44" t="s">
        <v>113</v>
      </c>
      <c r="P27" s="220" t="s">
        <v>9192</v>
      </c>
      <c r="Q27" s="44"/>
      <c r="R27" s="46"/>
      <c r="S27" s="46"/>
      <c r="T27" s="44"/>
      <c r="U27" s="60"/>
      <c r="V27" s="60"/>
      <c r="W27" s="44"/>
      <c r="X27" s="44"/>
      <c r="Y27" s="46"/>
      <c r="Z27" s="44"/>
      <c r="AA27" s="44"/>
      <c r="AB27" s="46"/>
      <c r="AC27" s="408" t="s">
        <v>91</v>
      </c>
      <c r="AD27" s="55"/>
      <c r="AE27" s="55" t="s">
        <v>32</v>
      </c>
      <c r="AF27" s="42"/>
      <c r="AG27" s="40" t="s">
        <v>73</v>
      </c>
      <c r="AH27" s="54">
        <v>1</v>
      </c>
      <c r="AI27" s="441">
        <v>2</v>
      </c>
      <c r="AJ27" s="54">
        <f>AI27*5</f>
        <v>10</v>
      </c>
      <c r="AK27" s="438">
        <f t="shared" si="2"/>
        <v>1</v>
      </c>
      <c r="AL27" s="442"/>
      <c r="AM27" s="233"/>
      <c r="AN27" s="233"/>
      <c r="AO27" s="233"/>
      <c r="AP27" s="233"/>
      <c r="AQ27" s="233"/>
      <c r="AR27" s="233"/>
      <c r="AS27" s="233"/>
      <c r="AT27" s="233"/>
      <c r="AU27" s="233"/>
      <c r="AV27" s="233"/>
      <c r="AW27" s="233"/>
      <c r="AX27" s="233"/>
      <c r="AY27" s="443"/>
      <c r="AZ27" s="443"/>
      <c r="BA27" s="54"/>
      <c r="BB27" s="443"/>
      <c r="BC27" s="233">
        <f t="shared" si="3"/>
        <v>1</v>
      </c>
      <c r="BD27" s="54">
        <f t="shared" si="1"/>
        <v>9</v>
      </c>
      <c r="BE27" s="444">
        <v>18</v>
      </c>
      <c r="BF27" s="409" t="s">
        <v>90</v>
      </c>
      <c r="BG27" s="417" t="s">
        <v>66</v>
      </c>
      <c r="BH27" s="417" t="s">
        <v>347</v>
      </c>
      <c r="BI27" s="539">
        <v>22</v>
      </c>
      <c r="BJ27" s="409" t="s">
        <v>274</v>
      </c>
      <c r="BK27" s="409" t="s">
        <v>67</v>
      </c>
      <c r="BL27" s="409" t="s">
        <v>348</v>
      </c>
      <c r="BM27" s="409" t="s">
        <v>91</v>
      </c>
    </row>
    <row r="28" spans="1:67" s="9" customFormat="1" ht="42" customHeight="1" x14ac:dyDescent="0.25">
      <c r="A28" s="36">
        <v>19</v>
      </c>
      <c r="B28" s="37" t="s">
        <v>61</v>
      </c>
      <c r="C28" s="38">
        <v>18</v>
      </c>
      <c r="D28" s="700" t="s">
        <v>349</v>
      </c>
      <c r="E28" s="701" t="s">
        <v>90</v>
      </c>
      <c r="F28" s="41">
        <v>5</v>
      </c>
      <c r="G28" s="395">
        <v>20</v>
      </c>
      <c r="H28" s="222"/>
      <c r="I28" s="221"/>
      <c r="J28" s="44"/>
      <c r="K28" s="44"/>
      <c r="L28" s="60"/>
      <c r="M28" s="46"/>
      <c r="N28" s="44" t="s">
        <v>64</v>
      </c>
      <c r="O28" s="44" t="s">
        <v>79</v>
      </c>
      <c r="P28" s="220" t="s">
        <v>9192</v>
      </c>
      <c r="Q28" s="44"/>
      <c r="R28" s="46"/>
      <c r="S28" s="46"/>
      <c r="T28" s="44"/>
      <c r="U28" s="44"/>
      <c r="V28" s="46"/>
      <c r="W28" s="44"/>
      <c r="X28" s="60"/>
      <c r="Y28" s="60"/>
      <c r="Z28" s="61"/>
      <c r="AA28" s="61"/>
      <c r="AB28" s="61"/>
      <c r="AC28" s="408" t="s">
        <v>78</v>
      </c>
      <c r="AD28" s="55"/>
      <c r="AE28" s="55" t="s">
        <v>32</v>
      </c>
      <c r="AF28" s="42"/>
      <c r="AG28" s="40" t="s">
        <v>73</v>
      </c>
      <c r="AH28" s="54">
        <v>1</v>
      </c>
      <c r="AI28" s="441">
        <v>2</v>
      </c>
      <c r="AJ28" s="54">
        <f t="shared" si="0"/>
        <v>10</v>
      </c>
      <c r="AK28" s="438">
        <f t="shared" si="2"/>
        <v>1</v>
      </c>
      <c r="AL28" s="442"/>
      <c r="AM28" s="233"/>
      <c r="AN28" s="233"/>
      <c r="AO28" s="233"/>
      <c r="AP28" s="233"/>
      <c r="AQ28" s="233"/>
      <c r="AR28" s="233"/>
      <c r="AS28" s="233"/>
      <c r="AT28" s="233"/>
      <c r="AU28" s="233"/>
      <c r="AV28" s="233"/>
      <c r="AW28" s="233"/>
      <c r="AX28" s="233"/>
      <c r="AY28" s="443"/>
      <c r="AZ28" s="443"/>
      <c r="BA28" s="54"/>
      <c r="BB28" s="443"/>
      <c r="BC28" s="233">
        <f t="shared" si="3"/>
        <v>1</v>
      </c>
      <c r="BD28" s="54">
        <f t="shared" si="1"/>
        <v>9</v>
      </c>
      <c r="BE28" s="444">
        <v>18</v>
      </c>
      <c r="BF28" s="409" t="s">
        <v>90</v>
      </c>
      <c r="BG28" s="417" t="s">
        <v>66</v>
      </c>
      <c r="BH28" s="417" t="s">
        <v>349</v>
      </c>
      <c r="BI28" s="539">
        <v>22</v>
      </c>
      <c r="BJ28" s="409" t="s">
        <v>274</v>
      </c>
      <c r="BK28" s="409" t="s">
        <v>67</v>
      </c>
      <c r="BL28" s="409" t="s">
        <v>350</v>
      </c>
      <c r="BM28" s="409" t="s">
        <v>78</v>
      </c>
    </row>
    <row r="29" spans="1:67" s="56" customFormat="1" ht="50.25" customHeight="1" x14ac:dyDescent="0.25">
      <c r="A29" s="36">
        <v>20</v>
      </c>
      <c r="B29" s="37" t="s">
        <v>61</v>
      </c>
      <c r="C29" s="38">
        <v>18</v>
      </c>
      <c r="D29" s="700" t="s">
        <v>351</v>
      </c>
      <c r="E29" s="701" t="s">
        <v>90</v>
      </c>
      <c r="F29" s="41">
        <v>6</v>
      </c>
      <c r="G29" s="395">
        <v>21</v>
      </c>
      <c r="H29" s="62"/>
      <c r="I29" s="44"/>
      <c r="J29" s="46"/>
      <c r="K29" s="44"/>
      <c r="L29" s="60"/>
      <c r="M29" s="46"/>
      <c r="N29" s="44"/>
      <c r="O29" s="44"/>
      <c r="P29" s="44"/>
      <c r="Q29" s="44" t="s">
        <v>64</v>
      </c>
      <c r="R29" s="226" t="s">
        <v>76</v>
      </c>
      <c r="S29" s="220" t="s">
        <v>9192</v>
      </c>
      <c r="T29" s="44"/>
      <c r="U29" s="60"/>
      <c r="V29" s="60"/>
      <c r="W29" s="44"/>
      <c r="X29" s="60"/>
      <c r="Y29" s="60"/>
      <c r="Z29" s="61"/>
      <c r="AA29" s="61"/>
      <c r="AB29" s="61"/>
      <c r="AC29" s="408" t="s">
        <v>72</v>
      </c>
      <c r="AD29" s="55"/>
      <c r="AE29" s="55" t="s">
        <v>32</v>
      </c>
      <c r="AF29" s="42"/>
      <c r="AG29" s="40" t="s">
        <v>73</v>
      </c>
      <c r="AH29" s="54">
        <v>1</v>
      </c>
      <c r="AI29" s="441">
        <v>2</v>
      </c>
      <c r="AJ29" s="54">
        <f t="shared" si="0"/>
        <v>10</v>
      </c>
      <c r="AK29" s="438">
        <f t="shared" si="2"/>
        <v>1</v>
      </c>
      <c r="AL29" s="442"/>
      <c r="AM29" s="233"/>
      <c r="AN29" s="233"/>
      <c r="AO29" s="233"/>
      <c r="AP29" s="233"/>
      <c r="AQ29" s="233"/>
      <c r="AR29" s="233"/>
      <c r="AS29" s="233"/>
      <c r="AT29" s="233"/>
      <c r="AU29" s="233"/>
      <c r="AV29" s="233"/>
      <c r="AW29" s="233"/>
      <c r="AX29" s="233"/>
      <c r="AY29" s="443"/>
      <c r="AZ29" s="443"/>
      <c r="BA29" s="54"/>
      <c r="BB29" s="443"/>
      <c r="BC29" s="233">
        <f t="shared" si="3"/>
        <v>1</v>
      </c>
      <c r="BD29" s="54">
        <f t="shared" si="1"/>
        <v>9</v>
      </c>
      <c r="BE29" s="444">
        <v>18</v>
      </c>
      <c r="BF29" s="409" t="s">
        <v>90</v>
      </c>
      <c r="BG29" s="417" t="s">
        <v>66</v>
      </c>
      <c r="BH29" s="417" t="s">
        <v>351</v>
      </c>
      <c r="BI29" s="539">
        <v>22</v>
      </c>
      <c r="BJ29" s="409" t="s">
        <v>305</v>
      </c>
      <c r="BK29" s="409" t="s">
        <v>67</v>
      </c>
      <c r="BL29" s="409" t="s">
        <v>352</v>
      </c>
      <c r="BM29" s="409" t="s">
        <v>72</v>
      </c>
    </row>
    <row r="30" spans="1:67" s="9" customFormat="1" ht="42" customHeight="1" x14ac:dyDescent="0.25">
      <c r="A30" s="36">
        <v>21</v>
      </c>
      <c r="B30" s="37" t="s">
        <v>61</v>
      </c>
      <c r="C30" s="38">
        <v>18</v>
      </c>
      <c r="D30" s="700" t="s">
        <v>353</v>
      </c>
      <c r="E30" s="701" t="s">
        <v>90</v>
      </c>
      <c r="F30" s="41">
        <v>7</v>
      </c>
      <c r="G30" s="395">
        <v>21</v>
      </c>
      <c r="H30" s="62"/>
      <c r="I30" s="44"/>
      <c r="J30" s="44"/>
      <c r="K30" s="44"/>
      <c r="L30" s="44"/>
      <c r="M30" s="220"/>
      <c r="N30" s="44"/>
      <c r="O30" s="44"/>
      <c r="P30" s="46"/>
      <c r="Q30" s="221"/>
      <c r="R30" s="221"/>
      <c r="S30" s="221"/>
      <c r="T30" s="225" t="s">
        <v>70</v>
      </c>
      <c r="U30" s="46" t="s">
        <v>76</v>
      </c>
      <c r="V30" s="220" t="s">
        <v>9192</v>
      </c>
      <c r="W30" s="44"/>
      <c r="X30" s="60"/>
      <c r="Y30" s="60"/>
      <c r="Z30" s="61"/>
      <c r="AA30" s="61"/>
      <c r="AB30" s="61"/>
      <c r="AC30" s="408" t="s">
        <v>92</v>
      </c>
      <c r="AD30" s="55"/>
      <c r="AE30" s="55" t="s">
        <v>32</v>
      </c>
      <c r="AF30" s="42"/>
      <c r="AG30" s="40" t="s">
        <v>73</v>
      </c>
      <c r="AH30" s="54">
        <v>1</v>
      </c>
      <c r="AI30" s="441">
        <v>2</v>
      </c>
      <c r="AJ30" s="54">
        <f t="shared" si="0"/>
        <v>10</v>
      </c>
      <c r="AK30" s="438">
        <f t="shared" si="2"/>
        <v>1</v>
      </c>
      <c r="AL30" s="442"/>
      <c r="AM30" s="233"/>
      <c r="AN30" s="233"/>
      <c r="AO30" s="233"/>
      <c r="AP30" s="233"/>
      <c r="AQ30" s="233"/>
      <c r="AR30" s="233"/>
      <c r="AS30" s="233"/>
      <c r="AT30" s="233"/>
      <c r="AU30" s="233"/>
      <c r="AV30" s="233"/>
      <c r="AW30" s="233"/>
      <c r="AX30" s="233"/>
      <c r="AY30" s="443"/>
      <c r="AZ30" s="443"/>
      <c r="BA30" s="54"/>
      <c r="BB30" s="443"/>
      <c r="BC30" s="233">
        <f t="shared" si="3"/>
        <v>1</v>
      </c>
      <c r="BD30" s="54">
        <f t="shared" si="1"/>
        <v>9</v>
      </c>
      <c r="BE30" s="444">
        <v>18</v>
      </c>
      <c r="BF30" s="409" t="s">
        <v>90</v>
      </c>
      <c r="BG30" s="417" t="s">
        <v>66</v>
      </c>
      <c r="BH30" s="417" t="s">
        <v>353</v>
      </c>
      <c r="BI30" s="539">
        <v>22</v>
      </c>
      <c r="BJ30" s="409" t="s">
        <v>251</v>
      </c>
      <c r="BK30" s="409" t="s">
        <v>67</v>
      </c>
      <c r="BL30" s="409" t="s">
        <v>354</v>
      </c>
      <c r="BM30" s="409" t="s">
        <v>92</v>
      </c>
    </row>
    <row r="31" spans="1:67" s="9" customFormat="1" ht="42" customHeight="1" x14ac:dyDescent="0.25">
      <c r="A31" s="36">
        <v>22</v>
      </c>
      <c r="B31" s="37" t="s">
        <v>61</v>
      </c>
      <c r="C31" s="38">
        <v>18</v>
      </c>
      <c r="D31" s="700" t="s">
        <v>355</v>
      </c>
      <c r="E31" s="701" t="s">
        <v>90</v>
      </c>
      <c r="F31" s="41">
        <v>8</v>
      </c>
      <c r="G31" s="395">
        <v>20</v>
      </c>
      <c r="H31" s="62"/>
      <c r="I31" s="44"/>
      <c r="J31" s="44"/>
      <c r="K31" s="44"/>
      <c r="L31" s="60"/>
      <c r="M31" s="46"/>
      <c r="N31" s="44"/>
      <c r="O31" s="44"/>
      <c r="P31" s="44"/>
      <c r="Q31" s="44"/>
      <c r="R31" s="46"/>
      <c r="S31" s="46"/>
      <c r="T31" s="44" t="s">
        <v>64</v>
      </c>
      <c r="U31" s="223" t="s">
        <v>113</v>
      </c>
      <c r="V31" s="220" t="s">
        <v>9192</v>
      </c>
      <c r="W31" s="44"/>
      <c r="X31" s="60"/>
      <c r="Y31" s="60"/>
      <c r="Z31" s="61"/>
      <c r="AA31" s="61"/>
      <c r="AB31" s="61"/>
      <c r="AC31" s="408" t="s">
        <v>91</v>
      </c>
      <c r="AD31" s="55"/>
      <c r="AE31" s="55" t="s">
        <v>32</v>
      </c>
      <c r="AF31" s="42"/>
      <c r="AG31" s="40" t="s">
        <v>73</v>
      </c>
      <c r="AH31" s="54">
        <v>1</v>
      </c>
      <c r="AI31" s="441">
        <v>2</v>
      </c>
      <c r="AJ31" s="54">
        <f t="shared" si="0"/>
        <v>10</v>
      </c>
      <c r="AK31" s="438">
        <f t="shared" si="2"/>
        <v>1</v>
      </c>
      <c r="AL31" s="442"/>
      <c r="AM31" s="233"/>
      <c r="AN31" s="233"/>
      <c r="AO31" s="233"/>
      <c r="AP31" s="233"/>
      <c r="AQ31" s="233"/>
      <c r="AR31" s="233"/>
      <c r="AS31" s="233"/>
      <c r="AT31" s="233"/>
      <c r="AU31" s="233"/>
      <c r="AV31" s="233"/>
      <c r="AW31" s="233"/>
      <c r="AX31" s="233"/>
      <c r="AY31" s="443"/>
      <c r="AZ31" s="443"/>
      <c r="BA31" s="54"/>
      <c r="BB31" s="443"/>
      <c r="BC31" s="233">
        <f t="shared" si="3"/>
        <v>1</v>
      </c>
      <c r="BD31" s="54">
        <f t="shared" si="1"/>
        <v>9</v>
      </c>
      <c r="BE31" s="444">
        <v>18</v>
      </c>
      <c r="BF31" s="409" t="s">
        <v>90</v>
      </c>
      <c r="BG31" s="417" t="s">
        <v>66</v>
      </c>
      <c r="BH31" s="417" t="s">
        <v>355</v>
      </c>
      <c r="BI31" s="539">
        <v>22</v>
      </c>
      <c r="BJ31" s="409" t="s">
        <v>251</v>
      </c>
      <c r="BK31" s="409" t="s">
        <v>67</v>
      </c>
      <c r="BL31" s="409" t="s">
        <v>356</v>
      </c>
      <c r="BM31" s="409" t="s">
        <v>91</v>
      </c>
    </row>
    <row r="32" spans="1:67" s="606" customFormat="1" ht="42" customHeight="1" x14ac:dyDescent="0.25">
      <c r="A32" s="598">
        <v>23</v>
      </c>
      <c r="B32" s="599" t="s">
        <v>61</v>
      </c>
      <c r="C32" s="600">
        <v>18</v>
      </c>
      <c r="D32" s="237" t="s">
        <v>266</v>
      </c>
      <c r="E32" s="238" t="s">
        <v>62</v>
      </c>
      <c r="F32" s="619">
        <v>1</v>
      </c>
      <c r="G32" s="620">
        <v>35</v>
      </c>
      <c r="H32" s="621"/>
      <c r="I32" s="240"/>
      <c r="J32" s="240"/>
      <c r="K32" s="240"/>
      <c r="L32" s="509"/>
      <c r="M32" s="510"/>
      <c r="N32" s="240"/>
      <c r="O32" s="240"/>
      <c r="P32" s="240"/>
      <c r="Q32" s="240"/>
      <c r="R32" s="510"/>
      <c r="S32" s="510"/>
      <c r="T32" s="622" t="s">
        <v>70</v>
      </c>
      <c r="U32" s="510" t="s">
        <v>9167</v>
      </c>
      <c r="V32" s="220" t="s">
        <v>9192</v>
      </c>
      <c r="W32" s="608"/>
      <c r="X32" s="509"/>
      <c r="Y32" s="509"/>
      <c r="Z32" s="623"/>
      <c r="AA32" s="623"/>
      <c r="AB32" s="623"/>
      <c r="AC32" s="617" t="s">
        <v>108</v>
      </c>
      <c r="AD32" s="599"/>
      <c r="AE32" s="599"/>
      <c r="AF32" s="618"/>
      <c r="AG32" s="604" t="s">
        <v>68</v>
      </c>
      <c r="AH32" s="438">
        <v>1</v>
      </c>
      <c r="AI32" s="441">
        <v>2</v>
      </c>
      <c r="AJ32" s="438">
        <f t="shared" si="0"/>
        <v>10</v>
      </c>
      <c r="AK32" s="438">
        <f t="shared" si="2"/>
        <v>1</v>
      </c>
      <c r="AL32" s="440"/>
      <c r="AM32" s="438"/>
      <c r="AN32" s="438"/>
      <c r="AO32" s="438"/>
      <c r="AP32" s="438"/>
      <c r="AQ32" s="438"/>
      <c r="AR32" s="438"/>
      <c r="AS32" s="438"/>
      <c r="AT32" s="438"/>
      <c r="AU32" s="438"/>
      <c r="AV32" s="438"/>
      <c r="AW32" s="438"/>
      <c r="AX32" s="438"/>
      <c r="AY32" s="438"/>
      <c r="AZ32" s="438"/>
      <c r="BA32" s="438"/>
      <c r="BB32" s="438"/>
      <c r="BC32" s="438">
        <f t="shared" si="3"/>
        <v>1</v>
      </c>
      <c r="BD32" s="438">
        <f t="shared" si="1"/>
        <v>9</v>
      </c>
      <c r="BE32" s="605">
        <v>18</v>
      </c>
      <c r="BF32" s="617" t="s">
        <v>62</v>
      </c>
      <c r="BG32" s="237" t="s">
        <v>66</v>
      </c>
      <c r="BH32" s="237" t="s">
        <v>266</v>
      </c>
      <c r="BI32" s="238">
        <v>21</v>
      </c>
      <c r="BJ32" s="238" t="s">
        <v>251</v>
      </c>
      <c r="BK32" s="238" t="s">
        <v>67</v>
      </c>
      <c r="BL32" s="238" t="s">
        <v>267</v>
      </c>
      <c r="BM32" s="238" t="s">
        <v>108</v>
      </c>
      <c r="BN32" s="624"/>
      <c r="BO32" s="625"/>
    </row>
    <row r="33" spans="1:65" s="606" customFormat="1" ht="42" customHeight="1" x14ac:dyDescent="0.25">
      <c r="A33" s="598">
        <v>24</v>
      </c>
      <c r="B33" s="599" t="s">
        <v>61</v>
      </c>
      <c r="C33" s="600">
        <v>18</v>
      </c>
      <c r="D33" s="237" t="s">
        <v>337</v>
      </c>
      <c r="E33" s="617" t="s">
        <v>87</v>
      </c>
      <c r="F33" s="619">
        <v>1</v>
      </c>
      <c r="G33" s="620">
        <v>19</v>
      </c>
      <c r="H33" s="621"/>
      <c r="I33" s="240"/>
      <c r="J33" s="240"/>
      <c r="K33" s="240"/>
      <c r="L33" s="509"/>
      <c r="M33" s="510"/>
      <c r="N33" s="240"/>
      <c r="O33" s="240"/>
      <c r="P33" s="240"/>
      <c r="Q33" s="240" t="s">
        <v>70</v>
      </c>
      <c r="R33" s="510" t="s">
        <v>9168</v>
      </c>
      <c r="S33" s="510"/>
      <c r="T33" s="622"/>
      <c r="U33" s="510"/>
      <c r="V33" s="511"/>
      <c r="W33" s="608"/>
      <c r="X33" s="509"/>
      <c r="Y33" s="509"/>
      <c r="Z33" s="623"/>
      <c r="AA33" s="623"/>
      <c r="AB33" s="623"/>
      <c r="AC33" s="617" t="s">
        <v>94</v>
      </c>
      <c r="AD33" s="599"/>
      <c r="AE33" s="599"/>
      <c r="AF33" s="618"/>
      <c r="AG33" s="604" t="s">
        <v>68</v>
      </c>
      <c r="AH33" s="438">
        <v>1</v>
      </c>
      <c r="AI33" s="441">
        <v>2</v>
      </c>
      <c r="AJ33" s="438">
        <f t="shared" si="0"/>
        <v>10</v>
      </c>
      <c r="AK33" s="438">
        <f t="shared" si="2"/>
        <v>1</v>
      </c>
      <c r="AL33" s="440"/>
      <c r="AM33" s="438"/>
      <c r="AN33" s="438"/>
      <c r="AO33" s="438"/>
      <c r="AP33" s="438"/>
      <c r="AQ33" s="438"/>
      <c r="AR33" s="438"/>
      <c r="AS33" s="438"/>
      <c r="AT33" s="438"/>
      <c r="AU33" s="438"/>
      <c r="AV33" s="438"/>
      <c r="AW33" s="438"/>
      <c r="AX33" s="438"/>
      <c r="AY33" s="438"/>
      <c r="AZ33" s="438"/>
      <c r="BA33" s="438"/>
      <c r="BB33" s="438"/>
      <c r="BC33" s="438">
        <v>1</v>
      </c>
      <c r="BD33" s="438"/>
      <c r="BE33" s="605">
        <v>18</v>
      </c>
      <c r="BF33" s="617" t="s">
        <v>87</v>
      </c>
      <c r="BG33" s="237" t="s">
        <v>89</v>
      </c>
      <c r="BH33" s="237" t="s">
        <v>337</v>
      </c>
      <c r="BI33" s="238">
        <v>22</v>
      </c>
      <c r="BJ33" s="238" t="s">
        <v>254</v>
      </c>
      <c r="BK33" s="238" t="s">
        <v>67</v>
      </c>
      <c r="BL33" s="238" t="s">
        <v>338</v>
      </c>
      <c r="BM33" s="238" t="s">
        <v>94</v>
      </c>
    </row>
    <row r="34" spans="1:65" s="606" customFormat="1" ht="42" customHeight="1" x14ac:dyDescent="0.25">
      <c r="A34" s="598">
        <v>25</v>
      </c>
      <c r="B34" s="599" t="s">
        <v>61</v>
      </c>
      <c r="C34" s="600">
        <v>18</v>
      </c>
      <c r="D34" s="237" t="s">
        <v>339</v>
      </c>
      <c r="E34" s="617" t="s">
        <v>87</v>
      </c>
      <c r="F34" s="619">
        <v>2</v>
      </c>
      <c r="G34" s="620">
        <v>18</v>
      </c>
      <c r="H34" s="621"/>
      <c r="I34" s="240"/>
      <c r="J34" s="240"/>
      <c r="K34" s="240"/>
      <c r="L34" s="509"/>
      <c r="M34" s="510"/>
      <c r="N34" s="240"/>
      <c r="O34" s="240"/>
      <c r="P34" s="240"/>
      <c r="Q34" s="240" t="s">
        <v>64</v>
      </c>
      <c r="R34" s="510" t="s">
        <v>9168</v>
      </c>
      <c r="S34" s="510"/>
      <c r="T34" s="622"/>
      <c r="U34" s="510"/>
      <c r="V34" s="511"/>
      <c r="W34" s="608"/>
      <c r="X34" s="509"/>
      <c r="Y34" s="509"/>
      <c r="Z34" s="623"/>
      <c r="AA34" s="623"/>
      <c r="AB34" s="623"/>
      <c r="AC34" s="409" t="s">
        <v>94</v>
      </c>
      <c r="AD34" s="599"/>
      <c r="AE34" s="599"/>
      <c r="AF34" s="618"/>
      <c r="AG34" s="604" t="s">
        <v>68</v>
      </c>
      <c r="AH34" s="438">
        <v>1</v>
      </c>
      <c r="AI34" s="441">
        <v>2</v>
      </c>
      <c r="AJ34" s="438">
        <f t="shared" si="0"/>
        <v>10</v>
      </c>
      <c r="AK34" s="438">
        <f t="shared" si="2"/>
        <v>1</v>
      </c>
      <c r="AL34" s="440"/>
      <c r="AM34" s="438"/>
      <c r="AN34" s="438"/>
      <c r="AO34" s="438"/>
      <c r="AP34" s="438"/>
      <c r="AQ34" s="438"/>
      <c r="AR34" s="438"/>
      <c r="AS34" s="438"/>
      <c r="AT34" s="438"/>
      <c r="AU34" s="438"/>
      <c r="AV34" s="438"/>
      <c r="AW34" s="438"/>
      <c r="AX34" s="438"/>
      <c r="AY34" s="438"/>
      <c r="AZ34" s="438"/>
      <c r="BA34" s="438"/>
      <c r="BB34" s="438"/>
      <c r="BC34" s="438">
        <v>1</v>
      </c>
      <c r="BD34" s="438"/>
      <c r="BE34" s="605">
        <v>18</v>
      </c>
      <c r="BF34" s="617" t="s">
        <v>87</v>
      </c>
      <c r="BG34" s="237" t="s">
        <v>89</v>
      </c>
      <c r="BH34" s="237" t="s">
        <v>339</v>
      </c>
      <c r="BI34" s="238">
        <v>22</v>
      </c>
      <c r="BJ34" s="238" t="s">
        <v>254</v>
      </c>
      <c r="BK34" s="238" t="s">
        <v>67</v>
      </c>
      <c r="BL34" s="238" t="s">
        <v>340</v>
      </c>
      <c r="BM34" s="238" t="s">
        <v>97</v>
      </c>
    </row>
    <row r="35" spans="1:65" s="56" customFormat="1" ht="42" customHeight="1" x14ac:dyDescent="0.25">
      <c r="A35" s="36">
        <v>26</v>
      </c>
      <c r="B35" s="37" t="s">
        <v>61</v>
      </c>
      <c r="C35" s="38">
        <v>19</v>
      </c>
      <c r="D35" s="701" t="s">
        <v>410</v>
      </c>
      <c r="E35" s="701" t="s">
        <v>98</v>
      </c>
      <c r="F35" s="43">
        <v>1</v>
      </c>
      <c r="G35" s="395">
        <v>18</v>
      </c>
      <c r="H35" s="62"/>
      <c r="I35" s="44"/>
      <c r="J35" s="46"/>
      <c r="K35" s="44"/>
      <c r="L35" s="60"/>
      <c r="M35" s="46"/>
      <c r="N35" s="44"/>
      <c r="O35" s="44"/>
      <c r="P35" s="44"/>
      <c r="Q35" s="44"/>
      <c r="R35" s="46"/>
      <c r="S35" s="46"/>
      <c r="T35" s="44"/>
      <c r="U35" s="60"/>
      <c r="V35" s="60"/>
      <c r="W35" s="225" t="s">
        <v>70</v>
      </c>
      <c r="X35" s="46" t="s">
        <v>76</v>
      </c>
      <c r="Y35" s="220" t="s">
        <v>9192</v>
      </c>
      <c r="Z35" s="61"/>
      <c r="AA35" s="61"/>
      <c r="AB35" s="61"/>
      <c r="AC35" s="408" t="s">
        <v>110</v>
      </c>
      <c r="AD35" s="55"/>
      <c r="AE35" s="55" t="s">
        <v>32</v>
      </c>
      <c r="AF35" s="42"/>
      <c r="AG35" s="40" t="s">
        <v>73</v>
      </c>
      <c r="AH35" s="54">
        <v>1</v>
      </c>
      <c r="AI35" s="441">
        <v>2</v>
      </c>
      <c r="AJ35" s="54">
        <f t="shared" si="0"/>
        <v>10</v>
      </c>
      <c r="AK35" s="438">
        <f t="shared" si="2"/>
        <v>1</v>
      </c>
      <c r="AL35" s="442"/>
      <c r="AM35" s="233"/>
      <c r="AN35" s="233"/>
      <c r="AO35" s="233"/>
      <c r="AP35" s="233"/>
      <c r="AQ35" s="233"/>
      <c r="AR35" s="233"/>
      <c r="AS35" s="233"/>
      <c r="AT35" s="233"/>
      <c r="AU35" s="233"/>
      <c r="AV35" s="233"/>
      <c r="AW35" s="233"/>
      <c r="AX35" s="233"/>
      <c r="AY35" s="443"/>
      <c r="AZ35" s="443"/>
      <c r="BA35" s="54"/>
      <c r="BB35" s="443"/>
      <c r="BC35" s="233">
        <f t="shared" si="3"/>
        <v>1</v>
      </c>
      <c r="BD35" s="54">
        <f t="shared" si="1"/>
        <v>9</v>
      </c>
      <c r="BE35" s="444">
        <v>19</v>
      </c>
      <c r="BF35" s="409" t="s">
        <v>98</v>
      </c>
      <c r="BG35" s="417" t="s">
        <v>66</v>
      </c>
      <c r="BH35" s="409" t="s">
        <v>410</v>
      </c>
      <c r="BI35" s="499">
        <v>27</v>
      </c>
      <c r="BJ35" s="418" t="s">
        <v>9133</v>
      </c>
      <c r="BK35" s="409" t="s">
        <v>67</v>
      </c>
      <c r="BL35" s="418" t="s">
        <v>9134</v>
      </c>
      <c r="BM35" s="409" t="s">
        <v>110</v>
      </c>
    </row>
    <row r="36" spans="1:65" s="9" customFormat="1" ht="42" customHeight="1" x14ac:dyDescent="0.25">
      <c r="A36" s="36">
        <v>27</v>
      </c>
      <c r="B36" s="37" t="s">
        <v>61</v>
      </c>
      <c r="C36" s="38">
        <v>19</v>
      </c>
      <c r="D36" s="701" t="s">
        <v>411</v>
      </c>
      <c r="E36" s="701" t="s">
        <v>98</v>
      </c>
      <c r="F36" s="43">
        <v>2</v>
      </c>
      <c r="G36" s="395">
        <v>19</v>
      </c>
      <c r="H36" s="62"/>
      <c r="I36" s="44"/>
      <c r="J36" s="44"/>
      <c r="K36" s="44"/>
      <c r="L36" s="60"/>
      <c r="M36" s="46"/>
      <c r="N36" s="44"/>
      <c r="O36" s="44"/>
      <c r="P36" s="46"/>
      <c r="Q36" s="225" t="s">
        <v>70</v>
      </c>
      <c r="R36" s="46" t="s">
        <v>76</v>
      </c>
      <c r="S36" s="220" t="s">
        <v>9192</v>
      </c>
      <c r="T36" s="44"/>
      <c r="U36" s="44"/>
      <c r="V36" s="60"/>
      <c r="W36" s="44"/>
      <c r="X36" s="60"/>
      <c r="Y36" s="60"/>
      <c r="Z36" s="61"/>
      <c r="AA36" s="44"/>
      <c r="AB36" s="61"/>
      <c r="AC36" s="408" t="s">
        <v>63</v>
      </c>
      <c r="AD36" s="55"/>
      <c r="AE36" s="55" t="s">
        <v>32</v>
      </c>
      <c r="AF36" s="42"/>
      <c r="AG36" s="40" t="s">
        <v>73</v>
      </c>
      <c r="AH36" s="54">
        <v>1</v>
      </c>
      <c r="AI36" s="441">
        <v>2</v>
      </c>
      <c r="AJ36" s="54">
        <f t="shared" si="0"/>
        <v>10</v>
      </c>
      <c r="AK36" s="438">
        <f t="shared" si="2"/>
        <v>1</v>
      </c>
      <c r="AL36" s="442"/>
      <c r="AM36" s="233"/>
      <c r="AN36" s="233"/>
      <c r="AO36" s="233"/>
      <c r="AP36" s="233"/>
      <c r="AQ36" s="233"/>
      <c r="AR36" s="233"/>
      <c r="AS36" s="233"/>
      <c r="AT36" s="233"/>
      <c r="AU36" s="233"/>
      <c r="AV36" s="233"/>
      <c r="AW36" s="233"/>
      <c r="AX36" s="233"/>
      <c r="AY36" s="443"/>
      <c r="AZ36" s="443"/>
      <c r="BA36" s="54"/>
      <c r="BB36" s="443"/>
      <c r="BC36" s="233">
        <f t="shared" si="3"/>
        <v>1</v>
      </c>
      <c r="BD36" s="54">
        <f t="shared" si="1"/>
        <v>9</v>
      </c>
      <c r="BE36" s="444">
        <v>19</v>
      </c>
      <c r="BF36" s="409" t="s">
        <v>98</v>
      </c>
      <c r="BG36" s="417" t="s">
        <v>66</v>
      </c>
      <c r="BH36" s="409" t="s">
        <v>411</v>
      </c>
      <c r="BI36" s="499">
        <v>27</v>
      </c>
      <c r="BJ36" s="418" t="s">
        <v>9135</v>
      </c>
      <c r="BK36" s="409" t="s">
        <v>67</v>
      </c>
      <c r="BL36" s="418" t="s">
        <v>9136</v>
      </c>
      <c r="BM36" s="409" t="s">
        <v>63</v>
      </c>
    </row>
    <row r="37" spans="1:65" s="9" customFormat="1" ht="42" customHeight="1" x14ac:dyDescent="0.25">
      <c r="A37" s="36">
        <v>28</v>
      </c>
      <c r="B37" s="37" t="s">
        <v>61</v>
      </c>
      <c r="C37" s="38">
        <v>19</v>
      </c>
      <c r="D37" s="701" t="s">
        <v>412</v>
      </c>
      <c r="E37" s="701" t="s">
        <v>98</v>
      </c>
      <c r="F37" s="43">
        <v>3</v>
      </c>
      <c r="G37" s="395">
        <v>18</v>
      </c>
      <c r="H37" s="62"/>
      <c r="I37" s="44"/>
      <c r="J37" s="44"/>
      <c r="K37" s="661" t="s">
        <v>70</v>
      </c>
      <c r="L37" s="662" t="s">
        <v>99</v>
      </c>
      <c r="M37" s="220" t="s">
        <v>9192</v>
      </c>
      <c r="N37" s="44"/>
      <c r="O37" s="44"/>
      <c r="P37" s="44"/>
      <c r="Q37" s="44"/>
      <c r="R37" s="46"/>
      <c r="S37" s="46"/>
      <c r="T37" s="44"/>
      <c r="U37" s="44"/>
      <c r="V37" s="46"/>
      <c r="W37" s="44"/>
      <c r="X37" s="60"/>
      <c r="Y37" s="60"/>
      <c r="Z37" s="44"/>
      <c r="AA37" s="44"/>
      <c r="AB37" s="46"/>
      <c r="AC37" s="408" t="s">
        <v>63</v>
      </c>
      <c r="AD37" s="55"/>
      <c r="AE37" s="55" t="s">
        <v>32</v>
      </c>
      <c r="AF37" s="42"/>
      <c r="AG37" s="40" t="s">
        <v>73</v>
      </c>
      <c r="AH37" s="54">
        <v>1</v>
      </c>
      <c r="AI37" s="441">
        <v>2</v>
      </c>
      <c r="AJ37" s="54">
        <f t="shared" si="0"/>
        <v>10</v>
      </c>
      <c r="AK37" s="438">
        <f t="shared" si="2"/>
        <v>1</v>
      </c>
      <c r="AL37" s="442"/>
      <c r="AM37" s="233"/>
      <c r="AN37" s="233"/>
      <c r="AO37" s="233"/>
      <c r="AP37" s="233"/>
      <c r="AQ37" s="233"/>
      <c r="AR37" s="233"/>
      <c r="AS37" s="233"/>
      <c r="AT37" s="233"/>
      <c r="AU37" s="233"/>
      <c r="AV37" s="233"/>
      <c r="AW37" s="233"/>
      <c r="AX37" s="233"/>
      <c r="AY37" s="443"/>
      <c r="AZ37" s="443"/>
      <c r="BA37" s="54"/>
      <c r="BB37" s="443"/>
      <c r="BC37" s="233">
        <f t="shared" si="3"/>
        <v>1</v>
      </c>
      <c r="BD37" s="54">
        <f t="shared" si="1"/>
        <v>9</v>
      </c>
      <c r="BE37" s="444">
        <v>19</v>
      </c>
      <c r="BF37" s="409" t="s">
        <v>98</v>
      </c>
      <c r="BG37" s="417" t="s">
        <v>66</v>
      </c>
      <c r="BH37" s="409" t="s">
        <v>412</v>
      </c>
      <c r="BI37" s="499">
        <v>25</v>
      </c>
      <c r="BJ37" s="418" t="s">
        <v>9137</v>
      </c>
      <c r="BK37" s="409" t="s">
        <v>67</v>
      </c>
      <c r="BL37" s="418" t="s">
        <v>9138</v>
      </c>
      <c r="BM37" s="409" t="s">
        <v>63</v>
      </c>
    </row>
    <row r="38" spans="1:65" s="9" customFormat="1" ht="42" customHeight="1" x14ac:dyDescent="0.25">
      <c r="A38" s="36">
        <v>29</v>
      </c>
      <c r="B38" s="37" t="s">
        <v>61</v>
      </c>
      <c r="C38" s="38">
        <v>19</v>
      </c>
      <c r="D38" s="701" t="s">
        <v>413</v>
      </c>
      <c r="E38" s="701" t="s">
        <v>100</v>
      </c>
      <c r="F38" s="43">
        <v>1</v>
      </c>
      <c r="G38" s="395">
        <v>18</v>
      </c>
      <c r="H38" s="62"/>
      <c r="I38" s="44"/>
      <c r="J38" s="44"/>
      <c r="K38" s="225" t="s">
        <v>70</v>
      </c>
      <c r="L38" s="44" t="s">
        <v>79</v>
      </c>
      <c r="M38" s="220" t="s">
        <v>9190</v>
      </c>
      <c r="N38" s="44"/>
      <c r="O38" s="44"/>
      <c r="P38" s="44"/>
      <c r="Q38" s="44"/>
      <c r="R38" s="46"/>
      <c r="S38" s="46"/>
      <c r="T38" s="44"/>
      <c r="U38" s="44"/>
      <c r="V38" s="60"/>
      <c r="W38" s="44"/>
      <c r="X38" s="60"/>
      <c r="Y38" s="60"/>
      <c r="Z38" s="61"/>
      <c r="AA38" s="61"/>
      <c r="AB38" s="61"/>
      <c r="AC38" s="408" t="s">
        <v>72</v>
      </c>
      <c r="AD38" s="55"/>
      <c r="AE38" s="55" t="s">
        <v>32</v>
      </c>
      <c r="AF38" s="42"/>
      <c r="AG38" s="40" t="s">
        <v>73</v>
      </c>
      <c r="AH38" s="54">
        <v>1</v>
      </c>
      <c r="AI38" s="445">
        <v>3</v>
      </c>
      <c r="AJ38" s="54">
        <f t="shared" si="0"/>
        <v>15</v>
      </c>
      <c r="AK38" s="438">
        <f t="shared" si="2"/>
        <v>1</v>
      </c>
      <c r="AL38" s="442"/>
      <c r="AM38" s="233"/>
      <c r="AN38" s="233"/>
      <c r="AO38" s="233"/>
      <c r="AP38" s="233"/>
      <c r="AQ38" s="233"/>
      <c r="AR38" s="233"/>
      <c r="AS38" s="233"/>
      <c r="AT38" s="233"/>
      <c r="AU38" s="233"/>
      <c r="AV38" s="233"/>
      <c r="AW38" s="233"/>
      <c r="AX38" s="233"/>
      <c r="AY38" s="443"/>
      <c r="AZ38" s="443"/>
      <c r="BA38" s="54"/>
      <c r="BB38" s="443"/>
      <c r="BC38" s="233">
        <f t="shared" si="3"/>
        <v>1</v>
      </c>
      <c r="BD38" s="54">
        <f t="shared" si="1"/>
        <v>14</v>
      </c>
      <c r="BE38" s="444">
        <v>19</v>
      </c>
      <c r="BF38" s="409" t="s">
        <v>100</v>
      </c>
      <c r="BG38" s="417" t="s">
        <v>89</v>
      </c>
      <c r="BH38" s="409" t="s">
        <v>413</v>
      </c>
      <c r="BI38" s="499">
        <v>22</v>
      </c>
      <c r="BJ38" s="418" t="s">
        <v>9139</v>
      </c>
      <c r="BK38" s="409" t="s">
        <v>67</v>
      </c>
      <c r="BL38" s="418" t="s">
        <v>9140</v>
      </c>
      <c r="BM38" s="409" t="s">
        <v>72</v>
      </c>
    </row>
    <row r="39" spans="1:65" s="9" customFormat="1" ht="42" customHeight="1" x14ac:dyDescent="0.25">
      <c r="A39" s="36">
        <v>30</v>
      </c>
      <c r="B39" s="37" t="s">
        <v>61</v>
      </c>
      <c r="C39" s="38">
        <v>19</v>
      </c>
      <c r="D39" s="701" t="s">
        <v>414</v>
      </c>
      <c r="E39" s="701" t="s">
        <v>100</v>
      </c>
      <c r="F39" s="43">
        <v>2</v>
      </c>
      <c r="G39" s="395">
        <v>22</v>
      </c>
      <c r="H39" s="44" t="s">
        <v>70</v>
      </c>
      <c r="I39" s="223" t="s">
        <v>99</v>
      </c>
      <c r="J39" s="220" t="s">
        <v>9193</v>
      </c>
      <c r="K39" s="44"/>
      <c r="L39" s="60"/>
      <c r="M39" s="46"/>
      <c r="N39" s="44"/>
      <c r="O39" s="44"/>
      <c r="P39" s="44"/>
      <c r="Q39" s="44"/>
      <c r="R39" s="46"/>
      <c r="S39" s="46"/>
      <c r="T39" s="44"/>
      <c r="U39" s="44"/>
      <c r="V39" s="60"/>
      <c r="W39" s="44"/>
      <c r="X39" s="60"/>
      <c r="Y39" s="60"/>
      <c r="Z39" s="61"/>
      <c r="AA39" s="61"/>
      <c r="AB39" s="61"/>
      <c r="AC39" s="408" t="s">
        <v>77</v>
      </c>
      <c r="AD39" s="55"/>
      <c r="AE39" s="55" t="s">
        <v>32</v>
      </c>
      <c r="AF39" s="42"/>
      <c r="AG39" s="40" t="s">
        <v>73</v>
      </c>
      <c r="AH39" s="54">
        <v>1</v>
      </c>
      <c r="AI39" s="445">
        <v>3</v>
      </c>
      <c r="AJ39" s="54">
        <f t="shared" si="0"/>
        <v>15</v>
      </c>
      <c r="AK39" s="438">
        <f t="shared" si="2"/>
        <v>1</v>
      </c>
      <c r="AL39" s="442"/>
      <c r="AM39" s="233"/>
      <c r="AN39" s="233"/>
      <c r="AO39" s="233"/>
      <c r="AP39" s="233"/>
      <c r="AQ39" s="233"/>
      <c r="AR39" s="233"/>
      <c r="AS39" s="233"/>
      <c r="AT39" s="233"/>
      <c r="AU39" s="233"/>
      <c r="AV39" s="233"/>
      <c r="AW39" s="233"/>
      <c r="AX39" s="233"/>
      <c r="AY39" s="443"/>
      <c r="AZ39" s="443"/>
      <c r="BA39" s="54"/>
      <c r="BB39" s="443"/>
      <c r="BC39" s="233">
        <f t="shared" si="3"/>
        <v>1</v>
      </c>
      <c r="BD39" s="54">
        <f t="shared" si="1"/>
        <v>14</v>
      </c>
      <c r="BE39" s="444">
        <v>19</v>
      </c>
      <c r="BF39" s="409" t="s">
        <v>100</v>
      </c>
      <c r="BG39" s="417" t="s">
        <v>89</v>
      </c>
      <c r="BH39" s="409" t="s">
        <v>414</v>
      </c>
      <c r="BI39" s="499">
        <v>22</v>
      </c>
      <c r="BJ39" s="418" t="s">
        <v>9141</v>
      </c>
      <c r="BK39" s="409" t="s">
        <v>67</v>
      </c>
      <c r="BL39" s="418" t="s">
        <v>9142</v>
      </c>
      <c r="BM39" s="409" t="s">
        <v>77</v>
      </c>
    </row>
    <row r="40" spans="1:65" s="9" customFormat="1" ht="52.5" customHeight="1" x14ac:dyDescent="0.25">
      <c r="A40" s="36">
        <v>31</v>
      </c>
      <c r="B40" s="37" t="s">
        <v>61</v>
      </c>
      <c r="C40" s="38">
        <v>19</v>
      </c>
      <c r="D40" s="701" t="s">
        <v>415</v>
      </c>
      <c r="E40" s="701" t="s">
        <v>100</v>
      </c>
      <c r="F40" s="43">
        <v>3</v>
      </c>
      <c r="G40" s="395">
        <v>22</v>
      </c>
      <c r="H40" s="62"/>
      <c r="I40" s="44"/>
      <c r="J40" s="46"/>
      <c r="K40" s="44"/>
      <c r="L40" s="44"/>
      <c r="M40" s="46"/>
      <c r="N40" s="44" t="s">
        <v>70</v>
      </c>
      <c r="O40" s="223" t="s">
        <v>99</v>
      </c>
      <c r="P40" s="220" t="s">
        <v>9193</v>
      </c>
      <c r="Q40" s="44"/>
      <c r="R40" s="46"/>
      <c r="S40" s="46"/>
      <c r="T40" s="44"/>
      <c r="U40" s="44"/>
      <c r="V40" s="60"/>
      <c r="W40" s="44"/>
      <c r="X40" s="46"/>
      <c r="Y40" s="46"/>
      <c r="Z40" s="61"/>
      <c r="AA40" s="61"/>
      <c r="AB40" s="61"/>
      <c r="AC40" s="408" t="s">
        <v>77</v>
      </c>
      <c r="AD40" s="55"/>
      <c r="AE40" s="55" t="s">
        <v>32</v>
      </c>
      <c r="AF40" s="42"/>
      <c r="AG40" s="40" t="s">
        <v>73</v>
      </c>
      <c r="AH40" s="54">
        <v>1</v>
      </c>
      <c r="AI40" s="445">
        <v>3</v>
      </c>
      <c r="AJ40" s="54">
        <f t="shared" si="0"/>
        <v>15</v>
      </c>
      <c r="AK40" s="438">
        <f t="shared" si="2"/>
        <v>1</v>
      </c>
      <c r="AL40" s="442"/>
      <c r="AM40" s="233"/>
      <c r="AN40" s="233"/>
      <c r="AO40" s="233"/>
      <c r="AP40" s="233"/>
      <c r="AQ40" s="233"/>
      <c r="AR40" s="233"/>
      <c r="AS40" s="233"/>
      <c r="AT40" s="233"/>
      <c r="AU40" s="233"/>
      <c r="AV40" s="233"/>
      <c r="AW40" s="233"/>
      <c r="AX40" s="233"/>
      <c r="AY40" s="443"/>
      <c r="AZ40" s="443"/>
      <c r="BA40" s="54"/>
      <c r="BB40" s="443"/>
      <c r="BC40" s="233">
        <f t="shared" si="3"/>
        <v>1</v>
      </c>
      <c r="BD40" s="54">
        <f t="shared" si="1"/>
        <v>14</v>
      </c>
      <c r="BE40" s="444">
        <v>19</v>
      </c>
      <c r="BF40" s="409" t="s">
        <v>100</v>
      </c>
      <c r="BG40" s="417" t="s">
        <v>89</v>
      </c>
      <c r="BH40" s="409" t="s">
        <v>415</v>
      </c>
      <c r="BI40" s="499">
        <v>22</v>
      </c>
      <c r="BJ40" s="418" t="s">
        <v>9143</v>
      </c>
      <c r="BK40" s="409" t="s">
        <v>67</v>
      </c>
      <c r="BL40" s="418" t="s">
        <v>9144</v>
      </c>
      <c r="BM40" s="409" t="s">
        <v>77</v>
      </c>
    </row>
    <row r="41" spans="1:65" s="9" customFormat="1" ht="52.5" customHeight="1" x14ac:dyDescent="0.25">
      <c r="A41" s="36">
        <v>32</v>
      </c>
      <c r="B41" s="37" t="s">
        <v>61</v>
      </c>
      <c r="C41" s="38">
        <v>19</v>
      </c>
      <c r="D41" s="701" t="s">
        <v>416</v>
      </c>
      <c r="E41" s="701" t="s">
        <v>100</v>
      </c>
      <c r="F41" s="43">
        <v>4</v>
      </c>
      <c r="G41" s="395">
        <v>23</v>
      </c>
      <c r="H41" s="62"/>
      <c r="I41" s="44"/>
      <c r="J41" s="44"/>
      <c r="K41" s="44"/>
      <c r="L41" s="44"/>
      <c r="M41" s="46"/>
      <c r="N41" s="44"/>
      <c r="O41" s="44"/>
      <c r="P41" s="44"/>
      <c r="Q41" s="225" t="s">
        <v>70</v>
      </c>
      <c r="R41" s="44" t="s">
        <v>79</v>
      </c>
      <c r="S41" s="220" t="s">
        <v>9193</v>
      </c>
      <c r="T41" s="44"/>
      <c r="U41" s="60"/>
      <c r="V41" s="60"/>
      <c r="W41" s="44"/>
      <c r="X41" s="60"/>
      <c r="Y41" s="60"/>
      <c r="Z41" s="61"/>
      <c r="AA41" s="61"/>
      <c r="AB41" s="61"/>
      <c r="AC41" s="408" t="s">
        <v>91</v>
      </c>
      <c r="AD41" s="55"/>
      <c r="AE41" s="55" t="s">
        <v>32</v>
      </c>
      <c r="AF41" s="42"/>
      <c r="AG41" s="40" t="s">
        <v>73</v>
      </c>
      <c r="AH41" s="54">
        <v>1</v>
      </c>
      <c r="AI41" s="445">
        <v>3</v>
      </c>
      <c r="AJ41" s="54">
        <f t="shared" si="0"/>
        <v>15</v>
      </c>
      <c r="AK41" s="438">
        <f t="shared" si="2"/>
        <v>1</v>
      </c>
      <c r="AL41" s="442"/>
      <c r="AM41" s="233"/>
      <c r="AN41" s="233"/>
      <c r="AO41" s="233"/>
      <c r="AP41" s="233"/>
      <c r="AQ41" s="233"/>
      <c r="AR41" s="233"/>
      <c r="AS41" s="233"/>
      <c r="AT41" s="233"/>
      <c r="AU41" s="233"/>
      <c r="AV41" s="233"/>
      <c r="AW41" s="233"/>
      <c r="AX41" s="233"/>
      <c r="AY41" s="443"/>
      <c r="AZ41" s="443"/>
      <c r="BA41" s="54"/>
      <c r="BB41" s="443"/>
      <c r="BC41" s="233">
        <f t="shared" si="3"/>
        <v>1</v>
      </c>
      <c r="BD41" s="54">
        <f t="shared" si="1"/>
        <v>14</v>
      </c>
      <c r="BE41" s="444">
        <v>19</v>
      </c>
      <c r="BF41" s="409" t="s">
        <v>100</v>
      </c>
      <c r="BG41" s="417" t="s">
        <v>89</v>
      </c>
      <c r="BH41" s="409" t="s">
        <v>416</v>
      </c>
      <c r="BI41" s="499">
        <v>22</v>
      </c>
      <c r="BJ41" s="418" t="s">
        <v>9145</v>
      </c>
      <c r="BK41" s="409" t="s">
        <v>67</v>
      </c>
      <c r="BL41" s="418" t="s">
        <v>9146</v>
      </c>
      <c r="BM41" s="409" t="s">
        <v>91</v>
      </c>
    </row>
    <row r="42" spans="1:65" s="9" customFormat="1" ht="52.5" customHeight="1" x14ac:dyDescent="0.25">
      <c r="A42" s="36">
        <v>33</v>
      </c>
      <c r="B42" s="37" t="s">
        <v>61</v>
      </c>
      <c r="C42" s="38">
        <v>19</v>
      </c>
      <c r="D42" s="701" t="s">
        <v>417</v>
      </c>
      <c r="E42" s="701" t="s">
        <v>100</v>
      </c>
      <c r="F42" s="43">
        <v>5</v>
      </c>
      <c r="G42" s="395">
        <v>22</v>
      </c>
      <c r="H42" s="62"/>
      <c r="I42" s="44"/>
      <c r="J42" s="44"/>
      <c r="K42" s="44"/>
      <c r="L42" s="60"/>
      <c r="M42" s="46"/>
      <c r="N42" s="44"/>
      <c r="O42" s="44"/>
      <c r="P42" s="46"/>
      <c r="Q42" s="44"/>
      <c r="R42" s="44"/>
      <c r="S42" s="46"/>
      <c r="T42" s="225" t="s">
        <v>70</v>
      </c>
      <c r="U42" s="223" t="s">
        <v>71</v>
      </c>
      <c r="V42" s="220" t="s">
        <v>9193</v>
      </c>
      <c r="W42" s="44"/>
      <c r="X42" s="60"/>
      <c r="Y42" s="60"/>
      <c r="Z42" s="61"/>
      <c r="AA42" s="61"/>
      <c r="AB42" s="61"/>
      <c r="AC42" s="408" t="s">
        <v>86</v>
      </c>
      <c r="AD42" s="55"/>
      <c r="AE42" s="55" t="s">
        <v>32</v>
      </c>
      <c r="AF42" s="42"/>
      <c r="AG42" s="40" t="s">
        <v>73</v>
      </c>
      <c r="AH42" s="54">
        <v>1</v>
      </c>
      <c r="AI42" s="445">
        <v>3</v>
      </c>
      <c r="AJ42" s="54">
        <f t="shared" si="0"/>
        <v>15</v>
      </c>
      <c r="AK42" s="438">
        <f t="shared" si="2"/>
        <v>1</v>
      </c>
      <c r="AL42" s="442"/>
      <c r="AM42" s="233"/>
      <c r="AN42" s="233"/>
      <c r="AO42" s="233"/>
      <c r="AP42" s="233"/>
      <c r="AQ42" s="233"/>
      <c r="AR42" s="233"/>
      <c r="AS42" s="233"/>
      <c r="AT42" s="233"/>
      <c r="AU42" s="233"/>
      <c r="AV42" s="233"/>
      <c r="AW42" s="233"/>
      <c r="AX42" s="233"/>
      <c r="AY42" s="443"/>
      <c r="AZ42" s="443"/>
      <c r="BA42" s="54"/>
      <c r="BB42" s="443"/>
      <c r="BC42" s="233">
        <f t="shared" si="3"/>
        <v>1</v>
      </c>
      <c r="BD42" s="54">
        <f t="shared" si="1"/>
        <v>14</v>
      </c>
      <c r="BE42" s="444">
        <v>19</v>
      </c>
      <c r="BF42" s="409" t="s">
        <v>100</v>
      </c>
      <c r="BG42" s="417" t="s">
        <v>89</v>
      </c>
      <c r="BH42" s="409" t="s">
        <v>417</v>
      </c>
      <c r="BI42" s="499">
        <v>22</v>
      </c>
      <c r="BJ42" s="418" t="s">
        <v>9147</v>
      </c>
      <c r="BK42" s="409" t="s">
        <v>67</v>
      </c>
      <c r="BL42" s="418" t="s">
        <v>9148</v>
      </c>
      <c r="BM42" s="409" t="s">
        <v>86</v>
      </c>
    </row>
    <row r="43" spans="1:65" s="9" customFormat="1" ht="52.5" customHeight="1" x14ac:dyDescent="0.25">
      <c r="A43" s="36">
        <v>34</v>
      </c>
      <c r="B43" s="37" t="s">
        <v>61</v>
      </c>
      <c r="C43" s="38">
        <v>19</v>
      </c>
      <c r="D43" s="701" t="s">
        <v>418</v>
      </c>
      <c r="E43" s="701" t="s">
        <v>100</v>
      </c>
      <c r="F43" s="43">
        <v>6</v>
      </c>
      <c r="G43" s="395">
        <v>23</v>
      </c>
      <c r="H43" s="62"/>
      <c r="I43" s="44"/>
      <c r="J43" s="44"/>
      <c r="K43" s="44"/>
      <c r="L43" s="60"/>
      <c r="M43" s="46"/>
      <c r="N43" s="44"/>
      <c r="O43" s="44"/>
      <c r="P43" s="44"/>
      <c r="Q43" s="44"/>
      <c r="R43" s="44"/>
      <c r="S43" s="46"/>
      <c r="T43" s="44" t="s">
        <v>64</v>
      </c>
      <c r="U43" s="46" t="s">
        <v>76</v>
      </c>
      <c r="V43" s="220" t="s">
        <v>9193</v>
      </c>
      <c r="W43" s="44"/>
      <c r="X43" s="46"/>
      <c r="Y43" s="46"/>
      <c r="Z43" s="61"/>
      <c r="AA43" s="61"/>
      <c r="AB43" s="61"/>
      <c r="AC43" s="408" t="s">
        <v>92</v>
      </c>
      <c r="AD43" s="55"/>
      <c r="AE43" s="55" t="s">
        <v>32</v>
      </c>
      <c r="AF43" s="42"/>
      <c r="AG43" s="40" t="s">
        <v>73</v>
      </c>
      <c r="AH43" s="54">
        <v>1</v>
      </c>
      <c r="AI43" s="445">
        <v>3</v>
      </c>
      <c r="AJ43" s="54">
        <f t="shared" si="0"/>
        <v>15</v>
      </c>
      <c r="AK43" s="438">
        <f t="shared" si="2"/>
        <v>1</v>
      </c>
      <c r="AL43" s="442"/>
      <c r="AM43" s="233"/>
      <c r="AN43" s="233"/>
      <c r="AO43" s="233"/>
      <c r="AP43" s="233"/>
      <c r="AQ43" s="233"/>
      <c r="AR43" s="233"/>
      <c r="AS43" s="233"/>
      <c r="AT43" s="233"/>
      <c r="AU43" s="233"/>
      <c r="AV43" s="233"/>
      <c r="AW43" s="233"/>
      <c r="AX43" s="233"/>
      <c r="AY43" s="443"/>
      <c r="AZ43" s="443"/>
      <c r="BA43" s="54"/>
      <c r="BB43" s="443"/>
      <c r="BC43" s="233">
        <f t="shared" si="3"/>
        <v>1</v>
      </c>
      <c r="BD43" s="54">
        <f t="shared" si="1"/>
        <v>14</v>
      </c>
      <c r="BE43" s="444">
        <v>19</v>
      </c>
      <c r="BF43" s="409" t="s">
        <v>100</v>
      </c>
      <c r="BG43" s="417" t="s">
        <v>89</v>
      </c>
      <c r="BH43" s="409" t="s">
        <v>418</v>
      </c>
      <c r="BI43" s="499">
        <v>22</v>
      </c>
      <c r="BJ43" s="418" t="s">
        <v>9147</v>
      </c>
      <c r="BK43" s="409" t="s">
        <v>67</v>
      </c>
      <c r="BL43" s="418" t="s">
        <v>9149</v>
      </c>
      <c r="BM43" s="409" t="s">
        <v>92</v>
      </c>
    </row>
    <row r="44" spans="1:65" s="9" customFormat="1" ht="52.5" customHeight="1" x14ac:dyDescent="0.25">
      <c r="A44" s="36">
        <v>35</v>
      </c>
      <c r="B44" s="37" t="s">
        <v>61</v>
      </c>
      <c r="C44" s="38">
        <v>19</v>
      </c>
      <c r="D44" s="701" t="s">
        <v>419</v>
      </c>
      <c r="E44" s="701" t="s">
        <v>100</v>
      </c>
      <c r="F44" s="43">
        <v>7</v>
      </c>
      <c r="G44" s="395">
        <v>22</v>
      </c>
      <c r="H44" s="62"/>
      <c r="I44" s="46"/>
      <c r="J44" s="44"/>
      <c r="K44" s="44"/>
      <c r="L44" s="46"/>
      <c r="M44" s="46"/>
      <c r="N44" s="44"/>
      <c r="O44" s="44"/>
      <c r="P44" s="44"/>
      <c r="Q44" s="44"/>
      <c r="R44" s="46"/>
      <c r="S44" s="46"/>
      <c r="T44" s="662" t="s">
        <v>64</v>
      </c>
      <c r="U44" s="726" t="s">
        <v>99</v>
      </c>
      <c r="V44" s="663" t="s">
        <v>9193</v>
      </c>
      <c r="W44" s="44"/>
      <c r="X44" s="46"/>
      <c r="Y44" s="220"/>
      <c r="Z44" s="61"/>
      <c r="AA44" s="61"/>
      <c r="AB44" s="61"/>
      <c r="AC44" s="408" t="s">
        <v>77</v>
      </c>
      <c r="AD44" s="55"/>
      <c r="AE44" s="55" t="s">
        <v>32</v>
      </c>
      <c r="AF44" s="42"/>
      <c r="AG44" s="660" t="s">
        <v>9185</v>
      </c>
      <c r="AH44" s="54">
        <v>1</v>
      </c>
      <c r="AI44" s="445">
        <v>3</v>
      </c>
      <c r="AJ44" s="54">
        <f t="shared" si="0"/>
        <v>15</v>
      </c>
      <c r="AK44" s="438">
        <f t="shared" si="2"/>
        <v>1</v>
      </c>
      <c r="AL44" s="442"/>
      <c r="AM44" s="233"/>
      <c r="AN44" s="233"/>
      <c r="AO44" s="233"/>
      <c r="AP44" s="233"/>
      <c r="AQ44" s="233"/>
      <c r="AR44" s="233"/>
      <c r="AS44" s="233"/>
      <c r="AT44" s="233"/>
      <c r="AU44" s="233"/>
      <c r="AV44" s="233"/>
      <c r="AW44" s="233"/>
      <c r="AX44" s="233"/>
      <c r="AY44" s="443"/>
      <c r="AZ44" s="443"/>
      <c r="BA44" s="54"/>
      <c r="BB44" s="443"/>
      <c r="BC44" s="233">
        <f t="shared" si="3"/>
        <v>1</v>
      </c>
      <c r="BD44" s="54">
        <f t="shared" si="1"/>
        <v>14</v>
      </c>
      <c r="BE44" s="444">
        <v>19</v>
      </c>
      <c r="BF44" s="409" t="s">
        <v>100</v>
      </c>
      <c r="BG44" s="417" t="s">
        <v>89</v>
      </c>
      <c r="BH44" s="409" t="s">
        <v>419</v>
      </c>
      <c r="BI44" s="499">
        <v>22</v>
      </c>
      <c r="BJ44" s="418" t="s">
        <v>9150</v>
      </c>
      <c r="BK44" s="409" t="s">
        <v>67</v>
      </c>
      <c r="BL44" s="418" t="s">
        <v>9151</v>
      </c>
      <c r="BM44" s="409" t="s">
        <v>77</v>
      </c>
    </row>
    <row r="45" spans="1:65" s="9" customFormat="1" ht="52.5" customHeight="1" x14ac:dyDescent="0.25">
      <c r="A45" s="36">
        <v>36</v>
      </c>
      <c r="B45" s="37" t="s">
        <v>61</v>
      </c>
      <c r="C45" s="38">
        <v>19</v>
      </c>
      <c r="D45" s="701" t="s">
        <v>420</v>
      </c>
      <c r="E45" s="701" t="s">
        <v>100</v>
      </c>
      <c r="F45" s="43">
        <v>8</v>
      </c>
      <c r="G45" s="395">
        <v>22</v>
      </c>
      <c r="H45" s="62"/>
      <c r="I45" s="44"/>
      <c r="J45" s="46"/>
      <c r="K45" s="44"/>
      <c r="L45" s="44"/>
      <c r="M45" s="46"/>
      <c r="N45" s="44"/>
      <c r="O45" s="44"/>
      <c r="P45" s="44"/>
      <c r="Q45" s="44"/>
      <c r="R45" s="46"/>
      <c r="S45" s="46"/>
      <c r="T45" s="44"/>
      <c r="U45" s="60"/>
      <c r="V45" s="60"/>
      <c r="W45" s="44" t="s">
        <v>64</v>
      </c>
      <c r="X45" s="44" t="s">
        <v>79</v>
      </c>
      <c r="Y45" s="220" t="s">
        <v>9193</v>
      </c>
      <c r="Z45" s="61"/>
      <c r="AA45" s="61"/>
      <c r="AB45" s="61"/>
      <c r="AC45" s="408" t="s">
        <v>91</v>
      </c>
      <c r="AD45" s="55"/>
      <c r="AE45" s="55" t="s">
        <v>32</v>
      </c>
      <c r="AF45" s="42"/>
      <c r="AG45" s="40" t="s">
        <v>73</v>
      </c>
      <c r="AH45" s="54">
        <v>1</v>
      </c>
      <c r="AI45" s="445">
        <v>3</v>
      </c>
      <c r="AJ45" s="54">
        <f t="shared" si="0"/>
        <v>15</v>
      </c>
      <c r="AK45" s="438">
        <f t="shared" si="2"/>
        <v>1</v>
      </c>
      <c r="AL45" s="442"/>
      <c r="AM45" s="233"/>
      <c r="AN45" s="233"/>
      <c r="AO45" s="233"/>
      <c r="AP45" s="233"/>
      <c r="AQ45" s="233"/>
      <c r="AR45" s="233"/>
      <c r="AS45" s="233"/>
      <c r="AT45" s="233"/>
      <c r="AU45" s="233"/>
      <c r="AV45" s="233"/>
      <c r="AW45" s="233"/>
      <c r="AX45" s="233"/>
      <c r="AY45" s="443"/>
      <c r="AZ45" s="443"/>
      <c r="BA45" s="54"/>
      <c r="BB45" s="443"/>
      <c r="BC45" s="233">
        <f t="shared" si="3"/>
        <v>1</v>
      </c>
      <c r="BD45" s="54">
        <f t="shared" si="1"/>
        <v>14</v>
      </c>
      <c r="BE45" s="444">
        <v>19</v>
      </c>
      <c r="BF45" s="409" t="s">
        <v>100</v>
      </c>
      <c r="BG45" s="417" t="s">
        <v>89</v>
      </c>
      <c r="BH45" s="409" t="s">
        <v>420</v>
      </c>
      <c r="BI45" s="499">
        <v>22</v>
      </c>
      <c r="BJ45" s="418" t="s">
        <v>9150</v>
      </c>
      <c r="BK45" s="409" t="s">
        <v>67</v>
      </c>
      <c r="BL45" s="418" t="s">
        <v>9152</v>
      </c>
      <c r="BM45" s="409" t="s">
        <v>91</v>
      </c>
    </row>
    <row r="46" spans="1:65" s="56" customFormat="1" ht="52.5" customHeight="1" x14ac:dyDescent="0.25">
      <c r="A46" s="36">
        <v>37</v>
      </c>
      <c r="B46" s="37" t="s">
        <v>61</v>
      </c>
      <c r="C46" s="38">
        <v>19</v>
      </c>
      <c r="D46" s="701" t="s">
        <v>425</v>
      </c>
      <c r="E46" s="701" t="s">
        <v>102</v>
      </c>
      <c r="F46" s="204">
        <v>1</v>
      </c>
      <c r="G46" s="395">
        <v>16</v>
      </c>
      <c r="H46" s="44" t="s">
        <v>70</v>
      </c>
      <c r="I46" s="223" t="s">
        <v>101</v>
      </c>
      <c r="J46" s="220" t="s">
        <v>9192</v>
      </c>
      <c r="K46" s="44"/>
      <c r="L46" s="44"/>
      <c r="M46" s="46"/>
      <c r="N46" s="44"/>
      <c r="O46" s="44"/>
      <c r="P46" s="44"/>
      <c r="Q46" s="44"/>
      <c r="R46" s="44"/>
      <c r="S46" s="46"/>
      <c r="T46" s="44"/>
      <c r="U46" s="60"/>
      <c r="V46" s="60"/>
      <c r="W46" s="44"/>
      <c r="X46" s="44"/>
      <c r="Y46" s="46"/>
      <c r="Z46" s="61"/>
      <c r="AA46" s="61"/>
      <c r="AB46" s="61"/>
      <c r="AC46" s="514" t="s">
        <v>9180</v>
      </c>
      <c r="AD46" s="55"/>
      <c r="AE46" s="55" t="s">
        <v>32</v>
      </c>
      <c r="AF46" s="42"/>
      <c r="AG46" s="40" t="s">
        <v>73</v>
      </c>
      <c r="AH46" s="54">
        <v>1</v>
      </c>
      <c r="AI46" s="445">
        <v>2</v>
      </c>
      <c r="AJ46" s="54">
        <f t="shared" si="0"/>
        <v>10</v>
      </c>
      <c r="AK46" s="438">
        <f t="shared" si="2"/>
        <v>1</v>
      </c>
      <c r="AL46" s="442"/>
      <c r="AM46" s="233"/>
      <c r="AN46" s="233"/>
      <c r="AO46" s="233"/>
      <c r="AP46" s="233"/>
      <c r="AQ46" s="233"/>
      <c r="AR46" s="233"/>
      <c r="AS46" s="233"/>
      <c r="AT46" s="233"/>
      <c r="AU46" s="233"/>
      <c r="AV46" s="233"/>
      <c r="AW46" s="233"/>
      <c r="AX46" s="233"/>
      <c r="AY46" s="443"/>
      <c r="AZ46" s="443"/>
      <c r="BA46" s="54"/>
      <c r="BB46" s="443"/>
      <c r="BC46" s="233">
        <f t="shared" si="3"/>
        <v>1</v>
      </c>
      <c r="BD46" s="54">
        <f t="shared" si="1"/>
        <v>9</v>
      </c>
      <c r="BE46" s="444">
        <v>19</v>
      </c>
      <c r="BF46" s="409" t="s">
        <v>102</v>
      </c>
      <c r="BG46" s="417" t="s">
        <v>66</v>
      </c>
      <c r="BH46" s="409" t="s">
        <v>425</v>
      </c>
      <c r="BI46" s="499">
        <v>25</v>
      </c>
      <c r="BJ46" s="418" t="s">
        <v>9153</v>
      </c>
      <c r="BK46" s="409" t="s">
        <v>67</v>
      </c>
      <c r="BL46" s="418" t="s">
        <v>9154</v>
      </c>
      <c r="BM46" s="409" t="s">
        <v>103</v>
      </c>
    </row>
    <row r="47" spans="1:65" s="56" customFormat="1" ht="52.5" customHeight="1" x14ac:dyDescent="0.25">
      <c r="A47" s="36">
        <v>38</v>
      </c>
      <c r="B47" s="37" t="s">
        <v>61</v>
      </c>
      <c r="C47" s="38">
        <v>19</v>
      </c>
      <c r="D47" s="681" t="s">
        <v>426</v>
      </c>
      <c r="E47" s="681" t="s">
        <v>102</v>
      </c>
      <c r="F47" s="44">
        <v>2</v>
      </c>
      <c r="G47" s="395">
        <v>19</v>
      </c>
      <c r="H47" s="62"/>
      <c r="I47" s="44"/>
      <c r="J47" s="46"/>
      <c r="K47" s="44"/>
      <c r="L47" s="60"/>
      <c r="M47" s="46"/>
      <c r="N47" s="662" t="s">
        <v>70</v>
      </c>
      <c r="O47" s="680" t="s">
        <v>101</v>
      </c>
      <c r="P47" s="220" t="s">
        <v>9192</v>
      </c>
      <c r="Q47" s="44"/>
      <c r="R47" s="44"/>
      <c r="S47" s="46"/>
      <c r="T47" s="44"/>
      <c r="U47" s="60"/>
      <c r="V47" s="60"/>
      <c r="W47" s="44"/>
      <c r="X47" s="60"/>
      <c r="Y47" s="60"/>
      <c r="Z47" s="61"/>
      <c r="AA47" s="61"/>
      <c r="AB47" s="61"/>
      <c r="AC47" s="514" t="s">
        <v>9180</v>
      </c>
      <c r="AD47" s="55"/>
      <c r="AE47" s="55" t="s">
        <v>32</v>
      </c>
      <c r="AF47" s="42"/>
      <c r="AG47" s="660" t="s">
        <v>9182</v>
      </c>
      <c r="AH47" s="54">
        <v>1</v>
      </c>
      <c r="AI47" s="445">
        <v>2</v>
      </c>
      <c r="AJ47" s="54">
        <f t="shared" si="0"/>
        <v>10</v>
      </c>
      <c r="AK47" s="438">
        <f t="shared" si="2"/>
        <v>1</v>
      </c>
      <c r="AL47" s="442"/>
      <c r="AM47" s="233"/>
      <c r="AN47" s="233"/>
      <c r="AO47" s="233"/>
      <c r="AP47" s="233"/>
      <c r="AQ47" s="233"/>
      <c r="AR47" s="233"/>
      <c r="AS47" s="233"/>
      <c r="AT47" s="233"/>
      <c r="AU47" s="233"/>
      <c r="AV47" s="233"/>
      <c r="AW47" s="233"/>
      <c r="AX47" s="233"/>
      <c r="AY47" s="443"/>
      <c r="AZ47" s="443"/>
      <c r="BA47" s="54"/>
      <c r="BB47" s="443"/>
      <c r="BC47" s="233">
        <f t="shared" si="3"/>
        <v>1</v>
      </c>
      <c r="BD47" s="54">
        <f t="shared" si="1"/>
        <v>9</v>
      </c>
      <c r="BE47" s="444">
        <v>19</v>
      </c>
      <c r="BF47" s="409" t="s">
        <v>102</v>
      </c>
      <c r="BG47" s="417" t="s">
        <v>66</v>
      </c>
      <c r="BH47" s="409" t="s">
        <v>426</v>
      </c>
      <c r="BI47" s="499">
        <v>25</v>
      </c>
      <c r="BJ47" s="418" t="s">
        <v>9155</v>
      </c>
      <c r="BK47" s="409" t="s">
        <v>67</v>
      </c>
      <c r="BL47" s="418" t="s">
        <v>9156</v>
      </c>
      <c r="BM47" s="409" t="s">
        <v>103</v>
      </c>
    </row>
    <row r="48" spans="1:65" s="56" customFormat="1" ht="52.5" customHeight="1" x14ac:dyDescent="0.25">
      <c r="A48" s="36">
        <v>39</v>
      </c>
      <c r="B48" s="488" t="s">
        <v>61</v>
      </c>
      <c r="C48" s="482">
        <v>19</v>
      </c>
      <c r="D48" s="483" t="s">
        <v>427</v>
      </c>
      <c r="E48" s="483" t="s">
        <v>102</v>
      </c>
      <c r="F48" s="45">
        <v>3</v>
      </c>
      <c r="G48" s="489">
        <v>19</v>
      </c>
      <c r="H48" s="484"/>
      <c r="I48" s="45"/>
      <c r="J48" s="226"/>
      <c r="K48" s="45"/>
      <c r="L48" s="485"/>
      <c r="M48" s="226"/>
      <c r="N48" s="45"/>
      <c r="O48" s="45"/>
      <c r="P48" s="226"/>
      <c r="Q48" s="45"/>
      <c r="R48" s="226"/>
      <c r="S48" s="226"/>
      <c r="T48" s="486" t="s">
        <v>70</v>
      </c>
      <c r="U48" s="487" t="s">
        <v>101</v>
      </c>
      <c r="V48" s="220" t="s">
        <v>9192</v>
      </c>
      <c r="W48" s="45"/>
      <c r="X48" s="485"/>
      <c r="Y48" s="485"/>
      <c r="Z48" s="45"/>
      <c r="AA48" s="45"/>
      <c r="AB48" s="226"/>
      <c r="AC48" s="514" t="s">
        <v>9180</v>
      </c>
      <c r="AD48" s="508"/>
      <c r="AE48" s="508" t="s">
        <v>32</v>
      </c>
      <c r="AF48" s="490"/>
      <c r="AG48" s="491" t="s">
        <v>73</v>
      </c>
      <c r="AH48" s="492">
        <v>1</v>
      </c>
      <c r="AI48" s="493">
        <v>2</v>
      </c>
      <c r="AJ48" s="492">
        <f t="shared" si="0"/>
        <v>10</v>
      </c>
      <c r="AK48" s="494">
        <f t="shared" si="2"/>
        <v>1</v>
      </c>
      <c r="AL48" s="495"/>
      <c r="AM48" s="231"/>
      <c r="AN48" s="231"/>
      <c r="AO48" s="231"/>
      <c r="AP48" s="231"/>
      <c r="AQ48" s="231"/>
      <c r="AR48" s="231"/>
      <c r="AS48" s="231"/>
      <c r="AT48" s="231"/>
      <c r="AU48" s="231"/>
      <c r="AV48" s="231"/>
      <c r="AW48" s="231"/>
      <c r="AX48" s="231"/>
      <c r="AY48" s="496"/>
      <c r="AZ48" s="496"/>
      <c r="BA48" s="492"/>
      <c r="BB48" s="496"/>
      <c r="BC48" s="233">
        <f t="shared" si="3"/>
        <v>1</v>
      </c>
      <c r="BD48" s="54">
        <f t="shared" si="1"/>
        <v>9</v>
      </c>
      <c r="BE48" s="444">
        <v>19</v>
      </c>
      <c r="BF48" s="409" t="s">
        <v>102</v>
      </c>
      <c r="BG48" s="417" t="s">
        <v>66</v>
      </c>
      <c r="BH48" s="409" t="s">
        <v>427</v>
      </c>
      <c r="BI48" s="499">
        <v>25</v>
      </c>
      <c r="BJ48" s="418" t="s">
        <v>9157</v>
      </c>
      <c r="BK48" s="409" t="s">
        <v>67</v>
      </c>
      <c r="BL48" s="418" t="s">
        <v>9158</v>
      </c>
      <c r="BM48" s="409" t="s">
        <v>103</v>
      </c>
    </row>
    <row r="49" spans="1:66" s="606" customFormat="1" ht="52.5" customHeight="1" x14ac:dyDescent="0.25">
      <c r="A49" s="598">
        <v>40</v>
      </c>
      <c r="B49" s="599" t="s">
        <v>61</v>
      </c>
      <c r="C49" s="600">
        <v>19</v>
      </c>
      <c r="D49" s="238" t="s">
        <v>403</v>
      </c>
      <c r="E49" s="238" t="s">
        <v>93</v>
      </c>
      <c r="F49" s="240">
        <v>1</v>
      </c>
      <c r="G49" s="601">
        <v>26</v>
      </c>
      <c r="H49" s="240" t="s">
        <v>9166</v>
      </c>
      <c r="I49" s="240" t="s">
        <v>9168</v>
      </c>
      <c r="J49" s="510"/>
      <c r="K49" s="240"/>
      <c r="L49" s="509"/>
      <c r="M49" s="510"/>
      <c r="N49" s="240"/>
      <c r="O49" s="240"/>
      <c r="P49" s="510"/>
      <c r="Q49" s="240"/>
      <c r="R49" s="510"/>
      <c r="S49" s="510"/>
      <c r="T49" s="240"/>
      <c r="U49" s="602"/>
      <c r="V49" s="511"/>
      <c r="W49" s="240"/>
      <c r="X49" s="509"/>
      <c r="Y49" s="509"/>
      <c r="Z49" s="240"/>
      <c r="AA49" s="240"/>
      <c r="AB49" s="510"/>
      <c r="AC49" s="409" t="s">
        <v>94</v>
      </c>
      <c r="AD49" s="232"/>
      <c r="AE49" s="603" t="s">
        <v>32</v>
      </c>
      <c r="AF49" s="604"/>
      <c r="AG49" s="604" t="s">
        <v>68</v>
      </c>
      <c r="AH49" s="438">
        <v>1</v>
      </c>
      <c r="AI49" s="445">
        <v>4</v>
      </c>
      <c r="AJ49" s="438">
        <f t="shared" si="0"/>
        <v>20</v>
      </c>
      <c r="AK49" s="494">
        <v>1</v>
      </c>
      <c r="AL49" s="440"/>
      <c r="AM49" s="438"/>
      <c r="AN49" s="438"/>
      <c r="AO49" s="438"/>
      <c r="AP49" s="438"/>
      <c r="AQ49" s="438"/>
      <c r="AR49" s="438"/>
      <c r="AS49" s="438"/>
      <c r="AT49" s="438"/>
      <c r="AU49" s="438"/>
      <c r="AV49" s="438"/>
      <c r="AW49" s="438"/>
      <c r="AX49" s="438"/>
      <c r="AY49" s="438"/>
      <c r="AZ49" s="438"/>
      <c r="BA49" s="438"/>
      <c r="BB49" s="438"/>
      <c r="BC49" s="438">
        <f t="shared" si="3"/>
        <v>1</v>
      </c>
      <c r="BD49" s="438">
        <f t="shared" si="1"/>
        <v>19</v>
      </c>
      <c r="BE49" s="605">
        <v>19</v>
      </c>
      <c r="BF49" s="238" t="s">
        <v>93</v>
      </c>
      <c r="BG49" s="237" t="s">
        <v>95</v>
      </c>
      <c r="BH49" s="238" t="s">
        <v>403</v>
      </c>
      <c r="BI49" s="243">
        <v>27</v>
      </c>
      <c r="BJ49" s="239" t="s">
        <v>495</v>
      </c>
      <c r="BK49" s="238" t="s">
        <v>67</v>
      </c>
      <c r="BL49" s="239" t="s">
        <v>9159</v>
      </c>
      <c r="BM49" s="238" t="s">
        <v>94</v>
      </c>
    </row>
    <row r="50" spans="1:66" s="606" customFormat="1" ht="52.5" customHeight="1" x14ac:dyDescent="0.25">
      <c r="A50" s="598">
        <v>41</v>
      </c>
      <c r="B50" s="603" t="s">
        <v>61</v>
      </c>
      <c r="C50" s="607">
        <v>19</v>
      </c>
      <c r="D50" s="238" t="s">
        <v>404</v>
      </c>
      <c r="E50" s="238" t="s">
        <v>93</v>
      </c>
      <c r="F50" s="240">
        <v>2</v>
      </c>
      <c r="G50" s="601">
        <v>27</v>
      </c>
      <c r="H50" s="240"/>
      <c r="I50" s="240"/>
      <c r="J50" s="608"/>
      <c r="K50" s="608" t="s">
        <v>70</v>
      </c>
      <c r="L50" s="240" t="s">
        <v>9168</v>
      </c>
      <c r="M50" s="510"/>
      <c r="N50" s="240"/>
      <c r="O50" s="240"/>
      <c r="P50" s="510"/>
      <c r="Q50" s="240"/>
      <c r="R50" s="510"/>
      <c r="S50" s="510"/>
      <c r="T50" s="240"/>
      <c r="U50" s="602"/>
      <c r="V50" s="511"/>
      <c r="W50" s="240"/>
      <c r="X50" s="509"/>
      <c r="Y50" s="509"/>
      <c r="Z50" s="240"/>
      <c r="AA50" s="240"/>
      <c r="AB50" s="510"/>
      <c r="AC50" s="409" t="s">
        <v>96</v>
      </c>
      <c r="AD50" s="232"/>
      <c r="AE50" s="603" t="s">
        <v>32</v>
      </c>
      <c r="AF50" s="604"/>
      <c r="AG50" s="604" t="s">
        <v>68</v>
      </c>
      <c r="AH50" s="438">
        <v>1</v>
      </c>
      <c r="AI50" s="445">
        <v>4</v>
      </c>
      <c r="AJ50" s="438">
        <f t="shared" si="0"/>
        <v>20</v>
      </c>
      <c r="AK50" s="494">
        <v>1</v>
      </c>
      <c r="AL50" s="440"/>
      <c r="AM50" s="438"/>
      <c r="AN50" s="438"/>
      <c r="AO50" s="438"/>
      <c r="AP50" s="438"/>
      <c r="AQ50" s="438"/>
      <c r="AR50" s="438"/>
      <c r="AS50" s="438"/>
      <c r="AT50" s="438"/>
      <c r="AU50" s="438"/>
      <c r="AV50" s="438"/>
      <c r="AW50" s="438"/>
      <c r="AX50" s="438"/>
      <c r="AY50" s="438"/>
      <c r="AZ50" s="438"/>
      <c r="BA50" s="438"/>
      <c r="BB50" s="438"/>
      <c r="BC50" s="438">
        <f t="shared" si="3"/>
        <v>1</v>
      </c>
      <c r="BD50" s="438">
        <f t="shared" si="1"/>
        <v>19</v>
      </c>
      <c r="BE50" s="605">
        <v>19</v>
      </c>
      <c r="BF50" s="238" t="s">
        <v>93</v>
      </c>
      <c r="BG50" s="237" t="s">
        <v>95</v>
      </c>
      <c r="BH50" s="238" t="s">
        <v>404</v>
      </c>
      <c r="BI50" s="243">
        <v>27</v>
      </c>
      <c r="BJ50" s="239" t="s">
        <v>493</v>
      </c>
      <c r="BK50" s="238" t="s">
        <v>67</v>
      </c>
      <c r="BL50" s="239" t="s">
        <v>9160</v>
      </c>
      <c r="BM50" s="238" t="s">
        <v>96</v>
      </c>
    </row>
    <row r="51" spans="1:66" s="606" customFormat="1" ht="52.5" customHeight="1" x14ac:dyDescent="0.25">
      <c r="A51" s="598">
        <v>42</v>
      </c>
      <c r="B51" s="599" t="s">
        <v>61</v>
      </c>
      <c r="C51" s="600">
        <v>19</v>
      </c>
      <c r="D51" s="238" t="s">
        <v>405</v>
      </c>
      <c r="E51" s="238" t="s">
        <v>93</v>
      </c>
      <c r="F51" s="240">
        <v>3</v>
      </c>
      <c r="G51" s="601">
        <v>27</v>
      </c>
      <c r="H51" s="240"/>
      <c r="I51" s="240"/>
      <c r="J51" s="510"/>
      <c r="K51" s="240"/>
      <c r="L51" s="509"/>
      <c r="M51" s="510"/>
      <c r="N51" s="240" t="s">
        <v>9166</v>
      </c>
      <c r="O51" s="240" t="s">
        <v>9168</v>
      </c>
      <c r="P51" s="510"/>
      <c r="Q51" s="240"/>
      <c r="R51" s="510"/>
      <c r="S51" s="510"/>
      <c r="T51" s="240"/>
      <c r="U51" s="602"/>
      <c r="V51" s="511"/>
      <c r="W51" s="240"/>
      <c r="X51" s="509"/>
      <c r="Y51" s="509"/>
      <c r="Z51" s="240"/>
      <c r="AA51" s="240"/>
      <c r="AB51" s="510"/>
      <c r="AC51" s="409" t="s">
        <v>97</v>
      </c>
      <c r="AD51" s="232"/>
      <c r="AE51" s="603" t="s">
        <v>32</v>
      </c>
      <c r="AF51" s="604"/>
      <c r="AG51" s="604" t="s">
        <v>68</v>
      </c>
      <c r="AH51" s="438">
        <v>1</v>
      </c>
      <c r="AI51" s="445">
        <v>4</v>
      </c>
      <c r="AJ51" s="438">
        <f t="shared" si="0"/>
        <v>20</v>
      </c>
      <c r="AK51" s="494">
        <v>1</v>
      </c>
      <c r="AL51" s="440"/>
      <c r="AM51" s="438"/>
      <c r="AN51" s="438"/>
      <c r="AO51" s="438"/>
      <c r="AP51" s="438"/>
      <c r="AQ51" s="438"/>
      <c r="AR51" s="438"/>
      <c r="AS51" s="438"/>
      <c r="AT51" s="438"/>
      <c r="AU51" s="438"/>
      <c r="AV51" s="438"/>
      <c r="AW51" s="438"/>
      <c r="AX51" s="438"/>
      <c r="AY51" s="438"/>
      <c r="AZ51" s="438"/>
      <c r="BA51" s="438"/>
      <c r="BB51" s="438"/>
      <c r="BC51" s="438">
        <f t="shared" si="3"/>
        <v>1</v>
      </c>
      <c r="BD51" s="438">
        <f t="shared" si="1"/>
        <v>19</v>
      </c>
      <c r="BE51" s="605">
        <v>19</v>
      </c>
      <c r="BF51" s="238" t="s">
        <v>93</v>
      </c>
      <c r="BG51" s="237" t="s">
        <v>95</v>
      </c>
      <c r="BH51" s="238" t="s">
        <v>405</v>
      </c>
      <c r="BI51" s="243">
        <v>27</v>
      </c>
      <c r="BJ51" s="239" t="s">
        <v>497</v>
      </c>
      <c r="BK51" s="238" t="s">
        <v>67</v>
      </c>
      <c r="BL51" s="239" t="s">
        <v>9161</v>
      </c>
      <c r="BM51" s="238" t="s">
        <v>97</v>
      </c>
    </row>
    <row r="52" spans="1:66" s="606" customFormat="1" ht="52.5" customHeight="1" x14ac:dyDescent="0.25">
      <c r="A52" s="598">
        <v>43</v>
      </c>
      <c r="B52" s="603" t="s">
        <v>61</v>
      </c>
      <c r="C52" s="607">
        <v>19</v>
      </c>
      <c r="D52" s="238" t="s">
        <v>406</v>
      </c>
      <c r="E52" s="238" t="s">
        <v>93</v>
      </c>
      <c r="F52" s="240">
        <v>4</v>
      </c>
      <c r="G52" s="601">
        <v>27</v>
      </c>
      <c r="H52" s="240"/>
      <c r="I52" s="240"/>
      <c r="J52" s="510"/>
      <c r="K52" s="240"/>
      <c r="L52" s="509"/>
      <c r="M52" s="510"/>
      <c r="N52" s="240"/>
      <c r="O52" s="240"/>
      <c r="P52" s="510"/>
      <c r="Q52" s="240" t="s">
        <v>9166</v>
      </c>
      <c r="R52" s="240" t="s">
        <v>9169</v>
      </c>
      <c r="S52" s="510"/>
      <c r="T52" s="240"/>
      <c r="U52" s="602"/>
      <c r="V52" s="511"/>
      <c r="W52" s="240"/>
      <c r="X52" s="509"/>
      <c r="Y52" s="509"/>
      <c r="Z52" s="240"/>
      <c r="AA52" s="240"/>
      <c r="AB52" s="510"/>
      <c r="AC52" s="409" t="s">
        <v>85</v>
      </c>
      <c r="AD52" s="232"/>
      <c r="AE52" s="603" t="s">
        <v>32</v>
      </c>
      <c r="AF52" s="604"/>
      <c r="AG52" s="604" t="s">
        <v>68</v>
      </c>
      <c r="AH52" s="438">
        <v>1</v>
      </c>
      <c r="AI52" s="445">
        <v>4</v>
      </c>
      <c r="AJ52" s="438">
        <f t="shared" si="0"/>
        <v>20</v>
      </c>
      <c r="AK52" s="494">
        <v>1</v>
      </c>
      <c r="AL52" s="440"/>
      <c r="AM52" s="438"/>
      <c r="AN52" s="438"/>
      <c r="AO52" s="438"/>
      <c r="AP52" s="438"/>
      <c r="AQ52" s="438"/>
      <c r="AR52" s="438"/>
      <c r="AS52" s="438"/>
      <c r="AT52" s="438"/>
      <c r="AU52" s="438"/>
      <c r="AV52" s="438"/>
      <c r="AW52" s="438"/>
      <c r="AX52" s="438"/>
      <c r="AY52" s="438"/>
      <c r="AZ52" s="438"/>
      <c r="BA52" s="438"/>
      <c r="BB52" s="438"/>
      <c r="BC52" s="438">
        <f t="shared" si="3"/>
        <v>1</v>
      </c>
      <c r="BD52" s="438">
        <f t="shared" si="1"/>
        <v>19</v>
      </c>
      <c r="BE52" s="605">
        <v>19</v>
      </c>
      <c r="BF52" s="238" t="s">
        <v>93</v>
      </c>
      <c r="BG52" s="237" t="s">
        <v>95</v>
      </c>
      <c r="BH52" s="238" t="s">
        <v>406</v>
      </c>
      <c r="BI52" s="243">
        <v>27</v>
      </c>
      <c r="BJ52" s="239" t="s">
        <v>499</v>
      </c>
      <c r="BK52" s="238" t="s">
        <v>67</v>
      </c>
      <c r="BL52" s="239" t="s">
        <v>9162</v>
      </c>
      <c r="BM52" s="238" t="s">
        <v>85</v>
      </c>
    </row>
    <row r="53" spans="1:66" s="606" customFormat="1" ht="52.5" customHeight="1" x14ac:dyDescent="0.25">
      <c r="A53" s="598">
        <v>44</v>
      </c>
      <c r="B53" s="599" t="s">
        <v>61</v>
      </c>
      <c r="C53" s="600">
        <v>19</v>
      </c>
      <c r="D53" s="238" t="s">
        <v>407</v>
      </c>
      <c r="E53" s="238" t="s">
        <v>93</v>
      </c>
      <c r="F53" s="240">
        <v>5</v>
      </c>
      <c r="G53" s="601">
        <v>22</v>
      </c>
      <c r="H53" s="240" t="s">
        <v>9166</v>
      </c>
      <c r="I53" s="240" t="s">
        <v>9169</v>
      </c>
      <c r="J53" s="510"/>
      <c r="K53" s="240"/>
      <c r="L53" s="509"/>
      <c r="M53" s="510"/>
      <c r="N53" s="240"/>
      <c r="O53" s="240"/>
      <c r="P53" s="510"/>
      <c r="Q53" s="240"/>
      <c r="R53" s="510"/>
      <c r="S53" s="510"/>
      <c r="T53" s="240"/>
      <c r="U53" s="240"/>
      <c r="V53" s="511"/>
      <c r="W53" s="240"/>
      <c r="X53" s="509"/>
      <c r="Y53" s="509"/>
      <c r="Z53" s="240"/>
      <c r="AA53" s="240"/>
      <c r="AB53" s="510"/>
      <c r="AC53" s="409" t="s">
        <v>96</v>
      </c>
      <c r="AD53" s="232"/>
      <c r="AE53" s="603" t="s">
        <v>32</v>
      </c>
      <c r="AF53" s="604"/>
      <c r="AG53" s="604" t="s">
        <v>68</v>
      </c>
      <c r="AH53" s="438">
        <v>1</v>
      </c>
      <c r="AI53" s="445">
        <v>4</v>
      </c>
      <c r="AJ53" s="438">
        <f t="shared" si="0"/>
        <v>20</v>
      </c>
      <c r="AK53" s="494">
        <v>1</v>
      </c>
      <c r="AL53" s="440"/>
      <c r="AM53" s="438"/>
      <c r="AN53" s="438"/>
      <c r="AO53" s="438"/>
      <c r="AP53" s="438"/>
      <c r="AQ53" s="438"/>
      <c r="AR53" s="438"/>
      <c r="AS53" s="438"/>
      <c r="AT53" s="438"/>
      <c r="AU53" s="438"/>
      <c r="AV53" s="438"/>
      <c r="AW53" s="438"/>
      <c r="AX53" s="438"/>
      <c r="AY53" s="438"/>
      <c r="AZ53" s="438"/>
      <c r="BA53" s="438"/>
      <c r="BB53" s="438"/>
      <c r="BC53" s="438">
        <f t="shared" si="3"/>
        <v>1</v>
      </c>
      <c r="BD53" s="438">
        <f t="shared" si="1"/>
        <v>19</v>
      </c>
      <c r="BE53" s="605">
        <v>19</v>
      </c>
      <c r="BF53" s="238" t="s">
        <v>93</v>
      </c>
      <c r="BG53" s="237" t="s">
        <v>95</v>
      </c>
      <c r="BH53" s="238" t="s">
        <v>407</v>
      </c>
      <c r="BI53" s="243">
        <v>22</v>
      </c>
      <c r="BJ53" s="239" t="s">
        <v>495</v>
      </c>
      <c r="BK53" s="238" t="s">
        <v>67</v>
      </c>
      <c r="BL53" s="239" t="s">
        <v>9163</v>
      </c>
      <c r="BM53" s="238" t="s">
        <v>96</v>
      </c>
    </row>
    <row r="54" spans="1:66" s="606" customFormat="1" ht="52.5" customHeight="1" x14ac:dyDescent="0.25">
      <c r="A54" s="598">
        <v>45</v>
      </c>
      <c r="B54" s="603" t="s">
        <v>61</v>
      </c>
      <c r="C54" s="607">
        <v>19</v>
      </c>
      <c r="D54" s="238" t="s">
        <v>408</v>
      </c>
      <c r="E54" s="238" t="s">
        <v>93</v>
      </c>
      <c r="F54" s="240">
        <v>6</v>
      </c>
      <c r="G54" s="601">
        <v>22</v>
      </c>
      <c r="H54" s="240"/>
      <c r="I54" s="240"/>
      <c r="J54" s="510"/>
      <c r="K54" s="240" t="s">
        <v>9166</v>
      </c>
      <c r="L54" s="240" t="s">
        <v>9168</v>
      </c>
      <c r="M54" s="510"/>
      <c r="N54" s="240"/>
      <c r="O54" s="240"/>
      <c r="P54" s="510"/>
      <c r="Q54" s="240"/>
      <c r="R54" s="510"/>
      <c r="S54" s="510"/>
      <c r="T54" s="240"/>
      <c r="U54" s="602"/>
      <c r="V54" s="511"/>
      <c r="W54" s="240"/>
      <c r="X54" s="509"/>
      <c r="Y54" s="509"/>
      <c r="Z54" s="240"/>
      <c r="AA54" s="240"/>
      <c r="AB54" s="510"/>
      <c r="AC54" s="409" t="s">
        <v>96</v>
      </c>
      <c r="AD54" s="232"/>
      <c r="AE54" s="603" t="s">
        <v>32</v>
      </c>
      <c r="AF54" s="604"/>
      <c r="AG54" s="604" t="s">
        <v>68</v>
      </c>
      <c r="AH54" s="438">
        <v>1</v>
      </c>
      <c r="AI54" s="445">
        <v>4</v>
      </c>
      <c r="AJ54" s="438">
        <f t="shared" si="0"/>
        <v>20</v>
      </c>
      <c r="AK54" s="494">
        <v>1</v>
      </c>
      <c r="AL54" s="440"/>
      <c r="AM54" s="438"/>
      <c r="AN54" s="438"/>
      <c r="AO54" s="438"/>
      <c r="AP54" s="438"/>
      <c r="AQ54" s="438"/>
      <c r="AR54" s="438"/>
      <c r="AS54" s="438"/>
      <c r="AT54" s="438"/>
      <c r="AU54" s="438"/>
      <c r="AV54" s="438"/>
      <c r="AW54" s="438"/>
      <c r="AX54" s="438"/>
      <c r="AY54" s="438"/>
      <c r="AZ54" s="438"/>
      <c r="BA54" s="438"/>
      <c r="BB54" s="438"/>
      <c r="BC54" s="438">
        <f t="shared" si="3"/>
        <v>1</v>
      </c>
      <c r="BD54" s="438">
        <f t="shared" si="1"/>
        <v>19</v>
      </c>
      <c r="BE54" s="605">
        <v>19</v>
      </c>
      <c r="BF54" s="238" t="s">
        <v>93</v>
      </c>
      <c r="BG54" s="237" t="s">
        <v>95</v>
      </c>
      <c r="BH54" s="238" t="s">
        <v>408</v>
      </c>
      <c r="BI54" s="243">
        <v>22</v>
      </c>
      <c r="BJ54" s="239" t="s">
        <v>493</v>
      </c>
      <c r="BK54" s="238" t="s">
        <v>67</v>
      </c>
      <c r="BL54" s="239" t="s">
        <v>9164</v>
      </c>
      <c r="BM54" s="238" t="s">
        <v>96</v>
      </c>
    </row>
    <row r="55" spans="1:66" s="606" customFormat="1" ht="57" customHeight="1" x14ac:dyDescent="0.25">
      <c r="A55" s="598">
        <v>46</v>
      </c>
      <c r="B55" s="599" t="s">
        <v>61</v>
      </c>
      <c r="C55" s="600">
        <v>19</v>
      </c>
      <c r="D55" s="238" t="s">
        <v>409</v>
      </c>
      <c r="E55" s="238" t="s">
        <v>93</v>
      </c>
      <c r="F55" s="438">
        <v>7</v>
      </c>
      <c r="G55" s="601">
        <v>21</v>
      </c>
      <c r="H55" s="609"/>
      <c r="I55" s="610"/>
      <c r="J55" s="609"/>
      <c r="K55" s="611"/>
      <c r="L55" s="240"/>
      <c r="M55" s="512"/>
      <c r="N55" s="609"/>
      <c r="O55" s="610"/>
      <c r="P55" s="609"/>
      <c r="Q55" s="438"/>
      <c r="R55" s="240"/>
      <c r="S55" s="438"/>
      <c r="T55" s="608" t="s">
        <v>70</v>
      </c>
      <c r="U55" s="240" t="s">
        <v>9168</v>
      </c>
      <c r="V55" s="512"/>
      <c r="W55" s="438"/>
      <c r="X55" s="240"/>
      <c r="Y55" s="438"/>
      <c r="Z55" s="438"/>
      <c r="AA55" s="240"/>
      <c r="AB55" s="512"/>
      <c r="AC55" s="409" t="s">
        <v>85</v>
      </c>
      <c r="AD55" s="232"/>
      <c r="AE55" s="603" t="s">
        <v>32</v>
      </c>
      <c r="AF55" s="237"/>
      <c r="AG55" s="604" t="s">
        <v>68</v>
      </c>
      <c r="AH55" s="237">
        <v>1</v>
      </c>
      <c r="AI55" s="237">
        <v>4</v>
      </c>
      <c r="AJ55" s="612">
        <f t="shared" si="0"/>
        <v>20</v>
      </c>
      <c r="AK55" s="494">
        <v>1</v>
      </c>
      <c r="AL55" s="238"/>
      <c r="AM55" s="238"/>
      <c r="AN55" s="238"/>
      <c r="AO55" s="438"/>
      <c r="AP55" s="438"/>
      <c r="AQ55" s="438"/>
      <c r="AR55" s="438"/>
      <c r="AS55" s="438"/>
      <c r="AT55" s="438"/>
      <c r="AU55" s="438"/>
      <c r="AV55" s="438"/>
      <c r="AW55" s="438"/>
      <c r="AX55" s="438"/>
      <c r="AY55" s="438"/>
      <c r="AZ55" s="438"/>
      <c r="BA55" s="438"/>
      <c r="BB55" s="438"/>
      <c r="BC55" s="438">
        <f t="shared" si="3"/>
        <v>1</v>
      </c>
      <c r="BD55" s="438">
        <f t="shared" si="1"/>
        <v>19</v>
      </c>
      <c r="BE55" s="605">
        <v>19</v>
      </c>
      <c r="BF55" s="238" t="s">
        <v>93</v>
      </c>
      <c r="BG55" s="237" t="s">
        <v>95</v>
      </c>
      <c r="BH55" s="238" t="s">
        <v>409</v>
      </c>
      <c r="BI55" s="243">
        <v>22</v>
      </c>
      <c r="BJ55" s="239" t="s">
        <v>501</v>
      </c>
      <c r="BK55" s="238" t="s">
        <v>67</v>
      </c>
      <c r="BL55" s="239" t="s">
        <v>9165</v>
      </c>
      <c r="BM55" s="238" t="s">
        <v>85</v>
      </c>
    </row>
    <row r="56" spans="1:66" s="606" customFormat="1" ht="37.5" customHeight="1" x14ac:dyDescent="0.25">
      <c r="A56" s="604"/>
      <c r="B56" s="232"/>
      <c r="C56" s="57"/>
      <c r="D56" s="57"/>
      <c r="E56" s="57"/>
      <c r="F56" s="438"/>
      <c r="G56" s="396"/>
      <c r="H56" s="609"/>
      <c r="I56" s="610"/>
      <c r="J56" s="609"/>
      <c r="K56" s="611"/>
      <c r="L56" s="240"/>
      <c r="M56" s="512"/>
      <c r="N56" s="609"/>
      <c r="O56" s="610"/>
      <c r="P56" s="609"/>
      <c r="Q56" s="438"/>
      <c r="R56" s="240"/>
      <c r="S56" s="438"/>
      <c r="T56" s="438"/>
      <c r="U56" s="240"/>
      <c r="V56" s="512"/>
      <c r="W56" s="438"/>
      <c r="X56" s="240"/>
      <c r="Y56" s="438"/>
      <c r="Z56" s="438"/>
      <c r="AA56" s="240"/>
      <c r="AB56" s="512"/>
      <c r="AC56" s="613"/>
      <c r="AD56" s="232"/>
      <c r="AE56" s="232"/>
      <c r="AF56" s="604"/>
      <c r="AG56" s="604"/>
      <c r="AH56" s="438"/>
      <c r="AI56" s="441"/>
      <c r="AJ56" s="438"/>
      <c r="AK56" s="440"/>
      <c r="AL56" s="440"/>
      <c r="AM56" s="438"/>
      <c r="AN56" s="438"/>
      <c r="AO56" s="438"/>
      <c r="AP56" s="438"/>
      <c r="AQ56" s="438"/>
      <c r="AR56" s="438"/>
      <c r="AS56" s="438"/>
      <c r="AT56" s="438"/>
      <c r="AU56" s="438"/>
      <c r="AV56" s="438"/>
      <c r="AW56" s="438"/>
      <c r="AX56" s="438"/>
      <c r="AY56" s="438"/>
      <c r="AZ56" s="438"/>
      <c r="BA56" s="438"/>
      <c r="BB56" s="438"/>
      <c r="BC56" s="438"/>
      <c r="BD56" s="438"/>
      <c r="BE56" s="605"/>
      <c r="BF56" s="614"/>
      <c r="BG56" s="615"/>
      <c r="BH56" s="614"/>
      <c r="BI56" s="616"/>
      <c r="BJ56" s="614"/>
      <c r="BK56" s="614"/>
      <c r="BL56" s="614"/>
      <c r="BM56" s="614"/>
    </row>
    <row r="57" spans="1:66" s="56" customFormat="1" ht="37.5" customHeight="1" x14ac:dyDescent="0.25">
      <c r="A57" s="63"/>
      <c r="B57" s="549"/>
      <c r="C57" s="550"/>
      <c r="D57" s="550"/>
      <c r="E57" s="550"/>
      <c r="F57" s="471"/>
      <c r="G57" s="551"/>
      <c r="H57" s="552"/>
      <c r="I57" s="553"/>
      <c r="J57" s="552"/>
      <c r="K57" s="554"/>
      <c r="L57" s="555"/>
      <c r="M57" s="556"/>
      <c r="N57" s="552"/>
      <c r="O57" s="553"/>
      <c r="P57" s="552"/>
      <c r="Q57" s="471"/>
      <c r="R57" s="555"/>
      <c r="S57" s="471"/>
      <c r="T57" s="471"/>
      <c r="U57" s="555"/>
      <c r="V57" s="556"/>
      <c r="W57" s="471"/>
      <c r="X57" s="555"/>
      <c r="Y57" s="471"/>
      <c r="Z57" s="471"/>
      <c r="AA57" s="555"/>
      <c r="AB57" s="556"/>
      <c r="AC57" s="557"/>
      <c r="AD57" s="558"/>
      <c r="AE57" s="558"/>
      <c r="AF57" s="63"/>
      <c r="AG57" s="63"/>
      <c r="AH57" s="559"/>
      <c r="AI57" s="560"/>
      <c r="AJ57" s="559"/>
      <c r="AK57" s="561"/>
      <c r="AL57" s="562"/>
      <c r="AM57" s="471"/>
      <c r="AN57" s="471"/>
      <c r="AO57" s="471"/>
      <c r="AP57" s="471"/>
      <c r="AQ57" s="471"/>
      <c r="AR57" s="471"/>
      <c r="AS57" s="471"/>
      <c r="AT57" s="471"/>
      <c r="AU57" s="471"/>
      <c r="AV57" s="471"/>
      <c r="AW57" s="471"/>
      <c r="AX57" s="471"/>
      <c r="AY57" s="563"/>
      <c r="AZ57" s="563"/>
      <c r="BA57" s="559"/>
      <c r="BB57" s="563"/>
      <c r="BC57" s="471"/>
      <c r="BD57" s="559"/>
      <c r="BE57" s="564"/>
      <c r="BG57" s="565"/>
      <c r="BI57" s="566"/>
    </row>
    <row r="58" spans="1:66" s="579" customFormat="1" ht="34.5" customHeight="1" x14ac:dyDescent="0.25">
      <c r="A58" s="2"/>
      <c r="B58" s="2"/>
      <c r="C58" s="567"/>
      <c r="D58" s="2"/>
      <c r="E58" s="597" t="s">
        <v>9179</v>
      </c>
      <c r="F58" s="3"/>
      <c r="G58" s="568"/>
      <c r="H58" s="4"/>
      <c r="I58" s="569" t="s">
        <v>73</v>
      </c>
      <c r="J58" s="570" t="s">
        <v>9172</v>
      </c>
      <c r="K58" s="570" t="s">
        <v>9173</v>
      </c>
      <c r="L58" s="569" t="s">
        <v>9174</v>
      </c>
      <c r="M58" s="569" t="s">
        <v>73</v>
      </c>
      <c r="N58" s="570" t="s">
        <v>9172</v>
      </c>
      <c r="O58" s="570" t="s">
        <v>9173</v>
      </c>
      <c r="P58" s="571" t="s">
        <v>9175</v>
      </c>
      <c r="Q58" s="4"/>
      <c r="R58" s="572"/>
      <c r="S58" s="6"/>
      <c r="T58" s="4"/>
      <c r="U58" s="573"/>
      <c r="V58" s="573"/>
      <c r="W58" s="573"/>
      <c r="X58" s="574"/>
      <c r="Y58" s="4"/>
      <c r="Z58" s="4"/>
      <c r="AA58" s="4"/>
      <c r="AB58" s="575"/>
      <c r="AC58" s="576"/>
      <c r="AD58" s="577"/>
      <c r="AE58" s="578"/>
      <c r="AG58" s="567"/>
      <c r="AH58" s="580"/>
      <c r="AI58" s="581"/>
      <c r="AJ58" s="582"/>
      <c r="AK58" s="582"/>
      <c r="AL58" s="433"/>
      <c r="AM58" s="583"/>
      <c r="AN58" s="583"/>
      <c r="AO58" s="583"/>
      <c r="AP58" s="581"/>
      <c r="AQ58" s="581"/>
      <c r="AR58" s="581"/>
      <c r="AS58" s="583"/>
      <c r="AT58" s="583"/>
      <c r="AU58" s="583"/>
      <c r="AV58" s="583"/>
      <c r="AW58" s="583"/>
      <c r="AX58" s="583"/>
      <c r="AY58" s="583"/>
      <c r="AZ58" s="583"/>
      <c r="BA58" s="583"/>
      <c r="BB58" s="583"/>
      <c r="BC58" s="584"/>
      <c r="BE58" s="585"/>
      <c r="BF58" s="585"/>
      <c r="BG58" s="586"/>
      <c r="BH58" s="585"/>
      <c r="BI58" s="585"/>
      <c r="BJ58" s="585"/>
      <c r="BK58" s="587"/>
      <c r="BL58" s="11"/>
      <c r="BM58" s="11"/>
      <c r="BN58" s="588"/>
    </row>
    <row r="59" spans="1:66" s="579" customFormat="1" ht="34.5" customHeight="1" x14ac:dyDescent="0.25">
      <c r="A59" s="2"/>
      <c r="B59" s="2"/>
      <c r="C59" s="567"/>
      <c r="D59" s="2"/>
      <c r="E59" s="2"/>
      <c r="F59" s="3"/>
      <c r="G59" s="568"/>
      <c r="H59" s="4"/>
      <c r="I59" s="569">
        <v>403</v>
      </c>
      <c r="J59" s="570" t="s">
        <v>104</v>
      </c>
      <c r="K59" s="570">
        <v>22</v>
      </c>
      <c r="L59" s="569" t="s">
        <v>9176</v>
      </c>
      <c r="M59" s="589" t="s">
        <v>1795</v>
      </c>
      <c r="N59" s="590" t="s">
        <v>104</v>
      </c>
      <c r="O59" s="591"/>
      <c r="P59" s="590" t="s">
        <v>111</v>
      </c>
      <c r="Q59" s="4"/>
      <c r="R59" s="572"/>
      <c r="S59" s="6"/>
      <c r="T59" s="4"/>
      <c r="U59" s="5"/>
      <c r="V59" s="4"/>
      <c r="W59" s="4"/>
      <c r="X59" s="574"/>
      <c r="Y59" s="4"/>
      <c r="Z59" s="4"/>
      <c r="AA59" s="4"/>
      <c r="AB59" s="575"/>
      <c r="AC59" s="576"/>
      <c r="AD59" s="592"/>
      <c r="AE59" s="573"/>
      <c r="AG59" s="567"/>
      <c r="AH59" s="580"/>
      <c r="AI59" s="581"/>
      <c r="AJ59" s="582"/>
      <c r="AK59" s="582"/>
      <c r="AL59" s="433"/>
      <c r="AM59" s="583"/>
      <c r="AN59" s="583"/>
      <c r="AO59" s="583"/>
      <c r="AP59" s="581"/>
      <c r="AQ59" s="581"/>
      <c r="AR59" s="581"/>
      <c r="AS59" s="583"/>
      <c r="AT59" s="583"/>
      <c r="AU59" s="583"/>
      <c r="AV59" s="583"/>
      <c r="AW59" s="583"/>
      <c r="AX59" s="583"/>
      <c r="AY59" s="583"/>
      <c r="AZ59" s="583"/>
      <c r="BA59" s="583"/>
      <c r="BB59" s="583"/>
      <c r="BC59" s="584"/>
      <c r="BE59" s="585"/>
      <c r="BF59" s="585"/>
      <c r="BG59" s="586"/>
      <c r="BH59" s="585"/>
      <c r="BI59" s="585"/>
      <c r="BJ59" s="585"/>
      <c r="BK59" s="587"/>
      <c r="BL59" s="11"/>
      <c r="BM59" s="11"/>
      <c r="BN59" s="588"/>
    </row>
    <row r="60" spans="1:66" s="579" customFormat="1" ht="34.5" customHeight="1" x14ac:dyDescent="0.25">
      <c r="A60" s="2"/>
      <c r="B60" s="2"/>
      <c r="C60" s="567"/>
      <c r="D60" s="2"/>
      <c r="E60" s="2"/>
      <c r="F60" s="3"/>
      <c r="G60" s="568"/>
      <c r="H60" s="4"/>
      <c r="I60" s="569">
        <v>404</v>
      </c>
      <c r="J60" s="570" t="s">
        <v>104</v>
      </c>
      <c r="K60" s="570">
        <v>11</v>
      </c>
      <c r="L60" s="569" t="s">
        <v>9176</v>
      </c>
      <c r="M60" s="589" t="s">
        <v>1798</v>
      </c>
      <c r="N60" s="590" t="s">
        <v>104</v>
      </c>
      <c r="O60" s="591"/>
      <c r="P60" s="590" t="s">
        <v>111</v>
      </c>
      <c r="Q60" s="4"/>
      <c r="R60" s="572"/>
      <c r="S60" s="6"/>
      <c r="T60" s="4"/>
      <c r="U60" s="5"/>
      <c r="V60" s="4"/>
      <c r="W60" s="4"/>
      <c r="X60" s="574"/>
      <c r="Y60" s="4"/>
      <c r="Z60" s="4"/>
      <c r="AA60" s="4"/>
      <c r="AB60" s="575"/>
      <c r="AC60" s="576"/>
      <c r="AD60" s="577"/>
      <c r="AE60" s="578"/>
      <c r="AG60" s="567"/>
      <c r="AH60" s="580"/>
      <c r="AI60" s="581"/>
      <c r="AJ60" s="582"/>
      <c r="AK60" s="582"/>
      <c r="AL60" s="433"/>
      <c r="AM60" s="583"/>
      <c r="AN60" s="583"/>
      <c r="AO60" s="583"/>
      <c r="AP60" s="581"/>
      <c r="AQ60" s="581"/>
      <c r="AR60" s="581"/>
      <c r="AS60" s="583"/>
      <c r="AT60" s="583"/>
      <c r="AU60" s="583"/>
      <c r="AV60" s="583"/>
      <c r="AW60" s="583"/>
      <c r="AX60" s="583"/>
      <c r="AY60" s="583"/>
      <c r="AZ60" s="583"/>
      <c r="BA60" s="583"/>
      <c r="BB60" s="583"/>
      <c r="BC60" s="584"/>
      <c r="BE60" s="585"/>
      <c r="BF60" s="585"/>
      <c r="BG60" s="586"/>
      <c r="BH60" s="585"/>
      <c r="BI60" s="585"/>
      <c r="BJ60" s="585"/>
      <c r="BK60" s="587"/>
      <c r="BL60" s="11"/>
      <c r="BM60" s="11"/>
      <c r="BN60" s="588"/>
    </row>
    <row r="61" spans="1:66" s="579" customFormat="1" ht="34.5" customHeight="1" x14ac:dyDescent="0.25">
      <c r="A61" s="2"/>
      <c r="B61" s="2"/>
      <c r="C61" s="567"/>
      <c r="D61" s="2"/>
      <c r="E61" s="2"/>
      <c r="F61" s="3"/>
      <c r="G61" s="568"/>
      <c r="H61" s="4"/>
      <c r="I61" s="569">
        <v>405</v>
      </c>
      <c r="J61" s="570" t="s">
        <v>104</v>
      </c>
      <c r="K61" s="570">
        <v>23</v>
      </c>
      <c r="L61" s="569" t="s">
        <v>9176</v>
      </c>
      <c r="M61" s="589" t="s">
        <v>1801</v>
      </c>
      <c r="N61" s="590" t="s">
        <v>104</v>
      </c>
      <c r="O61" s="591"/>
      <c r="P61" s="590" t="s">
        <v>9177</v>
      </c>
      <c r="Q61" s="4"/>
      <c r="R61" s="572"/>
      <c r="S61" s="6"/>
      <c r="T61" s="4"/>
      <c r="U61" s="5"/>
      <c r="V61" s="4"/>
      <c r="W61" s="4"/>
      <c r="X61" s="574"/>
      <c r="Y61" s="4"/>
      <c r="Z61" s="4"/>
      <c r="AA61" s="4"/>
      <c r="AB61" s="575"/>
      <c r="AC61" s="576"/>
      <c r="AD61" s="577"/>
      <c r="AE61" s="578"/>
      <c r="AG61" s="567"/>
      <c r="AH61" s="580"/>
      <c r="AI61" s="581"/>
      <c r="AJ61" s="582"/>
      <c r="AK61" s="582"/>
      <c r="AL61" s="433"/>
      <c r="AM61" s="583"/>
      <c r="AN61" s="583"/>
      <c r="AO61" s="583"/>
      <c r="AP61" s="581"/>
      <c r="AQ61" s="581"/>
      <c r="AR61" s="581"/>
      <c r="AS61" s="583"/>
      <c r="AT61" s="583"/>
      <c r="AU61" s="583"/>
      <c r="AV61" s="583"/>
      <c r="AW61" s="583"/>
      <c r="AX61" s="583"/>
      <c r="AY61" s="583"/>
      <c r="AZ61" s="583"/>
      <c r="BA61" s="583"/>
      <c r="BB61" s="583"/>
      <c r="BC61" s="584"/>
      <c r="BE61" s="585"/>
      <c r="BF61" s="585"/>
      <c r="BG61" s="586"/>
      <c r="BH61" s="585"/>
      <c r="BI61" s="585"/>
      <c r="BJ61" s="585"/>
      <c r="BK61" s="587"/>
      <c r="BL61" s="11"/>
      <c r="BM61" s="11"/>
      <c r="BN61" s="588"/>
    </row>
    <row r="62" spans="1:66" s="579" customFormat="1" ht="34.5" customHeight="1" x14ac:dyDescent="0.25">
      <c r="A62" s="2"/>
      <c r="B62" s="2"/>
      <c r="C62" s="567"/>
      <c r="D62" s="2"/>
      <c r="E62" s="2"/>
      <c r="F62" s="3"/>
      <c r="G62" s="568"/>
      <c r="H62" s="4"/>
      <c r="I62" s="569">
        <v>406</v>
      </c>
      <c r="J62" s="570" t="s">
        <v>104</v>
      </c>
      <c r="K62" s="570">
        <v>22</v>
      </c>
      <c r="L62" s="569" t="s">
        <v>9176</v>
      </c>
      <c r="M62" s="593"/>
      <c r="N62" s="594"/>
      <c r="O62" s="595"/>
      <c r="P62" s="594"/>
      <c r="Q62" s="4"/>
      <c r="R62" s="572"/>
      <c r="S62" s="6"/>
      <c r="T62" s="4"/>
      <c r="U62" s="5"/>
      <c r="V62" s="4"/>
      <c r="W62" s="4"/>
      <c r="X62" s="574"/>
      <c r="Y62" s="4"/>
      <c r="Z62" s="4"/>
      <c r="AA62" s="4"/>
      <c r="AB62" s="575"/>
      <c r="AC62" s="576"/>
      <c r="AD62" s="577"/>
      <c r="AE62" s="578"/>
      <c r="AG62" s="567"/>
      <c r="AH62" s="580"/>
      <c r="AI62" s="581"/>
      <c r="AJ62" s="582"/>
      <c r="AK62" s="582"/>
      <c r="AL62" s="433"/>
      <c r="AM62" s="583"/>
      <c r="AN62" s="583"/>
      <c r="AO62" s="583"/>
      <c r="AP62" s="581"/>
      <c r="AQ62" s="581"/>
      <c r="AR62" s="581"/>
      <c r="AS62" s="583"/>
      <c r="AT62" s="583"/>
      <c r="AU62" s="583"/>
      <c r="AV62" s="583"/>
      <c r="AW62" s="583"/>
      <c r="AX62" s="583"/>
      <c r="AY62" s="583"/>
      <c r="AZ62" s="583"/>
      <c r="BA62" s="583"/>
      <c r="BB62" s="583"/>
      <c r="BC62" s="584"/>
      <c r="BE62" s="585"/>
      <c r="BF62" s="585"/>
      <c r="BG62" s="586"/>
      <c r="BH62" s="585"/>
      <c r="BI62" s="585"/>
      <c r="BJ62" s="585"/>
      <c r="BK62" s="587"/>
      <c r="BL62" s="11"/>
      <c r="BM62" s="11"/>
      <c r="BN62" s="588"/>
    </row>
    <row r="63" spans="1:66" s="579" customFormat="1" ht="34.5" customHeight="1" x14ac:dyDescent="0.25">
      <c r="A63" s="2"/>
      <c r="B63" s="2"/>
      <c r="C63" s="567"/>
      <c r="D63" s="2"/>
      <c r="E63" s="2"/>
      <c r="F63" s="3"/>
      <c r="G63" s="568"/>
      <c r="H63" s="4"/>
      <c r="I63" s="569">
        <v>412</v>
      </c>
      <c r="J63" s="570" t="s">
        <v>104</v>
      </c>
      <c r="K63" s="570">
        <v>21</v>
      </c>
      <c r="L63" s="569" t="s">
        <v>9176</v>
      </c>
      <c r="M63" s="593"/>
      <c r="N63" s="594"/>
      <c r="O63" s="595"/>
      <c r="P63" s="594"/>
      <c r="Q63" s="4"/>
      <c r="R63" s="572"/>
      <c r="S63" s="6"/>
      <c r="T63" s="4"/>
      <c r="U63" s="5"/>
      <c r="V63" s="4"/>
      <c r="W63" s="4"/>
      <c r="X63" s="574"/>
      <c r="Y63" s="4"/>
      <c r="Z63" s="4"/>
      <c r="AA63" s="4"/>
      <c r="AB63" s="575"/>
      <c r="AC63" s="576"/>
      <c r="AD63" s="577"/>
      <c r="AE63" s="578"/>
      <c r="AG63" s="567"/>
      <c r="AH63" s="580"/>
      <c r="AI63" s="581"/>
      <c r="AJ63" s="582"/>
      <c r="AK63" s="582"/>
      <c r="AL63" s="433"/>
      <c r="AM63" s="583"/>
      <c r="AN63" s="583"/>
      <c r="AO63" s="583"/>
      <c r="AP63" s="581"/>
      <c r="AQ63" s="581"/>
      <c r="AR63" s="581"/>
      <c r="AS63" s="583"/>
      <c r="AT63" s="583"/>
      <c r="AU63" s="583"/>
      <c r="AV63" s="583"/>
      <c r="AW63" s="583"/>
      <c r="AX63" s="583"/>
      <c r="AY63" s="583"/>
      <c r="AZ63" s="583"/>
      <c r="BA63" s="583"/>
      <c r="BB63" s="583"/>
      <c r="BC63" s="584"/>
      <c r="BE63" s="585"/>
      <c r="BF63" s="585"/>
      <c r="BG63" s="586"/>
      <c r="BH63" s="585"/>
      <c r="BI63" s="585"/>
      <c r="BJ63" s="585"/>
      <c r="BK63" s="587"/>
      <c r="BL63" s="11"/>
      <c r="BM63" s="11"/>
      <c r="BN63" s="588"/>
    </row>
    <row r="64" spans="1:66" s="579" customFormat="1" ht="34.5" customHeight="1" x14ac:dyDescent="0.25">
      <c r="A64" s="2"/>
      <c r="B64" s="2"/>
      <c r="C64" s="567"/>
      <c r="D64" s="2"/>
      <c r="E64" s="2"/>
      <c r="F64" s="3"/>
      <c r="G64" s="568"/>
      <c r="H64" s="4"/>
      <c r="I64" s="569" t="s">
        <v>9168</v>
      </c>
      <c r="J64" s="570" t="s">
        <v>105</v>
      </c>
      <c r="K64" s="570">
        <v>28</v>
      </c>
      <c r="L64" s="569" t="s">
        <v>65</v>
      </c>
      <c r="M64" s="654" t="s">
        <v>1395</v>
      </c>
      <c r="N64" s="570" t="s">
        <v>105</v>
      </c>
      <c r="O64" s="591">
        <v>40</v>
      </c>
      <c r="P64" s="594" t="s">
        <v>9178</v>
      </c>
      <c r="Q64" s="4"/>
      <c r="R64" s="572"/>
      <c r="S64" s="6"/>
      <c r="T64" s="4"/>
      <c r="U64" s="5"/>
      <c r="V64" s="4"/>
      <c r="W64" s="4"/>
      <c r="X64" s="574"/>
      <c r="Y64" s="4"/>
      <c r="Z64" s="4"/>
      <c r="AA64" s="4"/>
      <c r="AB64" s="575"/>
      <c r="AC64" s="576"/>
      <c r="AD64" s="577"/>
      <c r="AE64" s="578"/>
      <c r="AG64" s="567"/>
      <c r="AH64" s="580"/>
      <c r="AI64" s="581"/>
      <c r="AJ64" s="582"/>
      <c r="AK64" s="582"/>
      <c r="AL64" s="433"/>
      <c r="AM64" s="583"/>
      <c r="AN64" s="583"/>
      <c r="AO64" s="583"/>
      <c r="AP64" s="581"/>
      <c r="AQ64" s="581"/>
      <c r="AR64" s="581"/>
      <c r="AS64" s="583"/>
      <c r="AT64" s="583"/>
      <c r="AU64" s="583"/>
      <c r="AV64" s="583"/>
      <c r="AW64" s="583"/>
      <c r="AX64" s="583"/>
      <c r="AY64" s="583"/>
      <c r="AZ64" s="583"/>
      <c r="BA64" s="583"/>
      <c r="BB64" s="583"/>
      <c r="BC64" s="584"/>
      <c r="BE64" s="585"/>
      <c r="BF64" s="585"/>
      <c r="BG64" s="586"/>
      <c r="BH64" s="585"/>
      <c r="BI64" s="585"/>
      <c r="BJ64" s="585"/>
      <c r="BK64" s="587"/>
      <c r="BL64" s="11"/>
      <c r="BM64" s="11"/>
      <c r="BN64" s="588"/>
    </row>
    <row r="65" spans="1:66" s="579" customFormat="1" ht="34.5" customHeight="1" x14ac:dyDescent="0.25">
      <c r="A65" s="2"/>
      <c r="B65" s="2"/>
      <c r="C65" s="567"/>
      <c r="D65" s="2"/>
      <c r="E65" s="2"/>
      <c r="F65" s="3"/>
      <c r="G65" s="568"/>
      <c r="H65" s="4"/>
      <c r="I65" s="569" t="s">
        <v>9169</v>
      </c>
      <c r="J65" s="570" t="s">
        <v>105</v>
      </c>
      <c r="K65" s="570">
        <v>28</v>
      </c>
      <c r="L65" s="569" t="s">
        <v>65</v>
      </c>
      <c r="M65" s="593"/>
      <c r="N65" s="594"/>
      <c r="O65" s="595"/>
      <c r="P65" s="594" t="s">
        <v>9178</v>
      </c>
      <c r="Q65" s="4"/>
      <c r="R65" s="572"/>
      <c r="S65" s="6"/>
      <c r="T65" s="4"/>
      <c r="U65" s="5"/>
      <c r="V65" s="4"/>
      <c r="W65" s="4"/>
      <c r="X65" s="574"/>
      <c r="Y65" s="4"/>
      <c r="Z65" s="4"/>
      <c r="AA65" s="4"/>
      <c r="AB65" s="575"/>
      <c r="AC65" s="576"/>
      <c r="AD65" s="577"/>
      <c r="AE65" s="578"/>
      <c r="AG65" s="567"/>
      <c r="AH65" s="580"/>
      <c r="AI65" s="581"/>
      <c r="AJ65" s="582"/>
      <c r="AK65" s="582"/>
      <c r="AL65" s="433"/>
      <c r="AM65" s="583"/>
      <c r="AN65" s="583"/>
      <c r="AO65" s="583"/>
      <c r="AP65" s="581"/>
      <c r="AQ65" s="581"/>
      <c r="AR65" s="581"/>
      <c r="AS65" s="583"/>
      <c r="AT65" s="583"/>
      <c r="AU65" s="583"/>
      <c r="AV65" s="583"/>
      <c r="AW65" s="583"/>
      <c r="AX65" s="583"/>
      <c r="AY65" s="583"/>
      <c r="AZ65" s="583"/>
      <c r="BA65" s="583"/>
      <c r="BB65" s="583"/>
      <c r="BC65" s="584"/>
      <c r="BE65" s="585"/>
      <c r="BF65" s="585"/>
      <c r="BG65" s="586"/>
      <c r="BH65" s="585"/>
      <c r="BI65" s="585"/>
      <c r="BJ65" s="585"/>
      <c r="BK65" s="587"/>
      <c r="BL65" s="11"/>
      <c r="BM65" s="11"/>
      <c r="BN65" s="588"/>
    </row>
    <row r="66" spans="1:66" s="579" customFormat="1" ht="15" customHeight="1" x14ac:dyDescent="0.25">
      <c r="A66" s="2"/>
      <c r="B66" s="2"/>
      <c r="C66" s="567"/>
      <c r="D66" s="2"/>
      <c r="E66" s="2"/>
      <c r="F66" s="3"/>
      <c r="G66" s="568"/>
      <c r="H66" s="4"/>
      <c r="I66" s="572"/>
      <c r="J66" s="4"/>
      <c r="K66" s="596"/>
      <c r="L66" s="572"/>
      <c r="M66" s="6"/>
      <c r="N66" s="4"/>
      <c r="O66" s="572"/>
      <c r="P66" s="4"/>
      <c r="Q66" s="4"/>
      <c r="R66" s="572"/>
      <c r="S66" s="6"/>
      <c r="T66" s="4"/>
      <c r="U66" s="5"/>
      <c r="V66" s="4"/>
      <c r="W66" s="4"/>
      <c r="X66" s="574"/>
      <c r="Y66" s="4"/>
      <c r="Z66" s="4"/>
      <c r="AA66" s="4"/>
      <c r="AB66" s="575"/>
      <c r="AC66" s="576"/>
      <c r="AD66" s="577"/>
      <c r="AE66" s="578"/>
      <c r="AG66" s="567"/>
      <c r="AH66" s="580"/>
      <c r="AI66" s="581"/>
      <c r="AJ66" s="582"/>
      <c r="AK66" s="582"/>
      <c r="AL66" s="433"/>
      <c r="AM66" s="583"/>
      <c r="AN66" s="583"/>
      <c r="AO66" s="583"/>
      <c r="AP66" s="581"/>
      <c r="AQ66" s="581"/>
      <c r="AR66" s="581"/>
      <c r="AS66" s="583"/>
      <c r="AT66" s="583"/>
      <c r="AU66" s="583"/>
      <c r="AV66" s="583"/>
      <c r="AW66" s="583"/>
      <c r="AX66" s="583"/>
      <c r="AY66" s="583"/>
      <c r="AZ66" s="583"/>
      <c r="BA66" s="583"/>
      <c r="BB66" s="583"/>
      <c r="BC66" s="584"/>
      <c r="BE66" s="585"/>
      <c r="BF66" s="585"/>
      <c r="BG66" s="586"/>
      <c r="BH66" s="585"/>
      <c r="BI66" s="585"/>
      <c r="BJ66" s="585"/>
      <c r="BK66" s="587"/>
      <c r="BL66" s="11"/>
      <c r="BM66" s="11"/>
      <c r="BN66" s="588"/>
    </row>
    <row r="67" spans="1:66" s="579" customFormat="1" ht="15" customHeight="1" x14ac:dyDescent="0.25">
      <c r="A67" s="2"/>
      <c r="B67" s="2"/>
      <c r="C67" s="567"/>
      <c r="D67" s="2"/>
      <c r="E67" s="2"/>
      <c r="F67" s="3"/>
      <c r="G67" s="568"/>
      <c r="H67" s="4"/>
      <c r="I67" s="572"/>
      <c r="J67" s="4"/>
      <c r="K67" s="596"/>
      <c r="L67" s="572"/>
      <c r="M67" s="6"/>
      <c r="N67" s="4"/>
      <c r="O67" s="572"/>
      <c r="P67" s="4"/>
      <c r="Q67" s="4"/>
      <c r="R67" s="572"/>
      <c r="S67" s="6"/>
      <c r="T67" s="4"/>
      <c r="U67" s="5"/>
      <c r="V67" s="4"/>
      <c r="W67" s="4"/>
      <c r="X67" s="574"/>
      <c r="Y67" s="4"/>
      <c r="Z67" s="4"/>
      <c r="AA67" s="4"/>
      <c r="AB67" s="575"/>
      <c r="AC67" s="576"/>
      <c r="AD67" s="577"/>
      <c r="AE67" s="578"/>
      <c r="AG67" s="567"/>
      <c r="AH67" s="580"/>
      <c r="AI67" s="581"/>
      <c r="AJ67" s="582"/>
      <c r="AK67" s="582"/>
      <c r="AL67" s="433"/>
      <c r="AM67" s="583"/>
      <c r="AN67" s="583"/>
      <c r="AO67" s="583"/>
      <c r="AP67" s="581"/>
      <c r="AQ67" s="581"/>
      <c r="AR67" s="581"/>
      <c r="AS67" s="583"/>
      <c r="AT67" s="583"/>
      <c r="AU67" s="583"/>
      <c r="AV67" s="583"/>
      <c r="AW67" s="583"/>
      <c r="AX67" s="583"/>
      <c r="AY67" s="583"/>
      <c r="AZ67" s="583"/>
      <c r="BA67" s="583"/>
      <c r="BB67" s="583"/>
      <c r="BC67" s="584"/>
      <c r="BE67" s="585"/>
      <c r="BF67" s="585"/>
      <c r="BG67" s="586"/>
      <c r="BH67" s="585"/>
      <c r="BI67" s="585"/>
      <c r="BJ67" s="585"/>
      <c r="BK67" s="587"/>
      <c r="BL67" s="11"/>
      <c r="BM67" s="11"/>
      <c r="BN67" s="588"/>
    </row>
    <row r="68" spans="1:66" s="579" customFormat="1" ht="15" customHeight="1" x14ac:dyDescent="0.25">
      <c r="A68" s="2"/>
      <c r="B68" s="2"/>
      <c r="C68" s="567"/>
      <c r="D68" s="2"/>
      <c r="E68" s="2"/>
      <c r="F68" s="3"/>
      <c r="G68" s="568"/>
      <c r="H68" s="4"/>
      <c r="I68" s="572"/>
      <c r="J68" s="4"/>
      <c r="K68" s="596"/>
      <c r="L68" s="572"/>
      <c r="M68" s="6"/>
      <c r="N68" s="4"/>
      <c r="O68" s="572"/>
      <c r="P68" s="4"/>
      <c r="Q68" s="4"/>
      <c r="R68" s="572"/>
      <c r="S68" s="6"/>
      <c r="T68" s="4"/>
      <c r="U68" s="5"/>
      <c r="V68" s="4"/>
      <c r="W68" s="4"/>
      <c r="X68" s="574"/>
      <c r="Y68" s="4"/>
      <c r="Z68" s="4"/>
      <c r="AA68" s="4"/>
      <c r="AB68" s="575"/>
      <c r="AC68" s="576"/>
      <c r="AD68" s="577"/>
      <c r="AE68" s="578"/>
      <c r="AG68" s="567"/>
      <c r="AH68" s="580"/>
      <c r="AI68" s="581"/>
      <c r="AJ68" s="582"/>
      <c r="AK68" s="582"/>
      <c r="AL68" s="433"/>
      <c r="AM68" s="583"/>
      <c r="AN68" s="583"/>
      <c r="AO68" s="583"/>
      <c r="AP68" s="581"/>
      <c r="AQ68" s="581"/>
      <c r="AR68" s="581"/>
      <c r="AS68" s="583"/>
      <c r="AT68" s="583"/>
      <c r="AU68" s="583"/>
      <c r="AV68" s="583"/>
      <c r="AW68" s="583"/>
      <c r="AX68" s="583"/>
      <c r="AY68" s="583"/>
      <c r="AZ68" s="583"/>
      <c r="BA68" s="583"/>
      <c r="BB68" s="583"/>
      <c r="BC68" s="584"/>
      <c r="BE68" s="585"/>
      <c r="BF68" s="585"/>
      <c r="BG68" s="586"/>
      <c r="BH68" s="585"/>
      <c r="BI68" s="585"/>
      <c r="BJ68" s="585"/>
      <c r="BK68" s="587"/>
      <c r="BL68" s="11"/>
      <c r="BM68" s="11"/>
      <c r="BN68" s="588"/>
    </row>
    <row r="69" spans="1:66" s="579" customFormat="1" ht="15" customHeight="1" x14ac:dyDescent="0.25">
      <c r="A69" s="2"/>
      <c r="B69" s="2"/>
      <c r="C69" s="567"/>
      <c r="D69" s="2"/>
      <c r="E69" s="2"/>
      <c r="F69" s="3"/>
      <c r="G69" s="568"/>
      <c r="H69" s="4"/>
      <c r="I69" s="572"/>
      <c r="J69" s="4"/>
      <c r="K69" s="596"/>
      <c r="L69" s="572"/>
      <c r="M69" s="6"/>
      <c r="N69" s="4"/>
      <c r="O69" s="572"/>
      <c r="P69" s="4"/>
      <c r="Q69" s="4"/>
      <c r="R69" s="572"/>
      <c r="S69" s="6"/>
      <c r="T69" s="4"/>
      <c r="U69" s="5"/>
      <c r="V69" s="4"/>
      <c r="W69" s="4"/>
      <c r="X69" s="574"/>
      <c r="Y69" s="4"/>
      <c r="Z69" s="4"/>
      <c r="AA69" s="4"/>
      <c r="AB69" s="575"/>
      <c r="AC69" s="576"/>
      <c r="AD69" s="577"/>
      <c r="AE69" s="578"/>
      <c r="AG69" s="567"/>
      <c r="AH69" s="580"/>
      <c r="AI69" s="581"/>
      <c r="AJ69" s="582"/>
      <c r="AK69" s="582"/>
      <c r="AL69" s="433"/>
      <c r="AM69" s="583"/>
      <c r="AN69" s="583"/>
      <c r="AO69" s="583"/>
      <c r="AP69" s="581"/>
      <c r="AQ69" s="581"/>
      <c r="AR69" s="581"/>
      <c r="AS69" s="583"/>
      <c r="AT69" s="583"/>
      <c r="AU69" s="583"/>
      <c r="AV69" s="583"/>
      <c r="AW69" s="583"/>
      <c r="AX69" s="583"/>
      <c r="AY69" s="583"/>
      <c r="AZ69" s="583"/>
      <c r="BA69" s="583"/>
      <c r="BB69" s="583"/>
      <c r="BC69" s="584"/>
      <c r="BE69" s="585"/>
      <c r="BF69" s="585"/>
      <c r="BG69" s="586"/>
      <c r="BH69" s="585"/>
      <c r="BI69" s="585"/>
      <c r="BJ69" s="585"/>
      <c r="BK69" s="587"/>
      <c r="BL69" s="11"/>
      <c r="BM69" s="11"/>
      <c r="BN69" s="588"/>
    </row>
    <row r="70" spans="1:66" s="579" customFormat="1" ht="15" customHeight="1" x14ac:dyDescent="0.25">
      <c r="A70" s="2"/>
      <c r="B70" s="2"/>
      <c r="C70" s="567"/>
      <c r="D70" s="2"/>
      <c r="E70" s="2"/>
      <c r="F70" s="3"/>
      <c r="G70" s="568"/>
      <c r="H70" s="4"/>
      <c r="I70" s="572"/>
      <c r="J70" s="4"/>
      <c r="K70" s="596"/>
      <c r="L70" s="572"/>
      <c r="M70" s="6"/>
      <c r="N70" s="4"/>
      <c r="O70" s="572"/>
      <c r="P70" s="4"/>
      <c r="Q70" s="4"/>
      <c r="R70" s="572"/>
      <c r="S70" s="6"/>
      <c r="T70" s="4"/>
      <c r="U70" s="5"/>
      <c r="V70" s="4"/>
      <c r="W70" s="4"/>
      <c r="X70" s="574"/>
      <c r="Y70" s="4"/>
      <c r="Z70" s="4"/>
      <c r="AA70" s="4"/>
      <c r="AB70" s="575"/>
      <c r="AC70" s="576"/>
      <c r="AD70" s="577"/>
      <c r="AE70" s="578"/>
      <c r="AG70" s="567"/>
      <c r="AH70" s="580"/>
      <c r="AI70" s="581"/>
      <c r="AJ70" s="582"/>
      <c r="AK70" s="582"/>
      <c r="AL70" s="433"/>
      <c r="AM70" s="583"/>
      <c r="AN70" s="583"/>
      <c r="AO70" s="583"/>
      <c r="AP70" s="581"/>
      <c r="AQ70" s="581"/>
      <c r="AR70" s="581"/>
      <c r="AS70" s="583"/>
      <c r="AT70" s="583"/>
      <c r="AU70" s="583"/>
      <c r="AV70" s="583"/>
      <c r="AW70" s="583"/>
      <c r="AX70" s="583"/>
      <c r="AY70" s="583"/>
      <c r="AZ70" s="583"/>
      <c r="BA70" s="583"/>
      <c r="BB70" s="583"/>
      <c r="BC70" s="584"/>
      <c r="BE70" s="585"/>
      <c r="BF70" s="585"/>
      <c r="BG70" s="586"/>
      <c r="BH70" s="585"/>
      <c r="BI70" s="585"/>
      <c r="BJ70" s="585"/>
      <c r="BK70" s="587"/>
      <c r="BL70" s="11"/>
      <c r="BM70" s="11"/>
      <c r="BN70" s="588"/>
    </row>
    <row r="71" spans="1:66" s="579" customFormat="1" ht="15" customHeight="1" x14ac:dyDescent="0.25">
      <c r="A71" s="2"/>
      <c r="B71" s="2"/>
      <c r="C71" s="567"/>
      <c r="D71" s="2"/>
      <c r="E71" s="2"/>
      <c r="F71" s="3"/>
      <c r="G71" s="568"/>
      <c r="H71" s="4"/>
      <c r="I71" s="572"/>
      <c r="J71" s="4"/>
      <c r="K71" s="596"/>
      <c r="L71" s="572"/>
      <c r="M71" s="6"/>
      <c r="N71" s="4"/>
      <c r="O71" s="572"/>
      <c r="P71" s="4"/>
      <c r="Q71" s="4"/>
      <c r="R71" s="572"/>
      <c r="S71" s="6"/>
      <c r="T71" s="4"/>
      <c r="U71" s="5"/>
      <c r="V71" s="4"/>
      <c r="W71" s="4"/>
      <c r="X71" s="574"/>
      <c r="Y71" s="4"/>
      <c r="Z71" s="4"/>
      <c r="AA71" s="4"/>
      <c r="AB71" s="575"/>
      <c r="AC71" s="576"/>
      <c r="AD71" s="577"/>
      <c r="AE71" s="578"/>
      <c r="AG71" s="567"/>
      <c r="AH71" s="580"/>
      <c r="AI71" s="581"/>
      <c r="AJ71" s="582"/>
      <c r="AK71" s="582"/>
      <c r="AL71" s="433"/>
      <c r="AM71" s="583"/>
      <c r="AN71" s="583"/>
      <c r="AO71" s="583"/>
      <c r="AP71" s="581"/>
      <c r="AQ71" s="581"/>
      <c r="AR71" s="581"/>
      <c r="AS71" s="583"/>
      <c r="AT71" s="583"/>
      <c r="AU71" s="583"/>
      <c r="AV71" s="583"/>
      <c r="AW71" s="583"/>
      <c r="AX71" s="583"/>
      <c r="AY71" s="583"/>
      <c r="AZ71" s="583"/>
      <c r="BA71" s="583"/>
      <c r="BB71" s="583"/>
      <c r="BC71" s="584"/>
      <c r="BE71" s="585"/>
      <c r="BF71" s="585"/>
      <c r="BG71" s="586"/>
      <c r="BH71" s="585"/>
      <c r="BI71" s="585"/>
      <c r="BJ71" s="585"/>
      <c r="BK71" s="587"/>
      <c r="BL71" s="11"/>
      <c r="BM71" s="11"/>
      <c r="BN71" s="588"/>
    </row>
    <row r="72" spans="1:66" s="579" customFormat="1" ht="15" customHeight="1" x14ac:dyDescent="0.25">
      <c r="A72" s="2"/>
      <c r="B72" s="2"/>
      <c r="C72" s="567"/>
      <c r="D72" s="2"/>
      <c r="E72" s="2"/>
      <c r="F72" s="3"/>
      <c r="G72" s="568"/>
      <c r="H72" s="4"/>
      <c r="I72" s="572"/>
      <c r="J72" s="4"/>
      <c r="K72" s="596"/>
      <c r="L72" s="572"/>
      <c r="M72" s="6"/>
      <c r="N72" s="4"/>
      <c r="O72" s="572"/>
      <c r="P72" s="4"/>
      <c r="Q72" s="4"/>
      <c r="R72" s="572"/>
      <c r="S72" s="6"/>
      <c r="T72" s="4"/>
      <c r="U72" s="5"/>
      <c r="V72" s="4"/>
      <c r="W72" s="4"/>
      <c r="X72" s="574"/>
      <c r="Y72" s="4"/>
      <c r="Z72" s="4"/>
      <c r="AA72" s="4"/>
      <c r="AB72" s="575"/>
      <c r="AC72" s="576"/>
      <c r="AD72" s="577"/>
      <c r="AE72" s="578"/>
      <c r="AG72" s="567"/>
      <c r="AH72" s="580"/>
      <c r="AI72" s="581"/>
      <c r="AJ72" s="582"/>
      <c r="AK72" s="582"/>
      <c r="AL72" s="433"/>
      <c r="AM72" s="583"/>
      <c r="AN72" s="583"/>
      <c r="AO72" s="583"/>
      <c r="AP72" s="581"/>
      <c r="AQ72" s="581"/>
      <c r="AR72" s="581"/>
      <c r="AS72" s="583"/>
      <c r="AT72" s="583"/>
      <c r="AU72" s="583"/>
      <c r="AV72" s="583"/>
      <c r="AW72" s="583"/>
      <c r="AX72" s="583"/>
      <c r="AY72" s="583"/>
      <c r="AZ72" s="583"/>
      <c r="BA72" s="583"/>
      <c r="BB72" s="583"/>
      <c r="BC72" s="584"/>
      <c r="BE72" s="585"/>
      <c r="BF72" s="585"/>
      <c r="BG72" s="586"/>
      <c r="BH72" s="585"/>
      <c r="BI72" s="585"/>
      <c r="BJ72" s="585"/>
      <c r="BK72" s="587"/>
      <c r="BL72" s="11"/>
      <c r="BM72" s="11"/>
      <c r="BN72" s="588"/>
    </row>
    <row r="73" spans="1:66" s="9" customFormat="1" ht="15" customHeight="1" x14ac:dyDescent="0.25">
      <c r="A73" s="2"/>
      <c r="B73" s="2"/>
      <c r="C73" s="2"/>
      <c r="D73" s="2"/>
      <c r="E73" s="2"/>
      <c r="F73" s="3"/>
      <c r="G73" s="397"/>
      <c r="H73" s="4"/>
      <c r="I73" s="5"/>
      <c r="J73" s="4"/>
      <c r="K73" s="4"/>
      <c r="L73" s="5"/>
      <c r="M73" s="6"/>
      <c r="N73" s="4"/>
      <c r="O73" s="5"/>
      <c r="P73" s="4"/>
      <c r="Q73" s="4"/>
      <c r="R73" s="5"/>
      <c r="S73" s="4"/>
      <c r="T73" s="4"/>
      <c r="U73" s="5"/>
      <c r="V73" s="4"/>
      <c r="W73" s="4"/>
      <c r="X73" s="5"/>
      <c r="Y73" s="4"/>
      <c r="Z73" s="4"/>
      <c r="AA73" s="4"/>
      <c r="AB73" s="4"/>
      <c r="AC73" s="412"/>
      <c r="AD73" s="7"/>
      <c r="AE73" s="7"/>
      <c r="AF73" s="8"/>
      <c r="AH73" s="446"/>
      <c r="AI73" s="429"/>
      <c r="AJ73" s="430"/>
      <c r="AK73" s="431"/>
      <c r="AL73" s="432"/>
      <c r="AM73" s="433"/>
      <c r="AN73" s="433"/>
      <c r="AO73" s="433"/>
      <c r="AP73" s="433"/>
      <c r="AQ73" s="433"/>
      <c r="AR73" s="433"/>
      <c r="AS73" s="433"/>
      <c r="AT73" s="433"/>
      <c r="AU73" s="433"/>
      <c r="AV73" s="433"/>
      <c r="AW73" s="433"/>
      <c r="AX73" s="433"/>
      <c r="AY73" s="433"/>
      <c r="AZ73" s="433"/>
      <c r="BA73" s="433"/>
      <c r="BB73" s="433"/>
      <c r="BC73" s="433"/>
      <c r="BD73" s="430"/>
      <c r="BE73" s="434"/>
      <c r="BG73" s="11"/>
      <c r="BI73" s="500"/>
    </row>
    <row r="74" spans="1:66" s="9" customFormat="1" ht="15" customHeight="1" x14ac:dyDescent="0.25">
      <c r="A74" s="2"/>
      <c r="B74" s="2"/>
      <c r="C74" s="2"/>
      <c r="D74" s="2"/>
      <c r="E74" s="2"/>
      <c r="F74" s="3"/>
      <c r="G74" s="397"/>
      <c r="H74" s="4"/>
      <c r="I74" s="5"/>
      <c r="J74" s="4"/>
      <c r="K74" s="4"/>
      <c r="L74" s="5"/>
      <c r="M74" s="6"/>
      <c r="N74" s="4"/>
      <c r="O74" s="5"/>
      <c r="P74" s="4"/>
      <c r="Q74" s="4"/>
      <c r="R74" s="5"/>
      <c r="S74" s="4"/>
      <c r="T74" s="4"/>
      <c r="U74" s="5"/>
      <c r="V74" s="4"/>
      <c r="W74" s="4"/>
      <c r="X74" s="5"/>
      <c r="Y74" s="4"/>
      <c r="Z74" s="4"/>
      <c r="AA74" s="4"/>
      <c r="AB74" s="4"/>
      <c r="AC74" s="412"/>
      <c r="AD74" s="7"/>
      <c r="AE74" s="7"/>
      <c r="AF74" s="8"/>
      <c r="AH74" s="446"/>
      <c r="AI74" s="429"/>
      <c r="AJ74" s="430"/>
      <c r="AK74" s="431"/>
      <c r="AL74" s="432"/>
      <c r="AM74" s="433"/>
      <c r="AN74" s="433"/>
      <c r="AO74" s="433"/>
      <c r="AP74" s="433"/>
      <c r="AQ74" s="433"/>
      <c r="AR74" s="433"/>
      <c r="AS74" s="433"/>
      <c r="AT74" s="433"/>
      <c r="AU74" s="433"/>
      <c r="AV74" s="433"/>
      <c r="AW74" s="433"/>
      <c r="AX74" s="433"/>
      <c r="AY74" s="433"/>
      <c r="AZ74" s="433"/>
      <c r="BA74" s="433"/>
      <c r="BB74" s="433"/>
      <c r="BC74" s="433"/>
      <c r="BD74" s="430"/>
      <c r="BE74" s="434"/>
      <c r="BG74" s="11"/>
      <c r="BI74" s="500"/>
    </row>
    <row r="75" spans="1:66" s="9" customFormat="1" ht="15" customHeight="1" x14ac:dyDescent="0.25">
      <c r="A75" s="2"/>
      <c r="B75" s="2"/>
      <c r="C75" s="2"/>
      <c r="D75" s="2"/>
      <c r="E75" s="2"/>
      <c r="F75" s="3"/>
      <c r="G75" s="397"/>
      <c r="H75" s="4"/>
      <c r="I75" s="5"/>
      <c r="J75" s="4"/>
      <c r="K75" s="4"/>
      <c r="L75" s="5"/>
      <c r="M75" s="6"/>
      <c r="N75" s="4"/>
      <c r="O75" s="5"/>
      <c r="P75" s="4"/>
      <c r="Q75" s="4"/>
      <c r="R75" s="5"/>
      <c r="S75" s="4"/>
      <c r="T75" s="4"/>
      <c r="U75" s="5"/>
      <c r="V75" s="4"/>
      <c r="W75" s="4"/>
      <c r="X75" s="5"/>
      <c r="Y75" s="4"/>
      <c r="Z75" s="4"/>
      <c r="AA75" s="4"/>
      <c r="AB75" s="4"/>
      <c r="AC75" s="412"/>
      <c r="AD75" s="7"/>
      <c r="AE75" s="7"/>
      <c r="AF75" s="8"/>
      <c r="AH75" s="446"/>
      <c r="AI75" s="429"/>
      <c r="AJ75" s="430"/>
      <c r="AK75" s="431"/>
      <c r="AL75" s="432"/>
      <c r="AM75" s="433"/>
      <c r="AN75" s="433"/>
      <c r="AO75" s="433"/>
      <c r="AP75" s="433"/>
      <c r="AQ75" s="433"/>
      <c r="AR75" s="433"/>
      <c r="AS75" s="433"/>
      <c r="AT75" s="433"/>
      <c r="AU75" s="433"/>
      <c r="AV75" s="433"/>
      <c r="AW75" s="433"/>
      <c r="AX75" s="433"/>
      <c r="AY75" s="433"/>
      <c r="AZ75" s="433"/>
      <c r="BA75" s="433"/>
      <c r="BB75" s="433"/>
      <c r="BC75" s="433"/>
      <c r="BD75" s="430"/>
      <c r="BE75" s="434"/>
      <c r="BG75" s="11"/>
      <c r="BI75" s="500"/>
    </row>
    <row r="76" spans="1:66" s="9" customFormat="1" ht="15" customHeight="1" x14ac:dyDescent="0.25">
      <c r="A76" s="2"/>
      <c r="B76" s="2"/>
      <c r="C76" s="2"/>
      <c r="D76" s="2"/>
      <c r="E76" s="2"/>
      <c r="F76" s="3"/>
      <c r="G76" s="397"/>
      <c r="H76" s="4"/>
      <c r="I76" s="5"/>
      <c r="J76" s="4"/>
      <c r="K76" s="4"/>
      <c r="L76" s="5"/>
      <c r="M76" s="6"/>
      <c r="N76" s="4"/>
      <c r="O76" s="5"/>
      <c r="P76" s="4"/>
      <c r="Q76" s="4"/>
      <c r="R76" s="5"/>
      <c r="S76" s="4"/>
      <c r="T76" s="4"/>
      <c r="U76" s="5"/>
      <c r="V76" s="4"/>
      <c r="W76" s="4"/>
      <c r="X76" s="5"/>
      <c r="Y76" s="4"/>
      <c r="Z76" s="4"/>
      <c r="AA76" s="4"/>
      <c r="AB76" s="4"/>
      <c r="AC76" s="412"/>
      <c r="AD76" s="7"/>
      <c r="AE76" s="7"/>
      <c r="AF76" s="8"/>
      <c r="AH76" s="446"/>
      <c r="AI76" s="429"/>
      <c r="AJ76" s="430"/>
      <c r="AK76" s="431"/>
      <c r="AL76" s="432"/>
      <c r="AM76" s="433"/>
      <c r="AN76" s="433"/>
      <c r="AO76" s="433"/>
      <c r="AP76" s="433"/>
      <c r="AQ76" s="433"/>
      <c r="AR76" s="433"/>
      <c r="AS76" s="433"/>
      <c r="AT76" s="433"/>
      <c r="AU76" s="433"/>
      <c r="AV76" s="433"/>
      <c r="AW76" s="433"/>
      <c r="AX76" s="433"/>
      <c r="AY76" s="433"/>
      <c r="AZ76" s="433"/>
      <c r="BA76" s="433"/>
      <c r="BB76" s="433"/>
      <c r="BC76" s="433"/>
      <c r="BD76" s="430"/>
      <c r="BE76" s="434"/>
      <c r="BG76" s="11"/>
      <c r="BI76" s="500"/>
    </row>
    <row r="77" spans="1:66" s="9" customFormat="1" ht="15" customHeight="1" x14ac:dyDescent="0.25">
      <c r="A77" s="2"/>
      <c r="B77" s="2"/>
      <c r="C77" s="2"/>
      <c r="D77" s="2"/>
      <c r="E77" s="2"/>
      <c r="F77" s="3"/>
      <c r="G77" s="397"/>
      <c r="H77" s="4"/>
      <c r="I77" s="5"/>
      <c r="J77" s="4"/>
      <c r="K77" s="4"/>
      <c r="L77" s="5"/>
      <c r="M77" s="6"/>
      <c r="N77" s="4"/>
      <c r="O77" s="5"/>
      <c r="P77" s="4"/>
      <c r="Q77" s="4"/>
      <c r="R77" s="5"/>
      <c r="S77" s="4"/>
      <c r="T77" s="4"/>
      <c r="U77" s="5"/>
      <c r="V77" s="4"/>
      <c r="W77" s="4"/>
      <c r="X77" s="5"/>
      <c r="Y77" s="4"/>
      <c r="Z77" s="4"/>
      <c r="AA77" s="4"/>
      <c r="AB77" s="4"/>
      <c r="AC77" s="412"/>
      <c r="AD77" s="7"/>
      <c r="AE77" s="7"/>
      <c r="AF77" s="8"/>
      <c r="AH77" s="446"/>
      <c r="AI77" s="429"/>
      <c r="AJ77" s="430"/>
      <c r="AK77" s="431"/>
      <c r="AL77" s="432"/>
      <c r="AM77" s="433"/>
      <c r="AN77" s="433"/>
      <c r="AO77" s="433"/>
      <c r="AP77" s="433"/>
      <c r="AQ77" s="433"/>
      <c r="AR77" s="433"/>
      <c r="AS77" s="433"/>
      <c r="AT77" s="433"/>
      <c r="AU77" s="433"/>
      <c r="AV77" s="433"/>
      <c r="AW77" s="433"/>
      <c r="AX77" s="433"/>
      <c r="AY77" s="433"/>
      <c r="AZ77" s="433"/>
      <c r="BA77" s="433"/>
      <c r="BB77" s="433"/>
      <c r="BC77" s="433"/>
      <c r="BD77" s="430"/>
      <c r="BE77" s="434"/>
      <c r="BG77" s="11"/>
      <c r="BI77" s="500"/>
    </row>
    <row r="78" spans="1:66" s="9" customFormat="1" ht="15" customHeight="1" x14ac:dyDescent="0.25">
      <c r="A78" s="2"/>
      <c r="B78" s="2"/>
      <c r="C78" s="2"/>
      <c r="D78" s="2"/>
      <c r="E78" s="2"/>
      <c r="F78" s="3"/>
      <c r="G78" s="397"/>
      <c r="H78" s="4"/>
      <c r="I78" s="5"/>
      <c r="J78" s="4"/>
      <c r="K78" s="4"/>
      <c r="L78" s="5"/>
      <c r="M78" s="6"/>
      <c r="N78" s="4"/>
      <c r="O78" s="5"/>
      <c r="P78" s="4"/>
      <c r="Q78" s="4"/>
      <c r="R78" s="5"/>
      <c r="S78" s="4"/>
      <c r="T78" s="4"/>
      <c r="U78" s="5"/>
      <c r="V78" s="4"/>
      <c r="W78" s="4"/>
      <c r="X78" s="5"/>
      <c r="Y78" s="4"/>
      <c r="Z78" s="4"/>
      <c r="AA78" s="4"/>
      <c r="AB78" s="4"/>
      <c r="AC78" s="412"/>
      <c r="AD78" s="7"/>
      <c r="AE78" s="7"/>
      <c r="AF78" s="8"/>
      <c r="AH78" s="446"/>
      <c r="AI78" s="429"/>
      <c r="AJ78" s="430"/>
      <c r="AK78" s="431"/>
      <c r="AL78" s="432"/>
      <c r="AM78" s="433"/>
      <c r="AN78" s="433"/>
      <c r="AO78" s="433"/>
      <c r="AP78" s="433"/>
      <c r="AQ78" s="433"/>
      <c r="AR78" s="433"/>
      <c r="AS78" s="433"/>
      <c r="AT78" s="433"/>
      <c r="AU78" s="433"/>
      <c r="AV78" s="433"/>
      <c r="AW78" s="433"/>
      <c r="AX78" s="433"/>
      <c r="AY78" s="433"/>
      <c r="AZ78" s="433"/>
      <c r="BA78" s="433"/>
      <c r="BB78" s="433"/>
      <c r="BC78" s="433"/>
      <c r="BD78" s="430"/>
      <c r="BE78" s="434"/>
      <c r="BG78" s="11"/>
      <c r="BI78" s="500"/>
    </row>
    <row r="79" spans="1:66" s="71" customFormat="1" ht="21.75" customHeight="1" x14ac:dyDescent="0.3">
      <c r="A79" s="65"/>
      <c r="B79" s="66"/>
      <c r="C79" s="67"/>
      <c r="D79" s="798" t="s">
        <v>155</v>
      </c>
      <c r="E79" s="798"/>
      <c r="F79" s="798"/>
      <c r="G79" s="798"/>
      <c r="H79" s="798"/>
      <c r="I79" s="798"/>
      <c r="J79" s="798"/>
      <c r="K79" s="798"/>
      <c r="L79" s="798"/>
      <c r="M79" s="632"/>
      <c r="N79" s="797" t="s">
        <v>37</v>
      </c>
      <c r="O79" s="797"/>
      <c r="P79" s="797"/>
      <c r="Q79" s="633"/>
      <c r="R79" s="633"/>
      <c r="S79" s="634"/>
      <c r="T79" s="634"/>
      <c r="U79" s="634"/>
      <c r="V79" s="634"/>
      <c r="W79" s="634"/>
      <c r="X79" s="634"/>
      <c r="Y79" s="587"/>
      <c r="Z79" s="447"/>
      <c r="AA79" s="447"/>
      <c r="AB79" s="447"/>
      <c r="AC79" s="413"/>
      <c r="AD79" s="65"/>
      <c r="AE79" s="65"/>
      <c r="AF79" s="65"/>
      <c r="AG79" s="65"/>
      <c r="AH79" s="447"/>
      <c r="AI79" s="244"/>
      <c r="AJ79" s="447"/>
      <c r="AK79" s="447"/>
      <c r="AL79" s="447"/>
      <c r="AM79" s="447"/>
      <c r="AN79" s="447"/>
      <c r="AO79" s="447"/>
      <c r="AP79" s="447"/>
      <c r="AQ79" s="447"/>
      <c r="AR79" s="447"/>
      <c r="AS79" s="448"/>
      <c r="AT79" s="449"/>
      <c r="AU79" s="450"/>
      <c r="AV79" s="451"/>
      <c r="AW79" s="451"/>
      <c r="AX79" s="451"/>
      <c r="AY79" s="452"/>
      <c r="AZ79" s="453"/>
      <c r="BA79" s="454"/>
      <c r="BB79" s="454"/>
      <c r="BC79" s="454"/>
      <c r="BD79" s="453"/>
      <c r="BE79" s="454"/>
      <c r="BF79" s="419"/>
      <c r="BG79" s="420"/>
      <c r="BH79" s="419"/>
      <c r="BI79" s="501"/>
      <c r="BJ79" s="419"/>
      <c r="BK79" s="419"/>
      <c r="BL79" s="419"/>
      <c r="BM79" s="419"/>
    </row>
    <row r="80" spans="1:66" s="71" customFormat="1" ht="21.75" customHeight="1" x14ac:dyDescent="0.3">
      <c r="A80" s="65"/>
      <c r="B80" s="66"/>
      <c r="C80" s="67"/>
      <c r="D80" s="123"/>
      <c r="E80" s="68"/>
      <c r="F80" s="69"/>
      <c r="G80" s="398"/>
      <c r="H80" s="635"/>
      <c r="I80" s="687"/>
      <c r="J80" s="632"/>
      <c r="K80" s="632"/>
      <c r="L80" s="632"/>
      <c r="M80" s="632"/>
      <c r="N80" s="692"/>
      <c r="O80" s="692"/>
      <c r="P80" s="692"/>
      <c r="Q80" s="633"/>
      <c r="R80" s="633"/>
      <c r="S80" s="634"/>
      <c r="T80" s="634"/>
      <c r="U80" s="634"/>
      <c r="V80" s="634"/>
      <c r="W80" s="634"/>
      <c r="X80" s="634"/>
      <c r="Y80" s="587"/>
      <c r="Z80" s="447"/>
      <c r="AA80" s="447"/>
      <c r="AB80" s="447"/>
      <c r="AC80" s="413"/>
      <c r="AD80" s="65"/>
      <c r="AE80" s="65"/>
      <c r="AF80" s="65"/>
      <c r="AG80" s="65"/>
      <c r="AH80" s="447"/>
      <c r="AI80" s="244"/>
      <c r="AJ80" s="447"/>
      <c r="AK80" s="447"/>
      <c r="AL80" s="447"/>
      <c r="AM80" s="447"/>
      <c r="AN80" s="447"/>
      <c r="AO80" s="447"/>
      <c r="AP80" s="447"/>
      <c r="AQ80" s="447"/>
      <c r="AR80" s="447"/>
      <c r="AS80" s="448"/>
      <c r="AT80" s="449"/>
      <c r="AU80" s="450"/>
      <c r="AV80" s="451"/>
      <c r="AW80" s="451"/>
      <c r="AX80" s="451"/>
      <c r="AY80" s="452"/>
      <c r="AZ80" s="453"/>
      <c r="BA80" s="454"/>
      <c r="BB80" s="454"/>
      <c r="BC80" s="454"/>
      <c r="BD80" s="453"/>
      <c r="BE80" s="454"/>
      <c r="BF80" s="419"/>
      <c r="BG80" s="420"/>
      <c r="BH80" s="419"/>
      <c r="BI80" s="501"/>
      <c r="BJ80" s="419"/>
      <c r="BK80" s="419"/>
      <c r="BL80" s="419"/>
      <c r="BM80" s="419"/>
    </row>
    <row r="81" spans="1:65" s="457" customFormat="1" ht="24" customHeight="1" x14ac:dyDescent="0.2">
      <c r="A81" s="437"/>
      <c r="B81" s="799" t="s">
        <v>156</v>
      </c>
      <c r="C81" s="799"/>
      <c r="D81" s="799"/>
      <c r="E81" s="800" t="s">
        <v>157</v>
      </c>
      <c r="F81" s="801" t="s">
        <v>158</v>
      </c>
      <c r="G81" s="801"/>
      <c r="H81" s="801"/>
      <c r="I81" s="801"/>
      <c r="J81" s="801"/>
      <c r="K81" s="801"/>
      <c r="L81" s="801"/>
      <c r="M81" s="802" t="s">
        <v>157</v>
      </c>
      <c r="N81" s="803" t="s">
        <v>159</v>
      </c>
      <c r="O81" s="794" t="s">
        <v>153</v>
      </c>
      <c r="P81" s="794"/>
      <c r="Q81" s="121"/>
      <c r="R81" s="121"/>
      <c r="S81" s="470"/>
      <c r="T81" s="470"/>
      <c r="U81" s="470"/>
      <c r="V81" s="470"/>
      <c r="W81" s="470"/>
      <c r="X81" s="471"/>
      <c r="Y81" s="437"/>
      <c r="Z81" s="437"/>
      <c r="AA81" s="437"/>
      <c r="AB81" s="437"/>
      <c r="AC81" s="472"/>
      <c r="AD81" s="437"/>
      <c r="AE81" s="437"/>
      <c r="AF81" s="437"/>
      <c r="AG81" s="437"/>
      <c r="AH81" s="437"/>
      <c r="AI81" s="242"/>
      <c r="AJ81" s="437"/>
      <c r="AK81" s="437"/>
      <c r="AL81" s="437"/>
      <c r="AM81" s="437"/>
      <c r="AN81" s="437"/>
      <c r="AO81" s="437"/>
      <c r="AP81" s="437"/>
      <c r="AQ81" s="437"/>
      <c r="AR81" s="437"/>
      <c r="AS81" s="436"/>
      <c r="AT81" s="449"/>
      <c r="AU81" s="450"/>
      <c r="AV81" s="451"/>
      <c r="AW81" s="451"/>
      <c r="AX81" s="451"/>
      <c r="AY81" s="455"/>
      <c r="AZ81" s="456"/>
      <c r="BD81" s="456"/>
      <c r="BI81" s="502"/>
    </row>
    <row r="82" spans="1:65" s="457" customFormat="1" ht="24" customHeight="1" x14ac:dyDescent="0.2">
      <c r="A82" s="437"/>
      <c r="B82" s="804" t="s">
        <v>160</v>
      </c>
      <c r="C82" s="805" t="s">
        <v>161</v>
      </c>
      <c r="D82" s="805" t="s">
        <v>229</v>
      </c>
      <c r="E82" s="800"/>
      <c r="F82" s="693" t="s">
        <v>6</v>
      </c>
      <c r="G82" s="693" t="s">
        <v>7</v>
      </c>
      <c r="H82" s="694" t="s">
        <v>8</v>
      </c>
      <c r="I82" s="694" t="s">
        <v>9</v>
      </c>
      <c r="J82" s="694" t="s">
        <v>10</v>
      </c>
      <c r="K82" s="694" t="s">
        <v>11</v>
      </c>
      <c r="L82" s="694" t="s">
        <v>12</v>
      </c>
      <c r="M82" s="802"/>
      <c r="N82" s="803"/>
      <c r="O82" s="794"/>
      <c r="P82" s="794"/>
      <c r="Q82" s="121"/>
      <c r="R82" s="121"/>
      <c r="S82" s="470"/>
      <c r="T82" s="470"/>
      <c r="U82" s="470"/>
      <c r="V82" s="470"/>
      <c r="W82" s="470"/>
      <c r="X82" s="471"/>
      <c r="Y82" s="437"/>
      <c r="Z82" s="437"/>
      <c r="AA82" s="437"/>
      <c r="AB82" s="437"/>
      <c r="AC82" s="472"/>
      <c r="AD82" s="437"/>
      <c r="AE82" s="437"/>
      <c r="AF82" s="437"/>
      <c r="AG82" s="437"/>
      <c r="AH82" s="437"/>
      <c r="AI82" s="242"/>
      <c r="AJ82" s="437"/>
      <c r="AK82" s="437"/>
      <c r="AL82" s="437"/>
      <c r="AM82" s="437"/>
      <c r="AN82" s="437"/>
      <c r="AO82" s="437"/>
      <c r="AP82" s="437"/>
      <c r="AQ82" s="437"/>
      <c r="AR82" s="437"/>
      <c r="AS82" s="436"/>
      <c r="AT82" s="449"/>
      <c r="AU82" s="450"/>
      <c r="AV82" s="451"/>
      <c r="AW82" s="451"/>
      <c r="AX82" s="451"/>
      <c r="AY82" s="455"/>
      <c r="AZ82" s="456"/>
      <c r="BD82" s="456"/>
      <c r="BI82" s="502"/>
    </row>
    <row r="83" spans="1:65" s="454" customFormat="1" ht="24" customHeight="1" x14ac:dyDescent="0.2">
      <c r="A83" s="447"/>
      <c r="B83" s="804"/>
      <c r="C83" s="805"/>
      <c r="D83" s="805"/>
      <c r="E83" s="800"/>
      <c r="F83" s="473" t="s">
        <v>163</v>
      </c>
      <c r="G83" s="474" t="s">
        <v>163</v>
      </c>
      <c r="H83" s="40" t="s">
        <v>163</v>
      </c>
      <c r="I83" s="40" t="s">
        <v>163</v>
      </c>
      <c r="J83" s="40" t="s">
        <v>163</v>
      </c>
      <c r="K83" s="40" t="s">
        <v>163</v>
      </c>
      <c r="L83" s="40" t="s">
        <v>163</v>
      </c>
      <c r="M83" s="802"/>
      <c r="N83" s="803"/>
      <c r="O83" s="794"/>
      <c r="P83" s="794"/>
      <c r="Q83" s="121"/>
      <c r="R83" s="121"/>
      <c r="S83" s="470"/>
      <c r="T83" s="470"/>
      <c r="U83" s="470"/>
      <c r="V83" s="470"/>
      <c r="W83" s="470"/>
      <c r="X83" s="470"/>
      <c r="Y83" s="447"/>
      <c r="Z83" s="447"/>
      <c r="AA83" s="447"/>
      <c r="AB83" s="447"/>
      <c r="AC83" s="475"/>
      <c r="AD83" s="447"/>
      <c r="AE83" s="447"/>
      <c r="AF83" s="447"/>
      <c r="AG83" s="447"/>
      <c r="AH83" s="447"/>
      <c r="AI83" s="244"/>
      <c r="AJ83" s="447"/>
      <c r="AK83" s="447"/>
      <c r="AL83" s="447"/>
      <c r="AM83" s="447"/>
      <c r="AN83" s="447"/>
      <c r="AO83" s="447"/>
      <c r="AP83" s="447"/>
      <c r="AQ83" s="447"/>
      <c r="AR83" s="447"/>
      <c r="AS83" s="448"/>
      <c r="AT83" s="449"/>
      <c r="AU83" s="450"/>
      <c r="AV83" s="451"/>
      <c r="AW83" s="451"/>
      <c r="AX83" s="451"/>
      <c r="AY83" s="452"/>
      <c r="AZ83" s="453"/>
      <c r="BD83" s="453"/>
      <c r="BG83" s="476"/>
      <c r="BI83" s="503"/>
    </row>
    <row r="84" spans="1:65" s="71" customFormat="1" ht="24" customHeight="1" x14ac:dyDescent="0.25">
      <c r="A84" s="65"/>
      <c r="B84" s="477" t="s">
        <v>71</v>
      </c>
      <c r="C84" s="478" t="s">
        <v>104</v>
      </c>
      <c r="D84" s="479" t="s">
        <v>225</v>
      </c>
      <c r="E84" s="73"/>
      <c r="F84" s="201">
        <f t="shared" ref="F84:F103" si="4">COUNTIF($I$8:$I$56,$B84)</f>
        <v>0</v>
      </c>
      <c r="G84" s="399">
        <f t="shared" ref="G84:G103" si="5">COUNTIF($L$8:$L$56,$B84)</f>
        <v>2</v>
      </c>
      <c r="H84" s="636">
        <f t="shared" ref="H84:H103" si="6">COUNTIF($O$8:$O$56,$B84)</f>
        <v>1</v>
      </c>
      <c r="I84" s="636">
        <f t="shared" ref="I84:I103" si="7">COUNTIF($R$8:$R$56,$B84)</f>
        <v>2</v>
      </c>
      <c r="J84" s="636">
        <f t="shared" ref="J84:J103" si="8">COUNTIF($U$8:$U$56,$B84)</f>
        <v>1</v>
      </c>
      <c r="K84" s="636">
        <f t="shared" ref="K84:K103" si="9">COUNTIF($X$8:$X$56,$B84)</f>
        <v>2</v>
      </c>
      <c r="L84" s="636">
        <f t="shared" ref="L84:L103" si="10">COUNTIF($AA$8:$AA$56,$B84)</f>
        <v>0</v>
      </c>
      <c r="M84" s="637">
        <f>SUM(F84:L84)</f>
        <v>8</v>
      </c>
      <c r="N84" s="200">
        <f>M84/12*100%</f>
        <v>0.66666666666666663</v>
      </c>
      <c r="O84" s="794"/>
      <c r="P84" s="794"/>
      <c r="Q84" s="633"/>
      <c r="R84" s="633"/>
      <c r="S84" s="634"/>
      <c r="T84" s="634"/>
      <c r="U84" s="634"/>
      <c r="V84" s="634"/>
      <c r="W84" s="634"/>
      <c r="X84" s="634"/>
      <c r="Y84" s="587"/>
      <c r="Z84" s="447"/>
      <c r="AA84" s="447"/>
      <c r="AB84" s="447"/>
      <c r="AC84" s="413"/>
      <c r="AD84" s="65"/>
      <c r="AE84" s="65"/>
      <c r="AF84" s="65"/>
      <c r="AG84" s="65"/>
      <c r="AH84" s="447"/>
      <c r="AI84" s="244"/>
      <c r="AJ84" s="447"/>
      <c r="AK84" s="447"/>
      <c r="AL84" s="447"/>
      <c r="AM84" s="447"/>
      <c r="AN84" s="447"/>
      <c r="AO84" s="447"/>
      <c r="AP84" s="447"/>
      <c r="AQ84" s="447"/>
      <c r="AR84" s="447"/>
      <c r="AS84" s="458"/>
      <c r="AT84" s="449"/>
      <c r="AU84" s="450"/>
      <c r="AV84" s="451"/>
      <c r="AW84" s="451"/>
      <c r="AX84" s="451"/>
      <c r="AY84" s="454"/>
      <c r="AZ84" s="454"/>
      <c r="BA84" s="454"/>
      <c r="BB84" s="454"/>
      <c r="BC84" s="454"/>
      <c r="BD84" s="453"/>
      <c r="BE84" s="454"/>
      <c r="BF84" s="419"/>
      <c r="BG84" s="420"/>
      <c r="BH84" s="419"/>
      <c r="BI84" s="501"/>
      <c r="BJ84" s="419"/>
      <c r="BK84" s="419"/>
      <c r="BL84" s="419"/>
      <c r="BM84" s="419"/>
    </row>
    <row r="85" spans="1:65" s="71" customFormat="1" ht="24" customHeight="1" x14ac:dyDescent="0.25">
      <c r="A85" s="65"/>
      <c r="B85" s="477" t="s">
        <v>76</v>
      </c>
      <c r="C85" s="478" t="s">
        <v>104</v>
      </c>
      <c r="D85" s="479" t="s">
        <v>225</v>
      </c>
      <c r="E85" s="73"/>
      <c r="F85" s="201">
        <f t="shared" si="4"/>
        <v>1</v>
      </c>
      <c r="G85" s="399">
        <f t="shared" si="5"/>
        <v>2</v>
      </c>
      <c r="H85" s="636">
        <f t="shared" si="6"/>
        <v>1</v>
      </c>
      <c r="I85" s="636">
        <f t="shared" si="7"/>
        <v>2</v>
      </c>
      <c r="J85" s="636">
        <f t="shared" si="8"/>
        <v>2</v>
      </c>
      <c r="K85" s="636">
        <f t="shared" si="9"/>
        <v>1</v>
      </c>
      <c r="L85" s="636">
        <f t="shared" si="10"/>
        <v>0</v>
      </c>
      <c r="M85" s="637">
        <f t="shared" ref="M85:M103" si="11">SUM(F85:L85)</f>
        <v>9</v>
      </c>
      <c r="N85" s="200">
        <f t="shared" ref="N85:N103" si="12">M85/12*100%</f>
        <v>0.75</v>
      </c>
      <c r="O85" s="795"/>
      <c r="P85" s="796"/>
      <c r="Q85" s="633"/>
      <c r="R85" s="633"/>
      <c r="S85" s="634"/>
      <c r="T85" s="634"/>
      <c r="U85" s="634"/>
      <c r="V85" s="634"/>
      <c r="W85" s="634"/>
      <c r="X85" s="634"/>
      <c r="Y85" s="587"/>
      <c r="Z85" s="447"/>
      <c r="AA85" s="447"/>
      <c r="AB85" s="447"/>
      <c r="AC85" s="413"/>
      <c r="AD85" s="65"/>
      <c r="AE85" s="65"/>
      <c r="AF85" s="65"/>
      <c r="AG85" s="65"/>
      <c r="AH85" s="447"/>
      <c r="AI85" s="244"/>
      <c r="AJ85" s="447"/>
      <c r="AK85" s="447"/>
      <c r="AL85" s="447"/>
      <c r="AM85" s="447"/>
      <c r="AN85" s="447"/>
      <c r="AO85" s="447"/>
      <c r="AP85" s="447"/>
      <c r="AQ85" s="447"/>
      <c r="AR85" s="447"/>
      <c r="AS85" s="458"/>
      <c r="AT85" s="449"/>
      <c r="AU85" s="450"/>
      <c r="AV85" s="451"/>
      <c r="AW85" s="451"/>
      <c r="AX85" s="451"/>
      <c r="AY85" s="454"/>
      <c r="AZ85" s="454"/>
      <c r="BA85" s="454"/>
      <c r="BB85" s="454"/>
      <c r="BC85" s="454"/>
      <c r="BD85" s="453"/>
      <c r="BE85" s="454"/>
      <c r="BF85" s="419"/>
      <c r="BG85" s="420"/>
      <c r="BH85" s="419"/>
      <c r="BI85" s="501"/>
      <c r="BJ85" s="419"/>
      <c r="BK85" s="419"/>
      <c r="BL85" s="419"/>
      <c r="BM85" s="419"/>
    </row>
    <row r="86" spans="1:65" s="71" customFormat="1" ht="24" customHeight="1" x14ac:dyDescent="0.25">
      <c r="A86" s="65"/>
      <c r="B86" s="477" t="s">
        <v>164</v>
      </c>
      <c r="C86" s="478" t="s">
        <v>165</v>
      </c>
      <c r="D86" s="477" t="s">
        <v>224</v>
      </c>
      <c r="E86" s="73"/>
      <c r="F86" s="201">
        <f t="shared" si="4"/>
        <v>0</v>
      </c>
      <c r="G86" s="399">
        <f t="shared" si="5"/>
        <v>0</v>
      </c>
      <c r="H86" s="636">
        <f t="shared" si="6"/>
        <v>0</v>
      </c>
      <c r="I86" s="636">
        <f t="shared" si="7"/>
        <v>0</v>
      </c>
      <c r="J86" s="636">
        <f t="shared" si="8"/>
        <v>0</v>
      </c>
      <c r="K86" s="636">
        <f t="shared" si="9"/>
        <v>0</v>
      </c>
      <c r="L86" s="636">
        <f t="shared" si="10"/>
        <v>0</v>
      </c>
      <c r="M86" s="637">
        <f t="shared" si="11"/>
        <v>0</v>
      </c>
      <c r="N86" s="200">
        <f t="shared" si="12"/>
        <v>0</v>
      </c>
      <c r="O86" s="690"/>
      <c r="P86" s="691"/>
      <c r="Q86" s="633"/>
      <c r="R86" s="633"/>
      <c r="S86" s="634"/>
      <c r="T86" s="634"/>
      <c r="U86" s="634"/>
      <c r="V86" s="634"/>
      <c r="W86" s="634"/>
      <c r="X86" s="634"/>
      <c r="Y86" s="587"/>
      <c r="Z86" s="447"/>
      <c r="AA86" s="447"/>
      <c r="AB86" s="447"/>
      <c r="AC86" s="413"/>
      <c r="AD86" s="65"/>
      <c r="AE86" s="65"/>
      <c r="AF86" s="65"/>
      <c r="AG86" s="65"/>
      <c r="AH86" s="447"/>
      <c r="AI86" s="244"/>
      <c r="AJ86" s="447"/>
      <c r="AK86" s="447"/>
      <c r="AL86" s="447"/>
      <c r="AM86" s="447"/>
      <c r="AN86" s="447"/>
      <c r="AO86" s="447"/>
      <c r="AP86" s="447"/>
      <c r="AQ86" s="447"/>
      <c r="AR86" s="447"/>
      <c r="AS86" s="458"/>
      <c r="AT86" s="449"/>
      <c r="AU86" s="450"/>
      <c r="AV86" s="451"/>
      <c r="AW86" s="451"/>
      <c r="AX86" s="451"/>
      <c r="AY86" s="454"/>
      <c r="AZ86" s="454"/>
      <c r="BA86" s="454"/>
      <c r="BB86" s="454"/>
      <c r="BC86" s="454"/>
      <c r="BD86" s="453"/>
      <c r="BE86" s="454"/>
      <c r="BF86" s="419"/>
      <c r="BG86" s="420"/>
      <c r="BH86" s="419"/>
      <c r="BI86" s="501"/>
      <c r="BJ86" s="419"/>
      <c r="BK86" s="419"/>
      <c r="BL86" s="419"/>
      <c r="BM86" s="419"/>
    </row>
    <row r="87" spans="1:65" s="71" customFormat="1" ht="24" customHeight="1" x14ac:dyDescent="0.25">
      <c r="A87" s="65"/>
      <c r="B87" s="477" t="s">
        <v>221</v>
      </c>
      <c r="C87" s="478"/>
      <c r="D87" s="480" t="s">
        <v>191</v>
      </c>
      <c r="E87" s="73"/>
      <c r="F87" s="201">
        <f t="shared" si="4"/>
        <v>0</v>
      </c>
      <c r="G87" s="399">
        <f t="shared" si="5"/>
        <v>0</v>
      </c>
      <c r="H87" s="636">
        <f t="shared" si="6"/>
        <v>0</v>
      </c>
      <c r="I87" s="636">
        <f t="shared" si="7"/>
        <v>0</v>
      </c>
      <c r="J87" s="636">
        <f t="shared" si="8"/>
        <v>0</v>
      </c>
      <c r="K87" s="636">
        <f t="shared" si="9"/>
        <v>0</v>
      </c>
      <c r="L87" s="636">
        <f t="shared" si="10"/>
        <v>0</v>
      </c>
      <c r="M87" s="637">
        <f>SUM(F87:L87)</f>
        <v>0</v>
      </c>
      <c r="N87" s="200">
        <f>M87/12*100%</f>
        <v>0</v>
      </c>
      <c r="O87" s="690"/>
      <c r="P87" s="691"/>
      <c r="Q87" s="633"/>
      <c r="R87" s="633"/>
      <c r="S87" s="634"/>
      <c r="T87" s="634"/>
      <c r="U87" s="634"/>
      <c r="V87" s="634"/>
      <c r="W87" s="634"/>
      <c r="X87" s="634"/>
      <c r="Y87" s="587"/>
      <c r="Z87" s="447"/>
      <c r="AA87" s="447"/>
      <c r="AB87" s="447"/>
      <c r="AC87" s="413"/>
      <c r="AD87" s="65"/>
      <c r="AE87" s="65"/>
      <c r="AF87" s="65"/>
      <c r="AG87" s="65"/>
      <c r="AH87" s="447"/>
      <c r="AI87" s="244"/>
      <c r="AJ87" s="447"/>
      <c r="AK87" s="447"/>
      <c r="AL87" s="447"/>
      <c r="AM87" s="447"/>
      <c r="AN87" s="447"/>
      <c r="AO87" s="447"/>
      <c r="AP87" s="447"/>
      <c r="AQ87" s="447"/>
      <c r="AR87" s="447"/>
      <c r="AS87" s="458"/>
      <c r="AT87" s="449"/>
      <c r="AU87" s="450"/>
      <c r="AV87" s="451"/>
      <c r="AW87" s="451"/>
      <c r="AX87" s="451"/>
      <c r="AY87" s="454"/>
      <c r="AZ87" s="454"/>
      <c r="BA87" s="454"/>
      <c r="BB87" s="454"/>
      <c r="BC87" s="454"/>
      <c r="BD87" s="453"/>
      <c r="BE87" s="454"/>
      <c r="BF87" s="419"/>
      <c r="BG87" s="420"/>
      <c r="BH87" s="419"/>
      <c r="BI87" s="501"/>
      <c r="BJ87" s="419"/>
      <c r="BK87" s="419"/>
      <c r="BL87" s="419"/>
      <c r="BM87" s="419"/>
    </row>
    <row r="88" spans="1:65" s="71" customFormat="1" ht="24" customHeight="1" x14ac:dyDescent="0.25">
      <c r="A88" s="65"/>
      <c r="B88" s="477" t="s">
        <v>99</v>
      </c>
      <c r="C88" s="478" t="s">
        <v>104</v>
      </c>
      <c r="D88" s="479" t="s">
        <v>225</v>
      </c>
      <c r="E88" s="73"/>
      <c r="F88" s="201">
        <f t="shared" si="4"/>
        <v>1</v>
      </c>
      <c r="G88" s="399">
        <f t="shared" si="5"/>
        <v>1</v>
      </c>
      <c r="H88" s="636">
        <f t="shared" si="6"/>
        <v>1</v>
      </c>
      <c r="I88" s="636">
        <f t="shared" si="7"/>
        <v>0</v>
      </c>
      <c r="J88" s="636">
        <f t="shared" si="8"/>
        <v>1</v>
      </c>
      <c r="K88" s="636">
        <f t="shared" si="9"/>
        <v>0</v>
      </c>
      <c r="L88" s="636">
        <f t="shared" si="10"/>
        <v>0</v>
      </c>
      <c r="M88" s="637">
        <f t="shared" si="11"/>
        <v>4</v>
      </c>
      <c r="N88" s="200">
        <f t="shared" si="12"/>
        <v>0.33333333333333331</v>
      </c>
      <c r="O88" s="795"/>
      <c r="P88" s="796"/>
      <c r="Q88" s="633"/>
      <c r="R88" s="633"/>
      <c r="S88" s="634"/>
      <c r="T88" s="634"/>
      <c r="U88" s="634"/>
      <c r="V88" s="634"/>
      <c r="W88" s="634"/>
      <c r="X88" s="634"/>
      <c r="Y88" s="587"/>
      <c r="Z88" s="447"/>
      <c r="AA88" s="447"/>
      <c r="AB88" s="447"/>
      <c r="AC88" s="413"/>
      <c r="AD88" s="65"/>
      <c r="AE88" s="65"/>
      <c r="AF88" s="65"/>
      <c r="AG88" s="65"/>
      <c r="AH88" s="447"/>
      <c r="AI88" s="244"/>
      <c r="AJ88" s="447"/>
      <c r="AK88" s="447"/>
      <c r="AL88" s="447"/>
      <c r="AM88" s="447"/>
      <c r="AN88" s="447"/>
      <c r="AO88" s="447"/>
      <c r="AP88" s="447"/>
      <c r="AQ88" s="447"/>
      <c r="AR88" s="447"/>
      <c r="AS88" s="458"/>
      <c r="AT88" s="449"/>
      <c r="AU88" s="450"/>
      <c r="AV88" s="451"/>
      <c r="AW88" s="451"/>
      <c r="AX88" s="451"/>
      <c r="AY88" s="454"/>
      <c r="AZ88" s="454"/>
      <c r="BA88" s="454"/>
      <c r="BB88" s="454"/>
      <c r="BC88" s="454"/>
      <c r="BD88" s="453"/>
      <c r="BE88" s="454"/>
      <c r="BF88" s="419"/>
      <c r="BG88" s="420"/>
      <c r="BH88" s="419"/>
      <c r="BI88" s="501"/>
      <c r="BJ88" s="419"/>
      <c r="BK88" s="419"/>
      <c r="BL88" s="419"/>
      <c r="BM88" s="419"/>
    </row>
    <row r="89" spans="1:65" s="71" customFormat="1" ht="24" customHeight="1" x14ac:dyDescent="0.25">
      <c r="A89" s="65"/>
      <c r="B89" s="477" t="s">
        <v>101</v>
      </c>
      <c r="C89" s="478" t="s">
        <v>104</v>
      </c>
      <c r="D89" s="479" t="s">
        <v>225</v>
      </c>
      <c r="E89" s="73"/>
      <c r="F89" s="201">
        <f t="shared" si="4"/>
        <v>1</v>
      </c>
      <c r="G89" s="399">
        <f t="shared" si="5"/>
        <v>0</v>
      </c>
      <c r="H89" s="636">
        <f t="shared" si="6"/>
        <v>1</v>
      </c>
      <c r="I89" s="636">
        <f t="shared" si="7"/>
        <v>0</v>
      </c>
      <c r="J89" s="636">
        <f t="shared" si="8"/>
        <v>1</v>
      </c>
      <c r="K89" s="636">
        <f t="shared" si="9"/>
        <v>0</v>
      </c>
      <c r="L89" s="636">
        <f t="shared" si="10"/>
        <v>0</v>
      </c>
      <c r="M89" s="637">
        <f t="shared" si="11"/>
        <v>3</v>
      </c>
      <c r="N89" s="200">
        <f t="shared" si="12"/>
        <v>0.25</v>
      </c>
      <c r="O89" s="795"/>
      <c r="P89" s="796"/>
      <c r="Q89" s="633"/>
      <c r="R89" s="633"/>
      <c r="S89" s="634"/>
      <c r="T89" s="634"/>
      <c r="U89" s="634"/>
      <c r="V89" s="634"/>
      <c r="W89" s="634"/>
      <c r="X89" s="634"/>
      <c r="Y89" s="587"/>
      <c r="Z89" s="447"/>
      <c r="AA89" s="447"/>
      <c r="AB89" s="447"/>
      <c r="AC89" s="413"/>
      <c r="AD89" s="65"/>
      <c r="AE89" s="65"/>
      <c r="AF89" s="65"/>
      <c r="AG89" s="65"/>
      <c r="AH89" s="447"/>
      <c r="AI89" s="244"/>
      <c r="AJ89" s="447"/>
      <c r="AK89" s="447"/>
      <c r="AL89" s="447"/>
      <c r="AM89" s="447"/>
      <c r="AN89" s="447"/>
      <c r="AO89" s="447"/>
      <c r="AP89" s="447"/>
      <c r="AQ89" s="447"/>
      <c r="AR89" s="447"/>
      <c r="AS89" s="458"/>
      <c r="AT89" s="449"/>
      <c r="AU89" s="450"/>
      <c r="AV89" s="451"/>
      <c r="AW89" s="451"/>
      <c r="AX89" s="451"/>
      <c r="AY89" s="454"/>
      <c r="AZ89" s="454"/>
      <c r="BA89" s="454"/>
      <c r="BB89" s="454"/>
      <c r="BC89" s="454"/>
      <c r="BD89" s="453"/>
      <c r="BE89" s="454"/>
      <c r="BF89" s="419"/>
      <c r="BG89" s="420"/>
      <c r="BH89" s="419"/>
      <c r="BI89" s="501"/>
      <c r="BJ89" s="419"/>
      <c r="BK89" s="419"/>
      <c r="BL89" s="419"/>
      <c r="BM89" s="419"/>
    </row>
    <row r="90" spans="1:65" s="71" customFormat="1" ht="24" customHeight="1" x14ac:dyDescent="0.25">
      <c r="A90" s="65"/>
      <c r="B90" s="477" t="s">
        <v>112</v>
      </c>
      <c r="C90" s="478" t="s">
        <v>104</v>
      </c>
      <c r="D90" s="479" t="s">
        <v>225</v>
      </c>
      <c r="E90" s="73"/>
      <c r="F90" s="201">
        <f t="shared" si="4"/>
        <v>0</v>
      </c>
      <c r="G90" s="399">
        <f t="shared" si="5"/>
        <v>0</v>
      </c>
      <c r="H90" s="636">
        <f t="shared" si="6"/>
        <v>0</v>
      </c>
      <c r="I90" s="636">
        <f t="shared" si="7"/>
        <v>0</v>
      </c>
      <c r="J90" s="636">
        <f t="shared" si="8"/>
        <v>0</v>
      </c>
      <c r="K90" s="636">
        <f t="shared" si="9"/>
        <v>0</v>
      </c>
      <c r="L90" s="636">
        <f t="shared" si="10"/>
        <v>0</v>
      </c>
      <c r="M90" s="637">
        <f t="shared" si="11"/>
        <v>0</v>
      </c>
      <c r="N90" s="200">
        <f t="shared" si="12"/>
        <v>0</v>
      </c>
      <c r="O90" s="795"/>
      <c r="P90" s="796"/>
      <c r="Q90" s="633"/>
      <c r="R90" s="633"/>
      <c r="S90" s="634"/>
      <c r="T90" s="634"/>
      <c r="U90" s="634"/>
      <c r="V90" s="634"/>
      <c r="W90" s="634"/>
      <c r="X90" s="634"/>
      <c r="Y90" s="587"/>
      <c r="Z90" s="447"/>
      <c r="AA90" s="447"/>
      <c r="AB90" s="447"/>
      <c r="AC90" s="413"/>
      <c r="AD90" s="65"/>
      <c r="AE90" s="65"/>
      <c r="AF90" s="65"/>
      <c r="AG90" s="65"/>
      <c r="AH90" s="447"/>
      <c r="AI90" s="244"/>
      <c r="AJ90" s="447"/>
      <c r="AK90" s="447"/>
      <c r="AL90" s="447"/>
      <c r="AM90" s="447"/>
      <c r="AN90" s="447"/>
      <c r="AO90" s="447"/>
      <c r="AP90" s="447"/>
      <c r="AQ90" s="447"/>
      <c r="AR90" s="447"/>
      <c r="AS90" s="458"/>
      <c r="AT90" s="449"/>
      <c r="AU90" s="450"/>
      <c r="AV90" s="451"/>
      <c r="AW90" s="451"/>
      <c r="AX90" s="451"/>
      <c r="AY90" s="454"/>
      <c r="AZ90" s="454"/>
      <c r="BA90" s="454"/>
      <c r="BB90" s="454"/>
      <c r="BC90" s="454"/>
      <c r="BD90" s="453"/>
      <c r="BE90" s="454"/>
      <c r="BF90" s="419"/>
      <c r="BG90" s="420"/>
      <c r="BH90" s="419"/>
      <c r="BI90" s="501"/>
      <c r="BJ90" s="419"/>
      <c r="BK90" s="419"/>
      <c r="BL90" s="419"/>
      <c r="BM90" s="419"/>
    </row>
    <row r="91" spans="1:65" s="71" customFormat="1" ht="24" customHeight="1" x14ac:dyDescent="0.25">
      <c r="A91" s="65"/>
      <c r="B91" s="477" t="s">
        <v>219</v>
      </c>
      <c r="C91" s="478"/>
      <c r="D91" s="477" t="s">
        <v>226</v>
      </c>
      <c r="E91" s="73"/>
      <c r="F91" s="201">
        <f t="shared" si="4"/>
        <v>0</v>
      </c>
      <c r="G91" s="399">
        <f t="shared" si="5"/>
        <v>0</v>
      </c>
      <c r="H91" s="636">
        <f t="shared" si="6"/>
        <v>0</v>
      </c>
      <c r="I91" s="636">
        <f t="shared" si="7"/>
        <v>0</v>
      </c>
      <c r="J91" s="636">
        <f t="shared" si="8"/>
        <v>0</v>
      </c>
      <c r="K91" s="636">
        <f t="shared" si="9"/>
        <v>0</v>
      </c>
      <c r="L91" s="636">
        <f t="shared" si="10"/>
        <v>0</v>
      </c>
      <c r="M91" s="637">
        <f t="shared" si="11"/>
        <v>0</v>
      </c>
      <c r="N91" s="200">
        <f t="shared" si="12"/>
        <v>0</v>
      </c>
      <c r="O91" s="690"/>
      <c r="P91" s="691"/>
      <c r="Q91" s="633"/>
      <c r="R91" s="633"/>
      <c r="S91" s="634"/>
      <c r="T91" s="634"/>
      <c r="U91" s="634"/>
      <c r="V91" s="634"/>
      <c r="W91" s="634"/>
      <c r="X91" s="634"/>
      <c r="Y91" s="587"/>
      <c r="Z91" s="447"/>
      <c r="AA91" s="447"/>
      <c r="AB91" s="447"/>
      <c r="AC91" s="413"/>
      <c r="AD91" s="65"/>
      <c r="AE91" s="65"/>
      <c r="AF91" s="65"/>
      <c r="AG91" s="65"/>
      <c r="AH91" s="447"/>
      <c r="AI91" s="244"/>
      <c r="AJ91" s="447"/>
      <c r="AK91" s="447"/>
      <c r="AL91" s="447"/>
      <c r="AM91" s="447"/>
      <c r="AN91" s="447"/>
      <c r="AO91" s="447"/>
      <c r="AP91" s="447"/>
      <c r="AQ91" s="447"/>
      <c r="AR91" s="447"/>
      <c r="AS91" s="458"/>
      <c r="AT91" s="449"/>
      <c r="AU91" s="450"/>
      <c r="AV91" s="451"/>
      <c r="AW91" s="451"/>
      <c r="AX91" s="451"/>
      <c r="AY91" s="454"/>
      <c r="AZ91" s="454"/>
      <c r="BA91" s="454"/>
      <c r="BB91" s="454"/>
      <c r="BC91" s="454"/>
      <c r="BD91" s="453"/>
      <c r="BE91" s="454"/>
      <c r="BF91" s="419"/>
      <c r="BG91" s="420"/>
      <c r="BH91" s="419"/>
      <c r="BI91" s="501"/>
      <c r="BJ91" s="419"/>
      <c r="BK91" s="419"/>
      <c r="BL91" s="419"/>
      <c r="BM91" s="419"/>
    </row>
    <row r="92" spans="1:65" s="71" customFormat="1" ht="24" customHeight="1" x14ac:dyDescent="0.25">
      <c r="A92" s="65"/>
      <c r="B92" s="697" t="s">
        <v>117</v>
      </c>
      <c r="C92" s="72" t="s">
        <v>104</v>
      </c>
      <c r="D92" s="697" t="s">
        <v>226</v>
      </c>
      <c r="E92" s="73"/>
      <c r="F92" s="201">
        <f t="shared" si="4"/>
        <v>0</v>
      </c>
      <c r="G92" s="399">
        <f t="shared" si="5"/>
        <v>0</v>
      </c>
      <c r="H92" s="636">
        <f t="shared" si="6"/>
        <v>0</v>
      </c>
      <c r="I92" s="636">
        <f t="shared" si="7"/>
        <v>0</v>
      </c>
      <c r="J92" s="636">
        <f t="shared" si="8"/>
        <v>0</v>
      </c>
      <c r="K92" s="636">
        <f t="shared" si="9"/>
        <v>0</v>
      </c>
      <c r="L92" s="636">
        <f t="shared" si="10"/>
        <v>0</v>
      </c>
      <c r="M92" s="637">
        <f t="shared" si="11"/>
        <v>0</v>
      </c>
      <c r="N92" s="200">
        <f t="shared" si="12"/>
        <v>0</v>
      </c>
      <c r="O92" s="690"/>
      <c r="P92" s="691"/>
      <c r="Q92" s="633"/>
      <c r="R92" s="633"/>
      <c r="S92" s="634"/>
      <c r="T92" s="634"/>
      <c r="U92" s="634"/>
      <c r="V92" s="634"/>
      <c r="W92" s="634"/>
      <c r="X92" s="634"/>
      <c r="Y92" s="587"/>
      <c r="Z92" s="447"/>
      <c r="AA92" s="447"/>
      <c r="AB92" s="447"/>
      <c r="AC92" s="413"/>
      <c r="AD92" s="65"/>
      <c r="AE92" s="65"/>
      <c r="AF92" s="65"/>
      <c r="AG92" s="65"/>
      <c r="AH92" s="447"/>
      <c r="AI92" s="244"/>
      <c r="AJ92" s="447"/>
      <c r="AK92" s="447"/>
      <c r="AL92" s="447"/>
      <c r="AM92" s="447"/>
      <c r="AN92" s="447"/>
      <c r="AO92" s="447"/>
      <c r="AP92" s="447"/>
      <c r="AQ92" s="447"/>
      <c r="AR92" s="447"/>
      <c r="AS92" s="458"/>
      <c r="AT92" s="449"/>
      <c r="AU92" s="450"/>
      <c r="AV92" s="451"/>
      <c r="AW92" s="451"/>
      <c r="AX92" s="451"/>
      <c r="AY92" s="454"/>
      <c r="AZ92" s="454"/>
      <c r="BA92" s="454"/>
      <c r="BB92" s="454"/>
      <c r="BC92" s="454"/>
      <c r="BD92" s="453"/>
      <c r="BE92" s="454"/>
      <c r="BF92" s="419"/>
      <c r="BG92" s="420"/>
      <c r="BH92" s="419"/>
      <c r="BI92" s="501"/>
      <c r="BJ92" s="419"/>
      <c r="BK92" s="419"/>
      <c r="BL92" s="419"/>
      <c r="BM92" s="419"/>
    </row>
    <row r="93" spans="1:65" s="71" customFormat="1" ht="24" customHeight="1" x14ac:dyDescent="0.25">
      <c r="A93" s="65"/>
      <c r="B93" s="697" t="s">
        <v>113</v>
      </c>
      <c r="C93" s="72" t="s">
        <v>104</v>
      </c>
      <c r="D93" s="695" t="s">
        <v>107</v>
      </c>
      <c r="E93" s="73"/>
      <c r="F93" s="201">
        <f t="shared" si="4"/>
        <v>2</v>
      </c>
      <c r="G93" s="399">
        <f t="shared" si="5"/>
        <v>0</v>
      </c>
      <c r="H93" s="636">
        <f t="shared" si="6"/>
        <v>2</v>
      </c>
      <c r="I93" s="636">
        <f t="shared" si="7"/>
        <v>0</v>
      </c>
      <c r="J93" s="636">
        <f t="shared" si="8"/>
        <v>1</v>
      </c>
      <c r="K93" s="636">
        <f t="shared" si="9"/>
        <v>0</v>
      </c>
      <c r="L93" s="636">
        <f t="shared" si="10"/>
        <v>0</v>
      </c>
      <c r="M93" s="637">
        <f t="shared" si="11"/>
        <v>5</v>
      </c>
      <c r="N93" s="200">
        <f t="shared" si="12"/>
        <v>0.41666666666666669</v>
      </c>
      <c r="O93" s="795"/>
      <c r="P93" s="796"/>
      <c r="Q93" s="633"/>
      <c r="R93" s="633"/>
      <c r="S93" s="634"/>
      <c r="T93" s="634"/>
      <c r="U93" s="634"/>
      <c r="V93" s="634"/>
      <c r="W93" s="634"/>
      <c r="X93" s="634"/>
      <c r="Y93" s="587"/>
      <c r="Z93" s="447"/>
      <c r="AA93" s="447"/>
      <c r="AB93" s="447"/>
      <c r="AC93" s="413"/>
      <c r="AD93" s="65"/>
      <c r="AE93" s="65"/>
      <c r="AF93" s="65"/>
      <c r="AG93" s="65"/>
      <c r="AH93" s="447"/>
      <c r="AI93" s="244"/>
      <c r="AJ93" s="447"/>
      <c r="AK93" s="447"/>
      <c r="AL93" s="447"/>
      <c r="AM93" s="447"/>
      <c r="AN93" s="447"/>
      <c r="AO93" s="447"/>
      <c r="AP93" s="447"/>
      <c r="AQ93" s="447"/>
      <c r="AR93" s="447"/>
      <c r="AS93" s="458"/>
      <c r="AT93" s="449"/>
      <c r="AU93" s="450"/>
      <c r="AV93" s="451"/>
      <c r="AW93" s="451"/>
      <c r="AX93" s="451"/>
      <c r="AY93" s="454"/>
      <c r="AZ93" s="454"/>
      <c r="BA93" s="454"/>
      <c r="BB93" s="454"/>
      <c r="BC93" s="454"/>
      <c r="BD93" s="453"/>
      <c r="BE93" s="454"/>
      <c r="BF93" s="419"/>
      <c r="BG93" s="420"/>
      <c r="BH93" s="419"/>
      <c r="BI93" s="501"/>
      <c r="BJ93" s="419"/>
      <c r="BK93" s="419"/>
      <c r="BL93" s="419"/>
      <c r="BM93" s="419"/>
    </row>
    <row r="94" spans="1:65" s="71" customFormat="1" ht="24" customHeight="1" x14ac:dyDescent="0.25">
      <c r="A94" s="65"/>
      <c r="B94" s="697" t="s">
        <v>106</v>
      </c>
      <c r="C94" s="72" t="s">
        <v>104</v>
      </c>
      <c r="D94" s="695" t="s">
        <v>107</v>
      </c>
      <c r="E94" s="73"/>
      <c r="F94" s="201">
        <f t="shared" si="4"/>
        <v>0</v>
      </c>
      <c r="G94" s="399">
        <f t="shared" si="5"/>
        <v>1</v>
      </c>
      <c r="H94" s="636">
        <f t="shared" si="6"/>
        <v>0</v>
      </c>
      <c r="I94" s="636">
        <f t="shared" si="7"/>
        <v>0</v>
      </c>
      <c r="J94" s="636">
        <f t="shared" si="8"/>
        <v>0</v>
      </c>
      <c r="K94" s="636">
        <f t="shared" si="9"/>
        <v>0</v>
      </c>
      <c r="L94" s="636">
        <f t="shared" si="10"/>
        <v>0</v>
      </c>
      <c r="M94" s="637">
        <f t="shared" si="11"/>
        <v>1</v>
      </c>
      <c r="N94" s="200">
        <f t="shared" si="12"/>
        <v>8.3333333333333329E-2</v>
      </c>
      <c r="O94" s="795"/>
      <c r="P94" s="796"/>
      <c r="Q94" s="633"/>
      <c r="R94" s="633"/>
      <c r="S94" s="634"/>
      <c r="T94" s="634"/>
      <c r="U94" s="634"/>
      <c r="V94" s="634"/>
      <c r="W94" s="634"/>
      <c r="X94" s="634"/>
      <c r="Y94" s="587"/>
      <c r="Z94" s="447"/>
      <c r="AA94" s="447"/>
      <c r="AB94" s="447"/>
      <c r="AC94" s="413"/>
      <c r="AD94" s="65"/>
      <c r="AE94" s="65"/>
      <c r="AF94" s="65"/>
      <c r="AG94" s="65"/>
      <c r="AH94" s="447"/>
      <c r="AI94" s="244"/>
      <c r="AJ94" s="447"/>
      <c r="AK94" s="447"/>
      <c r="AL94" s="447"/>
      <c r="AM94" s="447"/>
      <c r="AN94" s="447"/>
      <c r="AO94" s="447"/>
      <c r="AP94" s="447"/>
      <c r="AQ94" s="447"/>
      <c r="AR94" s="447"/>
      <c r="AS94" s="458"/>
      <c r="AT94" s="449"/>
      <c r="AU94" s="450"/>
      <c r="AV94" s="451"/>
      <c r="AW94" s="451"/>
      <c r="AX94" s="451"/>
      <c r="AY94" s="454"/>
      <c r="AZ94" s="454"/>
      <c r="BA94" s="454"/>
      <c r="BB94" s="454"/>
      <c r="BC94" s="454"/>
      <c r="BD94" s="453"/>
      <c r="BE94" s="454"/>
      <c r="BF94" s="419"/>
      <c r="BG94" s="420"/>
      <c r="BH94" s="419"/>
      <c r="BI94" s="501"/>
      <c r="BJ94" s="419"/>
      <c r="BK94" s="419"/>
      <c r="BL94" s="419"/>
      <c r="BM94" s="419"/>
    </row>
    <row r="95" spans="1:65" s="71" customFormat="1" ht="24" customHeight="1" x14ac:dyDescent="0.25">
      <c r="A95" s="65"/>
      <c r="B95" s="697" t="s">
        <v>115</v>
      </c>
      <c r="C95" s="72" t="s">
        <v>104</v>
      </c>
      <c r="D95" s="695" t="s">
        <v>107</v>
      </c>
      <c r="E95" s="73"/>
      <c r="F95" s="201">
        <f t="shared" si="4"/>
        <v>0</v>
      </c>
      <c r="G95" s="399">
        <f t="shared" si="5"/>
        <v>0</v>
      </c>
      <c r="H95" s="636">
        <f t="shared" si="6"/>
        <v>1</v>
      </c>
      <c r="I95" s="636">
        <f t="shared" si="7"/>
        <v>0</v>
      </c>
      <c r="J95" s="636">
        <f t="shared" si="8"/>
        <v>0</v>
      </c>
      <c r="K95" s="636">
        <f t="shared" si="9"/>
        <v>0</v>
      </c>
      <c r="L95" s="636">
        <f t="shared" si="10"/>
        <v>0</v>
      </c>
      <c r="M95" s="637">
        <f t="shared" si="11"/>
        <v>1</v>
      </c>
      <c r="N95" s="200">
        <f t="shared" si="12"/>
        <v>8.3333333333333329E-2</v>
      </c>
      <c r="O95" s="795"/>
      <c r="P95" s="796"/>
      <c r="Q95" s="633"/>
      <c r="R95" s="633"/>
      <c r="S95" s="634"/>
      <c r="T95" s="634"/>
      <c r="U95" s="634"/>
      <c r="V95" s="634"/>
      <c r="W95" s="634"/>
      <c r="X95" s="634"/>
      <c r="Y95" s="587"/>
      <c r="Z95" s="447"/>
      <c r="AA95" s="447"/>
      <c r="AB95" s="447"/>
      <c r="AC95" s="413"/>
      <c r="AD95" s="65"/>
      <c r="AE95" s="65"/>
      <c r="AF95" s="65"/>
      <c r="AG95" s="65"/>
      <c r="AH95" s="447"/>
      <c r="AI95" s="244"/>
      <c r="AJ95" s="447"/>
      <c r="AK95" s="447"/>
      <c r="AL95" s="447"/>
      <c r="AM95" s="447"/>
      <c r="AN95" s="447"/>
      <c r="AO95" s="447"/>
      <c r="AP95" s="447"/>
      <c r="AQ95" s="447"/>
      <c r="AR95" s="447"/>
      <c r="AS95" s="458"/>
      <c r="AT95" s="449"/>
      <c r="AU95" s="450"/>
      <c r="AV95" s="451"/>
      <c r="AW95" s="451"/>
      <c r="AX95" s="451"/>
      <c r="AY95" s="454"/>
      <c r="AZ95" s="454"/>
      <c r="BA95" s="454"/>
      <c r="BB95" s="454"/>
      <c r="BC95" s="454"/>
      <c r="BD95" s="453"/>
      <c r="BE95" s="454"/>
      <c r="BF95" s="419"/>
      <c r="BG95" s="420"/>
      <c r="BH95" s="419"/>
      <c r="BI95" s="501"/>
      <c r="BJ95" s="419"/>
      <c r="BK95" s="419"/>
      <c r="BL95" s="419"/>
      <c r="BM95" s="419"/>
    </row>
    <row r="96" spans="1:65" s="71" customFormat="1" ht="24" customHeight="1" x14ac:dyDescent="0.25">
      <c r="A96" s="65"/>
      <c r="B96" s="697" t="s">
        <v>114</v>
      </c>
      <c r="C96" s="72" t="s">
        <v>104</v>
      </c>
      <c r="D96" s="695" t="s">
        <v>107</v>
      </c>
      <c r="E96" s="73"/>
      <c r="F96" s="201">
        <f t="shared" si="4"/>
        <v>0</v>
      </c>
      <c r="G96" s="399">
        <f t="shared" si="5"/>
        <v>0</v>
      </c>
      <c r="H96" s="636">
        <f t="shared" si="6"/>
        <v>0</v>
      </c>
      <c r="I96" s="636">
        <f t="shared" si="7"/>
        <v>0</v>
      </c>
      <c r="J96" s="636">
        <f t="shared" si="8"/>
        <v>0</v>
      </c>
      <c r="K96" s="636">
        <f t="shared" si="9"/>
        <v>0</v>
      </c>
      <c r="L96" s="636">
        <f t="shared" si="10"/>
        <v>0</v>
      </c>
      <c r="M96" s="637">
        <f t="shared" si="11"/>
        <v>0</v>
      </c>
      <c r="N96" s="200">
        <f t="shared" si="12"/>
        <v>0</v>
      </c>
      <c r="O96" s="795"/>
      <c r="P96" s="796"/>
      <c r="Q96" s="633"/>
      <c r="R96" s="633"/>
      <c r="S96" s="634"/>
      <c r="T96" s="634"/>
      <c r="U96" s="634"/>
      <c r="V96" s="634"/>
      <c r="W96" s="634"/>
      <c r="X96" s="634"/>
      <c r="Y96" s="587"/>
      <c r="Z96" s="447"/>
      <c r="AA96" s="447"/>
      <c r="AB96" s="447"/>
      <c r="AC96" s="413"/>
      <c r="AD96" s="65"/>
      <c r="AE96" s="65"/>
      <c r="AF96" s="65"/>
      <c r="AG96" s="65"/>
      <c r="AH96" s="447"/>
      <c r="AI96" s="244"/>
      <c r="AJ96" s="447"/>
      <c r="AK96" s="447"/>
      <c r="AL96" s="447"/>
      <c r="AM96" s="447"/>
      <c r="AN96" s="447"/>
      <c r="AO96" s="447"/>
      <c r="AP96" s="447"/>
      <c r="AQ96" s="447"/>
      <c r="AR96" s="447"/>
      <c r="AS96" s="458"/>
      <c r="AT96" s="449"/>
      <c r="AU96" s="450"/>
      <c r="AV96" s="451"/>
      <c r="AW96" s="451"/>
      <c r="AX96" s="451"/>
      <c r="AY96" s="454"/>
      <c r="AZ96" s="454"/>
      <c r="BA96" s="454"/>
      <c r="BB96" s="454"/>
      <c r="BC96" s="454"/>
      <c r="BD96" s="453"/>
      <c r="BE96" s="454"/>
      <c r="BF96" s="419"/>
      <c r="BG96" s="420"/>
      <c r="BH96" s="419"/>
      <c r="BI96" s="501"/>
      <c r="BJ96" s="419"/>
      <c r="BK96" s="419"/>
      <c r="BL96" s="419"/>
      <c r="BM96" s="419"/>
    </row>
    <row r="97" spans="1:65" s="71" customFormat="1" ht="24" customHeight="1" x14ac:dyDescent="0.25">
      <c r="A97" s="65"/>
      <c r="B97" s="697" t="s">
        <v>220</v>
      </c>
      <c r="C97" s="72" t="s">
        <v>104</v>
      </c>
      <c r="D97" s="695" t="s">
        <v>227</v>
      </c>
      <c r="E97" s="73"/>
      <c r="F97" s="201">
        <f t="shared" si="4"/>
        <v>0</v>
      </c>
      <c r="G97" s="399">
        <f t="shared" si="5"/>
        <v>0</v>
      </c>
      <c r="H97" s="636">
        <f t="shared" si="6"/>
        <v>0</v>
      </c>
      <c r="I97" s="636">
        <f t="shared" si="7"/>
        <v>0</v>
      </c>
      <c r="J97" s="636">
        <f t="shared" si="8"/>
        <v>0</v>
      </c>
      <c r="K97" s="636">
        <f t="shared" si="9"/>
        <v>0</v>
      </c>
      <c r="L97" s="636">
        <f t="shared" si="10"/>
        <v>0</v>
      </c>
      <c r="M97" s="637">
        <f t="shared" si="11"/>
        <v>0</v>
      </c>
      <c r="N97" s="200">
        <f t="shared" si="12"/>
        <v>0</v>
      </c>
      <c r="O97" s="690"/>
      <c r="P97" s="691"/>
      <c r="Q97" s="633"/>
      <c r="R97" s="633"/>
      <c r="S97" s="634"/>
      <c r="T97" s="634"/>
      <c r="U97" s="634"/>
      <c r="V97" s="634"/>
      <c r="W97" s="634"/>
      <c r="X97" s="634"/>
      <c r="Y97" s="587"/>
      <c r="Z97" s="447"/>
      <c r="AA97" s="447"/>
      <c r="AB97" s="447"/>
      <c r="AC97" s="413"/>
      <c r="AD97" s="65"/>
      <c r="AE97" s="65"/>
      <c r="AF97" s="65"/>
      <c r="AG97" s="65"/>
      <c r="AH97" s="447"/>
      <c r="AI97" s="244"/>
      <c r="AJ97" s="447"/>
      <c r="AK97" s="447"/>
      <c r="AL97" s="447"/>
      <c r="AM97" s="447"/>
      <c r="AN97" s="447"/>
      <c r="AO97" s="447"/>
      <c r="AP97" s="447"/>
      <c r="AQ97" s="447"/>
      <c r="AR97" s="447"/>
      <c r="AS97" s="458"/>
      <c r="AT97" s="449"/>
      <c r="AU97" s="450"/>
      <c r="AV97" s="451"/>
      <c r="AW97" s="451"/>
      <c r="AX97" s="451"/>
      <c r="AY97" s="454"/>
      <c r="AZ97" s="454"/>
      <c r="BA97" s="454"/>
      <c r="BB97" s="454"/>
      <c r="BC97" s="454"/>
      <c r="BD97" s="453"/>
      <c r="BE97" s="454"/>
      <c r="BF97" s="419"/>
      <c r="BG97" s="420"/>
      <c r="BH97" s="419"/>
      <c r="BI97" s="501"/>
      <c r="BJ97" s="419"/>
      <c r="BK97" s="419"/>
      <c r="BL97" s="419"/>
      <c r="BM97" s="419"/>
    </row>
    <row r="98" spans="1:65" s="71" customFormat="1" ht="24" customHeight="1" x14ac:dyDescent="0.25">
      <c r="A98" s="65"/>
      <c r="B98" s="697" t="s">
        <v>79</v>
      </c>
      <c r="C98" s="72" t="s">
        <v>104</v>
      </c>
      <c r="D98" s="203" t="s">
        <v>225</v>
      </c>
      <c r="E98" s="73"/>
      <c r="F98" s="201">
        <f t="shared" si="4"/>
        <v>0</v>
      </c>
      <c r="G98" s="399">
        <f t="shared" si="5"/>
        <v>2</v>
      </c>
      <c r="H98" s="636">
        <f t="shared" si="6"/>
        <v>1</v>
      </c>
      <c r="I98" s="636">
        <f t="shared" si="7"/>
        <v>1</v>
      </c>
      <c r="J98" s="636">
        <f t="shared" si="8"/>
        <v>0</v>
      </c>
      <c r="K98" s="636">
        <f t="shared" si="9"/>
        <v>1</v>
      </c>
      <c r="L98" s="636">
        <f t="shared" si="10"/>
        <v>0</v>
      </c>
      <c r="M98" s="637">
        <f t="shared" si="11"/>
        <v>5</v>
      </c>
      <c r="N98" s="200">
        <f t="shared" si="12"/>
        <v>0.41666666666666669</v>
      </c>
      <c r="O98" s="795"/>
      <c r="P98" s="796"/>
      <c r="Q98" s="633"/>
      <c r="R98" s="633"/>
      <c r="S98" s="634"/>
      <c r="T98" s="634"/>
      <c r="U98" s="634"/>
      <c r="V98" s="634"/>
      <c r="W98" s="634"/>
      <c r="X98" s="634"/>
      <c r="Y98" s="587"/>
      <c r="Z98" s="447"/>
      <c r="AA98" s="447"/>
      <c r="AB98" s="447"/>
      <c r="AC98" s="413"/>
      <c r="AD98" s="65"/>
      <c r="AE98" s="65"/>
      <c r="AF98" s="65"/>
      <c r="AG98" s="65"/>
      <c r="AH98" s="447"/>
      <c r="AI98" s="244"/>
      <c r="AJ98" s="447"/>
      <c r="AK98" s="447"/>
      <c r="AL98" s="447"/>
      <c r="AM98" s="447"/>
      <c r="AN98" s="447"/>
      <c r="AO98" s="447"/>
      <c r="AP98" s="447"/>
      <c r="AQ98" s="447"/>
      <c r="AR98" s="447"/>
      <c r="AS98" s="458"/>
      <c r="AT98" s="449"/>
      <c r="AU98" s="450"/>
      <c r="AV98" s="451"/>
      <c r="AW98" s="451"/>
      <c r="AX98" s="451"/>
      <c r="AY98" s="454"/>
      <c r="AZ98" s="454"/>
      <c r="BA98" s="454"/>
      <c r="BB98" s="454"/>
      <c r="BC98" s="454"/>
      <c r="BD98" s="453"/>
      <c r="BE98" s="454"/>
      <c r="BF98" s="419"/>
      <c r="BG98" s="420"/>
      <c r="BH98" s="419"/>
      <c r="BI98" s="501"/>
      <c r="BJ98" s="419"/>
      <c r="BK98" s="419"/>
      <c r="BL98" s="419"/>
      <c r="BM98" s="419"/>
    </row>
    <row r="99" spans="1:65" s="71" customFormat="1" ht="24" customHeight="1" x14ac:dyDescent="0.25">
      <c r="A99" s="65"/>
      <c r="B99" s="697" t="s">
        <v>176</v>
      </c>
      <c r="C99" s="72" t="s">
        <v>104</v>
      </c>
      <c r="D99" s="695" t="s">
        <v>107</v>
      </c>
      <c r="E99" s="73"/>
      <c r="F99" s="201">
        <f t="shared" si="4"/>
        <v>0</v>
      </c>
      <c r="G99" s="399">
        <f t="shared" si="5"/>
        <v>0</v>
      </c>
      <c r="H99" s="636">
        <f t="shared" si="6"/>
        <v>0</v>
      </c>
      <c r="I99" s="636">
        <f t="shared" si="7"/>
        <v>0</v>
      </c>
      <c r="J99" s="636">
        <f t="shared" si="8"/>
        <v>0</v>
      </c>
      <c r="K99" s="636">
        <f t="shared" si="9"/>
        <v>0</v>
      </c>
      <c r="L99" s="636">
        <f t="shared" si="10"/>
        <v>0</v>
      </c>
      <c r="M99" s="637">
        <f t="shared" si="11"/>
        <v>0</v>
      </c>
      <c r="N99" s="200">
        <f t="shared" si="12"/>
        <v>0</v>
      </c>
      <c r="O99" s="795"/>
      <c r="P99" s="796"/>
      <c r="Q99" s="633"/>
      <c r="R99" s="633"/>
      <c r="S99" s="634"/>
      <c r="T99" s="634"/>
      <c r="U99" s="634"/>
      <c r="V99" s="634"/>
      <c r="W99" s="634"/>
      <c r="X99" s="634"/>
      <c r="Y99" s="587"/>
      <c r="Z99" s="447"/>
      <c r="AA99" s="447"/>
      <c r="AB99" s="447"/>
      <c r="AC99" s="413"/>
      <c r="AD99" s="65"/>
      <c r="AE99" s="65"/>
      <c r="AF99" s="65"/>
      <c r="AG99" s="65"/>
      <c r="AH99" s="447"/>
      <c r="AI99" s="244"/>
      <c r="AJ99" s="447"/>
      <c r="AK99" s="447"/>
      <c r="AL99" s="447"/>
      <c r="AM99" s="447"/>
      <c r="AN99" s="447"/>
      <c r="AO99" s="447"/>
      <c r="AP99" s="447"/>
      <c r="AQ99" s="447"/>
      <c r="AR99" s="447"/>
      <c r="AS99" s="458"/>
      <c r="AT99" s="449"/>
      <c r="AU99" s="450"/>
      <c r="AV99" s="451"/>
      <c r="AW99" s="451"/>
      <c r="AX99" s="451"/>
      <c r="AY99" s="454"/>
      <c r="AZ99" s="454"/>
      <c r="BA99" s="454"/>
      <c r="BB99" s="454"/>
      <c r="BC99" s="454"/>
      <c r="BD99" s="453"/>
      <c r="BE99" s="454"/>
      <c r="BF99" s="419"/>
      <c r="BG99" s="420"/>
      <c r="BH99" s="419"/>
      <c r="BI99" s="501"/>
      <c r="BJ99" s="419"/>
      <c r="BK99" s="419"/>
      <c r="BL99" s="419"/>
      <c r="BM99" s="419"/>
    </row>
    <row r="100" spans="1:65" s="71" customFormat="1" ht="24" customHeight="1" x14ac:dyDescent="0.25">
      <c r="A100" s="65"/>
      <c r="B100" s="697" t="s">
        <v>119</v>
      </c>
      <c r="C100" s="72" t="s">
        <v>104</v>
      </c>
      <c r="D100" s="695" t="s">
        <v>107</v>
      </c>
      <c r="E100" s="73"/>
      <c r="F100" s="201">
        <f t="shared" si="4"/>
        <v>0</v>
      </c>
      <c r="G100" s="399">
        <f t="shared" si="5"/>
        <v>0</v>
      </c>
      <c r="H100" s="636">
        <f t="shared" si="6"/>
        <v>0</v>
      </c>
      <c r="I100" s="636">
        <f t="shared" si="7"/>
        <v>0</v>
      </c>
      <c r="J100" s="636">
        <f t="shared" si="8"/>
        <v>0</v>
      </c>
      <c r="K100" s="636">
        <f t="shared" si="9"/>
        <v>0</v>
      </c>
      <c r="L100" s="636">
        <f t="shared" si="10"/>
        <v>0</v>
      </c>
      <c r="M100" s="637">
        <f t="shared" si="11"/>
        <v>0</v>
      </c>
      <c r="N100" s="200">
        <f t="shared" si="12"/>
        <v>0</v>
      </c>
      <c r="O100" s="795"/>
      <c r="P100" s="796"/>
      <c r="Q100" s="633"/>
      <c r="R100" s="633"/>
      <c r="S100" s="634"/>
      <c r="T100" s="634"/>
      <c r="U100" s="634"/>
      <c r="V100" s="634"/>
      <c r="W100" s="634"/>
      <c r="X100" s="634"/>
      <c r="Y100" s="587"/>
      <c r="Z100" s="447"/>
      <c r="AA100" s="447"/>
      <c r="AB100" s="447"/>
      <c r="AC100" s="413"/>
      <c r="AD100" s="65"/>
      <c r="AE100" s="65"/>
      <c r="AF100" s="65"/>
      <c r="AG100" s="65"/>
      <c r="AH100" s="447"/>
      <c r="AI100" s="244"/>
      <c r="AJ100" s="447"/>
      <c r="AK100" s="447"/>
      <c r="AL100" s="447"/>
      <c r="AM100" s="447"/>
      <c r="AN100" s="447"/>
      <c r="AO100" s="447"/>
      <c r="AP100" s="447"/>
      <c r="AQ100" s="447"/>
      <c r="AR100" s="447"/>
      <c r="AS100" s="458"/>
      <c r="AT100" s="449"/>
      <c r="AU100" s="450"/>
      <c r="AV100" s="451"/>
      <c r="AW100" s="451"/>
      <c r="AX100" s="451"/>
      <c r="AY100" s="454"/>
      <c r="AZ100" s="454"/>
      <c r="BA100" s="454"/>
      <c r="BB100" s="454"/>
      <c r="BC100" s="454"/>
      <c r="BD100" s="453"/>
      <c r="BE100" s="454"/>
      <c r="BF100" s="419"/>
      <c r="BG100" s="420"/>
      <c r="BH100" s="419"/>
      <c r="BI100" s="501"/>
      <c r="BJ100" s="419"/>
      <c r="BK100" s="419"/>
      <c r="BL100" s="419"/>
      <c r="BM100" s="419"/>
    </row>
    <row r="101" spans="1:65" s="71" customFormat="1" ht="24" customHeight="1" x14ac:dyDescent="0.25">
      <c r="A101" s="65"/>
      <c r="B101" s="697" t="s">
        <v>116</v>
      </c>
      <c r="C101" s="72" t="s">
        <v>104</v>
      </c>
      <c r="D101" s="695" t="s">
        <v>107</v>
      </c>
      <c r="E101" s="73"/>
      <c r="F101" s="201">
        <f t="shared" si="4"/>
        <v>0</v>
      </c>
      <c r="G101" s="399">
        <f t="shared" si="5"/>
        <v>0</v>
      </c>
      <c r="H101" s="636">
        <f t="shared" si="6"/>
        <v>0</v>
      </c>
      <c r="I101" s="636">
        <f t="shared" si="7"/>
        <v>0</v>
      </c>
      <c r="J101" s="636">
        <f t="shared" si="8"/>
        <v>0</v>
      </c>
      <c r="K101" s="636">
        <f t="shared" si="9"/>
        <v>0</v>
      </c>
      <c r="L101" s="636">
        <f t="shared" si="10"/>
        <v>0</v>
      </c>
      <c r="M101" s="637">
        <f t="shared" si="11"/>
        <v>0</v>
      </c>
      <c r="N101" s="200">
        <f t="shared" si="12"/>
        <v>0</v>
      </c>
      <c r="O101" s="795"/>
      <c r="P101" s="796"/>
      <c r="Q101" s="633"/>
      <c r="R101" s="633"/>
      <c r="S101" s="634"/>
      <c r="T101" s="634"/>
      <c r="U101" s="634"/>
      <c r="V101" s="634"/>
      <c r="W101" s="634"/>
      <c r="X101" s="634"/>
      <c r="Y101" s="587"/>
      <c r="Z101" s="447"/>
      <c r="AA101" s="447"/>
      <c r="AB101" s="447"/>
      <c r="AC101" s="413"/>
      <c r="AD101" s="65"/>
      <c r="AE101" s="65"/>
      <c r="AF101" s="65"/>
      <c r="AG101" s="65"/>
      <c r="AH101" s="447"/>
      <c r="AI101" s="244"/>
      <c r="AJ101" s="447"/>
      <c r="AK101" s="447"/>
      <c r="AL101" s="447"/>
      <c r="AM101" s="447"/>
      <c r="AN101" s="447"/>
      <c r="AO101" s="447"/>
      <c r="AP101" s="447"/>
      <c r="AQ101" s="447"/>
      <c r="AR101" s="447"/>
      <c r="AS101" s="458"/>
      <c r="AT101" s="449"/>
      <c r="AU101" s="450"/>
      <c r="AV101" s="451"/>
      <c r="AW101" s="451"/>
      <c r="AX101" s="451"/>
      <c r="AY101" s="454"/>
      <c r="AZ101" s="454"/>
      <c r="BA101" s="454"/>
      <c r="BB101" s="454"/>
      <c r="BC101" s="454"/>
      <c r="BD101" s="453"/>
      <c r="BE101" s="454"/>
      <c r="BF101" s="419"/>
      <c r="BG101" s="420"/>
      <c r="BH101" s="419"/>
      <c r="BI101" s="501"/>
      <c r="BJ101" s="419"/>
      <c r="BK101" s="419"/>
      <c r="BL101" s="419"/>
      <c r="BM101" s="419"/>
    </row>
    <row r="102" spans="1:65" s="71" customFormat="1" ht="24" customHeight="1" x14ac:dyDescent="0.25">
      <c r="A102" s="65"/>
      <c r="B102" s="697" t="s">
        <v>222</v>
      </c>
      <c r="C102" s="72" t="s">
        <v>105</v>
      </c>
      <c r="D102" s="695" t="s">
        <v>228</v>
      </c>
      <c r="E102" s="73"/>
      <c r="F102" s="201">
        <f t="shared" si="4"/>
        <v>0</v>
      </c>
      <c r="G102" s="399">
        <f t="shared" si="5"/>
        <v>0</v>
      </c>
      <c r="H102" s="636">
        <f t="shared" si="6"/>
        <v>0</v>
      </c>
      <c r="I102" s="636">
        <f t="shared" si="7"/>
        <v>0</v>
      </c>
      <c r="J102" s="636">
        <f t="shared" si="8"/>
        <v>0</v>
      </c>
      <c r="K102" s="636">
        <f t="shared" si="9"/>
        <v>0</v>
      </c>
      <c r="L102" s="636">
        <f t="shared" si="10"/>
        <v>0</v>
      </c>
      <c r="M102" s="637">
        <f t="shared" si="11"/>
        <v>0</v>
      </c>
      <c r="N102" s="200">
        <f t="shared" si="12"/>
        <v>0</v>
      </c>
      <c r="O102" s="690"/>
      <c r="P102" s="691"/>
      <c r="Q102" s="633"/>
      <c r="R102" s="633"/>
      <c r="S102" s="634"/>
      <c r="T102" s="634"/>
      <c r="U102" s="634"/>
      <c r="V102" s="634"/>
      <c r="W102" s="634"/>
      <c r="X102" s="634"/>
      <c r="Y102" s="587"/>
      <c r="Z102" s="447"/>
      <c r="AA102" s="447"/>
      <c r="AB102" s="447"/>
      <c r="AC102" s="413"/>
      <c r="AD102" s="65"/>
      <c r="AE102" s="65"/>
      <c r="AF102" s="65"/>
      <c r="AG102" s="65"/>
      <c r="AH102" s="447"/>
      <c r="AI102" s="244"/>
      <c r="AJ102" s="447"/>
      <c r="AK102" s="447"/>
      <c r="AL102" s="447"/>
      <c r="AM102" s="447"/>
      <c r="AN102" s="447"/>
      <c r="AO102" s="447"/>
      <c r="AP102" s="447"/>
      <c r="AQ102" s="447"/>
      <c r="AR102" s="447"/>
      <c r="AS102" s="458"/>
      <c r="AT102" s="449"/>
      <c r="AU102" s="450"/>
      <c r="AV102" s="451"/>
      <c r="AW102" s="451"/>
      <c r="AX102" s="451"/>
      <c r="AY102" s="454"/>
      <c r="AZ102" s="454"/>
      <c r="BA102" s="454"/>
      <c r="BB102" s="454"/>
      <c r="BC102" s="454"/>
      <c r="BD102" s="453"/>
      <c r="BE102" s="454"/>
      <c r="BF102" s="419"/>
      <c r="BG102" s="420"/>
      <c r="BH102" s="419"/>
      <c r="BI102" s="501"/>
      <c r="BJ102" s="419"/>
      <c r="BK102" s="419"/>
      <c r="BL102" s="419"/>
      <c r="BM102" s="419"/>
    </row>
    <row r="103" spans="1:65" s="71" customFormat="1" ht="24" customHeight="1" x14ac:dyDescent="0.25">
      <c r="A103" s="65"/>
      <c r="B103" s="697" t="s">
        <v>223</v>
      </c>
      <c r="C103" s="72" t="s">
        <v>105</v>
      </c>
      <c r="D103" s="695" t="s">
        <v>228</v>
      </c>
      <c r="E103" s="73"/>
      <c r="F103" s="201">
        <f t="shared" si="4"/>
        <v>0</v>
      </c>
      <c r="G103" s="399">
        <f t="shared" si="5"/>
        <v>0</v>
      </c>
      <c r="H103" s="636">
        <f t="shared" si="6"/>
        <v>0</v>
      </c>
      <c r="I103" s="636">
        <f t="shared" si="7"/>
        <v>0</v>
      </c>
      <c r="J103" s="636">
        <f t="shared" si="8"/>
        <v>0</v>
      </c>
      <c r="K103" s="636">
        <f t="shared" si="9"/>
        <v>0</v>
      </c>
      <c r="L103" s="636">
        <f t="shared" si="10"/>
        <v>0</v>
      </c>
      <c r="M103" s="637">
        <f t="shared" si="11"/>
        <v>0</v>
      </c>
      <c r="N103" s="200">
        <f t="shared" si="12"/>
        <v>0</v>
      </c>
      <c r="O103" s="690"/>
      <c r="P103" s="691"/>
      <c r="Q103" s="633"/>
      <c r="R103" s="633"/>
      <c r="S103" s="634"/>
      <c r="T103" s="634"/>
      <c r="U103" s="634"/>
      <c r="V103" s="634"/>
      <c r="W103" s="634"/>
      <c r="X103" s="634"/>
      <c r="Y103" s="587"/>
      <c r="Z103" s="447"/>
      <c r="AA103" s="447"/>
      <c r="AB103" s="447"/>
      <c r="AC103" s="413"/>
      <c r="AD103" s="65"/>
      <c r="AE103" s="65"/>
      <c r="AF103" s="65"/>
      <c r="AG103" s="65"/>
      <c r="AH103" s="447"/>
      <c r="AI103" s="244"/>
      <c r="AJ103" s="447"/>
      <c r="AK103" s="447"/>
      <c r="AL103" s="447"/>
      <c r="AM103" s="447"/>
      <c r="AN103" s="447"/>
      <c r="AO103" s="447"/>
      <c r="AP103" s="447"/>
      <c r="AQ103" s="447"/>
      <c r="AR103" s="447"/>
      <c r="AS103" s="458"/>
      <c r="AT103" s="449"/>
      <c r="AU103" s="450"/>
      <c r="AV103" s="451"/>
      <c r="AW103" s="451"/>
      <c r="AX103" s="451"/>
      <c r="AY103" s="454"/>
      <c r="AZ103" s="454"/>
      <c r="BA103" s="454"/>
      <c r="BB103" s="454"/>
      <c r="BC103" s="454"/>
      <c r="BD103" s="453"/>
      <c r="BE103" s="454"/>
      <c r="BF103" s="419"/>
      <c r="BG103" s="420"/>
      <c r="BH103" s="419"/>
      <c r="BI103" s="501"/>
      <c r="BJ103" s="419"/>
      <c r="BK103" s="419"/>
      <c r="BL103" s="419"/>
      <c r="BM103" s="419"/>
    </row>
    <row r="104" spans="1:65" ht="24" customHeight="1" x14ac:dyDescent="0.25">
      <c r="A104" s="65"/>
      <c r="B104" s="804" t="s">
        <v>199</v>
      </c>
      <c r="C104" s="804"/>
      <c r="D104" s="804"/>
      <c r="E104" s="202">
        <f>SUM(E84:E101)</f>
        <v>0</v>
      </c>
      <c r="F104" s="202">
        <f t="shared" ref="F104:M104" si="13">SUM(F84:F103)</f>
        <v>5</v>
      </c>
      <c r="G104" s="399">
        <f t="shared" si="13"/>
        <v>8</v>
      </c>
      <c r="H104" s="202">
        <f t="shared" si="13"/>
        <v>8</v>
      </c>
      <c r="I104" s="202">
        <f t="shared" si="13"/>
        <v>5</v>
      </c>
      <c r="J104" s="202">
        <f t="shared" si="13"/>
        <v>6</v>
      </c>
      <c r="K104" s="202">
        <f t="shared" si="13"/>
        <v>4</v>
      </c>
      <c r="L104" s="202">
        <f t="shared" si="13"/>
        <v>0</v>
      </c>
      <c r="M104" s="202">
        <f t="shared" si="13"/>
        <v>36</v>
      </c>
      <c r="N104" s="200"/>
      <c r="O104" s="794"/>
      <c r="P104" s="794"/>
      <c r="Q104" s="633"/>
      <c r="R104" s="633"/>
      <c r="S104" s="634"/>
      <c r="T104" s="634"/>
      <c r="U104" s="634"/>
      <c r="V104" s="634"/>
      <c r="W104" s="634"/>
      <c r="X104" s="638"/>
      <c r="Y104" s="447"/>
      <c r="Z104" s="447"/>
      <c r="AA104" s="447"/>
      <c r="AB104" s="447"/>
      <c r="AC104" s="413"/>
      <c r="AD104" s="70"/>
      <c r="AE104" s="70"/>
      <c r="AF104" s="70"/>
      <c r="AG104" s="70"/>
      <c r="AH104" s="447"/>
      <c r="AI104" s="244"/>
      <c r="AJ104" s="447"/>
      <c r="AK104" s="447"/>
      <c r="AL104" s="447"/>
      <c r="AM104" s="447"/>
      <c r="AN104" s="447"/>
      <c r="AO104" s="447"/>
      <c r="AP104" s="447"/>
      <c r="AQ104" s="447"/>
      <c r="AR104" s="447"/>
      <c r="AS104" s="459"/>
      <c r="AT104" s="460"/>
      <c r="AU104" s="461"/>
      <c r="AV104" s="461"/>
      <c r="AW104" s="461"/>
      <c r="AX104" s="460"/>
      <c r="AY104" s="462"/>
      <c r="AZ104" s="463"/>
      <c r="BA104" s="461"/>
      <c r="BB104" s="461"/>
      <c r="BC104" s="461"/>
      <c r="BD104" s="463"/>
      <c r="BE104" s="461"/>
    </row>
    <row r="105" spans="1:65" ht="9.75" customHeight="1" x14ac:dyDescent="0.25">
      <c r="A105" s="65"/>
      <c r="B105" s="74"/>
      <c r="C105" s="74"/>
      <c r="D105" s="74"/>
      <c r="E105" s="75"/>
      <c r="F105" s="76"/>
      <c r="G105" s="398"/>
      <c r="H105" s="77"/>
      <c r="I105" s="78"/>
      <c r="J105" s="79"/>
      <c r="K105" s="79"/>
      <c r="L105" s="79"/>
      <c r="M105" s="79"/>
      <c r="N105" s="79"/>
      <c r="O105" s="79"/>
      <c r="P105" s="633"/>
      <c r="Q105" s="633"/>
      <c r="R105" s="633"/>
      <c r="S105" s="634"/>
      <c r="T105" s="634"/>
      <c r="U105" s="634"/>
      <c r="V105" s="634"/>
      <c r="W105" s="634"/>
      <c r="X105" s="638"/>
      <c r="Y105" s="447"/>
      <c r="Z105" s="447"/>
      <c r="AA105" s="447"/>
      <c r="AB105" s="447"/>
      <c r="AC105" s="413"/>
      <c r="AD105" s="70"/>
      <c r="AE105" s="70"/>
      <c r="AF105" s="70"/>
      <c r="AG105" s="70"/>
      <c r="AH105" s="447"/>
      <c r="AI105" s="244"/>
      <c r="AJ105" s="447"/>
      <c r="AK105" s="447"/>
      <c r="AL105" s="447"/>
      <c r="AM105" s="447"/>
      <c r="AN105" s="447"/>
      <c r="AO105" s="447"/>
      <c r="AP105" s="447"/>
      <c r="AQ105" s="447"/>
      <c r="AR105" s="447"/>
      <c r="AS105" s="459"/>
      <c r="AT105" s="460"/>
      <c r="AU105" s="461"/>
      <c r="AV105" s="461"/>
      <c r="AW105" s="461"/>
      <c r="AX105" s="460"/>
      <c r="AY105" s="462"/>
      <c r="AZ105" s="463"/>
      <c r="BA105" s="461"/>
      <c r="BB105" s="461"/>
      <c r="BC105" s="461"/>
      <c r="BD105" s="463"/>
      <c r="BE105" s="461"/>
    </row>
    <row r="106" spans="1:65" s="93" customFormat="1" ht="21.75" hidden="1" customHeight="1" x14ac:dyDescent="0.25">
      <c r="A106" s="80"/>
      <c r="B106" s="81"/>
      <c r="C106" s="82"/>
      <c r="D106" s="83"/>
      <c r="E106" s="806" t="s">
        <v>200</v>
      </c>
      <c r="F106" s="806"/>
      <c r="G106" s="806"/>
      <c r="H106" s="806"/>
      <c r="I106" s="806"/>
      <c r="J106" s="806"/>
      <c r="K106" s="806"/>
      <c r="L106" s="806"/>
      <c r="M106" s="806"/>
      <c r="N106" s="806"/>
      <c r="O106" s="806"/>
      <c r="P106" s="806"/>
      <c r="Q106" s="806"/>
      <c r="R106" s="806"/>
      <c r="S106" s="699"/>
      <c r="T106" s="807"/>
      <c r="U106" s="807"/>
      <c r="V106" s="807"/>
      <c r="W106" s="807"/>
      <c r="X106" s="641"/>
      <c r="Y106" s="655"/>
      <c r="Z106" s="641"/>
      <c r="AA106" s="641"/>
      <c r="AB106" s="85"/>
      <c r="AC106" s="414"/>
      <c r="AD106" s="84"/>
      <c r="AE106" s="84"/>
      <c r="AF106" s="86"/>
      <c r="AG106" s="87"/>
      <c r="AH106" s="547"/>
      <c r="AI106" s="548"/>
      <c r="AJ106" s="547"/>
      <c r="AK106" s="88"/>
      <c r="AL106" s="88"/>
      <c r="AM106" s="88"/>
      <c r="AN106" s="88"/>
      <c r="AO106" s="88"/>
      <c r="AP106" s="88"/>
      <c r="AQ106" s="89"/>
      <c r="AR106" s="88"/>
      <c r="AS106" s="90"/>
      <c r="AT106" s="88"/>
      <c r="AU106" s="88"/>
      <c r="AV106" s="91"/>
      <c r="AW106" s="92"/>
      <c r="AX106" s="464"/>
      <c r="AY106" s="464"/>
      <c r="AZ106" s="464"/>
      <c r="BA106" s="464"/>
      <c r="BB106" s="464"/>
      <c r="BC106" s="464"/>
      <c r="BD106" s="544"/>
      <c r="BE106" s="464"/>
      <c r="BF106" s="421"/>
      <c r="BG106" s="422"/>
      <c r="BH106" s="421"/>
      <c r="BI106" s="504"/>
      <c r="BJ106" s="421"/>
      <c r="BK106" s="421"/>
      <c r="BL106" s="421"/>
      <c r="BM106" s="421"/>
    </row>
    <row r="107" spans="1:65" s="95" customFormat="1" ht="30.75" hidden="1" customHeight="1" x14ac:dyDescent="0.25">
      <c r="A107" s="84"/>
      <c r="B107" s="81"/>
      <c r="C107" s="82"/>
      <c r="D107" s="83"/>
      <c r="E107" s="808" t="s">
        <v>201</v>
      </c>
      <c r="F107" s="809"/>
      <c r="G107" s="810" t="s">
        <v>202</v>
      </c>
      <c r="H107" s="810"/>
      <c r="I107" s="810"/>
      <c r="J107" s="810"/>
      <c r="K107" s="811" t="s">
        <v>203</v>
      </c>
      <c r="L107" s="811"/>
      <c r="M107" s="811"/>
      <c r="N107" s="811"/>
      <c r="O107" s="811"/>
      <c r="P107" s="812" t="s">
        <v>202</v>
      </c>
      <c r="Q107" s="812"/>
      <c r="R107" s="812"/>
      <c r="S107" s="94"/>
      <c r="T107" s="94"/>
      <c r="U107" s="642"/>
      <c r="V107" s="643"/>
      <c r="W107" s="696"/>
      <c r="X107" s="641"/>
      <c r="Y107" s="656"/>
      <c r="Z107" s="641"/>
      <c r="AA107" s="641"/>
      <c r="AB107" s="85"/>
      <c r="AC107" s="414"/>
      <c r="AD107" s="84"/>
      <c r="AE107" s="84"/>
      <c r="AF107" s="86"/>
      <c r="AG107" s="87"/>
      <c r="AH107" s="547"/>
      <c r="AI107" s="548"/>
      <c r="AJ107" s="547"/>
      <c r="AK107" s="88"/>
      <c r="AL107" s="88"/>
      <c r="AM107" s="88"/>
      <c r="AN107" s="88"/>
      <c r="AO107" s="88"/>
      <c r="AP107" s="88"/>
      <c r="AQ107" s="89"/>
      <c r="AR107" s="88"/>
      <c r="AS107" s="90"/>
      <c r="AT107" s="88"/>
      <c r="AU107" s="88"/>
      <c r="AV107" s="91"/>
      <c r="AW107" s="92"/>
      <c r="BD107" s="545"/>
      <c r="BF107" s="423"/>
      <c r="BG107" s="424"/>
      <c r="BH107" s="423"/>
      <c r="BI107" s="505"/>
      <c r="BJ107" s="423"/>
      <c r="BK107" s="423"/>
      <c r="BL107" s="423"/>
      <c r="BM107" s="423"/>
    </row>
    <row r="108" spans="1:65" s="100" customFormat="1" ht="30.75" hidden="1" customHeight="1" x14ac:dyDescent="0.25">
      <c r="A108" s="96"/>
      <c r="B108" s="81"/>
      <c r="C108" s="82"/>
      <c r="D108" s="83"/>
      <c r="E108" s="813" t="s">
        <v>192</v>
      </c>
      <c r="F108" s="814"/>
      <c r="G108" s="101" t="s">
        <v>104</v>
      </c>
      <c r="H108" s="223">
        <v>307</v>
      </c>
      <c r="I108" s="223" t="s">
        <v>204</v>
      </c>
      <c r="J108" s="97"/>
      <c r="K108" s="223">
        <v>11</v>
      </c>
      <c r="L108" s="223" t="s">
        <v>181</v>
      </c>
      <c r="M108" s="223">
        <v>405</v>
      </c>
      <c r="N108" s="98" t="s">
        <v>205</v>
      </c>
      <c r="O108" s="644"/>
      <c r="P108" s="223" t="s">
        <v>181</v>
      </c>
      <c r="Q108" s="645">
        <v>405</v>
      </c>
      <c r="R108" s="644" t="s">
        <v>205</v>
      </c>
      <c r="S108" s="428"/>
      <c r="T108" s="428"/>
      <c r="U108" s="646"/>
      <c r="V108" s="643"/>
      <c r="W108" s="647"/>
      <c r="X108" s="641"/>
      <c r="Y108" s="657"/>
      <c r="Z108" s="641"/>
      <c r="AA108" s="641"/>
      <c r="AB108" s="85"/>
      <c r="AC108" s="414"/>
      <c r="AD108" s="84"/>
      <c r="AE108" s="84"/>
      <c r="AF108" s="86"/>
      <c r="AG108" s="87"/>
      <c r="AH108" s="547"/>
      <c r="AI108" s="548"/>
      <c r="AJ108" s="547"/>
      <c r="AK108" s="88"/>
      <c r="AL108" s="88"/>
      <c r="AM108" s="88"/>
      <c r="AN108" s="88"/>
      <c r="AO108" s="88"/>
      <c r="AP108" s="88"/>
      <c r="AQ108" s="89"/>
      <c r="AR108" s="88"/>
      <c r="AS108" s="90"/>
      <c r="AT108" s="88"/>
      <c r="AU108" s="88"/>
      <c r="AV108" s="91"/>
      <c r="AW108" s="92"/>
      <c r="AX108" s="87"/>
      <c r="AY108" s="87"/>
      <c r="AZ108" s="87"/>
      <c r="BA108" s="87"/>
      <c r="BB108" s="87"/>
      <c r="BC108" s="87"/>
      <c r="BD108" s="546"/>
      <c r="BE108" s="87"/>
      <c r="BF108" s="425"/>
      <c r="BG108" s="426"/>
      <c r="BH108" s="425"/>
      <c r="BI108" s="505"/>
      <c r="BJ108" s="425"/>
      <c r="BK108" s="425"/>
      <c r="BL108" s="425"/>
      <c r="BM108" s="425"/>
    </row>
    <row r="109" spans="1:65" s="100" customFormat="1" ht="30.75" hidden="1" customHeight="1" x14ac:dyDescent="0.25">
      <c r="A109" s="96"/>
      <c r="B109" s="81"/>
      <c r="C109" s="82"/>
      <c r="D109" s="83"/>
      <c r="E109" s="813" t="s">
        <v>194</v>
      </c>
      <c r="F109" s="814"/>
      <c r="G109" s="101" t="s">
        <v>104</v>
      </c>
      <c r="H109" s="223">
        <v>308</v>
      </c>
      <c r="I109" s="223" t="s">
        <v>206</v>
      </c>
      <c r="J109" s="97"/>
      <c r="K109" s="223">
        <v>12</v>
      </c>
      <c r="L109" s="223" t="s">
        <v>181</v>
      </c>
      <c r="M109" s="223">
        <v>502</v>
      </c>
      <c r="N109" s="98" t="s">
        <v>207</v>
      </c>
      <c r="O109" s="644"/>
      <c r="P109" s="223" t="s">
        <v>181</v>
      </c>
      <c r="Q109" s="645">
        <v>402</v>
      </c>
      <c r="R109" s="644" t="s">
        <v>207</v>
      </c>
      <c r="S109" s="428"/>
      <c r="T109" s="428"/>
      <c r="U109" s="646"/>
      <c r="V109" s="643"/>
      <c r="W109" s="647"/>
      <c r="X109" s="641"/>
      <c r="Y109" s="657"/>
      <c r="Z109" s="641"/>
      <c r="AA109" s="641"/>
      <c r="AB109" s="85"/>
      <c r="AC109" s="414"/>
      <c r="AD109" s="84"/>
      <c r="AE109" s="84"/>
      <c r="AF109" s="86"/>
      <c r="AG109" s="87"/>
      <c r="AH109" s="547"/>
      <c r="AI109" s="548"/>
      <c r="AJ109" s="547"/>
      <c r="AK109" s="88"/>
      <c r="AL109" s="88"/>
      <c r="AM109" s="88"/>
      <c r="AN109" s="88"/>
      <c r="AO109" s="88"/>
      <c r="AP109" s="88"/>
      <c r="AQ109" s="89"/>
      <c r="AR109" s="88"/>
      <c r="AS109" s="90"/>
      <c r="AT109" s="88"/>
      <c r="AU109" s="88"/>
      <c r="AV109" s="91"/>
      <c r="AW109" s="92"/>
      <c r="AX109" s="87"/>
      <c r="AY109" s="87"/>
      <c r="AZ109" s="87"/>
      <c r="BA109" s="87"/>
      <c r="BB109" s="87"/>
      <c r="BC109" s="87"/>
      <c r="BD109" s="546"/>
      <c r="BE109" s="87"/>
      <c r="BF109" s="425"/>
      <c r="BG109" s="426"/>
      <c r="BH109" s="425"/>
      <c r="BI109" s="505"/>
      <c r="BJ109" s="425"/>
      <c r="BK109" s="425"/>
      <c r="BL109" s="425"/>
      <c r="BM109" s="425"/>
    </row>
    <row r="110" spans="1:65" s="100" customFormat="1" ht="30.75" hidden="1" customHeight="1" x14ac:dyDescent="0.25">
      <c r="A110" s="96"/>
      <c r="B110" s="81"/>
      <c r="C110" s="82"/>
      <c r="D110" s="83"/>
      <c r="E110" s="813" t="s">
        <v>180</v>
      </c>
      <c r="F110" s="814"/>
      <c r="G110" s="101" t="s">
        <v>104</v>
      </c>
      <c r="H110" s="223">
        <v>403</v>
      </c>
      <c r="I110" s="223" t="s">
        <v>171</v>
      </c>
      <c r="J110" s="97"/>
      <c r="K110" s="223">
        <v>13</v>
      </c>
      <c r="L110" s="223" t="s">
        <v>181</v>
      </c>
      <c r="M110" s="223">
        <v>503</v>
      </c>
      <c r="N110" s="98" t="s">
        <v>208</v>
      </c>
      <c r="O110" s="644"/>
      <c r="P110" s="223" t="s">
        <v>181</v>
      </c>
      <c r="Q110" s="645">
        <v>403</v>
      </c>
      <c r="R110" s="644" t="s">
        <v>208</v>
      </c>
      <c r="S110" s="428"/>
      <c r="T110" s="428"/>
      <c r="U110" s="646"/>
      <c r="V110" s="643"/>
      <c r="W110" s="647"/>
      <c r="X110" s="641"/>
      <c r="Y110" s="657"/>
      <c r="Z110" s="641"/>
      <c r="AA110" s="641"/>
      <c r="AB110" s="85"/>
      <c r="AC110" s="414"/>
      <c r="AD110" s="84"/>
      <c r="AE110" s="84"/>
      <c r="AF110" s="86"/>
      <c r="AG110" s="87"/>
      <c r="AH110" s="547"/>
      <c r="AI110" s="548"/>
      <c r="AJ110" s="547"/>
      <c r="AK110" s="88"/>
      <c r="AL110" s="88"/>
      <c r="AM110" s="88"/>
      <c r="AN110" s="88"/>
      <c r="AO110" s="88"/>
      <c r="AP110" s="88"/>
      <c r="AQ110" s="89"/>
      <c r="AR110" s="88"/>
      <c r="AS110" s="90"/>
      <c r="AT110" s="88"/>
      <c r="AU110" s="88"/>
      <c r="AV110" s="91"/>
      <c r="AW110" s="92"/>
      <c r="AX110" s="87"/>
      <c r="AY110" s="87"/>
      <c r="AZ110" s="87"/>
      <c r="BA110" s="87"/>
      <c r="BB110" s="87"/>
      <c r="BC110" s="87"/>
      <c r="BD110" s="546"/>
      <c r="BE110" s="87"/>
      <c r="BF110" s="425"/>
      <c r="BG110" s="426"/>
      <c r="BH110" s="425"/>
      <c r="BI110" s="505"/>
      <c r="BJ110" s="425"/>
      <c r="BK110" s="425"/>
      <c r="BL110" s="425"/>
      <c r="BM110" s="425"/>
    </row>
    <row r="111" spans="1:65" s="100" customFormat="1" ht="30.75" hidden="1" customHeight="1" x14ac:dyDescent="0.25">
      <c r="A111" s="96"/>
      <c r="B111" s="81"/>
      <c r="C111" s="82"/>
      <c r="D111" s="83"/>
      <c r="E111" s="813" t="s">
        <v>182</v>
      </c>
      <c r="F111" s="814"/>
      <c r="G111" s="101" t="s">
        <v>104</v>
      </c>
      <c r="H111" s="223">
        <v>404</v>
      </c>
      <c r="I111" s="223" t="s">
        <v>172</v>
      </c>
      <c r="J111" s="97"/>
      <c r="K111" s="223">
        <v>14</v>
      </c>
      <c r="L111" s="223" t="s">
        <v>181</v>
      </c>
      <c r="M111" s="223">
        <v>505</v>
      </c>
      <c r="N111" s="98" t="s">
        <v>209</v>
      </c>
      <c r="O111" s="644"/>
      <c r="P111" s="223" t="s">
        <v>181</v>
      </c>
      <c r="Q111" s="645">
        <v>404</v>
      </c>
      <c r="R111" s="644" t="s">
        <v>209</v>
      </c>
      <c r="S111" s="428"/>
      <c r="T111" s="428"/>
      <c r="U111" s="646"/>
      <c r="V111" s="643"/>
      <c r="W111" s="647"/>
      <c r="X111" s="641"/>
      <c r="Y111" s="657"/>
      <c r="Z111" s="641"/>
      <c r="AA111" s="641"/>
      <c r="AB111" s="85"/>
      <c r="AC111" s="414"/>
      <c r="AD111" s="84"/>
      <c r="AE111" s="84"/>
      <c r="AF111" s="86"/>
      <c r="AG111" s="87"/>
      <c r="AH111" s="547"/>
      <c r="AI111" s="548"/>
      <c r="AJ111" s="547"/>
      <c r="AK111" s="88"/>
      <c r="AL111" s="88"/>
      <c r="AM111" s="88"/>
      <c r="AN111" s="88"/>
      <c r="AO111" s="88"/>
      <c r="AP111" s="88"/>
      <c r="AQ111" s="89"/>
      <c r="AR111" s="88"/>
      <c r="AS111" s="90"/>
      <c r="AT111" s="88"/>
      <c r="AU111" s="88"/>
      <c r="AV111" s="91"/>
      <c r="AW111" s="92"/>
      <c r="AX111" s="87"/>
      <c r="AY111" s="87"/>
      <c r="AZ111" s="87"/>
      <c r="BA111" s="87"/>
      <c r="BB111" s="87"/>
      <c r="BC111" s="87"/>
      <c r="BD111" s="546"/>
      <c r="BE111" s="87"/>
      <c r="BF111" s="425"/>
      <c r="BG111" s="426"/>
      <c r="BH111" s="425"/>
      <c r="BI111" s="505"/>
      <c r="BJ111" s="425"/>
      <c r="BK111" s="425"/>
      <c r="BL111" s="425"/>
      <c r="BM111" s="425"/>
    </row>
    <row r="112" spans="1:65" s="100" customFormat="1" ht="30.75" hidden="1" customHeight="1" x14ac:dyDescent="0.25">
      <c r="A112" s="96"/>
      <c r="B112" s="81"/>
      <c r="C112" s="82"/>
      <c r="D112" s="83"/>
      <c r="E112" s="813" t="s">
        <v>183</v>
      </c>
      <c r="F112" s="814"/>
      <c r="G112" s="101" t="s">
        <v>104</v>
      </c>
      <c r="H112" s="223">
        <v>405</v>
      </c>
      <c r="I112" s="223" t="s">
        <v>173</v>
      </c>
      <c r="J112" s="97"/>
      <c r="K112" s="223">
        <v>15</v>
      </c>
      <c r="L112" s="223" t="s">
        <v>181</v>
      </c>
      <c r="M112" s="223">
        <v>302</v>
      </c>
      <c r="N112" s="101" t="s">
        <v>169</v>
      </c>
      <c r="O112" s="644"/>
      <c r="P112" s="223" t="s">
        <v>104</v>
      </c>
      <c r="Q112" s="223">
        <v>314</v>
      </c>
      <c r="R112" s="223" t="s">
        <v>169</v>
      </c>
      <c r="S112" s="698" t="s">
        <v>210</v>
      </c>
      <c r="T112" s="698"/>
      <c r="U112" s="646"/>
      <c r="V112" s="643"/>
      <c r="W112" s="647"/>
      <c r="X112" s="641"/>
      <c r="Y112" s="657"/>
      <c r="Z112" s="641"/>
      <c r="AA112" s="641"/>
      <c r="AB112" s="85"/>
      <c r="AC112" s="414"/>
      <c r="AD112" s="84"/>
      <c r="AE112" s="84"/>
      <c r="AF112" s="86"/>
      <c r="AG112" s="87"/>
      <c r="AH112" s="547"/>
      <c r="AI112" s="548"/>
      <c r="AJ112" s="547"/>
      <c r="AK112" s="88"/>
      <c r="AL112" s="88"/>
      <c r="AM112" s="88"/>
      <c r="AN112" s="88"/>
      <c r="AO112" s="88"/>
      <c r="AP112" s="88"/>
      <c r="AQ112" s="89"/>
      <c r="AR112" s="88"/>
      <c r="AS112" s="90"/>
      <c r="AT112" s="88"/>
      <c r="AU112" s="88"/>
      <c r="AV112" s="91"/>
      <c r="AW112" s="92"/>
      <c r="AX112" s="87"/>
      <c r="AY112" s="87"/>
      <c r="AZ112" s="87"/>
      <c r="BA112" s="87"/>
      <c r="BB112" s="87"/>
      <c r="BC112" s="87"/>
      <c r="BD112" s="546"/>
      <c r="BE112" s="87"/>
      <c r="BF112" s="425"/>
      <c r="BG112" s="426"/>
      <c r="BH112" s="425"/>
      <c r="BI112" s="505"/>
      <c r="BJ112" s="425"/>
      <c r="BK112" s="425"/>
      <c r="BL112" s="425"/>
      <c r="BM112" s="425"/>
    </row>
    <row r="113" spans="1:65" s="100" customFormat="1" ht="30.75" hidden="1" customHeight="1" x14ac:dyDescent="0.25">
      <c r="A113" s="96"/>
      <c r="B113" s="81"/>
      <c r="C113" s="82"/>
      <c r="D113" s="83"/>
      <c r="E113" s="813" t="s">
        <v>193</v>
      </c>
      <c r="F113" s="814"/>
      <c r="G113" s="101" t="s">
        <v>104</v>
      </c>
      <c r="H113" s="223">
        <v>406</v>
      </c>
      <c r="I113" s="223" t="s">
        <v>174</v>
      </c>
      <c r="J113" s="103" t="s">
        <v>211</v>
      </c>
      <c r="K113" s="223">
        <v>16</v>
      </c>
      <c r="L113" s="223" t="s">
        <v>181</v>
      </c>
      <c r="M113" s="223">
        <v>304</v>
      </c>
      <c r="N113" s="101" t="s">
        <v>167</v>
      </c>
      <c r="O113" s="644"/>
      <c r="P113" s="223" t="s">
        <v>104</v>
      </c>
      <c r="Q113" s="223">
        <v>312</v>
      </c>
      <c r="R113" s="223" t="s">
        <v>167</v>
      </c>
      <c r="S113" s="698" t="s">
        <v>212</v>
      </c>
      <c r="T113" s="815" t="s">
        <v>213</v>
      </c>
      <c r="U113" s="815"/>
      <c r="V113" s="815"/>
      <c r="W113" s="647"/>
      <c r="X113" s="641"/>
      <c r="Y113" s="657"/>
      <c r="Z113" s="641"/>
      <c r="AA113" s="641"/>
      <c r="AB113" s="85"/>
      <c r="AC113" s="414"/>
      <c r="AD113" s="84"/>
      <c r="AE113" s="84"/>
      <c r="AF113" s="86"/>
      <c r="AG113" s="87"/>
      <c r="AH113" s="547"/>
      <c r="AI113" s="548"/>
      <c r="AJ113" s="547"/>
      <c r="AK113" s="88"/>
      <c r="AL113" s="88"/>
      <c r="AM113" s="88"/>
      <c r="AN113" s="88"/>
      <c r="AO113" s="88"/>
      <c r="AP113" s="88"/>
      <c r="AQ113" s="89"/>
      <c r="AR113" s="88"/>
      <c r="AS113" s="90"/>
      <c r="AT113" s="88"/>
      <c r="AU113" s="88"/>
      <c r="AV113" s="91"/>
      <c r="AW113" s="92"/>
      <c r="AX113" s="87"/>
      <c r="AY113" s="87"/>
      <c r="AZ113" s="87"/>
      <c r="BA113" s="87"/>
      <c r="BB113" s="87"/>
      <c r="BC113" s="87"/>
      <c r="BD113" s="546"/>
      <c r="BE113" s="87"/>
      <c r="BF113" s="425"/>
      <c r="BG113" s="426"/>
      <c r="BH113" s="425"/>
      <c r="BI113" s="505"/>
      <c r="BJ113" s="425"/>
      <c r="BK113" s="425"/>
      <c r="BL113" s="425"/>
      <c r="BM113" s="425"/>
    </row>
    <row r="114" spans="1:65" s="105" customFormat="1" ht="30.75" hidden="1" customHeight="1" x14ac:dyDescent="0.25">
      <c r="A114" s="96"/>
      <c r="B114" s="81"/>
      <c r="C114" s="82"/>
      <c r="D114" s="83"/>
      <c r="E114" s="816"/>
      <c r="F114" s="817"/>
      <c r="G114" s="101" t="s">
        <v>104</v>
      </c>
      <c r="H114" s="223">
        <v>409</v>
      </c>
      <c r="I114" s="223" t="s">
        <v>175</v>
      </c>
      <c r="J114" s="97"/>
      <c r="K114" s="223">
        <v>17</v>
      </c>
      <c r="L114" s="223" t="s">
        <v>181</v>
      </c>
      <c r="M114" s="223">
        <v>305</v>
      </c>
      <c r="N114" s="101" t="s">
        <v>168</v>
      </c>
      <c r="O114" s="644"/>
      <c r="P114" s="223" t="s">
        <v>104</v>
      </c>
      <c r="Q114" s="223">
        <v>313</v>
      </c>
      <c r="R114" s="223" t="s">
        <v>168</v>
      </c>
      <c r="S114" s="818" t="s">
        <v>214</v>
      </c>
      <c r="T114" s="819"/>
      <c r="U114" s="646"/>
      <c r="V114" s="643"/>
      <c r="W114" s="647"/>
      <c r="X114" s="641"/>
      <c r="Y114" s="698"/>
      <c r="Z114" s="641"/>
      <c r="AA114" s="641"/>
      <c r="AB114" s="85"/>
      <c r="AC114" s="414"/>
      <c r="AD114" s="84"/>
      <c r="AE114" s="84"/>
      <c r="AF114" s="86"/>
      <c r="AG114" s="87"/>
      <c r="AH114" s="547"/>
      <c r="AI114" s="548"/>
      <c r="AJ114" s="547"/>
      <c r="AK114" s="88"/>
      <c r="AL114" s="88"/>
      <c r="AM114" s="88"/>
      <c r="AN114" s="88"/>
      <c r="AO114" s="88"/>
      <c r="AP114" s="88"/>
      <c r="AQ114" s="89"/>
      <c r="AR114" s="88"/>
      <c r="AS114" s="90"/>
      <c r="AT114" s="88"/>
      <c r="AU114" s="88"/>
      <c r="AV114" s="91"/>
      <c r="AW114" s="92"/>
      <c r="AX114" s="104"/>
      <c r="AY114" s="104"/>
      <c r="AZ114" s="104"/>
      <c r="BA114" s="104"/>
      <c r="BB114" s="104"/>
      <c r="BC114" s="698"/>
      <c r="BD114" s="104"/>
      <c r="BE114" s="104"/>
      <c r="BF114" s="427"/>
      <c r="BG114" s="427"/>
      <c r="BH114" s="427"/>
      <c r="BI114" s="506"/>
      <c r="BJ114" s="427"/>
      <c r="BK114" s="427"/>
      <c r="BL114" s="427"/>
      <c r="BM114" s="427"/>
    </row>
    <row r="115" spans="1:65" s="105" customFormat="1" ht="30.75" hidden="1" customHeight="1" x14ac:dyDescent="0.25">
      <c r="A115" s="96"/>
      <c r="B115" s="81"/>
      <c r="C115" s="82"/>
      <c r="D115" s="83"/>
      <c r="E115" s="813" t="s">
        <v>184</v>
      </c>
      <c r="F115" s="814"/>
      <c r="G115" s="101" t="s">
        <v>104</v>
      </c>
      <c r="H115" s="223">
        <v>410</v>
      </c>
      <c r="I115" s="223" t="s">
        <v>177</v>
      </c>
      <c r="J115" s="97"/>
      <c r="K115" s="223"/>
      <c r="L115" s="223"/>
      <c r="M115" s="223"/>
      <c r="N115" s="101"/>
      <c r="O115" s="644"/>
      <c r="P115" s="645"/>
      <c r="Q115" s="645"/>
      <c r="R115" s="645"/>
      <c r="S115" s="428"/>
      <c r="T115" s="428"/>
      <c r="U115" s="646"/>
      <c r="V115" s="643"/>
      <c r="W115" s="647"/>
      <c r="X115" s="641"/>
      <c r="Y115" s="698"/>
      <c r="Z115" s="641"/>
      <c r="AA115" s="641"/>
      <c r="AB115" s="85"/>
      <c r="AC115" s="414"/>
      <c r="AD115" s="84"/>
      <c r="AE115" s="84"/>
      <c r="AF115" s="86"/>
      <c r="AG115" s="87"/>
      <c r="AH115" s="547"/>
      <c r="AI115" s="548"/>
      <c r="AJ115" s="547"/>
      <c r="AK115" s="88"/>
      <c r="AL115" s="88"/>
      <c r="AM115" s="88"/>
      <c r="AN115" s="88"/>
      <c r="AO115" s="88"/>
      <c r="AP115" s="88"/>
      <c r="AQ115" s="89"/>
      <c r="AR115" s="88"/>
      <c r="AS115" s="90"/>
      <c r="AT115" s="88"/>
      <c r="AU115" s="88"/>
      <c r="AV115" s="91"/>
      <c r="AW115" s="92"/>
      <c r="AX115" s="104"/>
      <c r="AY115" s="104"/>
      <c r="AZ115" s="104"/>
      <c r="BA115" s="104"/>
      <c r="BB115" s="104"/>
      <c r="BC115" s="698"/>
      <c r="BD115" s="104"/>
      <c r="BE115" s="104"/>
      <c r="BF115" s="427"/>
      <c r="BG115" s="427"/>
      <c r="BH115" s="427"/>
      <c r="BI115" s="506"/>
      <c r="BJ115" s="427"/>
      <c r="BK115" s="427"/>
      <c r="BL115" s="427"/>
      <c r="BM115" s="427"/>
    </row>
    <row r="116" spans="1:65" s="105" customFormat="1" ht="30.75" hidden="1" customHeight="1" x14ac:dyDescent="0.25">
      <c r="A116" s="96"/>
      <c r="B116" s="81"/>
      <c r="C116" s="82"/>
      <c r="D116" s="83"/>
      <c r="E116" s="813" t="s">
        <v>185</v>
      </c>
      <c r="F116" s="814"/>
      <c r="G116" s="101" t="s">
        <v>104</v>
      </c>
      <c r="H116" s="223">
        <v>411</v>
      </c>
      <c r="I116" s="223" t="s">
        <v>178</v>
      </c>
      <c r="J116" s="97"/>
      <c r="K116" s="223"/>
      <c r="L116" s="223"/>
      <c r="M116" s="223"/>
      <c r="N116" s="101"/>
      <c r="O116" s="644"/>
      <c r="P116" s="645"/>
      <c r="Q116" s="645"/>
      <c r="R116" s="645"/>
      <c r="S116" s="428"/>
      <c r="T116" s="428"/>
      <c r="U116" s="646"/>
      <c r="V116" s="643"/>
      <c r="W116" s="647"/>
      <c r="X116" s="641"/>
      <c r="Y116" s="698"/>
      <c r="Z116" s="641"/>
      <c r="AA116" s="641"/>
      <c r="AB116" s="85"/>
      <c r="AC116" s="414"/>
      <c r="AD116" s="84"/>
      <c r="AE116" s="84"/>
      <c r="AF116" s="86"/>
      <c r="AG116" s="87"/>
      <c r="AH116" s="547"/>
      <c r="AI116" s="548"/>
      <c r="AJ116" s="547"/>
      <c r="AK116" s="88"/>
      <c r="AL116" s="88"/>
      <c r="AM116" s="88"/>
      <c r="AN116" s="88"/>
      <c r="AO116" s="88"/>
      <c r="AP116" s="88"/>
      <c r="AQ116" s="89"/>
      <c r="AR116" s="88"/>
      <c r="AS116" s="90"/>
      <c r="AT116" s="88"/>
      <c r="AU116" s="88"/>
      <c r="AV116" s="91"/>
      <c r="AW116" s="92"/>
      <c r="AX116" s="104"/>
      <c r="AY116" s="104"/>
      <c r="AZ116" s="104"/>
      <c r="BA116" s="104"/>
      <c r="BB116" s="104"/>
      <c r="BC116" s="698"/>
      <c r="BD116" s="104"/>
      <c r="BE116" s="104"/>
      <c r="BF116" s="427"/>
      <c r="BG116" s="427"/>
      <c r="BH116" s="427"/>
      <c r="BI116" s="506"/>
      <c r="BJ116" s="427"/>
      <c r="BK116" s="427"/>
      <c r="BL116" s="427"/>
      <c r="BM116" s="427"/>
    </row>
    <row r="117" spans="1:65" s="105" customFormat="1" ht="30.75" hidden="1" customHeight="1" x14ac:dyDescent="0.25">
      <c r="A117" s="96"/>
      <c r="B117" s="81"/>
      <c r="C117" s="82"/>
      <c r="D117" s="83"/>
      <c r="E117" s="813" t="s">
        <v>186</v>
      </c>
      <c r="F117" s="814"/>
      <c r="G117" s="101" t="s">
        <v>104</v>
      </c>
      <c r="H117" s="223">
        <v>412</v>
      </c>
      <c r="I117" s="223" t="s">
        <v>179</v>
      </c>
      <c r="J117" s="97"/>
      <c r="K117" s="223"/>
      <c r="L117" s="223"/>
      <c r="M117" s="223"/>
      <c r="N117" s="101"/>
      <c r="O117" s="644"/>
      <c r="P117" s="645"/>
      <c r="Q117" s="645"/>
      <c r="R117" s="645"/>
      <c r="S117" s="428"/>
      <c r="T117" s="428"/>
      <c r="U117" s="646"/>
      <c r="V117" s="643"/>
      <c r="W117" s="647"/>
      <c r="X117" s="641"/>
      <c r="Y117" s="698"/>
      <c r="Z117" s="641"/>
      <c r="AA117" s="641"/>
      <c r="AB117" s="85"/>
      <c r="AC117" s="414"/>
      <c r="AD117" s="84"/>
      <c r="AE117" s="84"/>
      <c r="AF117" s="86"/>
      <c r="AG117" s="87"/>
      <c r="AH117" s="547"/>
      <c r="AI117" s="548"/>
      <c r="AJ117" s="547"/>
      <c r="AK117" s="88"/>
      <c r="AL117" s="88"/>
      <c r="AM117" s="88"/>
      <c r="AN117" s="88"/>
      <c r="AO117" s="88"/>
      <c r="AP117" s="88"/>
      <c r="AQ117" s="89"/>
      <c r="AR117" s="88"/>
      <c r="AS117" s="90"/>
      <c r="AT117" s="88"/>
      <c r="AU117" s="88"/>
      <c r="AV117" s="91"/>
      <c r="AW117" s="92"/>
      <c r="AX117" s="104"/>
      <c r="AY117" s="104"/>
      <c r="AZ117" s="104"/>
      <c r="BA117" s="104"/>
      <c r="BB117" s="104"/>
      <c r="BC117" s="698"/>
      <c r="BD117" s="104"/>
      <c r="BE117" s="104"/>
      <c r="BF117" s="427"/>
      <c r="BG117" s="427"/>
      <c r="BH117" s="427"/>
      <c r="BI117" s="506"/>
      <c r="BJ117" s="427"/>
      <c r="BK117" s="427"/>
      <c r="BL117" s="427"/>
      <c r="BM117" s="427"/>
    </row>
    <row r="118" spans="1:65" s="110" customFormat="1" ht="19.5" hidden="1" customHeight="1" x14ac:dyDescent="0.25">
      <c r="A118" s="106"/>
      <c r="B118" s="107"/>
      <c r="C118" s="108"/>
      <c r="D118" s="83"/>
      <c r="E118" s="84"/>
      <c r="F118" s="84"/>
      <c r="G118" s="820" t="s">
        <v>215</v>
      </c>
      <c r="H118" s="820"/>
      <c r="I118" s="820"/>
      <c r="J118" s="820"/>
      <c r="K118" s="696"/>
      <c r="L118" s="821" t="s">
        <v>216</v>
      </c>
      <c r="M118" s="821"/>
      <c r="N118" s="821"/>
      <c r="O118" s="821"/>
      <c r="P118" s="821"/>
      <c r="Q118" s="648"/>
      <c r="R118" s="648"/>
      <c r="S118" s="648"/>
      <c r="T118" s="648"/>
      <c r="U118" s="642"/>
      <c r="V118" s="643"/>
      <c r="W118" s="696"/>
      <c r="X118" s="641"/>
      <c r="Y118" s="655"/>
      <c r="Z118" s="641"/>
      <c r="AA118" s="641"/>
      <c r="AB118" s="85"/>
      <c r="AC118" s="414"/>
      <c r="AD118" s="84"/>
      <c r="AE118" s="84"/>
      <c r="AF118" s="86"/>
      <c r="AG118" s="87"/>
      <c r="AH118" s="547"/>
      <c r="AI118" s="548"/>
      <c r="AJ118" s="547"/>
      <c r="AK118" s="88"/>
      <c r="AL118" s="88"/>
      <c r="AM118" s="88"/>
      <c r="AN118" s="88"/>
      <c r="AO118" s="88"/>
      <c r="AP118" s="88"/>
      <c r="AQ118" s="89"/>
      <c r="AR118" s="88"/>
      <c r="AS118" s="90"/>
      <c r="AT118" s="88"/>
      <c r="AU118" s="88"/>
      <c r="AV118" s="91"/>
      <c r="AW118" s="92"/>
      <c r="AX118" s="109"/>
      <c r="AY118" s="109"/>
      <c r="AZ118" s="109"/>
      <c r="BA118" s="109"/>
      <c r="BB118" s="109"/>
      <c r="BC118" s="464"/>
      <c r="BD118" s="544"/>
      <c r="BE118" s="109"/>
      <c r="BG118" s="236"/>
      <c r="BI118" s="507"/>
    </row>
    <row r="119" spans="1:65" s="110" customFormat="1" ht="19.5" hidden="1" customHeight="1" x14ac:dyDescent="0.25">
      <c r="A119" s="106"/>
      <c r="B119" s="107"/>
      <c r="C119" s="108"/>
      <c r="D119" s="83"/>
      <c r="E119" s="84"/>
      <c r="F119" s="84"/>
      <c r="G119" s="820" t="s">
        <v>217</v>
      </c>
      <c r="H119" s="820"/>
      <c r="I119" s="820"/>
      <c r="J119" s="111"/>
      <c r="K119" s="696"/>
      <c r="L119" s="821" t="s">
        <v>218</v>
      </c>
      <c r="M119" s="821"/>
      <c r="N119" s="821"/>
      <c r="O119" s="821"/>
      <c r="P119" s="821"/>
      <c r="Q119" s="648"/>
      <c r="R119" s="648"/>
      <c r="S119" s="648"/>
      <c r="T119" s="648"/>
      <c r="U119" s="642"/>
      <c r="V119" s="643"/>
      <c r="W119" s="696"/>
      <c r="X119" s="641"/>
      <c r="Y119" s="655"/>
      <c r="Z119" s="641"/>
      <c r="AA119" s="641"/>
      <c r="AB119" s="85"/>
      <c r="AC119" s="414"/>
      <c r="AD119" s="84"/>
      <c r="AE119" s="84"/>
      <c r="AF119" s="86"/>
      <c r="AG119" s="87"/>
      <c r="AH119" s="547"/>
      <c r="AI119" s="548"/>
      <c r="AJ119" s="547"/>
      <c r="AK119" s="88"/>
      <c r="AL119" s="88"/>
      <c r="AM119" s="88"/>
      <c r="AN119" s="88"/>
      <c r="AO119" s="88"/>
      <c r="AP119" s="88"/>
      <c r="AQ119" s="89"/>
      <c r="AR119" s="88"/>
      <c r="AS119" s="90"/>
      <c r="AT119" s="88"/>
      <c r="AU119" s="88"/>
      <c r="AV119" s="91"/>
      <c r="AW119" s="92"/>
      <c r="AX119" s="109"/>
      <c r="AY119" s="109"/>
      <c r="AZ119" s="109"/>
      <c r="BA119" s="109"/>
      <c r="BB119" s="109"/>
      <c r="BC119" s="464"/>
      <c r="BD119" s="544"/>
      <c r="BE119" s="109"/>
      <c r="BG119" s="236"/>
      <c r="BI119" s="507"/>
    </row>
    <row r="120" spans="1:65" s="99" customFormat="1" ht="15.75" hidden="1" x14ac:dyDescent="0.25">
      <c r="A120" s="96"/>
      <c r="B120" s="81"/>
      <c r="C120" s="82"/>
      <c r="D120" s="83"/>
      <c r="E120" s="84"/>
      <c r="F120" s="112"/>
      <c r="G120" s="111"/>
      <c r="H120" s="649"/>
      <c r="I120" s="650"/>
      <c r="J120" s="113"/>
      <c r="K120" s="650"/>
      <c r="L120" s="650"/>
      <c r="M120" s="650"/>
      <c r="N120" s="114"/>
      <c r="O120" s="651"/>
      <c r="P120" s="650"/>
      <c r="Q120" s="428"/>
      <c r="R120" s="428"/>
      <c r="S120" s="428"/>
      <c r="T120" s="428"/>
      <c r="U120" s="646"/>
      <c r="V120" s="643"/>
      <c r="W120" s="647"/>
      <c r="X120" s="641"/>
      <c r="Y120" s="698"/>
      <c r="Z120" s="641"/>
      <c r="AA120" s="641"/>
      <c r="AB120" s="85"/>
      <c r="AC120" s="414"/>
      <c r="AD120" s="84"/>
      <c r="AE120" s="84"/>
      <c r="AF120" s="86"/>
      <c r="AG120" s="87"/>
      <c r="AH120" s="547"/>
      <c r="AI120" s="548"/>
      <c r="AJ120" s="547"/>
      <c r="AK120" s="88"/>
      <c r="AL120" s="88"/>
      <c r="AM120" s="88"/>
      <c r="AN120" s="88"/>
      <c r="AO120" s="88"/>
      <c r="AP120" s="88"/>
      <c r="AQ120" s="89"/>
      <c r="AR120" s="88"/>
      <c r="AS120" s="90"/>
      <c r="AT120" s="88"/>
      <c r="AU120" s="88"/>
      <c r="AV120" s="91"/>
      <c r="AW120" s="92"/>
      <c r="AX120" s="698"/>
      <c r="AY120" s="698"/>
      <c r="AZ120" s="698"/>
      <c r="BA120" s="698"/>
      <c r="BB120" s="698"/>
      <c r="BC120" s="698"/>
      <c r="BD120" s="104"/>
      <c r="BE120" s="698"/>
      <c r="BF120" s="428"/>
      <c r="BG120" s="428"/>
      <c r="BH120" s="428"/>
      <c r="BI120" s="116"/>
      <c r="BJ120" s="428"/>
      <c r="BK120" s="428"/>
      <c r="BL120" s="428"/>
      <c r="BM120" s="428"/>
    </row>
    <row r="121" spans="1:65" s="100" customFormat="1" ht="15.75" hidden="1" x14ac:dyDescent="0.25">
      <c r="A121" s="96"/>
      <c r="B121" s="81"/>
      <c r="C121" s="82"/>
      <c r="D121" s="83"/>
      <c r="E121" s="84"/>
      <c r="F121" s="112"/>
      <c r="G121" s="111"/>
      <c r="H121" s="649"/>
      <c r="I121" s="428"/>
      <c r="J121" s="115"/>
      <c r="K121" s="428"/>
      <c r="L121" s="428"/>
      <c r="M121" s="428"/>
      <c r="N121" s="116"/>
      <c r="O121" s="652"/>
      <c r="P121" s="428"/>
      <c r="Q121" s="428"/>
      <c r="R121" s="428"/>
      <c r="S121" s="428"/>
      <c r="T121" s="428"/>
      <c r="U121" s="646"/>
      <c r="V121" s="643"/>
      <c r="W121" s="647"/>
      <c r="X121" s="641"/>
      <c r="Y121" s="657"/>
      <c r="Z121" s="641"/>
      <c r="AA121" s="641"/>
      <c r="AB121" s="85"/>
      <c r="AC121" s="414"/>
      <c r="AD121" s="84"/>
      <c r="AE121" s="84"/>
      <c r="AF121" s="86"/>
      <c r="AG121" s="87"/>
      <c r="AH121" s="547"/>
      <c r="AI121" s="548"/>
      <c r="AJ121" s="547"/>
      <c r="AK121" s="88"/>
      <c r="AL121" s="88"/>
      <c r="AM121" s="88"/>
      <c r="AN121" s="88"/>
      <c r="AO121" s="88"/>
      <c r="AP121" s="88"/>
      <c r="AQ121" s="89"/>
      <c r="AR121" s="88"/>
      <c r="AS121" s="90"/>
      <c r="AT121" s="88"/>
      <c r="AU121" s="88"/>
      <c r="AV121" s="91"/>
      <c r="AW121" s="92"/>
      <c r="AX121" s="87"/>
      <c r="AY121" s="87"/>
      <c r="AZ121" s="87"/>
      <c r="BA121" s="87"/>
      <c r="BB121" s="87"/>
      <c r="BC121" s="87"/>
      <c r="BD121" s="546"/>
      <c r="BE121" s="87"/>
      <c r="BF121" s="425"/>
      <c r="BG121" s="426"/>
      <c r="BH121" s="425"/>
      <c r="BI121" s="505"/>
      <c r="BJ121" s="425"/>
      <c r="BK121" s="425"/>
      <c r="BL121" s="425"/>
      <c r="BM121" s="425"/>
    </row>
    <row r="122" spans="1:65" s="100" customFormat="1" ht="15.75" hidden="1" x14ac:dyDescent="0.25">
      <c r="A122" s="96"/>
      <c r="B122" s="81"/>
      <c r="C122" s="82"/>
      <c r="D122" s="83"/>
      <c r="E122" s="84"/>
      <c r="F122" s="112"/>
      <c r="G122" s="111"/>
      <c r="H122" s="649"/>
      <c r="I122" s="428"/>
      <c r="J122" s="115"/>
      <c r="K122" s="428"/>
      <c r="L122" s="428"/>
      <c r="M122" s="428"/>
      <c r="N122" s="116"/>
      <c r="O122" s="652"/>
      <c r="P122" s="428"/>
      <c r="Q122" s="428"/>
      <c r="R122" s="428"/>
      <c r="S122" s="428"/>
      <c r="T122" s="428"/>
      <c r="U122" s="646"/>
      <c r="V122" s="643"/>
      <c r="W122" s="647"/>
      <c r="X122" s="641"/>
      <c r="Y122" s="657"/>
      <c r="Z122" s="641"/>
      <c r="AA122" s="641"/>
      <c r="AB122" s="85"/>
      <c r="AC122" s="414"/>
      <c r="AD122" s="84"/>
      <c r="AE122" s="84"/>
      <c r="AF122" s="86"/>
      <c r="AG122" s="87"/>
      <c r="AH122" s="547"/>
      <c r="AI122" s="548"/>
      <c r="AJ122" s="547"/>
      <c r="AK122" s="88"/>
      <c r="AL122" s="88"/>
      <c r="AM122" s="88"/>
      <c r="AN122" s="88"/>
      <c r="AO122" s="88"/>
      <c r="AP122" s="88"/>
      <c r="AQ122" s="89"/>
      <c r="AR122" s="88"/>
      <c r="AS122" s="90"/>
      <c r="AT122" s="88"/>
      <c r="AU122" s="88"/>
      <c r="AV122" s="91"/>
      <c r="AW122" s="92"/>
      <c r="AX122" s="87"/>
      <c r="AY122" s="87"/>
      <c r="AZ122" s="87"/>
      <c r="BA122" s="87"/>
      <c r="BB122" s="87"/>
      <c r="BC122" s="87"/>
      <c r="BD122" s="546"/>
      <c r="BE122" s="87"/>
      <c r="BF122" s="425"/>
      <c r="BG122" s="426"/>
      <c r="BH122" s="425"/>
      <c r="BI122" s="505"/>
      <c r="BJ122" s="425"/>
      <c r="BK122" s="425"/>
      <c r="BL122" s="425"/>
      <c r="BM122" s="425"/>
    </row>
    <row r="123" spans="1:65" s="100" customFormat="1" ht="15.75" hidden="1" x14ac:dyDescent="0.25">
      <c r="A123" s="96"/>
      <c r="B123" s="81"/>
      <c r="C123" s="82"/>
      <c r="D123" s="83"/>
      <c r="E123" s="84"/>
      <c r="F123" s="112"/>
      <c r="G123" s="111"/>
      <c r="H123" s="649"/>
      <c r="I123" s="428"/>
      <c r="J123" s="115"/>
      <c r="K123" s="428"/>
      <c r="L123" s="428"/>
      <c r="M123" s="428"/>
      <c r="N123" s="116"/>
      <c r="O123" s="652"/>
      <c r="P123" s="428"/>
      <c r="Q123" s="428"/>
      <c r="R123" s="428"/>
      <c r="S123" s="428"/>
      <c r="T123" s="428"/>
      <c r="U123" s="646"/>
      <c r="V123" s="643"/>
      <c r="W123" s="647"/>
      <c r="X123" s="641"/>
      <c r="Y123" s="657"/>
      <c r="Z123" s="641"/>
      <c r="AA123" s="641"/>
      <c r="AB123" s="85"/>
      <c r="AC123" s="414"/>
      <c r="AD123" s="84"/>
      <c r="AE123" s="84"/>
      <c r="AF123" s="86"/>
      <c r="AG123" s="87"/>
      <c r="AH123" s="547"/>
      <c r="AI123" s="548"/>
      <c r="AJ123" s="547"/>
      <c r="AK123" s="88"/>
      <c r="AL123" s="88"/>
      <c r="AM123" s="88"/>
      <c r="AN123" s="88"/>
      <c r="AO123" s="88"/>
      <c r="AP123" s="88"/>
      <c r="AQ123" s="89"/>
      <c r="AR123" s="88"/>
      <c r="AS123" s="90"/>
      <c r="AT123" s="88"/>
      <c r="AU123" s="88"/>
      <c r="AV123" s="91"/>
      <c r="AW123" s="92"/>
      <c r="AX123" s="87"/>
      <c r="AY123" s="87"/>
      <c r="AZ123" s="87"/>
      <c r="BA123" s="87"/>
      <c r="BB123" s="87"/>
      <c r="BC123" s="87"/>
      <c r="BD123" s="546"/>
      <c r="BE123" s="87"/>
      <c r="BF123" s="425"/>
      <c r="BG123" s="426"/>
      <c r="BH123" s="425"/>
      <c r="BI123" s="505"/>
      <c r="BJ123" s="425"/>
      <c r="BK123" s="425"/>
      <c r="BL123" s="425"/>
      <c r="BM123" s="425"/>
    </row>
    <row r="124" spans="1:65" s="100" customFormat="1" ht="15.75" hidden="1" x14ac:dyDescent="0.25">
      <c r="A124" s="96"/>
      <c r="B124" s="81"/>
      <c r="C124" s="82"/>
      <c r="D124" s="83"/>
      <c r="E124" s="84"/>
      <c r="F124" s="112"/>
      <c r="G124" s="111"/>
      <c r="H124" s="649"/>
      <c r="I124" s="428"/>
      <c r="J124" s="115"/>
      <c r="K124" s="428"/>
      <c r="L124" s="428"/>
      <c r="M124" s="428"/>
      <c r="N124" s="116"/>
      <c r="O124" s="652"/>
      <c r="P124" s="428"/>
      <c r="Q124" s="428"/>
      <c r="R124" s="428"/>
      <c r="S124" s="428"/>
      <c r="T124" s="428"/>
      <c r="U124" s="646"/>
      <c r="V124" s="643"/>
      <c r="W124" s="647"/>
      <c r="X124" s="641"/>
      <c r="Y124" s="657"/>
      <c r="Z124" s="641"/>
      <c r="AA124" s="641"/>
      <c r="AB124" s="85"/>
      <c r="AC124" s="414"/>
      <c r="AD124" s="84"/>
      <c r="AE124" s="84"/>
      <c r="AF124" s="86"/>
      <c r="AG124" s="87"/>
      <c r="AH124" s="547"/>
      <c r="AI124" s="548"/>
      <c r="AJ124" s="547"/>
      <c r="AK124" s="88"/>
      <c r="AL124" s="88"/>
      <c r="AM124" s="88"/>
      <c r="AN124" s="88"/>
      <c r="AO124" s="88"/>
      <c r="AP124" s="88"/>
      <c r="AQ124" s="89"/>
      <c r="AR124" s="88"/>
      <c r="AS124" s="90"/>
      <c r="AT124" s="88"/>
      <c r="AU124" s="88"/>
      <c r="AV124" s="91"/>
      <c r="AW124" s="92"/>
      <c r="AX124" s="87"/>
      <c r="AY124" s="87"/>
      <c r="AZ124" s="87"/>
      <c r="BA124" s="87"/>
      <c r="BB124" s="87"/>
      <c r="BC124" s="87"/>
      <c r="BD124" s="546"/>
      <c r="BE124" s="87"/>
      <c r="BF124" s="425"/>
      <c r="BG124" s="426"/>
      <c r="BH124" s="425"/>
      <c r="BI124" s="505"/>
      <c r="BJ124" s="425"/>
      <c r="BK124" s="425"/>
      <c r="BL124" s="425"/>
      <c r="BM124" s="425"/>
    </row>
    <row r="125" spans="1:65" s="9" customFormat="1" ht="15.75" hidden="1" x14ac:dyDescent="0.25">
      <c r="A125" s="117"/>
      <c r="B125" s="118"/>
      <c r="C125" s="119"/>
      <c r="D125" s="120"/>
      <c r="E125" s="69"/>
      <c r="F125" s="69"/>
      <c r="G125" s="398"/>
      <c r="H125" s="635"/>
      <c r="I125" s="635"/>
      <c r="J125" s="633"/>
      <c r="K125" s="121"/>
      <c r="L125" s="633"/>
      <c r="M125" s="633"/>
      <c r="N125" s="122"/>
      <c r="O125" s="633"/>
      <c r="P125" s="633"/>
      <c r="Q125" s="633"/>
      <c r="R125" s="633"/>
      <c r="S125" s="633"/>
      <c r="T125" s="633"/>
      <c r="U125" s="633"/>
      <c r="V125" s="17"/>
      <c r="W125" s="653"/>
      <c r="X125" s="638"/>
      <c r="Y125" s="447"/>
      <c r="Z125" s="447"/>
      <c r="AA125" s="447"/>
      <c r="AB125" s="447"/>
      <c r="AC125" s="413"/>
      <c r="AD125" s="70"/>
      <c r="AE125" s="70"/>
      <c r="AF125" s="70"/>
      <c r="AG125" s="70"/>
      <c r="AH125" s="447"/>
      <c r="AI125" s="244"/>
      <c r="AJ125" s="447"/>
      <c r="AK125" s="447"/>
      <c r="AL125" s="447"/>
      <c r="AM125" s="447"/>
      <c r="AN125" s="447"/>
      <c r="AO125" s="447"/>
      <c r="AP125" s="447"/>
      <c r="AQ125" s="447"/>
      <c r="AR125" s="447"/>
      <c r="AS125" s="459"/>
      <c r="AT125" s="465"/>
      <c r="AU125" s="466"/>
      <c r="AV125" s="466"/>
      <c r="AW125" s="466"/>
      <c r="AX125" s="465"/>
      <c r="AY125" s="467"/>
      <c r="AZ125" s="459"/>
      <c r="BA125" s="466"/>
      <c r="BB125" s="466"/>
      <c r="BC125" s="466"/>
      <c r="BD125" s="459"/>
      <c r="BE125" s="466"/>
      <c r="BG125" s="11"/>
      <c r="BI125" s="500"/>
    </row>
    <row r="126" spans="1:65" s="9" customFormat="1" ht="15.75" hidden="1" x14ac:dyDescent="0.25">
      <c r="A126" s="117"/>
      <c r="B126" s="118"/>
      <c r="C126" s="119"/>
      <c r="D126" s="120"/>
      <c r="E126" s="69"/>
      <c r="F126" s="69"/>
      <c r="G126" s="398"/>
      <c r="H126" s="635"/>
      <c r="I126" s="635"/>
      <c r="J126" s="633"/>
      <c r="K126" s="121"/>
      <c r="L126" s="633"/>
      <c r="M126" s="633"/>
      <c r="N126" s="122"/>
      <c r="O126" s="633"/>
      <c r="P126" s="633"/>
      <c r="Q126" s="633"/>
      <c r="R126" s="633"/>
      <c r="S126" s="633"/>
      <c r="T126" s="633"/>
      <c r="U126" s="633"/>
      <c r="V126" s="17"/>
      <c r="W126" s="653"/>
      <c r="X126" s="638"/>
      <c r="Y126" s="447"/>
      <c r="Z126" s="447"/>
      <c r="AA126" s="447"/>
      <c r="AB126" s="447"/>
      <c r="AC126" s="413"/>
      <c r="AD126" s="70"/>
      <c r="AE126" s="70"/>
      <c r="AF126" s="70"/>
      <c r="AG126" s="70"/>
      <c r="AH126" s="447"/>
      <c r="AI126" s="244"/>
      <c r="AJ126" s="447"/>
      <c r="AK126" s="447"/>
      <c r="AL126" s="447"/>
      <c r="AM126" s="447"/>
      <c r="AN126" s="447"/>
      <c r="AO126" s="447"/>
      <c r="AP126" s="447"/>
      <c r="AQ126" s="447"/>
      <c r="AR126" s="447"/>
      <c r="AS126" s="459"/>
      <c r="AT126" s="465"/>
      <c r="AU126" s="466"/>
      <c r="AV126" s="466"/>
      <c r="AW126" s="466"/>
      <c r="AX126" s="465"/>
      <c r="AY126" s="467"/>
      <c r="AZ126" s="459"/>
      <c r="BA126" s="466"/>
      <c r="BB126" s="466"/>
      <c r="BC126" s="466"/>
      <c r="BD126" s="459"/>
      <c r="BE126" s="466"/>
      <c r="BG126" s="11"/>
      <c r="BI126" s="500"/>
    </row>
    <row r="127" spans="1:65" s="9" customFormat="1" ht="15.75" hidden="1" x14ac:dyDescent="0.25">
      <c r="A127" s="117"/>
      <c r="B127" s="118"/>
      <c r="C127" s="119"/>
      <c r="D127" s="120"/>
      <c r="E127" s="69"/>
      <c r="F127" s="69"/>
      <c r="G127" s="398"/>
      <c r="H127" s="635"/>
      <c r="I127" s="635"/>
      <c r="J127" s="633"/>
      <c r="K127" s="121"/>
      <c r="L127" s="633"/>
      <c r="M127" s="633"/>
      <c r="N127" s="122"/>
      <c r="O127" s="633"/>
      <c r="P127" s="633"/>
      <c r="Q127" s="633"/>
      <c r="R127" s="633"/>
      <c r="S127" s="633"/>
      <c r="T127" s="633"/>
      <c r="U127" s="633"/>
      <c r="V127" s="17"/>
      <c r="W127" s="653"/>
      <c r="X127" s="638"/>
      <c r="Y127" s="447"/>
      <c r="Z127" s="447"/>
      <c r="AA127" s="447"/>
      <c r="AB127" s="447"/>
      <c r="AC127" s="413"/>
      <c r="AD127" s="70"/>
      <c r="AE127" s="70"/>
      <c r="AF127" s="70"/>
      <c r="AG127" s="70"/>
      <c r="AH127" s="447"/>
      <c r="AI127" s="244"/>
      <c r="AJ127" s="447"/>
      <c r="AK127" s="447"/>
      <c r="AL127" s="447"/>
      <c r="AM127" s="447"/>
      <c r="AN127" s="447"/>
      <c r="AO127" s="447"/>
      <c r="AP127" s="447"/>
      <c r="AQ127" s="447"/>
      <c r="AR127" s="447"/>
      <c r="AS127" s="459"/>
      <c r="AT127" s="465"/>
      <c r="AU127" s="466"/>
      <c r="AV127" s="466"/>
      <c r="AW127" s="466"/>
      <c r="AX127" s="465"/>
      <c r="AY127" s="467"/>
      <c r="AZ127" s="459"/>
      <c r="BA127" s="466"/>
      <c r="BB127" s="466"/>
      <c r="BC127" s="466"/>
      <c r="BD127" s="459"/>
      <c r="BE127" s="466"/>
      <c r="BG127" s="11"/>
      <c r="BI127" s="500"/>
    </row>
    <row r="128" spans="1:65" s="9" customFormat="1" ht="15.75" hidden="1" x14ac:dyDescent="0.25">
      <c r="A128" s="117"/>
      <c r="B128" s="118"/>
      <c r="C128" s="119"/>
      <c r="D128" s="120"/>
      <c r="E128" s="69"/>
      <c r="F128" s="69"/>
      <c r="G128" s="398"/>
      <c r="H128" s="635"/>
      <c r="I128" s="635"/>
      <c r="J128" s="633"/>
      <c r="K128" s="121"/>
      <c r="L128" s="633"/>
      <c r="M128" s="633"/>
      <c r="N128" s="122"/>
      <c r="O128" s="633"/>
      <c r="P128" s="633"/>
      <c r="Q128" s="633"/>
      <c r="R128" s="633"/>
      <c r="S128" s="633"/>
      <c r="T128" s="633"/>
      <c r="U128" s="633"/>
      <c r="V128" s="17"/>
      <c r="W128" s="653"/>
      <c r="X128" s="638"/>
      <c r="Y128" s="447"/>
      <c r="Z128" s="447"/>
      <c r="AA128" s="447"/>
      <c r="AB128" s="447"/>
      <c r="AC128" s="413"/>
      <c r="AD128" s="70"/>
      <c r="AE128" s="70"/>
      <c r="AF128" s="70"/>
      <c r="AG128" s="70"/>
      <c r="AH128" s="447"/>
      <c r="AI128" s="244"/>
      <c r="AJ128" s="447"/>
      <c r="AK128" s="447"/>
      <c r="AL128" s="447"/>
      <c r="AM128" s="447"/>
      <c r="AN128" s="447"/>
      <c r="AO128" s="447"/>
      <c r="AP128" s="447"/>
      <c r="AQ128" s="447"/>
      <c r="AR128" s="447"/>
      <c r="AS128" s="459"/>
      <c r="AT128" s="465"/>
      <c r="AU128" s="466"/>
      <c r="AV128" s="466"/>
      <c r="AW128" s="466"/>
      <c r="AX128" s="465"/>
      <c r="AY128" s="467"/>
      <c r="AZ128" s="459"/>
      <c r="BA128" s="466"/>
      <c r="BB128" s="466"/>
      <c r="BC128" s="466"/>
      <c r="BD128" s="459"/>
      <c r="BE128" s="466"/>
      <c r="BG128" s="11"/>
      <c r="BI128" s="500"/>
    </row>
    <row r="129" spans="1:61" s="9" customFormat="1" ht="15.75" hidden="1" x14ac:dyDescent="0.25">
      <c r="A129" s="117"/>
      <c r="B129" s="118"/>
      <c r="C129" s="119"/>
      <c r="D129" s="120"/>
      <c r="E129" s="69"/>
      <c r="F129" s="69"/>
      <c r="G129" s="398"/>
      <c r="H129" s="635"/>
      <c r="I129" s="635"/>
      <c r="J129" s="633"/>
      <c r="K129" s="121"/>
      <c r="L129" s="633"/>
      <c r="M129" s="633"/>
      <c r="N129" s="122"/>
      <c r="O129" s="633"/>
      <c r="P129" s="633"/>
      <c r="Q129" s="633"/>
      <c r="R129" s="633"/>
      <c r="S129" s="633"/>
      <c r="T129" s="633"/>
      <c r="U129" s="633"/>
      <c r="V129" s="17"/>
      <c r="W129" s="653"/>
      <c r="X129" s="638"/>
      <c r="Y129" s="447"/>
      <c r="Z129" s="447"/>
      <c r="AA129" s="447"/>
      <c r="AB129" s="447"/>
      <c r="AC129" s="413"/>
      <c r="AD129" s="70"/>
      <c r="AE129" s="70"/>
      <c r="AF129" s="70"/>
      <c r="AG129" s="70"/>
      <c r="AH129" s="447"/>
      <c r="AI129" s="244"/>
      <c r="AJ129" s="447"/>
      <c r="AK129" s="447"/>
      <c r="AL129" s="447"/>
      <c r="AM129" s="447"/>
      <c r="AN129" s="447"/>
      <c r="AO129" s="447"/>
      <c r="AP129" s="447"/>
      <c r="AQ129" s="447"/>
      <c r="AR129" s="447"/>
      <c r="AS129" s="459"/>
      <c r="AT129" s="465"/>
      <c r="AU129" s="466"/>
      <c r="AV129" s="466"/>
      <c r="AW129" s="466"/>
      <c r="AX129" s="465"/>
      <c r="AY129" s="467"/>
      <c r="AZ129" s="459"/>
      <c r="BA129" s="466"/>
      <c r="BB129" s="466"/>
      <c r="BC129" s="466"/>
      <c r="BD129" s="459"/>
      <c r="BE129" s="466"/>
      <c r="BG129" s="11"/>
      <c r="BI129" s="500"/>
    </row>
    <row r="130" spans="1:61" s="9" customFormat="1" ht="15.75" hidden="1" x14ac:dyDescent="0.25">
      <c r="A130" s="117"/>
      <c r="B130" s="118"/>
      <c r="C130" s="119"/>
      <c r="D130" s="120"/>
      <c r="E130" s="69"/>
      <c r="F130" s="69"/>
      <c r="G130" s="398"/>
      <c r="H130" s="635"/>
      <c r="I130" s="635"/>
      <c r="J130" s="633"/>
      <c r="K130" s="121"/>
      <c r="L130" s="633"/>
      <c r="M130" s="633"/>
      <c r="N130" s="122"/>
      <c r="O130" s="633"/>
      <c r="P130" s="633"/>
      <c r="Q130" s="633"/>
      <c r="R130" s="633"/>
      <c r="S130" s="633"/>
      <c r="T130" s="633"/>
      <c r="U130" s="633"/>
      <c r="V130" s="17"/>
      <c r="W130" s="653"/>
      <c r="X130" s="638"/>
      <c r="Y130" s="447"/>
      <c r="Z130" s="447"/>
      <c r="AA130" s="447"/>
      <c r="AB130" s="447"/>
      <c r="AC130" s="413"/>
      <c r="AD130" s="70"/>
      <c r="AE130" s="70"/>
      <c r="AF130" s="70"/>
      <c r="AG130" s="70"/>
      <c r="AH130" s="447"/>
      <c r="AI130" s="244"/>
      <c r="AJ130" s="447"/>
      <c r="AK130" s="447"/>
      <c r="AL130" s="447"/>
      <c r="AM130" s="447"/>
      <c r="AN130" s="447"/>
      <c r="AO130" s="447"/>
      <c r="AP130" s="447"/>
      <c r="AQ130" s="447"/>
      <c r="AR130" s="447"/>
      <c r="AS130" s="459"/>
      <c r="AT130" s="465"/>
      <c r="AU130" s="466"/>
      <c r="AV130" s="466"/>
      <c r="AW130" s="466"/>
      <c r="AX130" s="465"/>
      <c r="AY130" s="467"/>
      <c r="AZ130" s="459"/>
      <c r="BA130" s="466"/>
      <c r="BB130" s="466"/>
      <c r="BC130" s="466"/>
      <c r="BD130" s="459"/>
      <c r="BE130" s="466"/>
      <c r="BG130" s="11"/>
      <c r="BI130" s="500"/>
    </row>
    <row r="131" spans="1:61" s="9" customFormat="1" ht="15.75" hidden="1" x14ac:dyDescent="0.25">
      <c r="A131" s="117"/>
      <c r="B131" s="118"/>
      <c r="C131" s="119"/>
      <c r="D131" s="120"/>
      <c r="E131" s="69"/>
      <c r="F131" s="69"/>
      <c r="G131" s="398"/>
      <c r="H131" s="635"/>
      <c r="I131" s="635"/>
      <c r="J131" s="633"/>
      <c r="K131" s="121"/>
      <c r="L131" s="633"/>
      <c r="M131" s="633"/>
      <c r="N131" s="122"/>
      <c r="O131" s="633"/>
      <c r="P131" s="633"/>
      <c r="Q131" s="633"/>
      <c r="R131" s="633"/>
      <c r="S131" s="633"/>
      <c r="T131" s="633"/>
      <c r="U131" s="633"/>
      <c r="V131" s="17"/>
      <c r="W131" s="653"/>
      <c r="X131" s="638"/>
      <c r="Y131" s="447"/>
      <c r="Z131" s="447"/>
      <c r="AA131" s="447"/>
      <c r="AB131" s="447"/>
      <c r="AC131" s="413"/>
      <c r="AD131" s="70"/>
      <c r="AE131" s="70"/>
      <c r="AF131" s="70"/>
      <c r="AG131" s="70"/>
      <c r="AH131" s="447"/>
      <c r="AI131" s="244"/>
      <c r="AJ131" s="447"/>
      <c r="AK131" s="447"/>
      <c r="AL131" s="447"/>
      <c r="AM131" s="447"/>
      <c r="AN131" s="447"/>
      <c r="AO131" s="447"/>
      <c r="AP131" s="447"/>
      <c r="AQ131" s="447"/>
      <c r="AR131" s="447"/>
      <c r="AS131" s="459"/>
      <c r="AT131" s="465"/>
      <c r="AU131" s="466"/>
      <c r="AV131" s="466"/>
      <c r="AW131" s="466"/>
      <c r="AX131" s="465"/>
      <c r="AY131" s="467"/>
      <c r="AZ131" s="459"/>
      <c r="BA131" s="466"/>
      <c r="BB131" s="466"/>
      <c r="BC131" s="466"/>
      <c r="BD131" s="459"/>
      <c r="BE131" s="466"/>
      <c r="BG131" s="11"/>
      <c r="BI131" s="500"/>
    </row>
    <row r="132" spans="1:61" s="9" customFormat="1" ht="15.75" hidden="1" x14ac:dyDescent="0.25">
      <c r="A132" s="117"/>
      <c r="B132" s="118"/>
      <c r="C132" s="119"/>
      <c r="D132" s="120"/>
      <c r="E132" s="69"/>
      <c r="F132" s="69"/>
      <c r="G132" s="398"/>
      <c r="H132" s="635"/>
      <c r="I132" s="635"/>
      <c r="J132" s="633"/>
      <c r="K132" s="121"/>
      <c r="L132" s="633"/>
      <c r="M132" s="633"/>
      <c r="N132" s="122"/>
      <c r="O132" s="633"/>
      <c r="P132" s="633"/>
      <c r="Q132" s="633"/>
      <c r="R132" s="633"/>
      <c r="S132" s="633"/>
      <c r="T132" s="633"/>
      <c r="U132" s="633"/>
      <c r="V132" s="17"/>
      <c r="W132" s="653"/>
      <c r="X132" s="638"/>
      <c r="Y132" s="447"/>
      <c r="Z132" s="447"/>
      <c r="AA132" s="447"/>
      <c r="AB132" s="447"/>
      <c r="AC132" s="413"/>
      <c r="AD132" s="70"/>
      <c r="AE132" s="70"/>
      <c r="AF132" s="70"/>
      <c r="AG132" s="70"/>
      <c r="AH132" s="447"/>
      <c r="AI132" s="244"/>
      <c r="AJ132" s="447"/>
      <c r="AK132" s="447"/>
      <c r="AL132" s="447"/>
      <c r="AM132" s="447"/>
      <c r="AN132" s="447"/>
      <c r="AO132" s="447"/>
      <c r="AP132" s="447"/>
      <c r="AQ132" s="447"/>
      <c r="AR132" s="447"/>
      <c r="AS132" s="459"/>
      <c r="AT132" s="465"/>
      <c r="AU132" s="466"/>
      <c r="AV132" s="466"/>
      <c r="AW132" s="466"/>
      <c r="AX132" s="465"/>
      <c r="AY132" s="467"/>
      <c r="AZ132" s="459"/>
      <c r="BA132" s="466"/>
      <c r="BB132" s="466"/>
      <c r="BC132" s="466"/>
      <c r="BD132" s="459"/>
      <c r="BE132" s="466"/>
      <c r="BG132" s="11"/>
      <c r="BI132" s="500"/>
    </row>
    <row r="133" spans="1:61" s="9" customFormat="1" ht="15.75" hidden="1" x14ac:dyDescent="0.25">
      <c r="A133" s="117"/>
      <c r="B133" s="118"/>
      <c r="C133" s="119"/>
      <c r="D133" s="120"/>
      <c r="E133" s="69"/>
      <c r="F133" s="69"/>
      <c r="G133" s="398"/>
      <c r="H133" s="635"/>
      <c r="I133" s="635"/>
      <c r="J133" s="633"/>
      <c r="K133" s="121"/>
      <c r="L133" s="633"/>
      <c r="M133" s="633"/>
      <c r="N133" s="122"/>
      <c r="O133" s="633"/>
      <c r="P133" s="633"/>
      <c r="Q133" s="633"/>
      <c r="R133" s="633"/>
      <c r="S133" s="633"/>
      <c r="T133" s="633"/>
      <c r="U133" s="633"/>
      <c r="V133" s="17"/>
      <c r="W133" s="653"/>
      <c r="X133" s="638"/>
      <c r="Y133" s="447"/>
      <c r="Z133" s="447"/>
      <c r="AA133" s="447"/>
      <c r="AB133" s="447"/>
      <c r="AC133" s="413"/>
      <c r="AD133" s="70"/>
      <c r="AE133" s="70"/>
      <c r="AF133" s="70"/>
      <c r="AG133" s="70"/>
      <c r="AH133" s="447"/>
      <c r="AI133" s="244"/>
      <c r="AJ133" s="447"/>
      <c r="AK133" s="447"/>
      <c r="AL133" s="447"/>
      <c r="AM133" s="447"/>
      <c r="AN133" s="447"/>
      <c r="AO133" s="447"/>
      <c r="AP133" s="447"/>
      <c r="AQ133" s="447"/>
      <c r="AR133" s="447"/>
      <c r="AS133" s="459"/>
      <c r="AT133" s="465"/>
      <c r="AU133" s="466"/>
      <c r="AV133" s="466"/>
      <c r="AW133" s="466"/>
      <c r="AX133" s="465"/>
      <c r="AY133" s="467"/>
      <c r="AZ133" s="459"/>
      <c r="BA133" s="466"/>
      <c r="BB133" s="466"/>
      <c r="BC133" s="466"/>
      <c r="BD133" s="459"/>
      <c r="BE133" s="466"/>
      <c r="BG133" s="11"/>
      <c r="BI133" s="500"/>
    </row>
    <row r="134" spans="1:61" s="9" customFormat="1" ht="15.75" hidden="1" x14ac:dyDescent="0.25">
      <c r="A134" s="117"/>
      <c r="B134" s="118"/>
      <c r="C134" s="119"/>
      <c r="D134" s="120"/>
      <c r="E134" s="69"/>
      <c r="F134" s="69"/>
      <c r="G134" s="398"/>
      <c r="H134" s="635"/>
      <c r="I134" s="635"/>
      <c r="J134" s="633"/>
      <c r="K134" s="121"/>
      <c r="L134" s="633"/>
      <c r="M134" s="633"/>
      <c r="N134" s="122"/>
      <c r="O134" s="633"/>
      <c r="P134" s="633"/>
      <c r="Q134" s="633"/>
      <c r="R134" s="633"/>
      <c r="S134" s="633"/>
      <c r="T134" s="633"/>
      <c r="U134" s="633"/>
      <c r="V134" s="17"/>
      <c r="W134" s="653"/>
      <c r="X134" s="638"/>
      <c r="Y134" s="447"/>
      <c r="Z134" s="447"/>
      <c r="AA134" s="447"/>
      <c r="AB134" s="447"/>
      <c r="AC134" s="413"/>
      <c r="AD134" s="70"/>
      <c r="AE134" s="70"/>
      <c r="AF134" s="70"/>
      <c r="AG134" s="70"/>
      <c r="AH134" s="447"/>
      <c r="AI134" s="244"/>
      <c r="AJ134" s="447"/>
      <c r="AK134" s="447"/>
      <c r="AL134" s="447"/>
      <c r="AM134" s="447"/>
      <c r="AN134" s="447"/>
      <c r="AO134" s="447"/>
      <c r="AP134" s="447"/>
      <c r="AQ134" s="447"/>
      <c r="AR134" s="447"/>
      <c r="AS134" s="459"/>
      <c r="AT134" s="465"/>
      <c r="AU134" s="466"/>
      <c r="AV134" s="466"/>
      <c r="AW134" s="466"/>
      <c r="AX134" s="465"/>
      <c r="AY134" s="467"/>
      <c r="AZ134" s="459"/>
      <c r="BA134" s="466"/>
      <c r="BB134" s="466"/>
      <c r="BC134" s="466"/>
      <c r="BD134" s="459"/>
      <c r="BE134" s="466"/>
      <c r="BG134" s="11"/>
      <c r="BI134" s="500"/>
    </row>
    <row r="135" spans="1:61" s="9" customFormat="1" ht="15.75" hidden="1" x14ac:dyDescent="0.25">
      <c r="A135" s="117"/>
      <c r="B135" s="118"/>
      <c r="C135" s="119"/>
      <c r="D135" s="120"/>
      <c r="E135" s="69"/>
      <c r="F135" s="69"/>
      <c r="G135" s="398"/>
      <c r="H135" s="635"/>
      <c r="I135" s="635"/>
      <c r="J135" s="633"/>
      <c r="K135" s="121"/>
      <c r="L135" s="633"/>
      <c r="M135" s="633"/>
      <c r="N135" s="122"/>
      <c r="O135" s="633"/>
      <c r="P135" s="633"/>
      <c r="Q135" s="633"/>
      <c r="R135" s="633"/>
      <c r="S135" s="633"/>
      <c r="T135" s="633"/>
      <c r="U135" s="633"/>
      <c r="V135" s="17"/>
      <c r="W135" s="653"/>
      <c r="X135" s="638"/>
      <c r="Y135" s="447"/>
      <c r="Z135" s="447"/>
      <c r="AA135" s="447"/>
      <c r="AB135" s="447"/>
      <c r="AC135" s="413"/>
      <c r="AD135" s="70"/>
      <c r="AE135" s="70"/>
      <c r="AF135" s="70"/>
      <c r="AG135" s="70"/>
      <c r="AH135" s="447"/>
      <c r="AI135" s="244"/>
      <c r="AJ135" s="447"/>
      <c r="AK135" s="447"/>
      <c r="AL135" s="447"/>
      <c r="AM135" s="447"/>
      <c r="AN135" s="447"/>
      <c r="AO135" s="447"/>
      <c r="AP135" s="447"/>
      <c r="AQ135" s="447"/>
      <c r="AR135" s="447"/>
      <c r="AS135" s="459"/>
      <c r="AT135" s="465"/>
      <c r="AU135" s="466"/>
      <c r="AV135" s="466"/>
      <c r="AW135" s="466"/>
      <c r="AX135" s="465"/>
      <c r="AY135" s="467"/>
      <c r="AZ135" s="459"/>
      <c r="BA135" s="466"/>
      <c r="BB135" s="466"/>
      <c r="BC135" s="466"/>
      <c r="BD135" s="459"/>
      <c r="BE135" s="466"/>
      <c r="BG135" s="11"/>
      <c r="BI135" s="500"/>
    </row>
    <row r="136" spans="1:61" s="9" customFormat="1" ht="15.75" hidden="1" x14ac:dyDescent="0.25">
      <c r="A136" s="117"/>
      <c r="B136" s="118"/>
      <c r="C136" s="119"/>
      <c r="D136" s="120"/>
      <c r="E136" s="69"/>
      <c r="F136" s="69"/>
      <c r="G136" s="398"/>
      <c r="H136" s="635"/>
      <c r="I136" s="635"/>
      <c r="J136" s="633"/>
      <c r="K136" s="121"/>
      <c r="L136" s="633"/>
      <c r="M136" s="633"/>
      <c r="N136" s="122"/>
      <c r="O136" s="633"/>
      <c r="P136" s="633"/>
      <c r="Q136" s="633"/>
      <c r="R136" s="633"/>
      <c r="S136" s="633"/>
      <c r="T136" s="633"/>
      <c r="U136" s="633"/>
      <c r="V136" s="17"/>
      <c r="W136" s="653"/>
      <c r="X136" s="638"/>
      <c r="Y136" s="447"/>
      <c r="Z136" s="447"/>
      <c r="AA136" s="447"/>
      <c r="AB136" s="447"/>
      <c r="AC136" s="413"/>
      <c r="AD136" s="70"/>
      <c r="AE136" s="70"/>
      <c r="AF136" s="70"/>
      <c r="AG136" s="70"/>
      <c r="AH136" s="447"/>
      <c r="AI136" s="244"/>
      <c r="AJ136" s="447"/>
      <c r="AK136" s="447"/>
      <c r="AL136" s="447"/>
      <c r="AM136" s="447"/>
      <c r="AN136" s="447"/>
      <c r="AO136" s="447"/>
      <c r="AP136" s="447"/>
      <c r="AQ136" s="447"/>
      <c r="AR136" s="447"/>
      <c r="AS136" s="459"/>
      <c r="AT136" s="465"/>
      <c r="AU136" s="466"/>
      <c r="AV136" s="466"/>
      <c r="AW136" s="466"/>
      <c r="AX136" s="465"/>
      <c r="AY136" s="467"/>
      <c r="AZ136" s="459"/>
      <c r="BA136" s="466"/>
      <c r="BB136" s="466"/>
      <c r="BC136" s="466"/>
      <c r="BD136" s="459"/>
      <c r="BE136" s="466"/>
      <c r="BG136" s="11"/>
      <c r="BI136" s="500"/>
    </row>
    <row r="137" spans="1:61" s="9" customFormat="1" ht="15.75" hidden="1" x14ac:dyDescent="0.25">
      <c r="A137" s="117"/>
      <c r="B137" s="118"/>
      <c r="C137" s="119"/>
      <c r="D137" s="120"/>
      <c r="E137" s="69"/>
      <c r="F137" s="69"/>
      <c r="G137" s="398"/>
      <c r="H137" s="635"/>
      <c r="I137" s="635"/>
      <c r="J137" s="633"/>
      <c r="K137" s="121"/>
      <c r="L137" s="633"/>
      <c r="M137" s="633"/>
      <c r="N137" s="122"/>
      <c r="O137" s="633"/>
      <c r="P137" s="633"/>
      <c r="Q137" s="633"/>
      <c r="R137" s="633"/>
      <c r="S137" s="633"/>
      <c r="T137" s="633"/>
      <c r="U137" s="633"/>
      <c r="V137" s="17"/>
      <c r="W137" s="653"/>
      <c r="X137" s="638"/>
      <c r="Y137" s="447"/>
      <c r="Z137" s="447"/>
      <c r="AA137" s="447"/>
      <c r="AB137" s="447"/>
      <c r="AC137" s="413"/>
      <c r="AD137" s="70"/>
      <c r="AE137" s="70"/>
      <c r="AF137" s="70"/>
      <c r="AG137" s="70"/>
      <c r="AH137" s="447"/>
      <c r="AI137" s="244"/>
      <c r="AJ137" s="447"/>
      <c r="AK137" s="447"/>
      <c r="AL137" s="447"/>
      <c r="AM137" s="447"/>
      <c r="AN137" s="447"/>
      <c r="AO137" s="447"/>
      <c r="AP137" s="447"/>
      <c r="AQ137" s="447"/>
      <c r="AR137" s="447"/>
      <c r="AS137" s="459"/>
      <c r="AT137" s="465"/>
      <c r="AU137" s="466"/>
      <c r="AV137" s="466"/>
      <c r="AW137" s="466"/>
      <c r="AX137" s="465"/>
      <c r="AY137" s="467"/>
      <c r="AZ137" s="459"/>
      <c r="BA137" s="466"/>
      <c r="BB137" s="466"/>
      <c r="BC137" s="466"/>
      <c r="BD137" s="459"/>
      <c r="BE137" s="466"/>
      <c r="BG137" s="11"/>
      <c r="BI137" s="500"/>
    </row>
    <row r="138" spans="1:61" s="9" customFormat="1" ht="15.75" hidden="1" x14ac:dyDescent="0.25">
      <c r="A138" s="117"/>
      <c r="B138" s="118"/>
      <c r="C138" s="119"/>
      <c r="D138" s="120"/>
      <c r="E138" s="69"/>
      <c r="F138" s="69"/>
      <c r="G138" s="398"/>
      <c r="H138" s="635"/>
      <c r="I138" s="635"/>
      <c r="J138" s="633"/>
      <c r="K138" s="121"/>
      <c r="L138" s="633"/>
      <c r="M138" s="633"/>
      <c r="N138" s="122"/>
      <c r="O138" s="633"/>
      <c r="P138" s="633"/>
      <c r="Q138" s="633"/>
      <c r="R138" s="633"/>
      <c r="S138" s="633"/>
      <c r="T138" s="633"/>
      <c r="U138" s="633"/>
      <c r="V138" s="17"/>
      <c r="W138" s="653"/>
      <c r="X138" s="638"/>
      <c r="Y138" s="447"/>
      <c r="Z138" s="447"/>
      <c r="AA138" s="447"/>
      <c r="AB138" s="447"/>
      <c r="AC138" s="413"/>
      <c r="AD138" s="70"/>
      <c r="AE138" s="70"/>
      <c r="AF138" s="70"/>
      <c r="AG138" s="70"/>
      <c r="AH138" s="447"/>
      <c r="AI138" s="244"/>
      <c r="AJ138" s="447"/>
      <c r="AK138" s="447"/>
      <c r="AL138" s="447"/>
      <c r="AM138" s="447"/>
      <c r="AN138" s="447"/>
      <c r="AO138" s="447"/>
      <c r="AP138" s="447"/>
      <c r="AQ138" s="447"/>
      <c r="AR138" s="447"/>
      <c r="AS138" s="459"/>
      <c r="AT138" s="465"/>
      <c r="AU138" s="466"/>
      <c r="AV138" s="466"/>
      <c r="AW138" s="466"/>
      <c r="AX138" s="465"/>
      <c r="AY138" s="467"/>
      <c r="AZ138" s="459"/>
      <c r="BA138" s="466"/>
      <c r="BB138" s="466"/>
      <c r="BC138" s="466"/>
      <c r="BD138" s="459"/>
      <c r="BE138" s="466"/>
      <c r="BG138" s="11"/>
      <c r="BI138" s="500"/>
    </row>
    <row r="139" spans="1:61" s="9" customFormat="1" ht="15.75" hidden="1" x14ac:dyDescent="0.25">
      <c r="A139" s="117"/>
      <c r="B139" s="118"/>
      <c r="C139" s="119"/>
      <c r="D139" s="120"/>
      <c r="E139" s="69"/>
      <c r="F139" s="69"/>
      <c r="G139" s="398"/>
      <c r="H139" s="635"/>
      <c r="I139" s="635"/>
      <c r="J139" s="633"/>
      <c r="K139" s="121"/>
      <c r="L139" s="633"/>
      <c r="M139" s="633"/>
      <c r="N139" s="122"/>
      <c r="O139" s="633"/>
      <c r="P139" s="633"/>
      <c r="Q139" s="633"/>
      <c r="R139" s="633"/>
      <c r="S139" s="633"/>
      <c r="T139" s="633"/>
      <c r="U139" s="633"/>
      <c r="V139" s="17"/>
      <c r="W139" s="653"/>
      <c r="X139" s="638"/>
      <c r="Y139" s="447"/>
      <c r="Z139" s="447"/>
      <c r="AA139" s="447"/>
      <c r="AB139" s="447"/>
      <c r="AC139" s="413"/>
      <c r="AD139" s="70"/>
      <c r="AE139" s="70"/>
      <c r="AF139" s="70"/>
      <c r="AG139" s="70"/>
      <c r="AH139" s="447"/>
      <c r="AI139" s="244"/>
      <c r="AJ139" s="447"/>
      <c r="AK139" s="447"/>
      <c r="AL139" s="447"/>
      <c r="AM139" s="447"/>
      <c r="AN139" s="447"/>
      <c r="AO139" s="447"/>
      <c r="AP139" s="447"/>
      <c r="AQ139" s="447"/>
      <c r="AR139" s="447"/>
      <c r="AS139" s="459"/>
      <c r="AT139" s="465"/>
      <c r="AU139" s="466"/>
      <c r="AV139" s="466"/>
      <c r="AW139" s="466"/>
      <c r="AX139" s="465"/>
      <c r="AY139" s="467"/>
      <c r="AZ139" s="459"/>
      <c r="BA139" s="466"/>
      <c r="BB139" s="466"/>
      <c r="BC139" s="466"/>
      <c r="BD139" s="459"/>
      <c r="BE139" s="466"/>
      <c r="BG139" s="11"/>
      <c r="BI139" s="500"/>
    </row>
    <row r="140" spans="1:61" s="9" customFormat="1" ht="15.75" hidden="1" x14ac:dyDescent="0.25">
      <c r="A140" s="117"/>
      <c r="B140" s="118"/>
      <c r="C140" s="119"/>
      <c r="D140" s="120"/>
      <c r="E140" s="69"/>
      <c r="F140" s="69"/>
      <c r="G140" s="398"/>
      <c r="H140" s="635"/>
      <c r="I140" s="635"/>
      <c r="J140" s="633"/>
      <c r="K140" s="121"/>
      <c r="L140" s="633"/>
      <c r="M140" s="633"/>
      <c r="N140" s="122"/>
      <c r="O140" s="633"/>
      <c r="P140" s="633"/>
      <c r="Q140" s="633"/>
      <c r="R140" s="633"/>
      <c r="S140" s="633"/>
      <c r="T140" s="633"/>
      <c r="U140" s="633"/>
      <c r="V140" s="17"/>
      <c r="W140" s="653"/>
      <c r="X140" s="638"/>
      <c r="Y140" s="447"/>
      <c r="Z140" s="447"/>
      <c r="AA140" s="447"/>
      <c r="AB140" s="447"/>
      <c r="AC140" s="413"/>
      <c r="AD140" s="70"/>
      <c r="AE140" s="70"/>
      <c r="AF140" s="70"/>
      <c r="AG140" s="70"/>
      <c r="AH140" s="447"/>
      <c r="AI140" s="244"/>
      <c r="AJ140" s="447"/>
      <c r="AK140" s="447"/>
      <c r="AL140" s="447"/>
      <c r="AM140" s="447"/>
      <c r="AN140" s="447"/>
      <c r="AO140" s="447"/>
      <c r="AP140" s="447"/>
      <c r="AQ140" s="447"/>
      <c r="AR140" s="447"/>
      <c r="AS140" s="459"/>
      <c r="AT140" s="465"/>
      <c r="AU140" s="466"/>
      <c r="AV140" s="466"/>
      <c r="AW140" s="466"/>
      <c r="AX140" s="465"/>
      <c r="AY140" s="467"/>
      <c r="AZ140" s="459"/>
      <c r="BA140" s="466"/>
      <c r="BB140" s="466"/>
      <c r="BC140" s="466"/>
      <c r="BD140" s="459"/>
      <c r="BE140" s="466"/>
      <c r="BG140" s="11"/>
      <c r="BI140" s="500"/>
    </row>
    <row r="141" spans="1:61" s="9" customFormat="1" ht="15.75" hidden="1" x14ac:dyDescent="0.25">
      <c r="A141" s="117"/>
      <c r="B141" s="118"/>
      <c r="C141" s="119"/>
      <c r="D141" s="120"/>
      <c r="E141" s="69"/>
      <c r="F141" s="69"/>
      <c r="G141" s="398"/>
      <c r="H141" s="635"/>
      <c r="I141" s="635"/>
      <c r="J141" s="633"/>
      <c r="K141" s="121"/>
      <c r="L141" s="633"/>
      <c r="M141" s="633"/>
      <c r="N141" s="122"/>
      <c r="O141" s="633"/>
      <c r="P141" s="633"/>
      <c r="Q141" s="633"/>
      <c r="R141" s="633"/>
      <c r="S141" s="633"/>
      <c r="T141" s="633"/>
      <c r="U141" s="633"/>
      <c r="V141" s="17"/>
      <c r="W141" s="653"/>
      <c r="X141" s="638"/>
      <c r="Y141" s="447"/>
      <c r="Z141" s="447"/>
      <c r="AA141" s="447"/>
      <c r="AB141" s="447"/>
      <c r="AC141" s="413"/>
      <c r="AD141" s="70"/>
      <c r="AE141" s="70"/>
      <c r="AF141" s="70"/>
      <c r="AG141" s="70"/>
      <c r="AH141" s="447"/>
      <c r="AI141" s="244"/>
      <c r="AJ141" s="447"/>
      <c r="AK141" s="447"/>
      <c r="AL141" s="447"/>
      <c r="AM141" s="447"/>
      <c r="AN141" s="447"/>
      <c r="AO141" s="447"/>
      <c r="AP141" s="447"/>
      <c r="AQ141" s="447"/>
      <c r="AR141" s="447"/>
      <c r="AS141" s="459"/>
      <c r="AT141" s="465"/>
      <c r="AU141" s="466"/>
      <c r="AV141" s="466"/>
      <c r="AW141" s="466"/>
      <c r="AX141" s="465"/>
      <c r="AY141" s="467"/>
      <c r="AZ141" s="459"/>
      <c r="BA141" s="466"/>
      <c r="BB141" s="466"/>
      <c r="BC141" s="466"/>
      <c r="BD141" s="459"/>
      <c r="BE141" s="466"/>
      <c r="BG141" s="11"/>
      <c r="BI141" s="500"/>
    </row>
    <row r="142" spans="1:61" s="9" customFormat="1" ht="15.75" hidden="1" x14ac:dyDescent="0.25">
      <c r="A142" s="117"/>
      <c r="B142" s="118"/>
      <c r="C142" s="119"/>
      <c r="D142" s="120"/>
      <c r="E142" s="69"/>
      <c r="F142" s="69"/>
      <c r="G142" s="398"/>
      <c r="H142" s="635"/>
      <c r="I142" s="635"/>
      <c r="J142" s="633"/>
      <c r="K142" s="121"/>
      <c r="L142" s="633"/>
      <c r="M142" s="633"/>
      <c r="N142" s="122"/>
      <c r="O142" s="633"/>
      <c r="P142" s="633"/>
      <c r="Q142" s="633"/>
      <c r="R142" s="633"/>
      <c r="S142" s="633"/>
      <c r="T142" s="633"/>
      <c r="U142" s="633"/>
      <c r="V142" s="17"/>
      <c r="W142" s="653"/>
      <c r="X142" s="638"/>
      <c r="Y142" s="447"/>
      <c r="Z142" s="447"/>
      <c r="AA142" s="447"/>
      <c r="AB142" s="447"/>
      <c r="AC142" s="413"/>
      <c r="AD142" s="70"/>
      <c r="AE142" s="70"/>
      <c r="AF142" s="70"/>
      <c r="AG142" s="70"/>
      <c r="AH142" s="447"/>
      <c r="AI142" s="244"/>
      <c r="AJ142" s="447"/>
      <c r="AK142" s="447"/>
      <c r="AL142" s="447"/>
      <c r="AM142" s="447"/>
      <c r="AN142" s="447"/>
      <c r="AO142" s="447"/>
      <c r="AP142" s="447"/>
      <c r="AQ142" s="447"/>
      <c r="AR142" s="447"/>
      <c r="AS142" s="459"/>
      <c r="AT142" s="465"/>
      <c r="AU142" s="466"/>
      <c r="AV142" s="466"/>
      <c r="AW142" s="466"/>
      <c r="AX142" s="465"/>
      <c r="AY142" s="467"/>
      <c r="AZ142" s="459"/>
      <c r="BA142" s="466"/>
      <c r="BB142" s="466"/>
      <c r="BC142" s="466"/>
      <c r="BD142" s="459"/>
      <c r="BE142" s="466"/>
      <c r="BG142" s="11"/>
      <c r="BI142" s="500"/>
    </row>
    <row r="143" spans="1:61" s="9" customFormat="1" ht="15.75" hidden="1" x14ac:dyDescent="0.25">
      <c r="A143" s="117"/>
      <c r="B143" s="118"/>
      <c r="C143" s="119"/>
      <c r="D143" s="120"/>
      <c r="E143" s="69"/>
      <c r="F143" s="69"/>
      <c r="G143" s="398"/>
      <c r="H143" s="635"/>
      <c r="I143" s="635"/>
      <c r="J143" s="633"/>
      <c r="K143" s="121"/>
      <c r="L143" s="633"/>
      <c r="M143" s="633"/>
      <c r="N143" s="122"/>
      <c r="O143" s="633"/>
      <c r="P143" s="633"/>
      <c r="Q143" s="633"/>
      <c r="R143" s="633"/>
      <c r="S143" s="633"/>
      <c r="T143" s="633"/>
      <c r="U143" s="633"/>
      <c r="V143" s="17"/>
      <c r="W143" s="653"/>
      <c r="X143" s="638"/>
      <c r="Y143" s="447"/>
      <c r="Z143" s="447"/>
      <c r="AA143" s="447"/>
      <c r="AB143" s="447"/>
      <c r="AC143" s="413"/>
      <c r="AD143" s="70"/>
      <c r="AE143" s="70"/>
      <c r="AF143" s="70"/>
      <c r="AG143" s="70"/>
      <c r="AH143" s="447"/>
      <c r="AI143" s="244"/>
      <c r="AJ143" s="447"/>
      <c r="AK143" s="447"/>
      <c r="AL143" s="447"/>
      <c r="AM143" s="447"/>
      <c r="AN143" s="447"/>
      <c r="AO143" s="447"/>
      <c r="AP143" s="447"/>
      <c r="AQ143" s="447"/>
      <c r="AR143" s="447"/>
      <c r="AS143" s="459"/>
      <c r="AT143" s="465"/>
      <c r="AU143" s="466"/>
      <c r="AV143" s="466"/>
      <c r="AW143" s="466"/>
      <c r="AX143" s="465"/>
      <c r="AY143" s="467"/>
      <c r="AZ143" s="459"/>
      <c r="BA143" s="466"/>
      <c r="BB143" s="466"/>
      <c r="BC143" s="466"/>
      <c r="BD143" s="459"/>
      <c r="BE143" s="466"/>
      <c r="BG143" s="11"/>
      <c r="BI143" s="500"/>
    </row>
    <row r="144" spans="1:61" s="9" customFormat="1" ht="15.75" hidden="1" x14ac:dyDescent="0.25">
      <c r="A144" s="117"/>
      <c r="B144" s="118"/>
      <c r="C144" s="119"/>
      <c r="D144" s="120"/>
      <c r="E144" s="69"/>
      <c r="F144" s="69"/>
      <c r="G144" s="398"/>
      <c r="H144" s="635"/>
      <c r="I144" s="635"/>
      <c r="J144" s="633"/>
      <c r="K144" s="121"/>
      <c r="L144" s="633"/>
      <c r="M144" s="633"/>
      <c r="N144" s="122"/>
      <c r="O144" s="633"/>
      <c r="P144" s="633"/>
      <c r="Q144" s="633"/>
      <c r="R144" s="633"/>
      <c r="S144" s="633"/>
      <c r="T144" s="633"/>
      <c r="U144" s="633"/>
      <c r="V144" s="17"/>
      <c r="W144" s="653"/>
      <c r="X144" s="638"/>
      <c r="Y144" s="447"/>
      <c r="Z144" s="447"/>
      <c r="AA144" s="447"/>
      <c r="AB144" s="447"/>
      <c r="AC144" s="413"/>
      <c r="AD144" s="70"/>
      <c r="AE144" s="70"/>
      <c r="AF144" s="70"/>
      <c r="AG144" s="70"/>
      <c r="AH144" s="447"/>
      <c r="AI144" s="244"/>
      <c r="AJ144" s="447"/>
      <c r="AK144" s="447"/>
      <c r="AL144" s="447"/>
      <c r="AM144" s="447"/>
      <c r="AN144" s="447"/>
      <c r="AO144" s="447"/>
      <c r="AP144" s="447"/>
      <c r="AQ144" s="447"/>
      <c r="AR144" s="447"/>
      <c r="AS144" s="459"/>
      <c r="AT144" s="465"/>
      <c r="AU144" s="466"/>
      <c r="AV144" s="466"/>
      <c r="AW144" s="466"/>
      <c r="AX144" s="465"/>
      <c r="AY144" s="467"/>
      <c r="AZ144" s="459"/>
      <c r="BA144" s="466"/>
      <c r="BB144" s="466"/>
      <c r="BC144" s="466"/>
      <c r="BD144" s="459"/>
      <c r="BE144" s="466"/>
      <c r="BG144" s="11"/>
      <c r="BI144" s="500"/>
    </row>
    <row r="145" spans="1:61" s="9" customFormat="1" ht="15.75" hidden="1" x14ac:dyDescent="0.25">
      <c r="A145" s="117"/>
      <c r="B145" s="118"/>
      <c r="C145" s="119"/>
      <c r="D145" s="120"/>
      <c r="E145" s="69"/>
      <c r="F145" s="69"/>
      <c r="G145" s="398"/>
      <c r="H145" s="635"/>
      <c r="I145" s="635"/>
      <c r="J145" s="633"/>
      <c r="K145" s="121"/>
      <c r="L145" s="633"/>
      <c r="M145" s="633"/>
      <c r="N145" s="122"/>
      <c r="O145" s="633"/>
      <c r="P145" s="633"/>
      <c r="Q145" s="633"/>
      <c r="R145" s="633"/>
      <c r="S145" s="633"/>
      <c r="T145" s="633"/>
      <c r="U145" s="633"/>
      <c r="V145" s="17"/>
      <c r="W145" s="653"/>
      <c r="X145" s="638"/>
      <c r="Y145" s="447"/>
      <c r="Z145" s="447"/>
      <c r="AA145" s="447"/>
      <c r="AB145" s="447"/>
      <c r="AC145" s="413"/>
      <c r="AD145" s="70"/>
      <c r="AE145" s="70"/>
      <c r="AF145" s="70"/>
      <c r="AG145" s="70"/>
      <c r="AH145" s="447"/>
      <c r="AI145" s="244"/>
      <c r="AJ145" s="447"/>
      <c r="AK145" s="447"/>
      <c r="AL145" s="447"/>
      <c r="AM145" s="447"/>
      <c r="AN145" s="447"/>
      <c r="AO145" s="447"/>
      <c r="AP145" s="447"/>
      <c r="AQ145" s="447"/>
      <c r="AR145" s="447"/>
      <c r="AS145" s="459"/>
      <c r="AT145" s="465"/>
      <c r="AU145" s="466"/>
      <c r="AV145" s="466"/>
      <c r="AW145" s="466"/>
      <c r="AX145" s="465"/>
      <c r="AY145" s="467"/>
      <c r="AZ145" s="459"/>
      <c r="BA145" s="466"/>
      <c r="BB145" s="466"/>
      <c r="BC145" s="466"/>
      <c r="BD145" s="459"/>
      <c r="BE145" s="466"/>
      <c r="BG145" s="11"/>
      <c r="BI145" s="500"/>
    </row>
    <row r="146" spans="1:61" s="9" customFormat="1" ht="15.75" hidden="1" x14ac:dyDescent="0.25">
      <c r="A146" s="117"/>
      <c r="B146" s="118"/>
      <c r="C146" s="119"/>
      <c r="D146" s="120"/>
      <c r="E146" s="69"/>
      <c r="F146" s="69"/>
      <c r="G146" s="398"/>
      <c r="H146" s="635"/>
      <c r="I146" s="635"/>
      <c r="J146" s="633"/>
      <c r="K146" s="121"/>
      <c r="L146" s="633"/>
      <c r="M146" s="633"/>
      <c r="N146" s="122"/>
      <c r="O146" s="633"/>
      <c r="P146" s="633"/>
      <c r="Q146" s="633"/>
      <c r="R146" s="633"/>
      <c r="S146" s="633"/>
      <c r="T146" s="633"/>
      <c r="U146" s="633"/>
      <c r="V146" s="17"/>
      <c r="W146" s="653"/>
      <c r="X146" s="638"/>
      <c r="Y146" s="447"/>
      <c r="Z146" s="447"/>
      <c r="AA146" s="447"/>
      <c r="AB146" s="447"/>
      <c r="AC146" s="413"/>
      <c r="AD146" s="70"/>
      <c r="AE146" s="70"/>
      <c r="AF146" s="70"/>
      <c r="AG146" s="70"/>
      <c r="AH146" s="447"/>
      <c r="AI146" s="244"/>
      <c r="AJ146" s="447"/>
      <c r="AK146" s="447"/>
      <c r="AL146" s="447"/>
      <c r="AM146" s="447"/>
      <c r="AN146" s="447"/>
      <c r="AO146" s="447"/>
      <c r="AP146" s="447"/>
      <c r="AQ146" s="447"/>
      <c r="AR146" s="447"/>
      <c r="AS146" s="459"/>
      <c r="AT146" s="465"/>
      <c r="AU146" s="466"/>
      <c r="AV146" s="466"/>
      <c r="AW146" s="466"/>
      <c r="AX146" s="465"/>
      <c r="AY146" s="467"/>
      <c r="AZ146" s="459"/>
      <c r="BA146" s="466"/>
      <c r="BB146" s="466"/>
      <c r="BC146" s="466"/>
      <c r="BD146" s="459"/>
      <c r="BE146" s="466"/>
      <c r="BG146" s="11"/>
      <c r="BI146" s="500"/>
    </row>
    <row r="147" spans="1:61" s="9" customFormat="1" ht="15.75" hidden="1" x14ac:dyDescent="0.25">
      <c r="A147" s="117"/>
      <c r="B147" s="118"/>
      <c r="C147" s="119"/>
      <c r="D147" s="120"/>
      <c r="E147" s="69"/>
      <c r="F147" s="69"/>
      <c r="G147" s="398"/>
      <c r="H147" s="635"/>
      <c r="I147" s="635"/>
      <c r="J147" s="633"/>
      <c r="K147" s="121"/>
      <c r="L147" s="633"/>
      <c r="M147" s="633"/>
      <c r="N147" s="122"/>
      <c r="O147" s="633"/>
      <c r="P147" s="633"/>
      <c r="Q147" s="633"/>
      <c r="R147" s="633"/>
      <c r="S147" s="633"/>
      <c r="T147" s="633"/>
      <c r="U147" s="633"/>
      <c r="V147" s="17"/>
      <c r="W147" s="653"/>
      <c r="X147" s="638"/>
      <c r="Y147" s="447"/>
      <c r="Z147" s="447"/>
      <c r="AA147" s="447"/>
      <c r="AB147" s="447"/>
      <c r="AC147" s="413"/>
      <c r="AD147" s="70"/>
      <c r="AE147" s="70"/>
      <c r="AF147" s="70"/>
      <c r="AG147" s="70"/>
      <c r="AH147" s="447"/>
      <c r="AI147" s="244"/>
      <c r="AJ147" s="447"/>
      <c r="AK147" s="447"/>
      <c r="AL147" s="447"/>
      <c r="AM147" s="447"/>
      <c r="AN147" s="447"/>
      <c r="AO147" s="447"/>
      <c r="AP147" s="447"/>
      <c r="AQ147" s="447"/>
      <c r="AR147" s="447"/>
      <c r="AS147" s="459"/>
      <c r="AT147" s="465"/>
      <c r="AU147" s="466"/>
      <c r="AV147" s="466"/>
      <c r="AW147" s="466"/>
      <c r="AX147" s="465"/>
      <c r="AY147" s="467"/>
      <c r="AZ147" s="459"/>
      <c r="BA147" s="466"/>
      <c r="BB147" s="466"/>
      <c r="BC147" s="466"/>
      <c r="BD147" s="459"/>
      <c r="BE147" s="466"/>
      <c r="BG147" s="11"/>
      <c r="BI147" s="500"/>
    </row>
    <row r="148" spans="1:61" s="9" customFormat="1" ht="15.75" x14ac:dyDescent="0.25">
      <c r="A148" s="117"/>
      <c r="B148" s="118"/>
      <c r="C148" s="119"/>
      <c r="D148" s="120"/>
      <c r="E148" s="69"/>
      <c r="F148" s="69"/>
      <c r="G148" s="398"/>
      <c r="H148" s="635"/>
      <c r="I148" s="635"/>
      <c r="J148" s="633"/>
      <c r="K148" s="121"/>
      <c r="L148" s="633"/>
      <c r="M148" s="633"/>
      <c r="N148" s="122"/>
      <c r="O148" s="633"/>
      <c r="P148" s="633"/>
      <c r="Q148" s="633"/>
      <c r="R148" s="633"/>
      <c r="S148" s="633"/>
      <c r="T148" s="633"/>
      <c r="U148" s="633"/>
      <c r="V148" s="17"/>
      <c r="W148" s="653"/>
      <c r="X148" s="638"/>
      <c r="Y148" s="447"/>
      <c r="Z148" s="447"/>
      <c r="AA148" s="447"/>
      <c r="AB148" s="447"/>
      <c r="AC148" s="413"/>
      <c r="AD148" s="70"/>
      <c r="AE148" s="70"/>
      <c r="AF148" s="70"/>
      <c r="AG148" s="70"/>
      <c r="AH148" s="447"/>
      <c r="AI148" s="244"/>
      <c r="AJ148" s="447"/>
      <c r="AK148" s="447"/>
      <c r="AL148" s="447"/>
      <c r="AM148" s="447"/>
      <c r="AN148" s="447"/>
      <c r="AO148" s="447"/>
      <c r="AP148" s="447"/>
      <c r="AQ148" s="447"/>
      <c r="AR148" s="447"/>
      <c r="AS148" s="459"/>
      <c r="AT148" s="465"/>
      <c r="AU148" s="466"/>
      <c r="AV148" s="466"/>
      <c r="AW148" s="466"/>
      <c r="AX148" s="465"/>
      <c r="AY148" s="467"/>
      <c r="AZ148" s="459"/>
      <c r="BA148" s="466"/>
      <c r="BB148" s="466"/>
      <c r="BC148" s="466"/>
      <c r="BD148" s="459"/>
      <c r="BE148" s="466"/>
      <c r="BG148" s="11"/>
      <c r="BI148" s="500"/>
    </row>
    <row r="149" spans="1:61" s="9" customFormat="1" ht="15" customHeight="1" x14ac:dyDescent="0.25">
      <c r="A149" s="2"/>
      <c r="B149" s="2"/>
      <c r="C149" s="2"/>
      <c r="D149" s="2"/>
      <c r="E149" s="2"/>
      <c r="F149" s="3"/>
      <c r="G149" s="397"/>
      <c r="H149" s="4"/>
      <c r="I149" s="5"/>
      <c r="J149" s="4"/>
      <c r="K149" s="4"/>
      <c r="L149" s="5"/>
      <c r="M149" s="6"/>
      <c r="N149" s="4"/>
      <c r="O149" s="5"/>
      <c r="P149" s="4"/>
      <c r="Q149" s="4"/>
      <c r="R149" s="5"/>
      <c r="S149" s="4"/>
      <c r="T149" s="4"/>
      <c r="U149" s="5"/>
      <c r="V149" s="4"/>
      <c r="W149" s="4"/>
      <c r="X149" s="5"/>
      <c r="Y149" s="4"/>
      <c r="Z149" s="4"/>
      <c r="AA149" s="4"/>
      <c r="AB149" s="4"/>
      <c r="AC149" s="412"/>
      <c r="AD149" s="7"/>
      <c r="AE149" s="7"/>
      <c r="AF149" s="8"/>
      <c r="AH149" s="446"/>
      <c r="AI149" s="429"/>
      <c r="AJ149" s="430"/>
      <c r="AK149" s="431"/>
      <c r="AL149" s="432"/>
      <c r="AM149" s="433"/>
      <c r="AN149" s="433"/>
      <c r="AO149" s="433"/>
      <c r="AP149" s="433"/>
      <c r="AQ149" s="433"/>
      <c r="AR149" s="433"/>
      <c r="AS149" s="433"/>
      <c r="AT149" s="433"/>
      <c r="AU149" s="433"/>
      <c r="AV149" s="433"/>
      <c r="AW149" s="433"/>
      <c r="AX149" s="433"/>
      <c r="AY149" s="433"/>
      <c r="AZ149" s="433"/>
      <c r="BA149" s="433"/>
      <c r="BB149" s="433"/>
      <c r="BC149" s="433"/>
      <c r="BD149" s="430"/>
      <c r="BE149" s="434"/>
      <c r="BG149" s="11"/>
      <c r="BI149" s="500"/>
    </row>
    <row r="150" spans="1:61" s="9" customFormat="1" ht="15" customHeight="1" x14ac:dyDescent="0.25">
      <c r="A150" s="2"/>
      <c r="B150" s="2"/>
      <c r="C150" s="2"/>
      <c r="D150" s="2"/>
      <c r="E150" s="2"/>
      <c r="F150" s="3"/>
      <c r="G150" s="397"/>
      <c r="H150" s="4"/>
      <c r="I150" s="5"/>
      <c r="J150" s="4"/>
      <c r="K150" s="4"/>
      <c r="L150" s="5"/>
      <c r="M150" s="6"/>
      <c r="N150" s="4"/>
      <c r="O150" s="5"/>
      <c r="P150" s="4"/>
      <c r="Q150" s="4"/>
      <c r="R150" s="5"/>
      <c r="S150" s="4"/>
      <c r="T150" s="4"/>
      <c r="U150" s="5"/>
      <c r="V150" s="4"/>
      <c r="W150" s="4"/>
      <c r="X150" s="5"/>
      <c r="Y150" s="4"/>
      <c r="Z150" s="4"/>
      <c r="AA150" s="4"/>
      <c r="AB150" s="4"/>
      <c r="AC150" s="412"/>
      <c r="AD150" s="7"/>
      <c r="AE150" s="7"/>
      <c r="AF150" s="8"/>
      <c r="AH150" s="446"/>
      <c r="AI150" s="429"/>
      <c r="AJ150" s="430"/>
      <c r="AK150" s="431"/>
      <c r="AL150" s="432"/>
      <c r="AM150" s="433"/>
      <c r="AN150" s="433"/>
      <c r="AO150" s="433"/>
      <c r="AP150" s="433"/>
      <c r="AQ150" s="433"/>
      <c r="AR150" s="433"/>
      <c r="AS150" s="433"/>
      <c r="AT150" s="433"/>
      <c r="AU150" s="433"/>
      <c r="AV150" s="433"/>
      <c r="AW150" s="433"/>
      <c r="AX150" s="433"/>
      <c r="AY150" s="433"/>
      <c r="AZ150" s="433"/>
      <c r="BA150" s="433"/>
      <c r="BB150" s="433"/>
      <c r="BC150" s="433"/>
      <c r="BD150" s="430"/>
      <c r="BE150" s="434"/>
      <c r="BG150" s="11"/>
      <c r="BI150" s="500"/>
    </row>
    <row r="151" spans="1:61" s="9" customFormat="1" ht="15" customHeight="1" x14ac:dyDescent="0.25">
      <c r="A151" s="2"/>
      <c r="B151" s="2"/>
      <c r="C151" s="2"/>
      <c r="D151" s="2"/>
      <c r="E151" s="2"/>
      <c r="F151" s="3"/>
      <c r="G151" s="397"/>
      <c r="H151" s="4"/>
      <c r="I151" s="5"/>
      <c r="J151" s="4"/>
      <c r="K151" s="4"/>
      <c r="L151" s="5"/>
      <c r="M151" s="6"/>
      <c r="N151" s="4"/>
      <c r="O151" s="5"/>
      <c r="P151" s="4"/>
      <c r="Q151" s="4"/>
      <c r="R151" s="5"/>
      <c r="S151" s="4"/>
      <c r="T151" s="4"/>
      <c r="U151" s="5"/>
      <c r="V151" s="4"/>
      <c r="W151" s="4"/>
      <c r="X151" s="5"/>
      <c r="Y151" s="4"/>
      <c r="Z151" s="4"/>
      <c r="AA151" s="4"/>
      <c r="AB151" s="4"/>
      <c r="AC151" s="412"/>
      <c r="AD151" s="7"/>
      <c r="AE151" s="7"/>
      <c r="AF151" s="8"/>
      <c r="AH151" s="446"/>
      <c r="AI151" s="429"/>
      <c r="AJ151" s="430"/>
      <c r="AK151" s="431"/>
      <c r="AL151" s="432"/>
      <c r="AM151" s="433"/>
      <c r="AN151" s="433"/>
      <c r="AO151" s="433"/>
      <c r="AP151" s="433"/>
      <c r="AQ151" s="433"/>
      <c r="AR151" s="433"/>
      <c r="AS151" s="433"/>
      <c r="AT151" s="433"/>
      <c r="AU151" s="433"/>
      <c r="AV151" s="433"/>
      <c r="AW151" s="433"/>
      <c r="AX151" s="433"/>
      <c r="AY151" s="433"/>
      <c r="AZ151" s="433"/>
      <c r="BA151" s="433"/>
      <c r="BB151" s="433"/>
      <c r="BC151" s="433"/>
      <c r="BD151" s="430"/>
      <c r="BE151" s="434"/>
      <c r="BG151" s="11"/>
      <c r="BI151" s="500"/>
    </row>
    <row r="152" spans="1:61" s="9" customFormat="1" ht="15" customHeight="1" x14ac:dyDescent="0.25">
      <c r="A152" s="2"/>
      <c r="B152" s="2"/>
      <c r="C152" s="2"/>
      <c r="D152" s="2"/>
      <c r="E152" s="2"/>
      <c r="F152" s="3"/>
      <c r="G152" s="397"/>
      <c r="H152" s="4"/>
      <c r="I152" s="5"/>
      <c r="J152" s="4"/>
      <c r="K152" s="4"/>
      <c r="L152" s="5"/>
      <c r="M152" s="6"/>
      <c r="N152" s="4"/>
      <c r="O152" s="5"/>
      <c r="P152" s="4"/>
      <c r="Q152" s="4"/>
      <c r="R152" s="5"/>
      <c r="S152" s="4"/>
      <c r="T152" s="4"/>
      <c r="U152" s="5"/>
      <c r="V152" s="4"/>
      <c r="W152" s="4"/>
      <c r="X152" s="5"/>
      <c r="Y152" s="4"/>
      <c r="Z152" s="4"/>
      <c r="AA152" s="4"/>
      <c r="AB152" s="4"/>
      <c r="AC152" s="412"/>
      <c r="AD152" s="7"/>
      <c r="AE152" s="7"/>
      <c r="AF152" s="8"/>
      <c r="AH152" s="446"/>
      <c r="AI152" s="429"/>
      <c r="AJ152" s="430"/>
      <c r="AK152" s="431"/>
      <c r="AL152" s="432"/>
      <c r="AM152" s="433"/>
      <c r="AN152" s="433"/>
      <c r="AO152" s="433"/>
      <c r="AP152" s="433"/>
      <c r="AQ152" s="433"/>
      <c r="AR152" s="433"/>
      <c r="AS152" s="433"/>
      <c r="AT152" s="433"/>
      <c r="AU152" s="433"/>
      <c r="AV152" s="433"/>
      <c r="AW152" s="433"/>
      <c r="AX152" s="433"/>
      <c r="AY152" s="433"/>
      <c r="AZ152" s="433"/>
      <c r="BA152" s="433"/>
      <c r="BB152" s="433"/>
      <c r="BC152" s="433"/>
      <c r="BD152" s="430"/>
      <c r="BE152" s="434"/>
      <c r="BG152" s="11"/>
      <c r="BI152" s="500"/>
    </row>
    <row r="153" spans="1:61" s="9" customFormat="1" ht="15" customHeight="1" x14ac:dyDescent="0.25">
      <c r="A153" s="2"/>
      <c r="B153" s="2"/>
      <c r="C153" s="2"/>
      <c r="D153" s="2"/>
      <c r="E153" s="2"/>
      <c r="F153" s="3"/>
      <c r="G153" s="397"/>
      <c r="H153" s="4"/>
      <c r="I153" s="5"/>
      <c r="J153" s="4"/>
      <c r="K153" s="4"/>
      <c r="L153" s="5"/>
      <c r="M153" s="6"/>
      <c r="N153" s="4"/>
      <c r="O153" s="5"/>
      <c r="P153" s="4"/>
      <c r="Q153" s="4"/>
      <c r="R153" s="5"/>
      <c r="S153" s="4"/>
      <c r="T153" s="4"/>
      <c r="U153" s="5"/>
      <c r="V153" s="4"/>
      <c r="W153" s="4"/>
      <c r="X153" s="5"/>
      <c r="Y153" s="4"/>
      <c r="Z153" s="4"/>
      <c r="AA153" s="4"/>
      <c r="AB153" s="4"/>
      <c r="AC153" s="412"/>
      <c r="AD153" s="7"/>
      <c r="AE153" s="7"/>
      <c r="AF153" s="8"/>
      <c r="AH153" s="446"/>
      <c r="AI153" s="429"/>
      <c r="AJ153" s="430"/>
      <c r="AK153" s="431"/>
      <c r="AL153" s="432"/>
      <c r="AM153" s="433"/>
      <c r="AN153" s="433"/>
      <c r="AO153" s="433"/>
      <c r="AP153" s="433"/>
      <c r="AQ153" s="433"/>
      <c r="AR153" s="433"/>
      <c r="AS153" s="433"/>
      <c r="AT153" s="433"/>
      <c r="AU153" s="433"/>
      <c r="AV153" s="433"/>
      <c r="AW153" s="433"/>
      <c r="AX153" s="433"/>
      <c r="AY153" s="433"/>
      <c r="AZ153" s="433"/>
      <c r="BA153" s="433"/>
      <c r="BB153" s="433"/>
      <c r="BC153" s="433"/>
      <c r="BD153" s="430"/>
      <c r="BE153" s="434"/>
      <c r="BG153" s="11"/>
      <c r="BI153" s="500"/>
    </row>
    <row r="154" spans="1:61" s="9" customFormat="1" ht="15" customHeight="1" x14ac:dyDescent="0.25">
      <c r="A154" s="2"/>
      <c r="B154" s="2"/>
      <c r="C154" s="2"/>
      <c r="D154" s="2"/>
      <c r="E154" s="2"/>
      <c r="F154" s="3"/>
      <c r="G154" s="397"/>
      <c r="H154" s="4"/>
      <c r="I154" s="5"/>
      <c r="J154" s="4"/>
      <c r="K154" s="4"/>
      <c r="L154" s="5"/>
      <c r="M154" s="6"/>
      <c r="N154" s="4"/>
      <c r="O154" s="5"/>
      <c r="P154" s="4"/>
      <c r="Q154" s="4"/>
      <c r="R154" s="5"/>
      <c r="S154" s="4"/>
      <c r="T154" s="4"/>
      <c r="U154" s="5"/>
      <c r="V154" s="4"/>
      <c r="W154" s="4"/>
      <c r="X154" s="5"/>
      <c r="Y154" s="4"/>
      <c r="Z154" s="4"/>
      <c r="AA154" s="4"/>
      <c r="AB154" s="4"/>
      <c r="AC154" s="412"/>
      <c r="AD154" s="7"/>
      <c r="AE154" s="7"/>
      <c r="AF154" s="8"/>
      <c r="AH154" s="446"/>
      <c r="AI154" s="429"/>
      <c r="AJ154" s="430"/>
      <c r="AK154" s="431"/>
      <c r="AL154" s="432"/>
      <c r="AM154" s="433"/>
      <c r="AN154" s="433"/>
      <c r="AO154" s="433"/>
      <c r="AP154" s="433"/>
      <c r="AQ154" s="433"/>
      <c r="AR154" s="433"/>
      <c r="AS154" s="433"/>
      <c r="AT154" s="433"/>
      <c r="AU154" s="433"/>
      <c r="AV154" s="433"/>
      <c r="AW154" s="433"/>
      <c r="AX154" s="433"/>
      <c r="AY154" s="433"/>
      <c r="AZ154" s="433"/>
      <c r="BA154" s="433"/>
      <c r="BB154" s="433"/>
      <c r="BC154" s="433"/>
      <c r="BD154" s="430"/>
      <c r="BE154" s="434"/>
      <c r="BG154" s="11"/>
      <c r="BI154" s="500"/>
    </row>
    <row r="155" spans="1:61" s="9" customFormat="1" ht="15" customHeight="1" x14ac:dyDescent="0.25">
      <c r="A155" s="2"/>
      <c r="B155" s="2"/>
      <c r="C155" s="2"/>
      <c r="D155" s="2"/>
      <c r="E155" s="2"/>
      <c r="F155" s="3"/>
      <c r="G155" s="397"/>
      <c r="H155" s="4"/>
      <c r="I155" s="5"/>
      <c r="J155" s="4"/>
      <c r="K155" s="4"/>
      <c r="L155" s="5"/>
      <c r="M155" s="6"/>
      <c r="N155" s="4"/>
      <c r="O155" s="5"/>
      <c r="P155" s="4"/>
      <c r="Q155" s="4"/>
      <c r="R155" s="5"/>
      <c r="S155" s="4"/>
      <c r="T155" s="4"/>
      <c r="U155" s="5"/>
      <c r="V155" s="4"/>
      <c r="W155" s="4"/>
      <c r="X155" s="5"/>
      <c r="Y155" s="4"/>
      <c r="Z155" s="4"/>
      <c r="AA155" s="4"/>
      <c r="AB155" s="4"/>
      <c r="AC155" s="412"/>
      <c r="AD155" s="7"/>
      <c r="AE155" s="7"/>
      <c r="AF155" s="8"/>
      <c r="AH155" s="446"/>
      <c r="AI155" s="429"/>
      <c r="AJ155" s="430"/>
      <c r="AK155" s="431"/>
      <c r="AL155" s="432"/>
      <c r="AM155" s="433"/>
      <c r="AN155" s="433"/>
      <c r="AO155" s="433"/>
      <c r="AP155" s="433"/>
      <c r="AQ155" s="433"/>
      <c r="AR155" s="433"/>
      <c r="AS155" s="433"/>
      <c r="AT155" s="433"/>
      <c r="AU155" s="433"/>
      <c r="AV155" s="433"/>
      <c r="AW155" s="433"/>
      <c r="AX155" s="433"/>
      <c r="AY155" s="433"/>
      <c r="AZ155" s="433"/>
      <c r="BA155" s="433"/>
      <c r="BB155" s="433"/>
      <c r="BC155" s="433"/>
      <c r="BD155" s="430"/>
      <c r="BE155" s="434"/>
      <c r="BG155" s="11"/>
      <c r="BI155" s="500"/>
    </row>
    <row r="156" spans="1:61" s="9" customFormat="1" ht="15" customHeight="1" x14ac:dyDescent="0.25">
      <c r="A156" s="2"/>
      <c r="B156" s="2"/>
      <c r="C156" s="2"/>
      <c r="D156" s="2"/>
      <c r="E156" s="2"/>
      <c r="F156" s="3"/>
      <c r="G156" s="397"/>
      <c r="H156" s="4"/>
      <c r="I156" s="5"/>
      <c r="J156" s="4"/>
      <c r="K156" s="4"/>
      <c r="L156" s="5"/>
      <c r="M156" s="6"/>
      <c r="N156" s="4"/>
      <c r="O156" s="5"/>
      <c r="P156" s="4"/>
      <c r="Q156" s="4"/>
      <c r="R156" s="5"/>
      <c r="S156" s="4"/>
      <c r="T156" s="4"/>
      <c r="U156" s="5"/>
      <c r="V156" s="4"/>
      <c r="W156" s="4"/>
      <c r="X156" s="5"/>
      <c r="Y156" s="4"/>
      <c r="Z156" s="4"/>
      <c r="AA156" s="4"/>
      <c r="AB156" s="4"/>
      <c r="AC156" s="412"/>
      <c r="AD156" s="7"/>
      <c r="AE156" s="7"/>
      <c r="AF156" s="8"/>
      <c r="AH156" s="446"/>
      <c r="AI156" s="429"/>
      <c r="AJ156" s="430"/>
      <c r="AK156" s="431"/>
      <c r="AL156" s="432"/>
      <c r="AM156" s="433"/>
      <c r="AN156" s="433"/>
      <c r="AO156" s="433"/>
      <c r="AP156" s="433"/>
      <c r="AQ156" s="433"/>
      <c r="AR156" s="433"/>
      <c r="AS156" s="433"/>
      <c r="AT156" s="433"/>
      <c r="AU156" s="433"/>
      <c r="AV156" s="433"/>
      <c r="AW156" s="433"/>
      <c r="AX156" s="433"/>
      <c r="AY156" s="433"/>
      <c r="AZ156" s="433"/>
      <c r="BA156" s="433"/>
      <c r="BB156" s="433"/>
      <c r="BC156" s="433"/>
      <c r="BD156" s="430"/>
      <c r="BE156" s="434"/>
      <c r="BG156" s="11"/>
      <c r="BI156" s="500"/>
    </row>
    <row r="157" spans="1:61" s="9" customFormat="1" ht="15" customHeight="1" x14ac:dyDescent="0.25">
      <c r="A157" s="2"/>
      <c r="B157" s="2"/>
      <c r="C157" s="2"/>
      <c r="D157" s="2"/>
      <c r="E157" s="2"/>
      <c r="F157" s="3"/>
      <c r="G157" s="397"/>
      <c r="H157" s="4"/>
      <c r="I157" s="5"/>
      <c r="J157" s="4"/>
      <c r="K157" s="4"/>
      <c r="L157" s="5"/>
      <c r="M157" s="6"/>
      <c r="N157" s="4"/>
      <c r="O157" s="5"/>
      <c r="P157" s="4"/>
      <c r="Q157" s="4"/>
      <c r="R157" s="5"/>
      <c r="S157" s="4"/>
      <c r="T157" s="4"/>
      <c r="U157" s="5"/>
      <c r="V157" s="4"/>
      <c r="W157" s="4"/>
      <c r="X157" s="5"/>
      <c r="Y157" s="4"/>
      <c r="Z157" s="4"/>
      <c r="AA157" s="4"/>
      <c r="AB157" s="4"/>
      <c r="AC157" s="412"/>
      <c r="AD157" s="7"/>
      <c r="AE157" s="7"/>
      <c r="AF157" s="8"/>
      <c r="AH157" s="446"/>
      <c r="AI157" s="429"/>
      <c r="AJ157" s="430"/>
      <c r="AK157" s="431"/>
      <c r="AL157" s="432"/>
      <c r="AM157" s="433"/>
      <c r="AN157" s="433"/>
      <c r="AO157" s="433"/>
      <c r="AP157" s="433"/>
      <c r="AQ157" s="433"/>
      <c r="AR157" s="433"/>
      <c r="AS157" s="433"/>
      <c r="AT157" s="433"/>
      <c r="AU157" s="433"/>
      <c r="AV157" s="433"/>
      <c r="AW157" s="433"/>
      <c r="AX157" s="433"/>
      <c r="AY157" s="433"/>
      <c r="AZ157" s="433"/>
      <c r="BA157" s="433"/>
      <c r="BB157" s="433"/>
      <c r="BC157" s="433"/>
      <c r="BD157" s="430"/>
      <c r="BE157" s="434"/>
      <c r="BG157" s="11"/>
      <c r="BI157" s="500"/>
    </row>
    <row r="158" spans="1:61" s="9" customFormat="1" ht="15" customHeight="1" x14ac:dyDescent="0.25">
      <c r="A158" s="2"/>
      <c r="B158" s="2"/>
      <c r="C158" s="2"/>
      <c r="D158" s="2"/>
      <c r="E158" s="2"/>
      <c r="F158" s="3"/>
      <c r="G158" s="397"/>
      <c r="H158" s="4"/>
      <c r="I158" s="5"/>
      <c r="J158" s="4"/>
      <c r="K158" s="4"/>
      <c r="L158" s="5"/>
      <c r="M158" s="6"/>
      <c r="N158" s="4"/>
      <c r="O158" s="5"/>
      <c r="P158" s="4"/>
      <c r="Q158" s="4"/>
      <c r="R158" s="5"/>
      <c r="S158" s="4"/>
      <c r="T158" s="4"/>
      <c r="U158" s="5"/>
      <c r="V158" s="4"/>
      <c r="W158" s="4"/>
      <c r="X158" s="5"/>
      <c r="Y158" s="4"/>
      <c r="Z158" s="4"/>
      <c r="AA158" s="4"/>
      <c r="AB158" s="4"/>
      <c r="AC158" s="412"/>
      <c r="AD158" s="7"/>
      <c r="AE158" s="7"/>
      <c r="AF158" s="8"/>
      <c r="AH158" s="446"/>
      <c r="AI158" s="429"/>
      <c r="AJ158" s="430"/>
      <c r="AK158" s="431"/>
      <c r="AL158" s="432"/>
      <c r="AM158" s="433"/>
      <c r="AN158" s="433"/>
      <c r="AO158" s="433"/>
      <c r="AP158" s="433"/>
      <c r="AQ158" s="433"/>
      <c r="AR158" s="433"/>
      <c r="AS158" s="433"/>
      <c r="AT158" s="433"/>
      <c r="AU158" s="433"/>
      <c r="AV158" s="433"/>
      <c r="AW158" s="433"/>
      <c r="AX158" s="433"/>
      <c r="AY158" s="433"/>
      <c r="AZ158" s="433"/>
      <c r="BA158" s="433"/>
      <c r="BB158" s="433"/>
      <c r="BC158" s="433"/>
      <c r="BD158" s="430"/>
      <c r="BE158" s="434"/>
      <c r="BG158" s="11"/>
      <c r="BI158" s="500"/>
    </row>
    <row r="159" spans="1:61" s="9" customFormat="1" ht="15" customHeight="1" x14ac:dyDescent="0.25">
      <c r="A159" s="2"/>
      <c r="B159" s="2"/>
      <c r="C159" s="2"/>
      <c r="D159" s="2"/>
      <c r="E159" s="2"/>
      <c r="F159" s="3"/>
      <c r="G159" s="397"/>
      <c r="H159" s="4"/>
      <c r="I159" s="5"/>
      <c r="J159" s="4"/>
      <c r="K159" s="4"/>
      <c r="L159" s="5"/>
      <c r="M159" s="6"/>
      <c r="N159" s="4"/>
      <c r="O159" s="5"/>
      <c r="P159" s="4"/>
      <c r="Q159" s="4"/>
      <c r="R159" s="5"/>
      <c r="S159" s="4"/>
      <c r="T159" s="4"/>
      <c r="U159" s="5"/>
      <c r="V159" s="4"/>
      <c r="W159" s="4"/>
      <c r="X159" s="5"/>
      <c r="Y159" s="4"/>
      <c r="Z159" s="4"/>
      <c r="AA159" s="4"/>
      <c r="AB159" s="4"/>
      <c r="AC159" s="412"/>
      <c r="AD159" s="7"/>
      <c r="AE159" s="7"/>
      <c r="AF159" s="8"/>
      <c r="AH159" s="446"/>
      <c r="AI159" s="429"/>
      <c r="AJ159" s="430"/>
      <c r="AK159" s="431"/>
      <c r="AL159" s="432"/>
      <c r="AM159" s="433"/>
      <c r="AN159" s="433"/>
      <c r="AO159" s="433"/>
      <c r="AP159" s="433"/>
      <c r="AQ159" s="433"/>
      <c r="AR159" s="433"/>
      <c r="AS159" s="433"/>
      <c r="AT159" s="433"/>
      <c r="AU159" s="433"/>
      <c r="AV159" s="433"/>
      <c r="AW159" s="433"/>
      <c r="AX159" s="433"/>
      <c r="AY159" s="433"/>
      <c r="AZ159" s="433"/>
      <c r="BA159" s="433"/>
      <c r="BB159" s="433"/>
      <c r="BC159" s="433"/>
      <c r="BD159" s="430"/>
      <c r="BE159" s="434"/>
      <c r="BG159" s="11"/>
      <c r="BI159" s="500"/>
    </row>
    <row r="160" spans="1:61" s="9" customFormat="1" ht="15" customHeight="1" x14ac:dyDescent="0.25">
      <c r="A160" s="2"/>
      <c r="B160" s="2"/>
      <c r="C160" s="2"/>
      <c r="D160" s="2"/>
      <c r="E160" s="2"/>
      <c r="F160" s="3"/>
      <c r="G160" s="397"/>
      <c r="H160" s="4"/>
      <c r="I160" s="5"/>
      <c r="J160" s="4"/>
      <c r="K160" s="4"/>
      <c r="L160" s="5"/>
      <c r="M160" s="6"/>
      <c r="N160" s="4"/>
      <c r="O160" s="5"/>
      <c r="P160" s="4"/>
      <c r="Q160" s="4"/>
      <c r="R160" s="5"/>
      <c r="S160" s="4"/>
      <c r="T160" s="4"/>
      <c r="U160" s="5"/>
      <c r="V160" s="4"/>
      <c r="W160" s="4"/>
      <c r="X160" s="5"/>
      <c r="Y160" s="4"/>
      <c r="Z160" s="4"/>
      <c r="AA160" s="4"/>
      <c r="AB160" s="4"/>
      <c r="AC160" s="412"/>
      <c r="AD160" s="7"/>
      <c r="AE160" s="7"/>
      <c r="AF160" s="8"/>
      <c r="AH160" s="446"/>
      <c r="AI160" s="429"/>
      <c r="AJ160" s="430"/>
      <c r="AK160" s="431"/>
      <c r="AL160" s="432"/>
      <c r="AM160" s="433"/>
      <c r="AN160" s="433"/>
      <c r="AO160" s="433"/>
      <c r="AP160" s="433"/>
      <c r="AQ160" s="433"/>
      <c r="AR160" s="433"/>
      <c r="AS160" s="433"/>
      <c r="AT160" s="433"/>
      <c r="AU160" s="433"/>
      <c r="AV160" s="433"/>
      <c r="AW160" s="433"/>
      <c r="AX160" s="433"/>
      <c r="AY160" s="433"/>
      <c r="AZ160" s="433"/>
      <c r="BA160" s="433"/>
      <c r="BB160" s="433"/>
      <c r="BC160" s="433"/>
      <c r="BD160" s="430"/>
      <c r="BE160" s="434"/>
      <c r="BG160" s="11"/>
      <c r="BI160" s="500"/>
    </row>
    <row r="161" spans="1:61" s="9" customFormat="1" ht="15" customHeight="1" x14ac:dyDescent="0.25">
      <c r="A161" s="2"/>
      <c r="B161" s="2"/>
      <c r="C161" s="2"/>
      <c r="D161" s="2"/>
      <c r="E161" s="2"/>
      <c r="F161" s="3"/>
      <c r="G161" s="397"/>
      <c r="H161" s="4"/>
      <c r="I161" s="5"/>
      <c r="J161" s="4"/>
      <c r="K161" s="4"/>
      <c r="L161" s="5"/>
      <c r="M161" s="6"/>
      <c r="N161" s="4"/>
      <c r="O161" s="5"/>
      <c r="P161" s="4"/>
      <c r="Q161" s="4"/>
      <c r="R161" s="5"/>
      <c r="S161" s="4"/>
      <c r="T161" s="4"/>
      <c r="U161" s="5"/>
      <c r="V161" s="4"/>
      <c r="W161" s="4"/>
      <c r="X161" s="5"/>
      <c r="Y161" s="4"/>
      <c r="Z161" s="4"/>
      <c r="AA161" s="4"/>
      <c r="AB161" s="4"/>
      <c r="AC161" s="412"/>
      <c r="AD161" s="7"/>
      <c r="AE161" s="7"/>
      <c r="AF161" s="8"/>
      <c r="AH161" s="446"/>
      <c r="AI161" s="429"/>
      <c r="AJ161" s="430"/>
      <c r="AK161" s="431"/>
      <c r="AL161" s="432"/>
      <c r="AM161" s="433"/>
      <c r="AN161" s="433"/>
      <c r="AO161" s="433"/>
      <c r="AP161" s="433"/>
      <c r="AQ161" s="433"/>
      <c r="AR161" s="433"/>
      <c r="AS161" s="433"/>
      <c r="AT161" s="433"/>
      <c r="AU161" s="433"/>
      <c r="AV161" s="433"/>
      <c r="AW161" s="433"/>
      <c r="AX161" s="433"/>
      <c r="AY161" s="433"/>
      <c r="AZ161" s="433"/>
      <c r="BA161" s="433"/>
      <c r="BB161" s="433"/>
      <c r="BC161" s="433"/>
      <c r="BD161" s="430"/>
      <c r="BE161" s="434"/>
      <c r="BG161" s="11"/>
      <c r="BI161" s="500"/>
    </row>
    <row r="162" spans="1:61" s="9" customFormat="1" ht="15" customHeight="1" x14ac:dyDescent="0.25">
      <c r="A162" s="2"/>
      <c r="B162" s="2"/>
      <c r="C162" s="2"/>
      <c r="D162" s="2"/>
      <c r="E162" s="2"/>
      <c r="F162" s="3"/>
      <c r="G162" s="397"/>
      <c r="H162" s="4"/>
      <c r="I162" s="5"/>
      <c r="J162" s="4"/>
      <c r="K162" s="4"/>
      <c r="L162" s="5"/>
      <c r="M162" s="6"/>
      <c r="N162" s="4"/>
      <c r="O162" s="5"/>
      <c r="P162" s="4"/>
      <c r="Q162" s="4"/>
      <c r="R162" s="5"/>
      <c r="S162" s="4"/>
      <c r="T162" s="4"/>
      <c r="U162" s="5"/>
      <c r="V162" s="4"/>
      <c r="W162" s="4"/>
      <c r="X162" s="5"/>
      <c r="Y162" s="4"/>
      <c r="Z162" s="4"/>
      <c r="AA162" s="4"/>
      <c r="AB162" s="4"/>
      <c r="AC162" s="412"/>
      <c r="AD162" s="7"/>
      <c r="AE162" s="7"/>
      <c r="AF162" s="8"/>
      <c r="AH162" s="446"/>
      <c r="AI162" s="429"/>
      <c r="AJ162" s="430"/>
      <c r="AK162" s="431"/>
      <c r="AL162" s="432"/>
      <c r="AM162" s="433"/>
      <c r="AN162" s="433"/>
      <c r="AO162" s="433"/>
      <c r="AP162" s="433"/>
      <c r="AQ162" s="433"/>
      <c r="AR162" s="433"/>
      <c r="AS162" s="433"/>
      <c r="AT162" s="433"/>
      <c r="AU162" s="433"/>
      <c r="AV162" s="433"/>
      <c r="AW162" s="433"/>
      <c r="AX162" s="433"/>
      <c r="AY162" s="433"/>
      <c r="AZ162" s="433"/>
      <c r="BA162" s="433"/>
      <c r="BB162" s="433"/>
      <c r="BC162" s="433"/>
      <c r="BD162" s="430"/>
      <c r="BE162" s="434"/>
      <c r="BG162" s="11"/>
      <c r="BI162" s="500"/>
    </row>
    <row r="163" spans="1:61" s="9" customFormat="1" ht="15" customHeight="1" x14ac:dyDescent="0.25">
      <c r="A163" s="2"/>
      <c r="B163" s="2"/>
      <c r="C163" s="2"/>
      <c r="D163" s="2"/>
      <c r="E163" s="2"/>
      <c r="F163" s="3"/>
      <c r="G163" s="397"/>
      <c r="H163" s="4"/>
      <c r="I163" s="5"/>
      <c r="J163" s="4"/>
      <c r="K163" s="4"/>
      <c r="L163" s="5"/>
      <c r="M163" s="6"/>
      <c r="N163" s="4"/>
      <c r="O163" s="5"/>
      <c r="P163" s="4"/>
      <c r="Q163" s="4"/>
      <c r="R163" s="5"/>
      <c r="S163" s="4"/>
      <c r="T163" s="4"/>
      <c r="U163" s="5"/>
      <c r="V163" s="4"/>
      <c r="W163" s="4"/>
      <c r="X163" s="5"/>
      <c r="Y163" s="4"/>
      <c r="Z163" s="4"/>
      <c r="AA163" s="4"/>
      <c r="AB163" s="4"/>
      <c r="AC163" s="412"/>
      <c r="AD163" s="7"/>
      <c r="AE163" s="7"/>
      <c r="AF163" s="8"/>
      <c r="AH163" s="446"/>
      <c r="AI163" s="429"/>
      <c r="AJ163" s="430"/>
      <c r="AK163" s="431"/>
      <c r="AL163" s="432"/>
      <c r="AM163" s="433"/>
      <c r="AN163" s="433"/>
      <c r="AO163" s="433"/>
      <c r="AP163" s="433"/>
      <c r="AQ163" s="433"/>
      <c r="AR163" s="433"/>
      <c r="AS163" s="433"/>
      <c r="AT163" s="433"/>
      <c r="AU163" s="433"/>
      <c r="AV163" s="433"/>
      <c r="AW163" s="433"/>
      <c r="AX163" s="433"/>
      <c r="AY163" s="433"/>
      <c r="AZ163" s="433"/>
      <c r="BA163" s="433"/>
      <c r="BB163" s="433"/>
      <c r="BC163" s="433"/>
      <c r="BD163" s="430"/>
      <c r="BE163" s="434"/>
      <c r="BG163" s="11"/>
      <c r="BI163" s="500"/>
    </row>
    <row r="164" spans="1:61" s="9" customFormat="1" ht="15" customHeight="1" x14ac:dyDescent="0.25">
      <c r="A164" s="2"/>
      <c r="B164" s="2"/>
      <c r="C164" s="2"/>
      <c r="D164" s="2"/>
      <c r="E164" s="2"/>
      <c r="F164" s="3"/>
      <c r="G164" s="397"/>
      <c r="H164" s="4"/>
      <c r="I164" s="5"/>
      <c r="J164" s="4"/>
      <c r="K164" s="4"/>
      <c r="L164" s="5"/>
      <c r="M164" s="6"/>
      <c r="N164" s="4"/>
      <c r="O164" s="5"/>
      <c r="P164" s="4"/>
      <c r="Q164" s="4"/>
      <c r="R164" s="5"/>
      <c r="S164" s="4"/>
      <c r="T164" s="4"/>
      <c r="U164" s="5"/>
      <c r="V164" s="4"/>
      <c r="W164" s="4"/>
      <c r="X164" s="5"/>
      <c r="Y164" s="4"/>
      <c r="Z164" s="4"/>
      <c r="AA164" s="4"/>
      <c r="AB164" s="4"/>
      <c r="AC164" s="412"/>
      <c r="AD164" s="7"/>
      <c r="AE164" s="7"/>
      <c r="AF164" s="8"/>
      <c r="AH164" s="446"/>
      <c r="AI164" s="429"/>
      <c r="AJ164" s="430"/>
      <c r="AK164" s="431"/>
      <c r="AL164" s="432"/>
      <c r="AM164" s="433"/>
      <c r="AN164" s="433"/>
      <c r="AO164" s="433"/>
      <c r="AP164" s="433"/>
      <c r="AQ164" s="433"/>
      <c r="AR164" s="433"/>
      <c r="AS164" s="433"/>
      <c r="AT164" s="433"/>
      <c r="AU164" s="433"/>
      <c r="AV164" s="433"/>
      <c r="AW164" s="433"/>
      <c r="AX164" s="433"/>
      <c r="AY164" s="433"/>
      <c r="AZ164" s="433"/>
      <c r="BA164" s="433"/>
      <c r="BB164" s="433"/>
      <c r="BC164" s="433"/>
      <c r="BD164" s="430"/>
      <c r="BE164" s="434"/>
      <c r="BG164" s="11"/>
      <c r="BI164" s="500"/>
    </row>
    <row r="165" spans="1:61" s="9" customFormat="1" ht="15" customHeight="1" x14ac:dyDescent="0.25">
      <c r="A165" s="2"/>
      <c r="B165" s="2"/>
      <c r="C165" s="2"/>
      <c r="D165" s="2"/>
      <c r="E165" s="2"/>
      <c r="F165" s="3"/>
      <c r="G165" s="397"/>
      <c r="H165" s="4"/>
      <c r="I165" s="5"/>
      <c r="J165" s="4"/>
      <c r="K165" s="4"/>
      <c r="L165" s="5"/>
      <c r="M165" s="6"/>
      <c r="N165" s="4"/>
      <c r="O165" s="5"/>
      <c r="P165" s="4"/>
      <c r="Q165" s="4"/>
      <c r="R165" s="5"/>
      <c r="S165" s="4"/>
      <c r="T165" s="4"/>
      <c r="U165" s="5"/>
      <c r="V165" s="4"/>
      <c r="W165" s="4"/>
      <c r="X165" s="5"/>
      <c r="Y165" s="4"/>
      <c r="Z165" s="4"/>
      <c r="AA165" s="4"/>
      <c r="AB165" s="4"/>
      <c r="AC165" s="412"/>
      <c r="AD165" s="7"/>
      <c r="AE165" s="7"/>
      <c r="AF165" s="8"/>
      <c r="AH165" s="446"/>
      <c r="AI165" s="429"/>
      <c r="AJ165" s="430"/>
      <c r="AK165" s="431"/>
      <c r="AL165" s="432"/>
      <c r="AM165" s="433"/>
      <c r="AN165" s="433"/>
      <c r="AO165" s="433"/>
      <c r="AP165" s="433"/>
      <c r="AQ165" s="433"/>
      <c r="AR165" s="433"/>
      <c r="AS165" s="433"/>
      <c r="AT165" s="433"/>
      <c r="AU165" s="433"/>
      <c r="AV165" s="433"/>
      <c r="AW165" s="433"/>
      <c r="AX165" s="433"/>
      <c r="AY165" s="433"/>
      <c r="AZ165" s="433"/>
      <c r="BA165" s="433"/>
      <c r="BB165" s="433"/>
      <c r="BC165" s="433"/>
      <c r="BD165" s="430"/>
      <c r="BE165" s="434"/>
      <c r="BG165" s="11"/>
      <c r="BI165" s="500"/>
    </row>
    <row r="166" spans="1:61" s="9" customFormat="1" ht="15" customHeight="1" x14ac:dyDescent="0.25">
      <c r="A166" s="2"/>
      <c r="B166" s="2"/>
      <c r="C166" s="2"/>
      <c r="D166" s="2"/>
      <c r="E166" s="2"/>
      <c r="F166" s="3"/>
      <c r="G166" s="397"/>
      <c r="H166" s="4"/>
      <c r="I166" s="5"/>
      <c r="J166" s="4"/>
      <c r="K166" s="4"/>
      <c r="L166" s="5"/>
      <c r="M166" s="6"/>
      <c r="N166" s="4"/>
      <c r="O166" s="5"/>
      <c r="P166" s="4"/>
      <c r="Q166" s="4"/>
      <c r="R166" s="5"/>
      <c r="S166" s="4"/>
      <c r="T166" s="4"/>
      <c r="U166" s="5"/>
      <c r="V166" s="4"/>
      <c r="W166" s="4"/>
      <c r="X166" s="5"/>
      <c r="Y166" s="4"/>
      <c r="Z166" s="4"/>
      <c r="AA166" s="4"/>
      <c r="AB166" s="4"/>
      <c r="AC166" s="412"/>
      <c r="AD166" s="7"/>
      <c r="AE166" s="7"/>
      <c r="AF166" s="8"/>
      <c r="AH166" s="446"/>
      <c r="AI166" s="429"/>
      <c r="AJ166" s="430"/>
      <c r="AK166" s="431"/>
      <c r="AL166" s="432"/>
      <c r="AM166" s="433"/>
      <c r="AN166" s="433"/>
      <c r="AO166" s="433"/>
      <c r="AP166" s="433"/>
      <c r="AQ166" s="433"/>
      <c r="AR166" s="433"/>
      <c r="AS166" s="433"/>
      <c r="AT166" s="433"/>
      <c r="AU166" s="433"/>
      <c r="AV166" s="433"/>
      <c r="AW166" s="433"/>
      <c r="AX166" s="433"/>
      <c r="AY166" s="433"/>
      <c r="AZ166" s="433"/>
      <c r="BA166" s="433"/>
      <c r="BB166" s="433"/>
      <c r="BC166" s="433"/>
      <c r="BD166" s="430"/>
      <c r="BE166" s="434"/>
      <c r="BG166" s="11"/>
      <c r="BI166" s="500"/>
    </row>
    <row r="167" spans="1:61" s="9" customFormat="1" ht="15" customHeight="1" x14ac:dyDescent="0.25">
      <c r="A167" s="2"/>
      <c r="B167" s="2"/>
      <c r="C167" s="2"/>
      <c r="D167" s="2"/>
      <c r="E167" s="2"/>
      <c r="F167" s="3"/>
      <c r="G167" s="397"/>
      <c r="H167" s="4"/>
      <c r="I167" s="5"/>
      <c r="J167" s="4"/>
      <c r="K167" s="4"/>
      <c r="L167" s="5"/>
      <c r="M167" s="6"/>
      <c r="N167" s="4"/>
      <c r="O167" s="5"/>
      <c r="P167" s="4"/>
      <c r="Q167" s="4"/>
      <c r="R167" s="5"/>
      <c r="S167" s="4"/>
      <c r="T167" s="4"/>
      <c r="U167" s="5"/>
      <c r="V167" s="4"/>
      <c r="W167" s="4"/>
      <c r="X167" s="5"/>
      <c r="Y167" s="4"/>
      <c r="Z167" s="4"/>
      <c r="AA167" s="4"/>
      <c r="AB167" s="4"/>
      <c r="AC167" s="412"/>
      <c r="AD167" s="7"/>
      <c r="AE167" s="7"/>
      <c r="AF167" s="8"/>
      <c r="AH167" s="446"/>
      <c r="AI167" s="429"/>
      <c r="AJ167" s="430"/>
      <c r="AK167" s="431"/>
      <c r="AL167" s="432"/>
      <c r="AM167" s="433"/>
      <c r="AN167" s="433"/>
      <c r="AO167" s="433"/>
      <c r="AP167" s="433"/>
      <c r="AQ167" s="433"/>
      <c r="AR167" s="433"/>
      <c r="AS167" s="433"/>
      <c r="AT167" s="433"/>
      <c r="AU167" s="433"/>
      <c r="AV167" s="433"/>
      <c r="AW167" s="433"/>
      <c r="AX167" s="433"/>
      <c r="AY167" s="433"/>
      <c r="AZ167" s="433"/>
      <c r="BA167" s="433"/>
      <c r="BB167" s="433"/>
      <c r="BC167" s="433"/>
      <c r="BD167" s="430"/>
      <c r="BE167" s="434"/>
      <c r="BG167" s="11"/>
      <c r="BI167" s="500"/>
    </row>
    <row r="168" spans="1:61" s="9" customFormat="1" ht="15" customHeight="1" x14ac:dyDescent="0.25">
      <c r="A168" s="2"/>
      <c r="B168" s="2"/>
      <c r="C168" s="2"/>
      <c r="D168" s="2"/>
      <c r="E168" s="2"/>
      <c r="F168" s="3"/>
      <c r="G168" s="397"/>
      <c r="H168" s="4"/>
      <c r="I168" s="5"/>
      <c r="J168" s="4"/>
      <c r="K168" s="4"/>
      <c r="L168" s="5"/>
      <c r="M168" s="6"/>
      <c r="N168" s="4"/>
      <c r="O168" s="5"/>
      <c r="P168" s="4"/>
      <c r="Q168" s="4"/>
      <c r="R168" s="5"/>
      <c r="S168" s="4"/>
      <c r="T168" s="4"/>
      <c r="U168" s="5"/>
      <c r="V168" s="4"/>
      <c r="W168" s="4"/>
      <c r="X168" s="5"/>
      <c r="Y168" s="4"/>
      <c r="Z168" s="4"/>
      <c r="AA168" s="4"/>
      <c r="AB168" s="4"/>
      <c r="AC168" s="412"/>
      <c r="AD168" s="7"/>
      <c r="AE168" s="7"/>
      <c r="AF168" s="8"/>
      <c r="AH168" s="446"/>
      <c r="AI168" s="429"/>
      <c r="AJ168" s="430"/>
      <c r="AK168" s="431"/>
      <c r="AL168" s="432"/>
      <c r="AM168" s="433"/>
      <c r="AN168" s="433"/>
      <c r="AO168" s="433"/>
      <c r="AP168" s="433"/>
      <c r="AQ168" s="433"/>
      <c r="AR168" s="433"/>
      <c r="AS168" s="433"/>
      <c r="AT168" s="433"/>
      <c r="AU168" s="433"/>
      <c r="AV168" s="433"/>
      <c r="AW168" s="433"/>
      <c r="AX168" s="433"/>
      <c r="AY168" s="433"/>
      <c r="AZ168" s="433"/>
      <c r="BA168" s="433"/>
      <c r="BB168" s="433"/>
      <c r="BC168" s="433"/>
      <c r="BD168" s="430"/>
      <c r="BE168" s="434"/>
      <c r="BG168" s="11"/>
      <c r="BI168" s="500"/>
    </row>
    <row r="169" spans="1:61" s="9" customFormat="1" ht="15" customHeight="1" x14ac:dyDescent="0.25">
      <c r="A169" s="2"/>
      <c r="B169" s="2"/>
      <c r="C169" s="2"/>
      <c r="D169" s="2"/>
      <c r="E169" s="2"/>
      <c r="F169" s="3"/>
      <c r="G169" s="397"/>
      <c r="H169" s="4"/>
      <c r="I169" s="5"/>
      <c r="J169" s="4"/>
      <c r="K169" s="4"/>
      <c r="L169" s="5"/>
      <c r="M169" s="6"/>
      <c r="N169" s="4"/>
      <c r="O169" s="5"/>
      <c r="P169" s="4"/>
      <c r="Q169" s="4"/>
      <c r="R169" s="5"/>
      <c r="S169" s="4"/>
      <c r="T169" s="4"/>
      <c r="U169" s="5"/>
      <c r="V169" s="4"/>
      <c r="W169" s="4"/>
      <c r="X169" s="5"/>
      <c r="Y169" s="4"/>
      <c r="Z169" s="4"/>
      <c r="AA169" s="4"/>
      <c r="AB169" s="4"/>
      <c r="AC169" s="412"/>
      <c r="AD169" s="7"/>
      <c r="AE169" s="7"/>
      <c r="AF169" s="8"/>
      <c r="AH169" s="446"/>
      <c r="AI169" s="429"/>
      <c r="AJ169" s="430"/>
      <c r="AK169" s="431"/>
      <c r="AL169" s="432"/>
      <c r="AM169" s="433"/>
      <c r="AN169" s="433"/>
      <c r="AO169" s="433"/>
      <c r="AP169" s="433"/>
      <c r="AQ169" s="433"/>
      <c r="AR169" s="433"/>
      <c r="AS169" s="433"/>
      <c r="AT169" s="433"/>
      <c r="AU169" s="433"/>
      <c r="AV169" s="433"/>
      <c r="AW169" s="433"/>
      <c r="AX169" s="433"/>
      <c r="AY169" s="433"/>
      <c r="AZ169" s="433"/>
      <c r="BA169" s="433"/>
      <c r="BB169" s="433"/>
      <c r="BC169" s="433"/>
      <c r="BD169" s="430"/>
      <c r="BE169" s="434"/>
      <c r="BG169" s="11"/>
      <c r="BI169" s="500"/>
    </row>
    <row r="170" spans="1:61" s="9" customFormat="1" ht="15" customHeight="1" x14ac:dyDescent="0.25">
      <c r="A170" s="2"/>
      <c r="B170" s="2"/>
      <c r="C170" s="2"/>
      <c r="D170" s="2"/>
      <c r="E170" s="2"/>
      <c r="F170" s="3"/>
      <c r="G170" s="397"/>
      <c r="H170" s="4"/>
      <c r="I170" s="5"/>
      <c r="J170" s="4"/>
      <c r="K170" s="4"/>
      <c r="L170" s="5"/>
      <c r="M170" s="6"/>
      <c r="N170" s="4"/>
      <c r="O170" s="5"/>
      <c r="P170" s="4"/>
      <c r="Q170" s="4"/>
      <c r="R170" s="5"/>
      <c r="S170" s="4"/>
      <c r="T170" s="4"/>
      <c r="U170" s="5"/>
      <c r="V170" s="4"/>
      <c r="W170" s="4"/>
      <c r="X170" s="5"/>
      <c r="Y170" s="4"/>
      <c r="Z170" s="4"/>
      <c r="AA170" s="4"/>
      <c r="AB170" s="4"/>
      <c r="AC170" s="412"/>
      <c r="AD170" s="7"/>
      <c r="AE170" s="7"/>
      <c r="AF170" s="8"/>
      <c r="AH170" s="446"/>
      <c r="AI170" s="429"/>
      <c r="AJ170" s="430"/>
      <c r="AK170" s="431"/>
      <c r="AL170" s="432"/>
      <c r="AM170" s="433"/>
      <c r="AN170" s="433"/>
      <c r="AO170" s="433"/>
      <c r="AP170" s="433"/>
      <c r="AQ170" s="433"/>
      <c r="AR170" s="433"/>
      <c r="AS170" s="433"/>
      <c r="AT170" s="433"/>
      <c r="AU170" s="433"/>
      <c r="AV170" s="433"/>
      <c r="AW170" s="433"/>
      <c r="AX170" s="433"/>
      <c r="AY170" s="433"/>
      <c r="AZ170" s="433"/>
      <c r="BA170" s="433"/>
      <c r="BB170" s="433"/>
      <c r="BC170" s="433"/>
      <c r="BD170" s="430"/>
      <c r="BE170" s="434"/>
      <c r="BG170" s="11"/>
      <c r="BI170" s="500"/>
    </row>
    <row r="171" spans="1:61" s="9" customFormat="1" ht="15" customHeight="1" x14ac:dyDescent="0.25">
      <c r="A171" s="2"/>
      <c r="B171" s="2"/>
      <c r="C171" s="2"/>
      <c r="D171" s="2"/>
      <c r="E171" s="2"/>
      <c r="F171" s="3"/>
      <c r="G171" s="397"/>
      <c r="H171" s="4"/>
      <c r="I171" s="5"/>
      <c r="J171" s="4"/>
      <c r="K171" s="4"/>
      <c r="L171" s="5"/>
      <c r="M171" s="6"/>
      <c r="N171" s="4"/>
      <c r="O171" s="5"/>
      <c r="P171" s="4"/>
      <c r="Q171" s="4"/>
      <c r="R171" s="5"/>
      <c r="S171" s="4"/>
      <c r="T171" s="4"/>
      <c r="U171" s="5"/>
      <c r="V171" s="4"/>
      <c r="W171" s="4"/>
      <c r="X171" s="5"/>
      <c r="Y171" s="4"/>
      <c r="Z171" s="4"/>
      <c r="AA171" s="4"/>
      <c r="AB171" s="4"/>
      <c r="AC171" s="412"/>
      <c r="AD171" s="7"/>
      <c r="AE171" s="7"/>
      <c r="AF171" s="8"/>
      <c r="AH171" s="446"/>
      <c r="AI171" s="429"/>
      <c r="AJ171" s="430"/>
      <c r="AK171" s="431"/>
      <c r="AL171" s="432"/>
      <c r="AM171" s="433"/>
      <c r="AN171" s="433"/>
      <c r="AO171" s="433"/>
      <c r="AP171" s="433"/>
      <c r="AQ171" s="433"/>
      <c r="AR171" s="433"/>
      <c r="AS171" s="433"/>
      <c r="AT171" s="433"/>
      <c r="AU171" s="433"/>
      <c r="AV171" s="433"/>
      <c r="AW171" s="433"/>
      <c r="AX171" s="433"/>
      <c r="AY171" s="433"/>
      <c r="AZ171" s="433"/>
      <c r="BA171" s="433"/>
      <c r="BB171" s="433"/>
      <c r="BC171" s="433"/>
      <c r="BD171" s="430"/>
      <c r="BE171" s="434"/>
      <c r="BG171" s="11"/>
      <c r="BI171" s="500"/>
    </row>
    <row r="172" spans="1:61" s="9" customFormat="1" ht="15" customHeight="1" x14ac:dyDescent="0.25">
      <c r="A172" s="2"/>
      <c r="B172" s="2"/>
      <c r="C172" s="2"/>
      <c r="D172" s="2"/>
      <c r="E172" s="2"/>
      <c r="F172" s="3"/>
      <c r="G172" s="397"/>
      <c r="H172" s="4"/>
      <c r="I172" s="5"/>
      <c r="J172" s="4"/>
      <c r="K172" s="4"/>
      <c r="L172" s="5"/>
      <c r="M172" s="6"/>
      <c r="N172" s="4"/>
      <c r="O172" s="5"/>
      <c r="P172" s="4"/>
      <c r="Q172" s="4"/>
      <c r="R172" s="5"/>
      <c r="S172" s="4"/>
      <c r="T172" s="4"/>
      <c r="U172" s="5"/>
      <c r="V172" s="4"/>
      <c r="W172" s="4"/>
      <c r="X172" s="5"/>
      <c r="Y172" s="4"/>
      <c r="Z172" s="4"/>
      <c r="AA172" s="4"/>
      <c r="AB172" s="4"/>
      <c r="AC172" s="412"/>
      <c r="AD172" s="7"/>
      <c r="AE172" s="7"/>
      <c r="AF172" s="8"/>
      <c r="AH172" s="446"/>
      <c r="AI172" s="429"/>
      <c r="AJ172" s="430"/>
      <c r="AK172" s="431"/>
      <c r="AL172" s="432"/>
      <c r="AM172" s="433"/>
      <c r="AN172" s="433"/>
      <c r="AO172" s="433"/>
      <c r="AP172" s="433"/>
      <c r="AQ172" s="433"/>
      <c r="AR172" s="433"/>
      <c r="AS172" s="433"/>
      <c r="AT172" s="433"/>
      <c r="AU172" s="433"/>
      <c r="AV172" s="433"/>
      <c r="AW172" s="433"/>
      <c r="AX172" s="433"/>
      <c r="AY172" s="433"/>
      <c r="AZ172" s="433"/>
      <c r="BA172" s="433"/>
      <c r="BB172" s="433"/>
      <c r="BC172" s="433"/>
      <c r="BD172" s="430"/>
      <c r="BE172" s="434"/>
      <c r="BG172" s="11"/>
      <c r="BI172" s="500"/>
    </row>
    <row r="173" spans="1:61" s="9" customFormat="1" ht="15" customHeight="1" x14ac:dyDescent="0.25">
      <c r="A173" s="2"/>
      <c r="B173" s="2"/>
      <c r="C173" s="2"/>
      <c r="D173" s="2"/>
      <c r="E173" s="2"/>
      <c r="F173" s="3"/>
      <c r="G173" s="397"/>
      <c r="H173" s="4"/>
      <c r="I173" s="5"/>
      <c r="J173" s="4"/>
      <c r="K173" s="4"/>
      <c r="L173" s="5"/>
      <c r="M173" s="6"/>
      <c r="N173" s="4"/>
      <c r="O173" s="5"/>
      <c r="P173" s="4"/>
      <c r="Q173" s="4"/>
      <c r="R173" s="5"/>
      <c r="S173" s="4"/>
      <c r="T173" s="4"/>
      <c r="U173" s="5"/>
      <c r="V173" s="4"/>
      <c r="W173" s="4"/>
      <c r="X173" s="5"/>
      <c r="Y173" s="4"/>
      <c r="Z173" s="4"/>
      <c r="AA173" s="4"/>
      <c r="AB173" s="4"/>
      <c r="AC173" s="412"/>
      <c r="AD173" s="7"/>
      <c r="AE173" s="7"/>
      <c r="AF173" s="8"/>
      <c r="AH173" s="446"/>
      <c r="AI173" s="429"/>
      <c r="AJ173" s="430"/>
      <c r="AK173" s="431"/>
      <c r="AL173" s="432"/>
      <c r="AM173" s="433"/>
      <c r="AN173" s="433"/>
      <c r="AO173" s="433"/>
      <c r="AP173" s="433"/>
      <c r="AQ173" s="433"/>
      <c r="AR173" s="433"/>
      <c r="AS173" s="433"/>
      <c r="AT173" s="433"/>
      <c r="AU173" s="433"/>
      <c r="AV173" s="433"/>
      <c r="AW173" s="433"/>
      <c r="AX173" s="433"/>
      <c r="AY173" s="433"/>
      <c r="AZ173" s="433"/>
      <c r="BA173" s="433"/>
      <c r="BB173" s="433"/>
      <c r="BC173" s="433"/>
      <c r="BD173" s="430"/>
      <c r="BE173" s="434"/>
      <c r="BG173" s="11"/>
      <c r="BI173" s="500"/>
    </row>
    <row r="174" spans="1:61" s="9" customFormat="1" ht="15" customHeight="1" x14ac:dyDescent="0.25">
      <c r="A174" s="2"/>
      <c r="B174" s="2"/>
      <c r="C174" s="2"/>
      <c r="D174" s="2"/>
      <c r="E174" s="2"/>
      <c r="F174" s="3"/>
      <c r="G174" s="397"/>
      <c r="H174" s="4"/>
      <c r="I174" s="5"/>
      <c r="J174" s="4"/>
      <c r="K174" s="4"/>
      <c r="L174" s="5"/>
      <c r="M174" s="6"/>
      <c r="N174" s="4"/>
      <c r="O174" s="5"/>
      <c r="P174" s="4"/>
      <c r="Q174" s="4"/>
      <c r="R174" s="5"/>
      <c r="S174" s="4"/>
      <c r="T174" s="4"/>
      <c r="U174" s="5"/>
      <c r="V174" s="4"/>
      <c r="W174" s="4"/>
      <c r="X174" s="5"/>
      <c r="Y174" s="4"/>
      <c r="Z174" s="4"/>
      <c r="AA174" s="4"/>
      <c r="AB174" s="4"/>
      <c r="AC174" s="412"/>
      <c r="AD174" s="7"/>
      <c r="AE174" s="7"/>
      <c r="AF174" s="8"/>
      <c r="AH174" s="446"/>
      <c r="AI174" s="429"/>
      <c r="AJ174" s="430"/>
      <c r="AK174" s="431"/>
      <c r="AL174" s="432"/>
      <c r="AM174" s="433"/>
      <c r="AN174" s="433"/>
      <c r="AO174" s="433"/>
      <c r="AP174" s="433"/>
      <c r="AQ174" s="433"/>
      <c r="AR174" s="433"/>
      <c r="AS174" s="433"/>
      <c r="AT174" s="433"/>
      <c r="AU174" s="433"/>
      <c r="AV174" s="433"/>
      <c r="AW174" s="433"/>
      <c r="AX174" s="433"/>
      <c r="AY174" s="433"/>
      <c r="AZ174" s="433"/>
      <c r="BA174" s="433"/>
      <c r="BB174" s="433"/>
      <c r="BC174" s="433"/>
      <c r="BD174" s="430"/>
      <c r="BE174" s="434"/>
      <c r="BG174" s="11"/>
      <c r="BI174" s="500"/>
    </row>
    <row r="175" spans="1:61" s="9" customFormat="1" ht="15" customHeight="1" x14ac:dyDescent="0.25">
      <c r="A175" s="2"/>
      <c r="B175" s="2"/>
      <c r="C175" s="2"/>
      <c r="D175" s="2"/>
      <c r="E175" s="2"/>
      <c r="F175" s="3"/>
      <c r="G175" s="397"/>
      <c r="H175" s="4"/>
      <c r="I175" s="5"/>
      <c r="J175" s="4"/>
      <c r="K175" s="4"/>
      <c r="L175" s="5"/>
      <c r="M175" s="6"/>
      <c r="N175" s="4"/>
      <c r="O175" s="5"/>
      <c r="P175" s="4"/>
      <c r="Q175" s="4"/>
      <c r="R175" s="5"/>
      <c r="S175" s="4"/>
      <c r="T175" s="4"/>
      <c r="U175" s="5"/>
      <c r="V175" s="4"/>
      <c r="W175" s="4"/>
      <c r="X175" s="5"/>
      <c r="Y175" s="4"/>
      <c r="Z175" s="4"/>
      <c r="AA175" s="4"/>
      <c r="AB175" s="4"/>
      <c r="AC175" s="412"/>
      <c r="AD175" s="7"/>
      <c r="AE175" s="7"/>
      <c r="AF175" s="8"/>
      <c r="AH175" s="446"/>
      <c r="AI175" s="429"/>
      <c r="AJ175" s="430"/>
      <c r="AK175" s="431"/>
      <c r="AL175" s="432"/>
      <c r="AM175" s="433"/>
      <c r="AN175" s="433"/>
      <c r="AO175" s="433"/>
      <c r="AP175" s="433"/>
      <c r="AQ175" s="433"/>
      <c r="AR175" s="433"/>
      <c r="AS175" s="433"/>
      <c r="AT175" s="433"/>
      <c r="AU175" s="433"/>
      <c r="AV175" s="433"/>
      <c r="AW175" s="433"/>
      <c r="AX175" s="433"/>
      <c r="AY175" s="433"/>
      <c r="AZ175" s="433"/>
      <c r="BA175" s="433"/>
      <c r="BB175" s="433"/>
      <c r="BC175" s="433"/>
      <c r="BD175" s="430"/>
      <c r="BE175" s="434"/>
      <c r="BG175" s="11"/>
      <c r="BI175" s="500"/>
    </row>
    <row r="176" spans="1:61" s="9" customFormat="1" ht="15" customHeight="1" x14ac:dyDescent="0.25">
      <c r="A176" s="2"/>
      <c r="B176" s="2"/>
      <c r="C176" s="2"/>
      <c r="D176" s="2"/>
      <c r="E176" s="2"/>
      <c r="F176" s="3"/>
      <c r="G176" s="397"/>
      <c r="H176" s="4"/>
      <c r="I176" s="5"/>
      <c r="J176" s="4"/>
      <c r="K176" s="4"/>
      <c r="L176" s="5"/>
      <c r="M176" s="6"/>
      <c r="N176" s="4"/>
      <c r="O176" s="5"/>
      <c r="P176" s="4"/>
      <c r="Q176" s="4"/>
      <c r="R176" s="5"/>
      <c r="S176" s="4"/>
      <c r="T176" s="4"/>
      <c r="U176" s="5"/>
      <c r="V176" s="4"/>
      <c r="W176" s="4"/>
      <c r="X176" s="5"/>
      <c r="Y176" s="4"/>
      <c r="Z176" s="4"/>
      <c r="AA176" s="4"/>
      <c r="AB176" s="4"/>
      <c r="AC176" s="412"/>
      <c r="AD176" s="7"/>
      <c r="AE176" s="7"/>
      <c r="AF176" s="8"/>
      <c r="AH176" s="446"/>
      <c r="AI176" s="429"/>
      <c r="AJ176" s="430"/>
      <c r="AK176" s="431"/>
      <c r="AL176" s="432"/>
      <c r="AM176" s="433"/>
      <c r="AN176" s="433"/>
      <c r="AO176" s="433"/>
      <c r="AP176" s="433"/>
      <c r="AQ176" s="433"/>
      <c r="AR176" s="433"/>
      <c r="AS176" s="433"/>
      <c r="AT176" s="433"/>
      <c r="AU176" s="433"/>
      <c r="AV176" s="433"/>
      <c r="AW176" s="433"/>
      <c r="AX176" s="433"/>
      <c r="AY176" s="433"/>
      <c r="AZ176" s="433"/>
      <c r="BA176" s="433"/>
      <c r="BB176" s="433"/>
      <c r="BC176" s="433"/>
      <c r="BD176" s="430"/>
      <c r="BE176" s="434"/>
      <c r="BG176" s="11"/>
      <c r="BI176" s="500"/>
    </row>
    <row r="177" spans="1:61" s="9" customFormat="1" ht="15" customHeight="1" x14ac:dyDescent="0.25">
      <c r="A177" s="2"/>
      <c r="B177" s="2"/>
      <c r="C177" s="2"/>
      <c r="D177" s="2"/>
      <c r="E177" s="2"/>
      <c r="F177" s="3"/>
      <c r="G177" s="397"/>
      <c r="H177" s="4"/>
      <c r="I177" s="5"/>
      <c r="J177" s="4"/>
      <c r="K177" s="4"/>
      <c r="L177" s="5"/>
      <c r="M177" s="6"/>
      <c r="N177" s="4"/>
      <c r="O177" s="5"/>
      <c r="P177" s="4"/>
      <c r="Q177" s="4"/>
      <c r="R177" s="5"/>
      <c r="S177" s="4"/>
      <c r="T177" s="4"/>
      <c r="U177" s="5"/>
      <c r="V177" s="4"/>
      <c r="W177" s="4"/>
      <c r="X177" s="5"/>
      <c r="Y177" s="4"/>
      <c r="Z177" s="4"/>
      <c r="AA177" s="4"/>
      <c r="AB177" s="4"/>
      <c r="AC177" s="412"/>
      <c r="AD177" s="7"/>
      <c r="AE177" s="7"/>
      <c r="AF177" s="8"/>
      <c r="AH177" s="446"/>
      <c r="AI177" s="429"/>
      <c r="AJ177" s="430"/>
      <c r="AK177" s="431"/>
      <c r="AL177" s="432"/>
      <c r="AM177" s="433"/>
      <c r="AN177" s="433"/>
      <c r="AO177" s="433"/>
      <c r="AP177" s="433"/>
      <c r="AQ177" s="433"/>
      <c r="AR177" s="433"/>
      <c r="AS177" s="433"/>
      <c r="AT177" s="433"/>
      <c r="AU177" s="433"/>
      <c r="AV177" s="433"/>
      <c r="AW177" s="433"/>
      <c r="AX177" s="433"/>
      <c r="AY177" s="433"/>
      <c r="AZ177" s="433"/>
      <c r="BA177" s="433"/>
      <c r="BB177" s="433"/>
      <c r="BC177" s="433"/>
      <c r="BD177" s="430"/>
      <c r="BE177" s="434"/>
      <c r="BG177" s="11"/>
      <c r="BI177" s="500"/>
    </row>
    <row r="178" spans="1:61" s="9" customFormat="1" ht="15" customHeight="1" x14ac:dyDescent="0.25">
      <c r="A178" s="2"/>
      <c r="B178" s="2"/>
      <c r="C178" s="2"/>
      <c r="D178" s="2"/>
      <c r="E178" s="2"/>
      <c r="F178" s="3"/>
      <c r="G178" s="397"/>
      <c r="H178" s="4"/>
      <c r="I178" s="5"/>
      <c r="J178" s="4"/>
      <c r="K178" s="4"/>
      <c r="L178" s="5"/>
      <c r="M178" s="6"/>
      <c r="N178" s="4"/>
      <c r="O178" s="5"/>
      <c r="P178" s="4"/>
      <c r="Q178" s="4"/>
      <c r="R178" s="5"/>
      <c r="S178" s="4"/>
      <c r="T178" s="4"/>
      <c r="U178" s="5"/>
      <c r="V178" s="4"/>
      <c r="W178" s="4"/>
      <c r="X178" s="5"/>
      <c r="Y178" s="4"/>
      <c r="Z178" s="4"/>
      <c r="AA178" s="4"/>
      <c r="AB178" s="4"/>
      <c r="AC178" s="412"/>
      <c r="AD178" s="7"/>
      <c r="AE178" s="7"/>
      <c r="AF178" s="8"/>
      <c r="AH178" s="446"/>
      <c r="AI178" s="429"/>
      <c r="AJ178" s="430"/>
      <c r="AK178" s="431"/>
      <c r="AL178" s="432"/>
      <c r="AM178" s="433"/>
      <c r="AN178" s="433"/>
      <c r="AO178" s="433"/>
      <c r="AP178" s="433"/>
      <c r="AQ178" s="433"/>
      <c r="AR178" s="433"/>
      <c r="AS178" s="433"/>
      <c r="AT178" s="433"/>
      <c r="AU178" s="433"/>
      <c r="AV178" s="433"/>
      <c r="AW178" s="433"/>
      <c r="AX178" s="433"/>
      <c r="AY178" s="433"/>
      <c r="AZ178" s="433"/>
      <c r="BA178" s="433"/>
      <c r="BB178" s="433"/>
      <c r="BC178" s="433"/>
      <c r="BD178" s="430"/>
      <c r="BE178" s="434"/>
      <c r="BG178" s="11"/>
      <c r="BI178" s="500"/>
    </row>
    <row r="179" spans="1:61" s="9" customFormat="1" ht="15" customHeight="1" x14ac:dyDescent="0.25">
      <c r="A179" s="2"/>
      <c r="B179" s="2"/>
      <c r="C179" s="2"/>
      <c r="D179" s="2"/>
      <c r="E179" s="2"/>
      <c r="F179" s="3"/>
      <c r="G179" s="397"/>
      <c r="H179" s="4"/>
      <c r="I179" s="5"/>
      <c r="J179" s="4"/>
      <c r="K179" s="4"/>
      <c r="L179" s="5"/>
      <c r="M179" s="6"/>
      <c r="N179" s="4"/>
      <c r="O179" s="5"/>
      <c r="P179" s="4"/>
      <c r="Q179" s="4"/>
      <c r="R179" s="5"/>
      <c r="S179" s="4"/>
      <c r="T179" s="4"/>
      <c r="U179" s="5"/>
      <c r="V179" s="4"/>
      <c r="W179" s="4"/>
      <c r="X179" s="5"/>
      <c r="Y179" s="4"/>
      <c r="Z179" s="4"/>
      <c r="AA179" s="4"/>
      <c r="AB179" s="4"/>
      <c r="AC179" s="412"/>
      <c r="AD179" s="7"/>
      <c r="AE179" s="7"/>
      <c r="AF179" s="8"/>
      <c r="AH179" s="446"/>
      <c r="AI179" s="429"/>
      <c r="AJ179" s="430"/>
      <c r="AK179" s="431"/>
      <c r="AL179" s="432"/>
      <c r="AM179" s="433"/>
      <c r="AN179" s="433"/>
      <c r="AO179" s="433"/>
      <c r="AP179" s="433"/>
      <c r="AQ179" s="433"/>
      <c r="AR179" s="433"/>
      <c r="AS179" s="433"/>
      <c r="AT179" s="433"/>
      <c r="AU179" s="433"/>
      <c r="AV179" s="433"/>
      <c r="AW179" s="433"/>
      <c r="AX179" s="433"/>
      <c r="AY179" s="433"/>
      <c r="AZ179" s="433"/>
      <c r="BA179" s="433"/>
      <c r="BB179" s="433"/>
      <c r="BC179" s="433"/>
      <c r="BD179" s="430"/>
      <c r="BE179" s="434"/>
      <c r="BG179" s="11"/>
      <c r="BI179" s="500"/>
    </row>
    <row r="180" spans="1:61" s="9" customFormat="1" ht="15" customHeight="1" x14ac:dyDescent="0.25">
      <c r="A180" s="2"/>
      <c r="B180" s="2"/>
      <c r="C180" s="2"/>
      <c r="D180" s="2"/>
      <c r="E180" s="2"/>
      <c r="F180" s="3"/>
      <c r="G180" s="397"/>
      <c r="H180" s="4"/>
      <c r="I180" s="5"/>
      <c r="J180" s="4"/>
      <c r="K180" s="4"/>
      <c r="L180" s="5"/>
      <c r="M180" s="6"/>
      <c r="N180" s="4"/>
      <c r="O180" s="5"/>
      <c r="P180" s="4"/>
      <c r="Q180" s="4"/>
      <c r="R180" s="5"/>
      <c r="S180" s="4"/>
      <c r="T180" s="4"/>
      <c r="U180" s="5"/>
      <c r="V180" s="4"/>
      <c r="W180" s="4"/>
      <c r="X180" s="5"/>
      <c r="Y180" s="4"/>
      <c r="Z180" s="4"/>
      <c r="AA180" s="4"/>
      <c r="AB180" s="4"/>
      <c r="AC180" s="412"/>
      <c r="AD180" s="7"/>
      <c r="AE180" s="7"/>
      <c r="AF180" s="8"/>
      <c r="AH180" s="446"/>
      <c r="AI180" s="429"/>
      <c r="AJ180" s="430"/>
      <c r="AK180" s="431"/>
      <c r="AL180" s="432"/>
      <c r="AM180" s="433"/>
      <c r="AN180" s="433"/>
      <c r="AO180" s="433"/>
      <c r="AP180" s="433"/>
      <c r="AQ180" s="433"/>
      <c r="AR180" s="433"/>
      <c r="AS180" s="433"/>
      <c r="AT180" s="433"/>
      <c r="AU180" s="433"/>
      <c r="AV180" s="433"/>
      <c r="AW180" s="433"/>
      <c r="AX180" s="433"/>
      <c r="AY180" s="433"/>
      <c r="AZ180" s="433"/>
      <c r="BA180" s="433"/>
      <c r="BB180" s="433"/>
      <c r="BC180" s="433"/>
      <c r="BD180" s="430"/>
      <c r="BE180" s="434"/>
      <c r="BG180" s="11"/>
      <c r="BI180" s="500"/>
    </row>
    <row r="181" spans="1:61" s="9" customFormat="1" ht="15" customHeight="1" x14ac:dyDescent="0.25">
      <c r="A181" s="2"/>
      <c r="B181" s="2"/>
      <c r="C181" s="2"/>
      <c r="D181" s="2"/>
      <c r="E181" s="2"/>
      <c r="F181" s="3"/>
      <c r="G181" s="397"/>
      <c r="H181" s="4"/>
      <c r="I181" s="5"/>
      <c r="J181" s="4"/>
      <c r="K181" s="4"/>
      <c r="L181" s="5"/>
      <c r="M181" s="6"/>
      <c r="N181" s="4"/>
      <c r="O181" s="5"/>
      <c r="P181" s="4"/>
      <c r="Q181" s="4"/>
      <c r="R181" s="5"/>
      <c r="S181" s="4"/>
      <c r="T181" s="4"/>
      <c r="U181" s="5"/>
      <c r="V181" s="4"/>
      <c r="W181" s="4"/>
      <c r="X181" s="5"/>
      <c r="Y181" s="4"/>
      <c r="Z181" s="4"/>
      <c r="AA181" s="4"/>
      <c r="AB181" s="4"/>
      <c r="AC181" s="412"/>
      <c r="AD181" s="7"/>
      <c r="AE181" s="7"/>
      <c r="AF181" s="8"/>
      <c r="AH181" s="446"/>
      <c r="AI181" s="429"/>
      <c r="AJ181" s="430"/>
      <c r="AK181" s="431"/>
      <c r="AL181" s="432"/>
      <c r="AM181" s="433"/>
      <c r="AN181" s="433"/>
      <c r="AO181" s="433"/>
      <c r="AP181" s="433"/>
      <c r="AQ181" s="433"/>
      <c r="AR181" s="433"/>
      <c r="AS181" s="433"/>
      <c r="AT181" s="433"/>
      <c r="AU181" s="433"/>
      <c r="AV181" s="433"/>
      <c r="AW181" s="433"/>
      <c r="AX181" s="433"/>
      <c r="AY181" s="433"/>
      <c r="AZ181" s="433"/>
      <c r="BA181" s="433"/>
      <c r="BB181" s="433"/>
      <c r="BC181" s="433"/>
      <c r="BD181" s="430"/>
      <c r="BE181" s="434"/>
      <c r="BG181" s="11"/>
      <c r="BI181" s="500"/>
    </row>
    <row r="182" spans="1:61" s="9" customFormat="1" ht="15" customHeight="1" x14ac:dyDescent="0.25">
      <c r="A182" s="2"/>
      <c r="B182" s="2"/>
      <c r="C182" s="2"/>
      <c r="D182" s="2"/>
      <c r="E182" s="2"/>
      <c r="F182" s="3"/>
      <c r="G182" s="397"/>
      <c r="H182" s="4"/>
      <c r="I182" s="5"/>
      <c r="J182" s="4"/>
      <c r="K182" s="4"/>
      <c r="L182" s="5"/>
      <c r="M182" s="6"/>
      <c r="N182" s="4"/>
      <c r="O182" s="5"/>
      <c r="P182" s="4"/>
      <c r="Q182" s="4"/>
      <c r="R182" s="5"/>
      <c r="S182" s="4"/>
      <c r="T182" s="4"/>
      <c r="U182" s="5"/>
      <c r="V182" s="4"/>
      <c r="W182" s="4"/>
      <c r="X182" s="5"/>
      <c r="Y182" s="4"/>
      <c r="Z182" s="4"/>
      <c r="AA182" s="4"/>
      <c r="AB182" s="4"/>
      <c r="AC182" s="412"/>
      <c r="AD182" s="7"/>
      <c r="AE182" s="7"/>
      <c r="AF182" s="8"/>
      <c r="AH182" s="446"/>
      <c r="AI182" s="429"/>
      <c r="AJ182" s="430"/>
      <c r="AK182" s="431"/>
      <c r="AL182" s="432"/>
      <c r="AM182" s="433"/>
      <c r="AN182" s="433"/>
      <c r="AO182" s="433"/>
      <c r="AP182" s="433"/>
      <c r="AQ182" s="433"/>
      <c r="AR182" s="433"/>
      <c r="AS182" s="433"/>
      <c r="AT182" s="433"/>
      <c r="AU182" s="433"/>
      <c r="AV182" s="433"/>
      <c r="AW182" s="433"/>
      <c r="AX182" s="433"/>
      <c r="AY182" s="433"/>
      <c r="AZ182" s="433"/>
      <c r="BA182" s="433"/>
      <c r="BB182" s="433"/>
      <c r="BC182" s="433"/>
      <c r="BD182" s="430"/>
      <c r="BE182" s="434"/>
      <c r="BG182" s="11"/>
      <c r="BI182" s="500"/>
    </row>
    <row r="183" spans="1:61" s="9" customFormat="1" ht="15" customHeight="1" x14ac:dyDescent="0.25">
      <c r="A183" s="2"/>
      <c r="B183" s="2"/>
      <c r="C183" s="2"/>
      <c r="D183" s="2"/>
      <c r="E183" s="2"/>
      <c r="F183" s="3"/>
      <c r="G183" s="397"/>
      <c r="H183" s="4"/>
      <c r="I183" s="5"/>
      <c r="J183" s="4"/>
      <c r="K183" s="4"/>
      <c r="L183" s="5"/>
      <c r="M183" s="6"/>
      <c r="N183" s="4"/>
      <c r="O183" s="5"/>
      <c r="P183" s="4"/>
      <c r="Q183" s="4"/>
      <c r="R183" s="5"/>
      <c r="S183" s="4"/>
      <c r="T183" s="4"/>
      <c r="U183" s="5"/>
      <c r="V183" s="4"/>
      <c r="W183" s="4"/>
      <c r="X183" s="5"/>
      <c r="Y183" s="4"/>
      <c r="Z183" s="4"/>
      <c r="AA183" s="4"/>
      <c r="AB183" s="4"/>
      <c r="AC183" s="412"/>
      <c r="AD183" s="7"/>
      <c r="AE183" s="7"/>
      <c r="AF183" s="8"/>
      <c r="AH183" s="446"/>
      <c r="AI183" s="429"/>
      <c r="AJ183" s="430"/>
      <c r="AK183" s="431"/>
      <c r="AL183" s="432"/>
      <c r="AM183" s="433"/>
      <c r="AN183" s="433"/>
      <c r="AO183" s="433"/>
      <c r="AP183" s="433"/>
      <c r="AQ183" s="433"/>
      <c r="AR183" s="433"/>
      <c r="AS183" s="433"/>
      <c r="AT183" s="433"/>
      <c r="AU183" s="433"/>
      <c r="AV183" s="433"/>
      <c r="AW183" s="433"/>
      <c r="AX183" s="433"/>
      <c r="AY183" s="433"/>
      <c r="AZ183" s="433"/>
      <c r="BA183" s="433"/>
      <c r="BB183" s="433"/>
      <c r="BC183" s="433"/>
      <c r="BD183" s="430"/>
      <c r="BE183" s="434"/>
      <c r="BG183" s="11"/>
      <c r="BI183" s="500"/>
    </row>
    <row r="184" spans="1:61" s="9" customFormat="1" ht="15" customHeight="1" x14ac:dyDescent="0.25">
      <c r="A184" s="2"/>
      <c r="B184" s="2"/>
      <c r="C184" s="2"/>
      <c r="D184" s="2"/>
      <c r="E184" s="2"/>
      <c r="F184" s="3"/>
      <c r="G184" s="397"/>
      <c r="H184" s="4"/>
      <c r="I184" s="5"/>
      <c r="J184" s="4"/>
      <c r="K184" s="4"/>
      <c r="L184" s="5"/>
      <c r="M184" s="6"/>
      <c r="N184" s="4"/>
      <c r="O184" s="5"/>
      <c r="P184" s="4"/>
      <c r="Q184" s="4"/>
      <c r="R184" s="5"/>
      <c r="S184" s="4"/>
      <c r="T184" s="4"/>
      <c r="U184" s="5"/>
      <c r="V184" s="4"/>
      <c r="W184" s="4"/>
      <c r="X184" s="5"/>
      <c r="Y184" s="4"/>
      <c r="Z184" s="4"/>
      <c r="AA184" s="4"/>
      <c r="AB184" s="4"/>
      <c r="AC184" s="412"/>
      <c r="AD184" s="7"/>
      <c r="AE184" s="7"/>
      <c r="AF184" s="8"/>
      <c r="AH184" s="446"/>
      <c r="AI184" s="429"/>
      <c r="AJ184" s="430"/>
      <c r="AK184" s="431"/>
      <c r="AL184" s="432"/>
      <c r="AM184" s="433"/>
      <c r="AN184" s="433"/>
      <c r="AO184" s="433"/>
      <c r="AP184" s="433"/>
      <c r="AQ184" s="433"/>
      <c r="AR184" s="433"/>
      <c r="AS184" s="433"/>
      <c r="AT184" s="433"/>
      <c r="AU184" s="433"/>
      <c r="AV184" s="433"/>
      <c r="AW184" s="433"/>
      <c r="AX184" s="433"/>
      <c r="AY184" s="433"/>
      <c r="AZ184" s="433"/>
      <c r="BA184" s="433"/>
      <c r="BB184" s="433"/>
      <c r="BC184" s="433"/>
      <c r="BD184" s="430"/>
      <c r="BE184" s="434"/>
      <c r="BG184" s="11"/>
      <c r="BI184" s="500"/>
    </row>
    <row r="185" spans="1:61" s="9" customFormat="1" ht="15" customHeight="1" x14ac:dyDescent="0.25">
      <c r="A185" s="2"/>
      <c r="B185" s="2"/>
      <c r="C185" s="2"/>
      <c r="D185" s="2"/>
      <c r="E185" s="2"/>
      <c r="F185" s="3"/>
      <c r="G185" s="397"/>
      <c r="H185" s="4"/>
      <c r="I185" s="5"/>
      <c r="J185" s="4"/>
      <c r="K185" s="4"/>
      <c r="L185" s="5"/>
      <c r="M185" s="6"/>
      <c r="N185" s="4"/>
      <c r="O185" s="5"/>
      <c r="P185" s="4"/>
      <c r="Q185" s="4"/>
      <c r="R185" s="5"/>
      <c r="S185" s="4"/>
      <c r="T185" s="4"/>
      <c r="U185" s="5"/>
      <c r="V185" s="4"/>
      <c r="W185" s="4"/>
      <c r="X185" s="5"/>
      <c r="Y185" s="4"/>
      <c r="Z185" s="4"/>
      <c r="AA185" s="4"/>
      <c r="AB185" s="4"/>
      <c r="AC185" s="412"/>
      <c r="AD185" s="7"/>
      <c r="AE185" s="7"/>
      <c r="AF185" s="8"/>
      <c r="AH185" s="446"/>
      <c r="AI185" s="429"/>
      <c r="AJ185" s="430"/>
      <c r="AK185" s="431"/>
      <c r="AL185" s="432"/>
      <c r="AM185" s="433"/>
      <c r="AN185" s="433"/>
      <c r="AO185" s="433"/>
      <c r="AP185" s="433"/>
      <c r="AQ185" s="433"/>
      <c r="AR185" s="433"/>
      <c r="AS185" s="433"/>
      <c r="AT185" s="433"/>
      <c r="AU185" s="433"/>
      <c r="AV185" s="433"/>
      <c r="AW185" s="433"/>
      <c r="AX185" s="433"/>
      <c r="AY185" s="433"/>
      <c r="AZ185" s="433"/>
      <c r="BA185" s="433"/>
      <c r="BB185" s="433"/>
      <c r="BC185" s="433"/>
      <c r="BD185" s="430"/>
      <c r="BE185" s="434"/>
      <c r="BG185" s="11"/>
      <c r="BI185" s="500"/>
    </row>
    <row r="186" spans="1:61" s="9" customFormat="1" ht="15" customHeight="1" x14ac:dyDescent="0.25">
      <c r="A186" s="2"/>
      <c r="B186" s="2"/>
      <c r="C186" s="2"/>
      <c r="D186" s="2"/>
      <c r="E186" s="2"/>
      <c r="F186" s="3"/>
      <c r="G186" s="397"/>
      <c r="H186" s="4"/>
      <c r="I186" s="5"/>
      <c r="J186" s="4"/>
      <c r="K186" s="4"/>
      <c r="L186" s="5"/>
      <c r="M186" s="6"/>
      <c r="N186" s="4"/>
      <c r="O186" s="5"/>
      <c r="P186" s="4"/>
      <c r="Q186" s="4"/>
      <c r="R186" s="5"/>
      <c r="S186" s="4"/>
      <c r="T186" s="4"/>
      <c r="U186" s="5"/>
      <c r="V186" s="4"/>
      <c r="W186" s="4"/>
      <c r="X186" s="5"/>
      <c r="Y186" s="4"/>
      <c r="Z186" s="4"/>
      <c r="AA186" s="4"/>
      <c r="AB186" s="4"/>
      <c r="AC186" s="412"/>
      <c r="AD186" s="7"/>
      <c r="AE186" s="7"/>
      <c r="AF186" s="8"/>
      <c r="AH186" s="446"/>
      <c r="AI186" s="429"/>
      <c r="AJ186" s="430"/>
      <c r="AK186" s="431"/>
      <c r="AL186" s="432"/>
      <c r="AM186" s="433"/>
      <c r="AN186" s="433"/>
      <c r="AO186" s="433"/>
      <c r="AP186" s="433"/>
      <c r="AQ186" s="433"/>
      <c r="AR186" s="433"/>
      <c r="AS186" s="433"/>
      <c r="AT186" s="433"/>
      <c r="AU186" s="433"/>
      <c r="AV186" s="433"/>
      <c r="AW186" s="433"/>
      <c r="AX186" s="433"/>
      <c r="AY186" s="433"/>
      <c r="AZ186" s="433"/>
      <c r="BA186" s="433"/>
      <c r="BB186" s="433"/>
      <c r="BC186" s="433"/>
      <c r="BD186" s="430"/>
      <c r="BE186" s="434"/>
      <c r="BG186" s="11"/>
      <c r="BI186" s="500"/>
    </row>
    <row r="187" spans="1:61" s="9" customFormat="1" ht="15" customHeight="1" x14ac:dyDescent="0.25">
      <c r="A187" s="2"/>
      <c r="B187" s="2"/>
      <c r="C187" s="2"/>
      <c r="D187" s="2"/>
      <c r="E187" s="2"/>
      <c r="F187" s="3"/>
      <c r="G187" s="397"/>
      <c r="H187" s="4"/>
      <c r="I187" s="5"/>
      <c r="J187" s="4"/>
      <c r="K187" s="4"/>
      <c r="L187" s="5"/>
      <c r="M187" s="6"/>
      <c r="N187" s="4"/>
      <c r="O187" s="5"/>
      <c r="P187" s="4"/>
      <c r="Q187" s="4"/>
      <c r="R187" s="5"/>
      <c r="S187" s="4"/>
      <c r="T187" s="4"/>
      <c r="U187" s="5"/>
      <c r="V187" s="4"/>
      <c r="W187" s="4"/>
      <c r="X187" s="5"/>
      <c r="Y187" s="4"/>
      <c r="Z187" s="4"/>
      <c r="AA187" s="4"/>
      <c r="AB187" s="4"/>
      <c r="AC187" s="412"/>
      <c r="AD187" s="7"/>
      <c r="AE187" s="7"/>
      <c r="AF187" s="8"/>
      <c r="AH187" s="446"/>
      <c r="AI187" s="429"/>
      <c r="AJ187" s="430"/>
      <c r="AK187" s="431"/>
      <c r="AL187" s="432"/>
      <c r="AM187" s="433"/>
      <c r="AN187" s="433"/>
      <c r="AO187" s="433"/>
      <c r="AP187" s="433"/>
      <c r="AQ187" s="433"/>
      <c r="AR187" s="433"/>
      <c r="AS187" s="433"/>
      <c r="AT187" s="433"/>
      <c r="AU187" s="433"/>
      <c r="AV187" s="433"/>
      <c r="AW187" s="433"/>
      <c r="AX187" s="433"/>
      <c r="AY187" s="433"/>
      <c r="AZ187" s="433"/>
      <c r="BA187" s="433"/>
      <c r="BB187" s="433"/>
      <c r="BC187" s="433"/>
      <c r="BD187" s="430"/>
      <c r="BE187" s="434"/>
      <c r="BG187" s="11"/>
      <c r="BI187" s="500"/>
    </row>
    <row r="188" spans="1:61" s="9" customFormat="1" ht="15" customHeight="1" x14ac:dyDescent="0.25">
      <c r="A188" s="2"/>
      <c r="B188" s="2"/>
      <c r="C188" s="2"/>
      <c r="D188" s="2"/>
      <c r="E188" s="2"/>
      <c r="F188" s="3"/>
      <c r="G188" s="397"/>
      <c r="H188" s="4"/>
      <c r="I188" s="5"/>
      <c r="J188" s="4"/>
      <c r="K188" s="4"/>
      <c r="L188" s="5"/>
      <c r="M188" s="6"/>
      <c r="N188" s="4"/>
      <c r="O188" s="5"/>
      <c r="P188" s="4"/>
      <c r="Q188" s="4"/>
      <c r="R188" s="5"/>
      <c r="S188" s="4"/>
      <c r="T188" s="4"/>
      <c r="U188" s="5"/>
      <c r="V188" s="4"/>
      <c r="W188" s="4"/>
      <c r="X188" s="5"/>
      <c r="Y188" s="4"/>
      <c r="Z188" s="4"/>
      <c r="AA188" s="4"/>
      <c r="AB188" s="4"/>
      <c r="AC188" s="412"/>
      <c r="AD188" s="7"/>
      <c r="AE188" s="7"/>
      <c r="AF188" s="8"/>
      <c r="AH188" s="446"/>
      <c r="AI188" s="429"/>
      <c r="AJ188" s="430"/>
      <c r="AK188" s="431"/>
      <c r="AL188" s="432"/>
      <c r="AM188" s="433"/>
      <c r="AN188" s="433"/>
      <c r="AO188" s="433"/>
      <c r="AP188" s="433"/>
      <c r="AQ188" s="433"/>
      <c r="AR188" s="433"/>
      <c r="AS188" s="433"/>
      <c r="AT188" s="433"/>
      <c r="AU188" s="433"/>
      <c r="AV188" s="433"/>
      <c r="AW188" s="433"/>
      <c r="AX188" s="433"/>
      <c r="AY188" s="433"/>
      <c r="AZ188" s="433"/>
      <c r="BA188" s="433"/>
      <c r="BB188" s="433"/>
      <c r="BC188" s="433"/>
      <c r="BD188" s="430"/>
      <c r="BE188" s="434"/>
      <c r="BG188" s="11"/>
      <c r="BI188" s="500"/>
    </row>
    <row r="189" spans="1:61" s="9" customFormat="1" ht="15" customHeight="1" x14ac:dyDescent="0.25">
      <c r="A189" s="2"/>
      <c r="B189" s="2"/>
      <c r="C189" s="2"/>
      <c r="D189" s="2"/>
      <c r="E189" s="2"/>
      <c r="F189" s="3"/>
      <c r="G189" s="397"/>
      <c r="H189" s="4"/>
      <c r="I189" s="5"/>
      <c r="J189" s="4"/>
      <c r="K189" s="4"/>
      <c r="L189" s="5"/>
      <c r="M189" s="6"/>
      <c r="N189" s="4"/>
      <c r="O189" s="5"/>
      <c r="P189" s="4"/>
      <c r="Q189" s="4"/>
      <c r="R189" s="5"/>
      <c r="S189" s="4"/>
      <c r="T189" s="4"/>
      <c r="U189" s="5"/>
      <c r="V189" s="4"/>
      <c r="W189" s="4"/>
      <c r="X189" s="5"/>
      <c r="Y189" s="4"/>
      <c r="Z189" s="4"/>
      <c r="AA189" s="4"/>
      <c r="AB189" s="4"/>
      <c r="AC189" s="412"/>
      <c r="AD189" s="7"/>
      <c r="AE189" s="7"/>
      <c r="AF189" s="8"/>
      <c r="AH189" s="446"/>
      <c r="AI189" s="429"/>
      <c r="AJ189" s="430"/>
      <c r="AK189" s="431"/>
      <c r="AL189" s="432"/>
      <c r="AM189" s="433"/>
      <c r="AN189" s="433"/>
      <c r="AO189" s="433"/>
      <c r="AP189" s="433"/>
      <c r="AQ189" s="433"/>
      <c r="AR189" s="433"/>
      <c r="AS189" s="433"/>
      <c r="AT189" s="433"/>
      <c r="AU189" s="433"/>
      <c r="AV189" s="433"/>
      <c r="AW189" s="433"/>
      <c r="AX189" s="433"/>
      <c r="AY189" s="433"/>
      <c r="AZ189" s="433"/>
      <c r="BA189" s="433"/>
      <c r="BB189" s="433"/>
      <c r="BC189" s="433"/>
      <c r="BD189" s="430"/>
      <c r="BE189" s="434"/>
      <c r="BG189" s="11"/>
      <c r="BI189" s="500"/>
    </row>
    <row r="190" spans="1:61" s="9" customFormat="1" ht="15" customHeight="1" x14ac:dyDescent="0.25">
      <c r="A190" s="2"/>
      <c r="B190" s="2"/>
      <c r="C190" s="2"/>
      <c r="D190" s="2"/>
      <c r="E190" s="2"/>
      <c r="F190" s="3"/>
      <c r="G190" s="397"/>
      <c r="H190" s="4"/>
      <c r="I190" s="5"/>
      <c r="J190" s="4"/>
      <c r="K190" s="4"/>
      <c r="L190" s="5"/>
      <c r="M190" s="6"/>
      <c r="N190" s="4"/>
      <c r="O190" s="5"/>
      <c r="P190" s="4"/>
      <c r="Q190" s="4"/>
      <c r="R190" s="5"/>
      <c r="S190" s="4"/>
      <c r="T190" s="4"/>
      <c r="U190" s="5"/>
      <c r="V190" s="4"/>
      <c r="W190" s="4"/>
      <c r="X190" s="5"/>
      <c r="Y190" s="4"/>
      <c r="Z190" s="4"/>
      <c r="AA190" s="4"/>
      <c r="AB190" s="4"/>
      <c r="AC190" s="412"/>
      <c r="AD190" s="7"/>
      <c r="AE190" s="7"/>
      <c r="AF190" s="8"/>
      <c r="AH190" s="446"/>
      <c r="AI190" s="429"/>
      <c r="AJ190" s="430"/>
      <c r="AK190" s="431"/>
      <c r="AL190" s="432"/>
      <c r="AM190" s="433"/>
      <c r="AN190" s="433"/>
      <c r="AO190" s="433"/>
      <c r="AP190" s="433"/>
      <c r="AQ190" s="433"/>
      <c r="AR190" s="433"/>
      <c r="AS190" s="433"/>
      <c r="AT190" s="433"/>
      <c r="AU190" s="433"/>
      <c r="AV190" s="433"/>
      <c r="AW190" s="433"/>
      <c r="AX190" s="433"/>
      <c r="AY190" s="433"/>
      <c r="AZ190" s="433"/>
      <c r="BA190" s="433"/>
      <c r="BB190" s="433"/>
      <c r="BC190" s="433"/>
      <c r="BD190" s="430"/>
      <c r="BE190" s="434"/>
      <c r="BG190" s="11"/>
      <c r="BI190" s="500"/>
    </row>
    <row r="191" spans="1:61" s="9" customFormat="1" ht="15" customHeight="1" x14ac:dyDescent="0.25">
      <c r="A191" s="2"/>
      <c r="B191" s="2"/>
      <c r="C191" s="2"/>
      <c r="D191" s="2"/>
      <c r="E191" s="2"/>
      <c r="F191" s="3"/>
      <c r="G191" s="397"/>
      <c r="H191" s="4"/>
      <c r="I191" s="5"/>
      <c r="J191" s="4"/>
      <c r="K191" s="4"/>
      <c r="L191" s="5"/>
      <c r="M191" s="6"/>
      <c r="N191" s="4"/>
      <c r="O191" s="5"/>
      <c r="P191" s="4"/>
      <c r="Q191" s="4"/>
      <c r="R191" s="5"/>
      <c r="S191" s="4"/>
      <c r="T191" s="4"/>
      <c r="U191" s="5"/>
      <c r="V191" s="4"/>
      <c r="W191" s="4"/>
      <c r="X191" s="5"/>
      <c r="Y191" s="4"/>
      <c r="Z191" s="4"/>
      <c r="AA191" s="4"/>
      <c r="AB191" s="4"/>
      <c r="AC191" s="412"/>
      <c r="AD191" s="7"/>
      <c r="AE191" s="7"/>
      <c r="AF191" s="8"/>
      <c r="AH191" s="446"/>
      <c r="AI191" s="429"/>
      <c r="AJ191" s="430"/>
      <c r="AK191" s="431"/>
      <c r="AL191" s="432"/>
      <c r="AM191" s="433"/>
      <c r="AN191" s="433"/>
      <c r="AO191" s="433"/>
      <c r="AP191" s="433"/>
      <c r="AQ191" s="433"/>
      <c r="AR191" s="433"/>
      <c r="AS191" s="433"/>
      <c r="AT191" s="433"/>
      <c r="AU191" s="433"/>
      <c r="AV191" s="433"/>
      <c r="AW191" s="433"/>
      <c r="AX191" s="433"/>
      <c r="AY191" s="433"/>
      <c r="AZ191" s="433"/>
      <c r="BA191" s="433"/>
      <c r="BB191" s="433"/>
      <c r="BC191" s="433"/>
      <c r="BD191" s="430"/>
      <c r="BE191" s="434"/>
      <c r="BG191" s="11"/>
      <c r="BI191" s="500"/>
    </row>
    <row r="192" spans="1:61" s="9" customFormat="1" ht="15" customHeight="1" x14ac:dyDescent="0.25">
      <c r="A192" s="2"/>
      <c r="B192" s="2"/>
      <c r="C192" s="2"/>
      <c r="D192" s="2"/>
      <c r="E192" s="2"/>
      <c r="F192" s="3"/>
      <c r="G192" s="397"/>
      <c r="H192" s="4"/>
      <c r="I192" s="5"/>
      <c r="J192" s="4"/>
      <c r="K192" s="4"/>
      <c r="L192" s="5"/>
      <c r="M192" s="6"/>
      <c r="N192" s="4"/>
      <c r="O192" s="5"/>
      <c r="P192" s="4"/>
      <c r="Q192" s="4"/>
      <c r="R192" s="5"/>
      <c r="S192" s="4"/>
      <c r="T192" s="4"/>
      <c r="U192" s="5"/>
      <c r="V192" s="4"/>
      <c r="W192" s="4"/>
      <c r="X192" s="5"/>
      <c r="Y192" s="4"/>
      <c r="Z192" s="4"/>
      <c r="AA192" s="4"/>
      <c r="AB192" s="4"/>
      <c r="AC192" s="412"/>
      <c r="AD192" s="7"/>
      <c r="AE192" s="7"/>
      <c r="AF192" s="8"/>
      <c r="AH192" s="446"/>
      <c r="AI192" s="429"/>
      <c r="AJ192" s="430"/>
      <c r="AK192" s="431"/>
      <c r="AL192" s="432"/>
      <c r="AM192" s="433"/>
      <c r="AN192" s="433"/>
      <c r="AO192" s="433"/>
      <c r="AP192" s="433"/>
      <c r="AQ192" s="433"/>
      <c r="AR192" s="433"/>
      <c r="AS192" s="433"/>
      <c r="AT192" s="433"/>
      <c r="AU192" s="433"/>
      <c r="AV192" s="433"/>
      <c r="AW192" s="433"/>
      <c r="AX192" s="433"/>
      <c r="AY192" s="433"/>
      <c r="AZ192" s="433"/>
      <c r="BA192" s="433"/>
      <c r="BB192" s="433"/>
      <c r="BC192" s="433"/>
      <c r="BD192" s="430"/>
      <c r="BE192" s="434"/>
      <c r="BG192" s="11"/>
      <c r="BI192" s="500"/>
    </row>
    <row r="193" spans="1:61" s="9" customFormat="1" ht="15" customHeight="1" x14ac:dyDescent="0.25">
      <c r="A193" s="2"/>
      <c r="B193" s="2"/>
      <c r="C193" s="2"/>
      <c r="D193" s="2"/>
      <c r="E193" s="2"/>
      <c r="F193" s="3"/>
      <c r="G193" s="397"/>
      <c r="H193" s="4"/>
      <c r="I193" s="5"/>
      <c r="J193" s="4"/>
      <c r="K193" s="4"/>
      <c r="L193" s="5"/>
      <c r="M193" s="6"/>
      <c r="N193" s="4"/>
      <c r="O193" s="5"/>
      <c r="P193" s="4"/>
      <c r="Q193" s="4"/>
      <c r="R193" s="5"/>
      <c r="S193" s="4"/>
      <c r="T193" s="4"/>
      <c r="U193" s="5"/>
      <c r="V193" s="4"/>
      <c r="W193" s="4"/>
      <c r="X193" s="5"/>
      <c r="Y193" s="4"/>
      <c r="Z193" s="4"/>
      <c r="AA193" s="4"/>
      <c r="AB193" s="4"/>
      <c r="AC193" s="412"/>
      <c r="AD193" s="7"/>
      <c r="AE193" s="7"/>
      <c r="AF193" s="8"/>
      <c r="AH193" s="446"/>
      <c r="AI193" s="429"/>
      <c r="AJ193" s="430"/>
      <c r="AK193" s="431"/>
      <c r="AL193" s="432"/>
      <c r="AM193" s="433"/>
      <c r="AN193" s="433"/>
      <c r="AO193" s="433"/>
      <c r="AP193" s="433"/>
      <c r="AQ193" s="433"/>
      <c r="AR193" s="433"/>
      <c r="AS193" s="433"/>
      <c r="AT193" s="433"/>
      <c r="AU193" s="433"/>
      <c r="AV193" s="433"/>
      <c r="AW193" s="433"/>
      <c r="AX193" s="433"/>
      <c r="AY193" s="433"/>
      <c r="AZ193" s="433"/>
      <c r="BA193" s="433"/>
      <c r="BB193" s="433"/>
      <c r="BC193" s="433"/>
      <c r="BD193" s="430"/>
      <c r="BE193" s="434"/>
      <c r="BG193" s="11"/>
      <c r="BI193" s="500"/>
    </row>
    <row r="194" spans="1:61" s="9" customFormat="1" ht="15" customHeight="1" x14ac:dyDescent="0.25">
      <c r="A194" s="2"/>
      <c r="B194" s="2"/>
      <c r="C194" s="2"/>
      <c r="D194" s="2"/>
      <c r="E194" s="2"/>
      <c r="F194" s="3"/>
      <c r="G194" s="397"/>
      <c r="H194" s="4"/>
      <c r="I194" s="5"/>
      <c r="J194" s="4"/>
      <c r="K194" s="4"/>
      <c r="L194" s="5"/>
      <c r="M194" s="6"/>
      <c r="N194" s="4"/>
      <c r="O194" s="5"/>
      <c r="P194" s="4"/>
      <c r="Q194" s="4"/>
      <c r="R194" s="5"/>
      <c r="S194" s="4"/>
      <c r="T194" s="4"/>
      <c r="U194" s="5"/>
      <c r="V194" s="4"/>
      <c r="W194" s="4"/>
      <c r="X194" s="5"/>
      <c r="Y194" s="4"/>
      <c r="Z194" s="4"/>
      <c r="AA194" s="4"/>
      <c r="AB194" s="4"/>
      <c r="AC194" s="412"/>
      <c r="AD194" s="7"/>
      <c r="AE194" s="7"/>
      <c r="AF194" s="8"/>
      <c r="AH194" s="446"/>
      <c r="AI194" s="429"/>
      <c r="AJ194" s="430"/>
      <c r="AK194" s="431"/>
      <c r="AL194" s="432"/>
      <c r="AM194" s="433"/>
      <c r="AN194" s="433"/>
      <c r="AO194" s="433"/>
      <c r="AP194" s="433"/>
      <c r="AQ194" s="433"/>
      <c r="AR194" s="433"/>
      <c r="AS194" s="433"/>
      <c r="AT194" s="433"/>
      <c r="AU194" s="433"/>
      <c r="AV194" s="433"/>
      <c r="AW194" s="433"/>
      <c r="AX194" s="433"/>
      <c r="AY194" s="433"/>
      <c r="AZ194" s="433"/>
      <c r="BA194" s="433"/>
      <c r="BB194" s="433"/>
      <c r="BC194" s="433"/>
      <c r="BD194" s="430"/>
      <c r="BE194" s="434"/>
      <c r="BG194" s="11"/>
      <c r="BI194" s="500"/>
    </row>
    <row r="195" spans="1:61" s="9" customFormat="1" ht="15" customHeight="1" x14ac:dyDescent="0.25">
      <c r="A195" s="2"/>
      <c r="B195" s="2"/>
      <c r="C195" s="2"/>
      <c r="D195" s="2"/>
      <c r="E195" s="2"/>
      <c r="F195" s="3"/>
      <c r="G195" s="397"/>
      <c r="H195" s="4"/>
      <c r="I195" s="5"/>
      <c r="J195" s="4"/>
      <c r="K195" s="4"/>
      <c r="L195" s="5"/>
      <c r="M195" s="6"/>
      <c r="N195" s="4"/>
      <c r="O195" s="5"/>
      <c r="P195" s="4"/>
      <c r="Q195" s="4"/>
      <c r="R195" s="5"/>
      <c r="S195" s="4"/>
      <c r="T195" s="4"/>
      <c r="U195" s="5"/>
      <c r="V195" s="4"/>
      <c r="W195" s="4"/>
      <c r="X195" s="5"/>
      <c r="Y195" s="4"/>
      <c r="Z195" s="4"/>
      <c r="AA195" s="4"/>
      <c r="AB195" s="4"/>
      <c r="AC195" s="412"/>
      <c r="AD195" s="7"/>
      <c r="AE195" s="7"/>
      <c r="AF195" s="8"/>
      <c r="AH195" s="446"/>
      <c r="AI195" s="429"/>
      <c r="AJ195" s="430"/>
      <c r="AK195" s="431"/>
      <c r="AL195" s="432"/>
      <c r="AM195" s="433"/>
      <c r="AN195" s="433"/>
      <c r="AO195" s="433"/>
      <c r="AP195" s="433"/>
      <c r="AQ195" s="433"/>
      <c r="AR195" s="433"/>
      <c r="AS195" s="433"/>
      <c r="AT195" s="433"/>
      <c r="AU195" s="433"/>
      <c r="AV195" s="433"/>
      <c r="AW195" s="433"/>
      <c r="AX195" s="433"/>
      <c r="AY195" s="433"/>
      <c r="AZ195" s="433"/>
      <c r="BA195" s="433"/>
      <c r="BB195" s="433"/>
      <c r="BC195" s="433"/>
      <c r="BD195" s="430"/>
      <c r="BE195" s="434"/>
      <c r="BG195" s="11"/>
      <c r="BI195" s="500"/>
    </row>
    <row r="196" spans="1:61" s="9" customFormat="1" ht="15" customHeight="1" x14ac:dyDescent="0.25">
      <c r="A196" s="2"/>
      <c r="B196" s="2"/>
      <c r="C196" s="2"/>
      <c r="D196" s="2"/>
      <c r="E196" s="2"/>
      <c r="F196" s="3"/>
      <c r="G196" s="397"/>
      <c r="H196" s="4"/>
      <c r="I196" s="5"/>
      <c r="J196" s="4"/>
      <c r="K196" s="4"/>
      <c r="L196" s="5"/>
      <c r="M196" s="6"/>
      <c r="N196" s="4"/>
      <c r="O196" s="5"/>
      <c r="P196" s="4"/>
      <c r="Q196" s="4"/>
      <c r="R196" s="5"/>
      <c r="S196" s="4"/>
      <c r="T196" s="4"/>
      <c r="U196" s="5"/>
      <c r="V196" s="4"/>
      <c r="W196" s="4"/>
      <c r="X196" s="5"/>
      <c r="Y196" s="4"/>
      <c r="Z196" s="4"/>
      <c r="AA196" s="4"/>
      <c r="AB196" s="4"/>
      <c r="AC196" s="412"/>
      <c r="AD196" s="7"/>
      <c r="AE196" s="7"/>
      <c r="AF196" s="8"/>
      <c r="AH196" s="446"/>
      <c r="AI196" s="429"/>
      <c r="AJ196" s="430"/>
      <c r="AK196" s="431"/>
      <c r="AL196" s="432"/>
      <c r="AM196" s="433"/>
      <c r="AN196" s="433"/>
      <c r="AO196" s="433"/>
      <c r="AP196" s="433"/>
      <c r="AQ196" s="433"/>
      <c r="AR196" s="433"/>
      <c r="AS196" s="433"/>
      <c r="AT196" s="433"/>
      <c r="AU196" s="433"/>
      <c r="AV196" s="433"/>
      <c r="AW196" s="433"/>
      <c r="AX196" s="433"/>
      <c r="AY196" s="433"/>
      <c r="AZ196" s="433"/>
      <c r="BA196" s="433"/>
      <c r="BB196" s="433"/>
      <c r="BC196" s="433"/>
      <c r="BD196" s="430"/>
      <c r="BE196" s="434"/>
      <c r="BG196" s="11"/>
      <c r="BI196" s="500"/>
    </row>
    <row r="197" spans="1:61" s="9" customFormat="1" ht="15" customHeight="1" x14ac:dyDescent="0.25">
      <c r="A197" s="2"/>
      <c r="B197" s="2"/>
      <c r="C197" s="2"/>
      <c r="D197" s="2"/>
      <c r="E197" s="2"/>
      <c r="F197" s="3"/>
      <c r="G197" s="397"/>
      <c r="H197" s="4"/>
      <c r="I197" s="5"/>
      <c r="J197" s="4"/>
      <c r="K197" s="4"/>
      <c r="L197" s="5"/>
      <c r="M197" s="6"/>
      <c r="N197" s="4"/>
      <c r="O197" s="5"/>
      <c r="P197" s="4"/>
      <c r="Q197" s="4"/>
      <c r="R197" s="5"/>
      <c r="S197" s="4"/>
      <c r="T197" s="4"/>
      <c r="U197" s="5"/>
      <c r="V197" s="4"/>
      <c r="W197" s="4"/>
      <c r="X197" s="5"/>
      <c r="Y197" s="4"/>
      <c r="Z197" s="4"/>
      <c r="AA197" s="4"/>
      <c r="AB197" s="4"/>
      <c r="AC197" s="412"/>
      <c r="AD197" s="7"/>
      <c r="AE197" s="7"/>
      <c r="AF197" s="8"/>
      <c r="AH197" s="446"/>
      <c r="AI197" s="429"/>
      <c r="AJ197" s="430"/>
      <c r="AK197" s="431"/>
      <c r="AL197" s="432"/>
      <c r="AM197" s="433"/>
      <c r="AN197" s="433"/>
      <c r="AO197" s="433"/>
      <c r="AP197" s="433"/>
      <c r="AQ197" s="433"/>
      <c r="AR197" s="433"/>
      <c r="AS197" s="433"/>
      <c r="AT197" s="433"/>
      <c r="AU197" s="433"/>
      <c r="AV197" s="433"/>
      <c r="AW197" s="433"/>
      <c r="AX197" s="433"/>
      <c r="AY197" s="433"/>
      <c r="AZ197" s="433"/>
      <c r="BA197" s="433"/>
      <c r="BB197" s="433"/>
      <c r="BC197" s="433"/>
      <c r="BD197" s="430"/>
      <c r="BE197" s="434"/>
      <c r="BG197" s="11"/>
      <c r="BI197" s="500"/>
    </row>
    <row r="198" spans="1:61" s="9" customFormat="1" ht="15" customHeight="1" x14ac:dyDescent="0.25">
      <c r="A198" s="2"/>
      <c r="B198" s="2"/>
      <c r="C198" s="2"/>
      <c r="D198" s="2"/>
      <c r="E198" s="2"/>
      <c r="F198" s="3"/>
      <c r="G198" s="397"/>
      <c r="H198" s="4"/>
      <c r="I198" s="5"/>
      <c r="J198" s="4"/>
      <c r="K198" s="4"/>
      <c r="L198" s="5"/>
      <c r="M198" s="6"/>
      <c r="N198" s="4"/>
      <c r="O198" s="5"/>
      <c r="P198" s="4"/>
      <c r="Q198" s="4"/>
      <c r="R198" s="5"/>
      <c r="S198" s="4"/>
      <c r="T198" s="4"/>
      <c r="U198" s="5"/>
      <c r="V198" s="4"/>
      <c r="W198" s="4"/>
      <c r="X198" s="5"/>
      <c r="Y198" s="4"/>
      <c r="Z198" s="4"/>
      <c r="AA198" s="4"/>
      <c r="AB198" s="4"/>
      <c r="AC198" s="412"/>
      <c r="AD198" s="7"/>
      <c r="AE198" s="7"/>
      <c r="AF198" s="8"/>
      <c r="AH198" s="446"/>
      <c r="AI198" s="429"/>
      <c r="AJ198" s="430"/>
      <c r="AK198" s="431"/>
      <c r="AL198" s="432"/>
      <c r="AM198" s="433"/>
      <c r="AN198" s="433"/>
      <c r="AO198" s="433"/>
      <c r="AP198" s="433"/>
      <c r="AQ198" s="433"/>
      <c r="AR198" s="433"/>
      <c r="AS198" s="433"/>
      <c r="AT198" s="433"/>
      <c r="AU198" s="433"/>
      <c r="AV198" s="433"/>
      <c r="AW198" s="433"/>
      <c r="AX198" s="433"/>
      <c r="AY198" s="433"/>
      <c r="AZ198" s="433"/>
      <c r="BA198" s="433"/>
      <c r="BB198" s="433"/>
      <c r="BC198" s="433"/>
      <c r="BD198" s="430"/>
      <c r="BE198" s="434"/>
      <c r="BG198" s="11"/>
      <c r="BI198" s="500"/>
    </row>
    <row r="199" spans="1:61" s="9" customFormat="1" ht="15" customHeight="1" x14ac:dyDescent="0.25">
      <c r="A199" s="2"/>
      <c r="B199" s="2"/>
      <c r="C199" s="2"/>
      <c r="D199" s="2"/>
      <c r="E199" s="2"/>
      <c r="F199" s="3"/>
      <c r="G199" s="397"/>
      <c r="H199" s="4"/>
      <c r="I199" s="5"/>
      <c r="J199" s="4"/>
      <c r="K199" s="4"/>
      <c r="L199" s="5"/>
      <c r="M199" s="6"/>
      <c r="N199" s="4"/>
      <c r="O199" s="5"/>
      <c r="P199" s="4"/>
      <c r="Q199" s="4"/>
      <c r="R199" s="5"/>
      <c r="S199" s="4"/>
      <c r="T199" s="4"/>
      <c r="U199" s="5"/>
      <c r="V199" s="4"/>
      <c r="W199" s="4"/>
      <c r="X199" s="5"/>
      <c r="Y199" s="4"/>
      <c r="Z199" s="4"/>
      <c r="AA199" s="4"/>
      <c r="AB199" s="4"/>
      <c r="AC199" s="412"/>
      <c r="AD199" s="7"/>
      <c r="AE199" s="7"/>
      <c r="AF199" s="8"/>
      <c r="AH199" s="446"/>
      <c r="AI199" s="429"/>
      <c r="AJ199" s="430"/>
      <c r="AK199" s="431"/>
      <c r="AL199" s="432"/>
      <c r="AM199" s="433"/>
      <c r="AN199" s="433"/>
      <c r="AO199" s="433"/>
      <c r="AP199" s="433"/>
      <c r="AQ199" s="433"/>
      <c r="AR199" s="433"/>
      <c r="AS199" s="433"/>
      <c r="AT199" s="433"/>
      <c r="AU199" s="433"/>
      <c r="AV199" s="433"/>
      <c r="AW199" s="433"/>
      <c r="AX199" s="433"/>
      <c r="AY199" s="433"/>
      <c r="AZ199" s="433"/>
      <c r="BA199" s="433"/>
      <c r="BB199" s="433"/>
      <c r="BC199" s="433"/>
      <c r="BD199" s="430"/>
      <c r="BE199" s="434"/>
      <c r="BG199" s="11"/>
      <c r="BI199" s="500"/>
    </row>
    <row r="200" spans="1:61" s="9" customFormat="1" ht="15" customHeight="1" x14ac:dyDescent="0.25">
      <c r="A200" s="2"/>
      <c r="B200" s="2"/>
      <c r="C200" s="2"/>
      <c r="D200" s="2"/>
      <c r="E200" s="2"/>
      <c r="F200" s="3"/>
      <c r="G200" s="397"/>
      <c r="H200" s="4"/>
      <c r="I200" s="5"/>
      <c r="J200" s="4"/>
      <c r="K200" s="4"/>
      <c r="L200" s="5"/>
      <c r="M200" s="6"/>
      <c r="N200" s="4"/>
      <c r="O200" s="5"/>
      <c r="P200" s="4"/>
      <c r="Q200" s="4"/>
      <c r="R200" s="5"/>
      <c r="S200" s="4"/>
      <c r="T200" s="4"/>
      <c r="U200" s="5"/>
      <c r="V200" s="4"/>
      <c r="W200" s="4"/>
      <c r="X200" s="5"/>
      <c r="Y200" s="4"/>
      <c r="Z200" s="4"/>
      <c r="AA200" s="4"/>
      <c r="AB200" s="4"/>
      <c r="AC200" s="412"/>
      <c r="AD200" s="7"/>
      <c r="AE200" s="7"/>
      <c r="AF200" s="8"/>
      <c r="AH200" s="446"/>
      <c r="AI200" s="429"/>
      <c r="AJ200" s="430"/>
      <c r="AK200" s="431"/>
      <c r="AL200" s="432"/>
      <c r="AM200" s="433"/>
      <c r="AN200" s="433"/>
      <c r="AO200" s="433"/>
      <c r="AP200" s="433"/>
      <c r="AQ200" s="433"/>
      <c r="AR200" s="433"/>
      <c r="AS200" s="433"/>
      <c r="AT200" s="433"/>
      <c r="AU200" s="433"/>
      <c r="AV200" s="433"/>
      <c r="AW200" s="433"/>
      <c r="AX200" s="433"/>
      <c r="AY200" s="433"/>
      <c r="AZ200" s="433"/>
      <c r="BA200" s="433"/>
      <c r="BB200" s="433"/>
      <c r="BC200" s="433"/>
      <c r="BD200" s="430"/>
      <c r="BE200" s="434"/>
      <c r="BG200" s="11"/>
      <c r="BI200" s="500"/>
    </row>
    <row r="201" spans="1:61" s="9" customFormat="1" ht="15" customHeight="1" x14ac:dyDescent="0.25">
      <c r="A201" s="2"/>
      <c r="B201" s="2"/>
      <c r="C201" s="2"/>
      <c r="D201" s="2"/>
      <c r="E201" s="2"/>
      <c r="F201" s="3"/>
      <c r="G201" s="397"/>
      <c r="H201" s="4"/>
      <c r="I201" s="5"/>
      <c r="J201" s="4"/>
      <c r="K201" s="4"/>
      <c r="L201" s="5"/>
      <c r="M201" s="6"/>
      <c r="N201" s="4"/>
      <c r="O201" s="5"/>
      <c r="P201" s="4"/>
      <c r="Q201" s="4"/>
      <c r="R201" s="5"/>
      <c r="S201" s="4"/>
      <c r="T201" s="4"/>
      <c r="U201" s="5"/>
      <c r="V201" s="4"/>
      <c r="W201" s="4"/>
      <c r="X201" s="5"/>
      <c r="Y201" s="4"/>
      <c r="Z201" s="4"/>
      <c r="AA201" s="4"/>
      <c r="AB201" s="4"/>
      <c r="AC201" s="412"/>
      <c r="AD201" s="7"/>
      <c r="AE201" s="7"/>
      <c r="AF201" s="8"/>
      <c r="AH201" s="446"/>
      <c r="AI201" s="429"/>
      <c r="AJ201" s="430"/>
      <c r="AK201" s="431"/>
      <c r="AL201" s="432"/>
      <c r="AM201" s="433"/>
      <c r="AN201" s="433"/>
      <c r="AO201" s="433"/>
      <c r="AP201" s="433"/>
      <c r="AQ201" s="433"/>
      <c r="AR201" s="433"/>
      <c r="AS201" s="433"/>
      <c r="AT201" s="433"/>
      <c r="AU201" s="433"/>
      <c r="AV201" s="433"/>
      <c r="AW201" s="433"/>
      <c r="AX201" s="433"/>
      <c r="AY201" s="433"/>
      <c r="AZ201" s="433"/>
      <c r="BA201" s="433"/>
      <c r="BB201" s="433"/>
      <c r="BC201" s="433"/>
      <c r="BD201" s="430"/>
      <c r="BE201" s="434"/>
      <c r="BG201" s="11"/>
      <c r="BI201" s="500"/>
    </row>
    <row r="202" spans="1:61" s="9" customFormat="1" ht="15" customHeight="1" x14ac:dyDescent="0.25">
      <c r="A202" s="2"/>
      <c r="B202" s="2"/>
      <c r="C202" s="2"/>
      <c r="D202" s="2"/>
      <c r="E202" s="2"/>
      <c r="F202" s="3"/>
      <c r="G202" s="397"/>
      <c r="H202" s="4"/>
      <c r="I202" s="5"/>
      <c r="J202" s="4"/>
      <c r="K202" s="4"/>
      <c r="L202" s="5"/>
      <c r="M202" s="6"/>
      <c r="N202" s="4"/>
      <c r="O202" s="5"/>
      <c r="P202" s="4"/>
      <c r="Q202" s="4"/>
      <c r="R202" s="5"/>
      <c r="S202" s="4"/>
      <c r="T202" s="4"/>
      <c r="U202" s="5"/>
      <c r="V202" s="4"/>
      <c r="W202" s="4"/>
      <c r="X202" s="5"/>
      <c r="Y202" s="4"/>
      <c r="Z202" s="4"/>
      <c r="AA202" s="4"/>
      <c r="AB202" s="4"/>
      <c r="AC202" s="412"/>
      <c r="AD202" s="7"/>
      <c r="AE202" s="7"/>
      <c r="AF202" s="8"/>
      <c r="AH202" s="446"/>
      <c r="AI202" s="429"/>
      <c r="AJ202" s="430"/>
      <c r="AK202" s="431"/>
      <c r="AL202" s="432"/>
      <c r="AM202" s="433"/>
      <c r="AN202" s="433"/>
      <c r="AO202" s="433"/>
      <c r="AP202" s="433"/>
      <c r="AQ202" s="433"/>
      <c r="AR202" s="433"/>
      <c r="AS202" s="433"/>
      <c r="AT202" s="433"/>
      <c r="AU202" s="433"/>
      <c r="AV202" s="433"/>
      <c r="AW202" s="433"/>
      <c r="AX202" s="433"/>
      <c r="AY202" s="433"/>
      <c r="AZ202" s="433"/>
      <c r="BA202" s="433"/>
      <c r="BB202" s="433"/>
      <c r="BC202" s="433"/>
      <c r="BD202" s="430"/>
      <c r="BE202" s="434"/>
      <c r="BG202" s="11"/>
      <c r="BI202" s="500"/>
    </row>
    <row r="203" spans="1:61" s="9" customFormat="1" ht="15" customHeight="1" x14ac:dyDescent="0.25">
      <c r="A203" s="2"/>
      <c r="B203" s="2"/>
      <c r="C203" s="2"/>
      <c r="D203" s="2"/>
      <c r="E203" s="2"/>
      <c r="F203" s="3"/>
      <c r="G203" s="397"/>
      <c r="H203" s="4"/>
      <c r="I203" s="5"/>
      <c r="J203" s="4"/>
      <c r="K203" s="4"/>
      <c r="L203" s="5"/>
      <c r="M203" s="6"/>
      <c r="N203" s="4"/>
      <c r="O203" s="5"/>
      <c r="P203" s="4"/>
      <c r="Q203" s="4"/>
      <c r="R203" s="5"/>
      <c r="S203" s="4"/>
      <c r="T203" s="4"/>
      <c r="U203" s="5"/>
      <c r="V203" s="4"/>
      <c r="W203" s="4"/>
      <c r="X203" s="5"/>
      <c r="Y203" s="4"/>
      <c r="Z203" s="4"/>
      <c r="AA203" s="4"/>
      <c r="AB203" s="4"/>
      <c r="AC203" s="412"/>
      <c r="AD203" s="7"/>
      <c r="AE203" s="7"/>
      <c r="AF203" s="8"/>
      <c r="AH203" s="446"/>
      <c r="AI203" s="429"/>
      <c r="AJ203" s="430"/>
      <c r="AK203" s="431"/>
      <c r="AL203" s="432"/>
      <c r="AM203" s="433"/>
      <c r="AN203" s="433"/>
      <c r="AO203" s="433"/>
      <c r="AP203" s="433"/>
      <c r="AQ203" s="433"/>
      <c r="AR203" s="433"/>
      <c r="AS203" s="433"/>
      <c r="AT203" s="433"/>
      <c r="AU203" s="433"/>
      <c r="AV203" s="433"/>
      <c r="AW203" s="433"/>
      <c r="AX203" s="433"/>
      <c r="AY203" s="433"/>
      <c r="AZ203" s="433"/>
      <c r="BA203" s="433"/>
      <c r="BB203" s="433"/>
      <c r="BC203" s="433"/>
      <c r="BD203" s="430"/>
      <c r="BE203" s="434"/>
      <c r="BG203" s="11"/>
      <c r="BI203" s="500"/>
    </row>
    <row r="204" spans="1:61" s="9" customFormat="1" ht="15" customHeight="1" x14ac:dyDescent="0.25">
      <c r="A204" s="2"/>
      <c r="B204" s="2"/>
      <c r="C204" s="2"/>
      <c r="D204" s="2"/>
      <c r="E204" s="2"/>
      <c r="F204" s="3"/>
      <c r="G204" s="397"/>
      <c r="H204" s="4"/>
      <c r="I204" s="5"/>
      <c r="J204" s="4"/>
      <c r="K204" s="4"/>
      <c r="L204" s="5"/>
      <c r="M204" s="6"/>
      <c r="N204" s="4"/>
      <c r="O204" s="5"/>
      <c r="P204" s="4"/>
      <c r="Q204" s="4"/>
      <c r="R204" s="5"/>
      <c r="S204" s="4"/>
      <c r="T204" s="4"/>
      <c r="U204" s="5"/>
      <c r="V204" s="4"/>
      <c r="W204" s="4"/>
      <c r="X204" s="5"/>
      <c r="Y204" s="4"/>
      <c r="Z204" s="4"/>
      <c r="AA204" s="4"/>
      <c r="AB204" s="4"/>
      <c r="AC204" s="412"/>
      <c r="AD204" s="7"/>
      <c r="AE204" s="7"/>
      <c r="AF204" s="8"/>
      <c r="AH204" s="446"/>
      <c r="AI204" s="429"/>
      <c r="AJ204" s="430"/>
      <c r="AK204" s="431"/>
      <c r="AL204" s="432"/>
      <c r="AM204" s="433"/>
      <c r="AN204" s="433"/>
      <c r="AO204" s="433"/>
      <c r="AP204" s="433"/>
      <c r="AQ204" s="433"/>
      <c r="AR204" s="433"/>
      <c r="AS204" s="433"/>
      <c r="AT204" s="433"/>
      <c r="AU204" s="433"/>
      <c r="AV204" s="433"/>
      <c r="AW204" s="433"/>
      <c r="AX204" s="433"/>
      <c r="AY204" s="433"/>
      <c r="AZ204" s="433"/>
      <c r="BA204" s="433"/>
      <c r="BB204" s="433"/>
      <c r="BC204" s="433"/>
      <c r="BD204" s="430"/>
      <c r="BE204" s="434"/>
      <c r="BG204" s="11"/>
      <c r="BI204" s="500"/>
    </row>
    <row r="205" spans="1:61" s="9" customFormat="1" ht="15" customHeight="1" x14ac:dyDescent="0.25">
      <c r="A205" s="2"/>
      <c r="B205" s="2"/>
      <c r="C205" s="2"/>
      <c r="D205" s="2"/>
      <c r="E205" s="2"/>
      <c r="F205" s="3"/>
      <c r="G205" s="397"/>
      <c r="H205" s="4"/>
      <c r="I205" s="5"/>
      <c r="J205" s="4"/>
      <c r="K205" s="4"/>
      <c r="L205" s="5"/>
      <c r="M205" s="6"/>
      <c r="N205" s="4"/>
      <c r="O205" s="5"/>
      <c r="P205" s="4"/>
      <c r="Q205" s="4"/>
      <c r="R205" s="5"/>
      <c r="S205" s="4"/>
      <c r="T205" s="4"/>
      <c r="U205" s="5"/>
      <c r="V205" s="4"/>
      <c r="W205" s="4"/>
      <c r="X205" s="5"/>
      <c r="Y205" s="4"/>
      <c r="Z205" s="4"/>
      <c r="AA205" s="4"/>
      <c r="AB205" s="4"/>
      <c r="AC205" s="412"/>
      <c r="AD205" s="7"/>
      <c r="AE205" s="7"/>
      <c r="AF205" s="8"/>
      <c r="AH205" s="446"/>
      <c r="AI205" s="429"/>
      <c r="AJ205" s="430"/>
      <c r="AK205" s="431"/>
      <c r="AL205" s="432"/>
      <c r="AM205" s="433"/>
      <c r="AN205" s="433"/>
      <c r="AO205" s="433"/>
      <c r="AP205" s="433"/>
      <c r="AQ205" s="433"/>
      <c r="AR205" s="433"/>
      <c r="AS205" s="433"/>
      <c r="AT205" s="433"/>
      <c r="AU205" s="433"/>
      <c r="AV205" s="433"/>
      <c r="AW205" s="433"/>
      <c r="AX205" s="433"/>
      <c r="AY205" s="433"/>
      <c r="AZ205" s="433"/>
      <c r="BA205" s="433"/>
      <c r="BB205" s="433"/>
      <c r="BC205" s="433"/>
      <c r="BD205" s="430"/>
      <c r="BE205" s="434"/>
      <c r="BG205" s="11"/>
      <c r="BI205" s="500"/>
    </row>
    <row r="206" spans="1:61" s="9" customFormat="1" ht="15" customHeight="1" x14ac:dyDescent="0.25">
      <c r="A206" s="2"/>
      <c r="B206" s="2"/>
      <c r="C206" s="2"/>
      <c r="D206" s="2"/>
      <c r="E206" s="2"/>
      <c r="F206" s="3"/>
      <c r="G206" s="397"/>
      <c r="H206" s="4"/>
      <c r="I206" s="5"/>
      <c r="J206" s="4"/>
      <c r="K206" s="4"/>
      <c r="L206" s="5"/>
      <c r="M206" s="6"/>
      <c r="N206" s="4"/>
      <c r="O206" s="5"/>
      <c r="P206" s="4"/>
      <c r="Q206" s="4"/>
      <c r="R206" s="5"/>
      <c r="S206" s="4"/>
      <c r="T206" s="4"/>
      <c r="U206" s="5"/>
      <c r="V206" s="4"/>
      <c r="W206" s="4"/>
      <c r="X206" s="5"/>
      <c r="Y206" s="4"/>
      <c r="Z206" s="4"/>
      <c r="AA206" s="4"/>
      <c r="AB206" s="4"/>
      <c r="AC206" s="412"/>
      <c r="AD206" s="7"/>
      <c r="AE206" s="7"/>
      <c r="AF206" s="8"/>
      <c r="AH206" s="446"/>
      <c r="AI206" s="429"/>
      <c r="AJ206" s="430"/>
      <c r="AK206" s="431"/>
      <c r="AL206" s="432"/>
      <c r="AM206" s="433"/>
      <c r="AN206" s="433"/>
      <c r="AO206" s="433"/>
      <c r="AP206" s="433"/>
      <c r="AQ206" s="433"/>
      <c r="AR206" s="433"/>
      <c r="AS206" s="433"/>
      <c r="AT206" s="433"/>
      <c r="AU206" s="433"/>
      <c r="AV206" s="433"/>
      <c r="AW206" s="433"/>
      <c r="AX206" s="433"/>
      <c r="AY206" s="433"/>
      <c r="AZ206" s="433"/>
      <c r="BA206" s="433"/>
      <c r="BB206" s="433"/>
      <c r="BC206" s="433"/>
      <c r="BD206" s="430"/>
      <c r="BE206" s="434"/>
      <c r="BG206" s="11"/>
      <c r="BI206" s="500"/>
    </row>
    <row r="207" spans="1:61" s="9" customFormat="1" ht="15" customHeight="1" x14ac:dyDescent="0.25">
      <c r="A207" s="2"/>
      <c r="B207" s="2"/>
      <c r="C207" s="2"/>
      <c r="D207" s="2"/>
      <c r="E207" s="2"/>
      <c r="F207" s="3"/>
      <c r="G207" s="397"/>
      <c r="H207" s="4"/>
      <c r="I207" s="5"/>
      <c r="J207" s="4"/>
      <c r="K207" s="4"/>
      <c r="L207" s="5"/>
      <c r="M207" s="6"/>
      <c r="N207" s="4"/>
      <c r="O207" s="5"/>
      <c r="P207" s="4"/>
      <c r="Q207" s="4"/>
      <c r="R207" s="5"/>
      <c r="S207" s="4"/>
      <c r="T207" s="4"/>
      <c r="U207" s="5"/>
      <c r="V207" s="4"/>
      <c r="W207" s="4"/>
      <c r="X207" s="5"/>
      <c r="Y207" s="4"/>
      <c r="Z207" s="4"/>
      <c r="AA207" s="4"/>
      <c r="AB207" s="4"/>
      <c r="AC207" s="412"/>
      <c r="AD207" s="7"/>
      <c r="AE207" s="7"/>
      <c r="AF207" s="8"/>
      <c r="AH207" s="446"/>
      <c r="AI207" s="429"/>
      <c r="AJ207" s="430"/>
      <c r="AK207" s="431"/>
      <c r="AL207" s="432"/>
      <c r="AM207" s="433"/>
      <c r="AN207" s="433"/>
      <c r="AO207" s="433"/>
      <c r="AP207" s="433"/>
      <c r="AQ207" s="433"/>
      <c r="AR207" s="433"/>
      <c r="AS207" s="433"/>
      <c r="AT207" s="433"/>
      <c r="AU207" s="433"/>
      <c r="AV207" s="433"/>
      <c r="AW207" s="433"/>
      <c r="AX207" s="433"/>
      <c r="AY207" s="433"/>
      <c r="AZ207" s="433"/>
      <c r="BA207" s="433"/>
      <c r="BB207" s="433"/>
      <c r="BC207" s="433"/>
      <c r="BD207" s="430"/>
      <c r="BE207" s="434"/>
      <c r="BG207" s="11"/>
      <c r="BI207" s="500"/>
    </row>
    <row r="208" spans="1:61" s="9" customFormat="1" ht="15" customHeight="1" x14ac:dyDescent="0.25">
      <c r="A208" s="2"/>
      <c r="B208" s="2"/>
      <c r="C208" s="2"/>
      <c r="D208" s="2"/>
      <c r="E208" s="2"/>
      <c r="F208" s="3"/>
      <c r="G208" s="397"/>
      <c r="H208" s="4"/>
      <c r="I208" s="5"/>
      <c r="J208" s="4"/>
      <c r="K208" s="4"/>
      <c r="L208" s="5"/>
      <c r="M208" s="6"/>
      <c r="N208" s="4"/>
      <c r="O208" s="5"/>
      <c r="P208" s="4"/>
      <c r="Q208" s="4"/>
      <c r="R208" s="5"/>
      <c r="S208" s="4"/>
      <c r="T208" s="4"/>
      <c r="U208" s="5"/>
      <c r="V208" s="4"/>
      <c r="W208" s="4"/>
      <c r="X208" s="5"/>
      <c r="Y208" s="4"/>
      <c r="Z208" s="4"/>
      <c r="AA208" s="4"/>
      <c r="AB208" s="4"/>
      <c r="AC208" s="412"/>
      <c r="AD208" s="7"/>
      <c r="AE208" s="7"/>
      <c r="AF208" s="8"/>
      <c r="AH208" s="446"/>
      <c r="AI208" s="429"/>
      <c r="AJ208" s="430"/>
      <c r="AK208" s="431"/>
      <c r="AL208" s="432"/>
      <c r="AM208" s="433"/>
      <c r="AN208" s="433"/>
      <c r="AO208" s="433"/>
      <c r="AP208" s="433"/>
      <c r="AQ208" s="433"/>
      <c r="AR208" s="433"/>
      <c r="AS208" s="433"/>
      <c r="AT208" s="433"/>
      <c r="AU208" s="433"/>
      <c r="AV208" s="433"/>
      <c r="AW208" s="433"/>
      <c r="AX208" s="433"/>
      <c r="AY208" s="433"/>
      <c r="AZ208" s="433"/>
      <c r="BA208" s="433"/>
      <c r="BB208" s="433"/>
      <c r="BC208" s="433"/>
      <c r="BD208" s="430"/>
      <c r="BE208" s="434"/>
      <c r="BG208" s="11"/>
      <c r="BI208" s="500"/>
    </row>
    <row r="209" spans="1:61" s="9" customFormat="1" ht="15" customHeight="1" x14ac:dyDescent="0.25">
      <c r="A209" s="2"/>
      <c r="B209" s="2"/>
      <c r="C209" s="2"/>
      <c r="D209" s="2"/>
      <c r="E209" s="2"/>
      <c r="F209" s="3"/>
      <c r="G209" s="397"/>
      <c r="H209" s="4"/>
      <c r="I209" s="5"/>
      <c r="J209" s="4"/>
      <c r="K209" s="4"/>
      <c r="L209" s="5"/>
      <c r="M209" s="6"/>
      <c r="N209" s="4"/>
      <c r="O209" s="5"/>
      <c r="P209" s="4"/>
      <c r="Q209" s="4"/>
      <c r="R209" s="5"/>
      <c r="S209" s="4"/>
      <c r="T209" s="4"/>
      <c r="U209" s="5"/>
      <c r="V209" s="4"/>
      <c r="W209" s="4"/>
      <c r="X209" s="5"/>
      <c r="Y209" s="4"/>
      <c r="Z209" s="4"/>
      <c r="AA209" s="4"/>
      <c r="AB209" s="4"/>
      <c r="AC209" s="412"/>
      <c r="AD209" s="7"/>
      <c r="AE209" s="7"/>
      <c r="AF209" s="8"/>
      <c r="AH209" s="446"/>
      <c r="AI209" s="429"/>
      <c r="AJ209" s="430"/>
      <c r="AK209" s="431"/>
      <c r="AL209" s="432"/>
      <c r="AM209" s="433"/>
      <c r="AN209" s="433"/>
      <c r="AO209" s="433"/>
      <c r="AP209" s="433"/>
      <c r="AQ209" s="433"/>
      <c r="AR209" s="433"/>
      <c r="AS209" s="433"/>
      <c r="AT209" s="433"/>
      <c r="AU209" s="433"/>
      <c r="AV209" s="433"/>
      <c r="AW209" s="433"/>
      <c r="AX209" s="433"/>
      <c r="AY209" s="433"/>
      <c r="AZ209" s="433"/>
      <c r="BA209" s="433"/>
      <c r="BB209" s="433"/>
      <c r="BC209" s="433"/>
      <c r="BD209" s="430"/>
      <c r="BE209" s="434"/>
      <c r="BG209" s="11"/>
      <c r="BI209" s="500"/>
    </row>
    <row r="210" spans="1:61" s="9" customFormat="1" ht="15" customHeight="1" x14ac:dyDescent="0.25">
      <c r="A210" s="2"/>
      <c r="B210" s="2"/>
      <c r="C210" s="2"/>
      <c r="D210" s="2"/>
      <c r="E210" s="2"/>
      <c r="F210" s="3"/>
      <c r="G210" s="397"/>
      <c r="H210" s="4"/>
      <c r="I210" s="5"/>
      <c r="J210" s="4"/>
      <c r="K210" s="4"/>
      <c r="L210" s="5"/>
      <c r="M210" s="6"/>
      <c r="N210" s="4"/>
      <c r="O210" s="5"/>
      <c r="P210" s="4"/>
      <c r="Q210" s="4"/>
      <c r="R210" s="5"/>
      <c r="S210" s="4"/>
      <c r="T210" s="4"/>
      <c r="U210" s="5"/>
      <c r="V210" s="4"/>
      <c r="W210" s="4"/>
      <c r="X210" s="5"/>
      <c r="Y210" s="4"/>
      <c r="Z210" s="4"/>
      <c r="AA210" s="4"/>
      <c r="AB210" s="4"/>
      <c r="AC210" s="412"/>
      <c r="AD210" s="7"/>
      <c r="AE210" s="7"/>
      <c r="AF210" s="8"/>
      <c r="AH210" s="446"/>
      <c r="AI210" s="429"/>
      <c r="AJ210" s="430"/>
      <c r="AK210" s="431"/>
      <c r="AL210" s="432"/>
      <c r="AM210" s="433"/>
      <c r="AN210" s="433"/>
      <c r="AO210" s="433"/>
      <c r="AP210" s="433"/>
      <c r="AQ210" s="433"/>
      <c r="AR210" s="433"/>
      <c r="AS210" s="433"/>
      <c r="AT210" s="433"/>
      <c r="AU210" s="433"/>
      <c r="AV210" s="433"/>
      <c r="AW210" s="433"/>
      <c r="AX210" s="433"/>
      <c r="AY210" s="433"/>
      <c r="AZ210" s="433"/>
      <c r="BA210" s="433"/>
      <c r="BB210" s="433"/>
      <c r="BC210" s="433"/>
      <c r="BD210" s="430"/>
      <c r="BE210" s="434"/>
      <c r="BG210" s="11"/>
      <c r="BI210" s="500"/>
    </row>
    <row r="211" spans="1:61" s="9" customFormat="1" ht="15" customHeight="1" x14ac:dyDescent="0.25">
      <c r="A211" s="2"/>
      <c r="B211" s="2"/>
      <c r="C211" s="2"/>
      <c r="D211" s="2"/>
      <c r="E211" s="2"/>
      <c r="F211" s="3"/>
      <c r="G211" s="397"/>
      <c r="H211" s="4"/>
      <c r="I211" s="5"/>
      <c r="J211" s="4"/>
      <c r="K211" s="4"/>
      <c r="L211" s="5"/>
      <c r="M211" s="6"/>
      <c r="N211" s="4"/>
      <c r="O211" s="5"/>
      <c r="P211" s="4"/>
      <c r="Q211" s="4"/>
      <c r="R211" s="5"/>
      <c r="S211" s="4"/>
      <c r="T211" s="4"/>
      <c r="U211" s="5"/>
      <c r="V211" s="4"/>
      <c r="W211" s="4"/>
      <c r="X211" s="5"/>
      <c r="Y211" s="4"/>
      <c r="Z211" s="4"/>
      <c r="AA211" s="4"/>
      <c r="AB211" s="4"/>
      <c r="AC211" s="412"/>
      <c r="AD211" s="7"/>
      <c r="AE211" s="7"/>
      <c r="AF211" s="8"/>
      <c r="AH211" s="446"/>
      <c r="AI211" s="429"/>
      <c r="AJ211" s="430"/>
      <c r="AK211" s="431"/>
      <c r="AL211" s="432"/>
      <c r="AM211" s="433"/>
      <c r="AN211" s="433"/>
      <c r="AO211" s="433"/>
      <c r="AP211" s="433"/>
      <c r="AQ211" s="433"/>
      <c r="AR211" s="433"/>
      <c r="AS211" s="433"/>
      <c r="AT211" s="433"/>
      <c r="AU211" s="433"/>
      <c r="AV211" s="433"/>
      <c r="AW211" s="433"/>
      <c r="AX211" s="433"/>
      <c r="AY211" s="433"/>
      <c r="AZ211" s="433"/>
      <c r="BA211" s="433"/>
      <c r="BB211" s="433"/>
      <c r="BC211" s="433"/>
      <c r="BD211" s="430"/>
      <c r="BE211" s="434"/>
      <c r="BG211" s="11"/>
      <c r="BI211" s="500"/>
    </row>
    <row r="212" spans="1:61" s="9" customFormat="1" ht="15" customHeight="1" x14ac:dyDescent="0.25">
      <c r="A212" s="2"/>
      <c r="B212" s="2"/>
      <c r="C212" s="2"/>
      <c r="D212" s="2"/>
      <c r="E212" s="2"/>
      <c r="F212" s="3"/>
      <c r="G212" s="397"/>
      <c r="H212" s="4"/>
      <c r="I212" s="5"/>
      <c r="J212" s="4"/>
      <c r="K212" s="4"/>
      <c r="L212" s="5"/>
      <c r="M212" s="6"/>
      <c r="N212" s="4"/>
      <c r="O212" s="5"/>
      <c r="P212" s="4"/>
      <c r="Q212" s="4"/>
      <c r="R212" s="5"/>
      <c r="S212" s="4"/>
      <c r="T212" s="4"/>
      <c r="U212" s="5"/>
      <c r="V212" s="4"/>
      <c r="W212" s="4"/>
      <c r="X212" s="5"/>
      <c r="Y212" s="4"/>
      <c r="Z212" s="4"/>
      <c r="AA212" s="4"/>
      <c r="AB212" s="4"/>
      <c r="AC212" s="412"/>
      <c r="AD212" s="7"/>
      <c r="AE212" s="7"/>
      <c r="AF212" s="8"/>
      <c r="AH212" s="446"/>
      <c r="AI212" s="429"/>
      <c r="AJ212" s="430"/>
      <c r="AK212" s="431"/>
      <c r="AL212" s="432"/>
      <c r="AM212" s="433"/>
      <c r="AN212" s="433"/>
      <c r="AO212" s="433"/>
      <c r="AP212" s="433"/>
      <c r="AQ212" s="433"/>
      <c r="AR212" s="433"/>
      <c r="AS212" s="433"/>
      <c r="AT212" s="433"/>
      <c r="AU212" s="433"/>
      <c r="AV212" s="433"/>
      <c r="AW212" s="433"/>
      <c r="AX212" s="433"/>
      <c r="AY212" s="433"/>
      <c r="AZ212" s="433"/>
      <c r="BA212" s="433"/>
      <c r="BB212" s="433"/>
      <c r="BC212" s="433"/>
      <c r="BD212" s="430"/>
      <c r="BE212" s="434"/>
      <c r="BG212" s="11"/>
      <c r="BI212" s="500"/>
    </row>
    <row r="213" spans="1:61" s="9" customFormat="1" ht="15" customHeight="1" x14ac:dyDescent="0.25">
      <c r="A213" s="2"/>
      <c r="B213" s="2"/>
      <c r="C213" s="2"/>
      <c r="D213" s="2"/>
      <c r="E213" s="2"/>
      <c r="F213" s="3"/>
      <c r="G213" s="397"/>
      <c r="H213" s="4"/>
      <c r="I213" s="5"/>
      <c r="J213" s="4"/>
      <c r="K213" s="4"/>
      <c r="L213" s="5"/>
      <c r="M213" s="6"/>
      <c r="N213" s="4"/>
      <c r="O213" s="5"/>
      <c r="P213" s="4"/>
      <c r="Q213" s="4"/>
      <c r="R213" s="5"/>
      <c r="S213" s="4"/>
      <c r="T213" s="4"/>
      <c r="U213" s="5"/>
      <c r="V213" s="4"/>
      <c r="W213" s="4"/>
      <c r="X213" s="5"/>
      <c r="Y213" s="4"/>
      <c r="Z213" s="4"/>
      <c r="AA213" s="4"/>
      <c r="AB213" s="4"/>
      <c r="AC213" s="412"/>
      <c r="AD213" s="7"/>
      <c r="AE213" s="7"/>
      <c r="AF213" s="8"/>
      <c r="AH213" s="446"/>
      <c r="AI213" s="429"/>
      <c r="AJ213" s="430"/>
      <c r="AK213" s="431"/>
      <c r="AL213" s="432"/>
      <c r="AM213" s="433"/>
      <c r="AN213" s="433"/>
      <c r="AO213" s="433"/>
      <c r="AP213" s="433"/>
      <c r="AQ213" s="433"/>
      <c r="AR213" s="433"/>
      <c r="AS213" s="433"/>
      <c r="AT213" s="433"/>
      <c r="AU213" s="433"/>
      <c r="AV213" s="433"/>
      <c r="AW213" s="433"/>
      <c r="AX213" s="433"/>
      <c r="AY213" s="433"/>
      <c r="AZ213" s="433"/>
      <c r="BA213" s="433"/>
      <c r="BB213" s="433"/>
      <c r="BC213" s="433"/>
      <c r="BD213" s="430"/>
      <c r="BE213" s="434"/>
      <c r="BG213" s="11"/>
      <c r="BI213" s="500"/>
    </row>
    <row r="214" spans="1:61" s="9" customFormat="1" ht="15" customHeight="1" x14ac:dyDescent="0.25">
      <c r="A214" s="2"/>
      <c r="B214" s="2"/>
      <c r="C214" s="2"/>
      <c r="D214" s="2"/>
      <c r="E214" s="2"/>
      <c r="F214" s="3"/>
      <c r="G214" s="397"/>
      <c r="H214" s="4"/>
      <c r="I214" s="5"/>
      <c r="J214" s="4"/>
      <c r="K214" s="4"/>
      <c r="L214" s="5"/>
      <c r="M214" s="6"/>
      <c r="N214" s="4"/>
      <c r="O214" s="5"/>
      <c r="P214" s="4"/>
      <c r="Q214" s="4"/>
      <c r="R214" s="5"/>
      <c r="S214" s="4"/>
      <c r="T214" s="4"/>
      <c r="U214" s="5"/>
      <c r="V214" s="4"/>
      <c r="W214" s="4"/>
      <c r="X214" s="5"/>
      <c r="Y214" s="4"/>
      <c r="Z214" s="4"/>
      <c r="AA214" s="4"/>
      <c r="AB214" s="4"/>
      <c r="AC214" s="412"/>
      <c r="AD214" s="7"/>
      <c r="AE214" s="7"/>
      <c r="AF214" s="8"/>
      <c r="AH214" s="446"/>
      <c r="AI214" s="429"/>
      <c r="AJ214" s="430"/>
      <c r="AK214" s="431"/>
      <c r="AL214" s="432"/>
      <c r="AM214" s="433"/>
      <c r="AN214" s="433"/>
      <c r="AO214" s="433"/>
      <c r="AP214" s="433"/>
      <c r="AQ214" s="433"/>
      <c r="AR214" s="433"/>
      <c r="AS214" s="433"/>
      <c r="AT214" s="433"/>
      <c r="AU214" s="433"/>
      <c r="AV214" s="433"/>
      <c r="AW214" s="433"/>
      <c r="AX214" s="433"/>
      <c r="AY214" s="433"/>
      <c r="AZ214" s="433"/>
      <c r="BA214" s="433"/>
      <c r="BB214" s="433"/>
      <c r="BC214" s="433"/>
      <c r="BD214" s="430"/>
      <c r="BE214" s="434"/>
      <c r="BG214" s="11"/>
      <c r="BI214" s="500"/>
    </row>
    <row r="215" spans="1:61" s="9" customFormat="1" ht="15" customHeight="1" x14ac:dyDescent="0.25">
      <c r="A215" s="2"/>
      <c r="B215" s="2"/>
      <c r="C215" s="2"/>
      <c r="D215" s="2"/>
      <c r="E215" s="2"/>
      <c r="F215" s="3"/>
      <c r="G215" s="397"/>
      <c r="H215" s="4"/>
      <c r="I215" s="5"/>
      <c r="J215" s="4"/>
      <c r="K215" s="4"/>
      <c r="L215" s="5"/>
      <c r="M215" s="6"/>
      <c r="N215" s="4"/>
      <c r="O215" s="5"/>
      <c r="P215" s="4"/>
      <c r="Q215" s="4"/>
      <c r="R215" s="5"/>
      <c r="S215" s="4"/>
      <c r="T215" s="4"/>
      <c r="U215" s="5"/>
      <c r="V215" s="4"/>
      <c r="W215" s="4"/>
      <c r="X215" s="5"/>
      <c r="Y215" s="4"/>
      <c r="Z215" s="4"/>
      <c r="AA215" s="4"/>
      <c r="AB215" s="4"/>
      <c r="AC215" s="412"/>
      <c r="AD215" s="7"/>
      <c r="AE215" s="7"/>
      <c r="AF215" s="8"/>
      <c r="AH215" s="446"/>
      <c r="AI215" s="429"/>
      <c r="AJ215" s="430"/>
      <c r="AK215" s="431"/>
      <c r="AL215" s="432"/>
      <c r="AM215" s="433"/>
      <c r="AN215" s="433"/>
      <c r="AO215" s="433"/>
      <c r="AP215" s="433"/>
      <c r="AQ215" s="433"/>
      <c r="AR215" s="433"/>
      <c r="AS215" s="433"/>
      <c r="AT215" s="433"/>
      <c r="AU215" s="433"/>
      <c r="AV215" s="433"/>
      <c r="AW215" s="433"/>
      <c r="AX215" s="433"/>
      <c r="AY215" s="433"/>
      <c r="AZ215" s="433"/>
      <c r="BA215" s="433"/>
      <c r="BB215" s="433"/>
      <c r="BC215" s="433"/>
      <c r="BD215" s="430"/>
      <c r="BE215" s="434"/>
      <c r="BG215" s="11"/>
      <c r="BI215" s="500"/>
    </row>
    <row r="216" spans="1:61" s="9" customFormat="1" ht="15" customHeight="1" x14ac:dyDescent="0.25">
      <c r="A216" s="2"/>
      <c r="B216" s="2"/>
      <c r="C216" s="2"/>
      <c r="D216" s="2"/>
      <c r="E216" s="2"/>
      <c r="F216" s="3"/>
      <c r="G216" s="397"/>
      <c r="H216" s="4"/>
      <c r="I216" s="5"/>
      <c r="J216" s="4"/>
      <c r="K216" s="4"/>
      <c r="L216" s="5"/>
      <c r="M216" s="6"/>
      <c r="N216" s="4"/>
      <c r="O216" s="5"/>
      <c r="P216" s="4"/>
      <c r="Q216" s="4"/>
      <c r="R216" s="5"/>
      <c r="S216" s="4"/>
      <c r="T216" s="4"/>
      <c r="U216" s="5"/>
      <c r="V216" s="4"/>
      <c r="W216" s="4"/>
      <c r="X216" s="5"/>
      <c r="Y216" s="4"/>
      <c r="Z216" s="4"/>
      <c r="AA216" s="4"/>
      <c r="AB216" s="4"/>
      <c r="AC216" s="412"/>
      <c r="AD216" s="7"/>
      <c r="AE216" s="7"/>
      <c r="AF216" s="8"/>
      <c r="AH216" s="446"/>
      <c r="AI216" s="429"/>
      <c r="AJ216" s="430"/>
      <c r="AK216" s="431"/>
      <c r="AL216" s="432"/>
      <c r="AM216" s="433"/>
      <c r="AN216" s="433"/>
      <c r="AO216" s="433"/>
      <c r="AP216" s="433"/>
      <c r="AQ216" s="433"/>
      <c r="AR216" s="433"/>
      <c r="AS216" s="433"/>
      <c r="AT216" s="433"/>
      <c r="AU216" s="433"/>
      <c r="AV216" s="433"/>
      <c r="AW216" s="433"/>
      <c r="AX216" s="433"/>
      <c r="AY216" s="433"/>
      <c r="AZ216" s="433"/>
      <c r="BA216" s="433"/>
      <c r="BB216" s="433"/>
      <c r="BC216" s="433"/>
      <c r="BD216" s="430"/>
      <c r="BE216" s="434"/>
      <c r="BG216" s="11"/>
      <c r="BI216" s="500"/>
    </row>
    <row r="217" spans="1:61" s="9" customFormat="1" ht="15" customHeight="1" x14ac:dyDescent="0.25">
      <c r="A217" s="2"/>
      <c r="B217" s="2"/>
      <c r="C217" s="2"/>
      <c r="D217" s="2"/>
      <c r="E217" s="2"/>
      <c r="F217" s="3"/>
      <c r="G217" s="397"/>
      <c r="H217" s="4"/>
      <c r="I217" s="5"/>
      <c r="J217" s="4"/>
      <c r="K217" s="4"/>
      <c r="L217" s="5"/>
      <c r="M217" s="6"/>
      <c r="N217" s="4"/>
      <c r="O217" s="5"/>
      <c r="P217" s="4"/>
      <c r="Q217" s="4"/>
      <c r="R217" s="5"/>
      <c r="S217" s="4"/>
      <c r="T217" s="4"/>
      <c r="U217" s="5"/>
      <c r="V217" s="4"/>
      <c r="W217" s="4"/>
      <c r="X217" s="5"/>
      <c r="Y217" s="4"/>
      <c r="Z217" s="4"/>
      <c r="AA217" s="4"/>
      <c r="AB217" s="4"/>
      <c r="AC217" s="412"/>
      <c r="AD217" s="7"/>
      <c r="AE217" s="7"/>
      <c r="AF217" s="8"/>
      <c r="AH217" s="446"/>
      <c r="AI217" s="429"/>
      <c r="AJ217" s="430"/>
      <c r="AK217" s="431"/>
      <c r="AL217" s="432"/>
      <c r="AM217" s="433"/>
      <c r="AN217" s="433"/>
      <c r="AO217" s="433"/>
      <c r="AP217" s="433"/>
      <c r="AQ217" s="433"/>
      <c r="AR217" s="433"/>
      <c r="AS217" s="433"/>
      <c r="AT217" s="433"/>
      <c r="AU217" s="433"/>
      <c r="AV217" s="433"/>
      <c r="AW217" s="433"/>
      <c r="AX217" s="433"/>
      <c r="AY217" s="433"/>
      <c r="AZ217" s="433"/>
      <c r="BA217" s="433"/>
      <c r="BB217" s="433"/>
      <c r="BC217" s="433"/>
      <c r="BD217" s="430"/>
      <c r="BE217" s="434"/>
      <c r="BG217" s="11"/>
      <c r="BI217" s="500"/>
    </row>
    <row r="218" spans="1:61" s="9" customFormat="1" ht="15" customHeight="1" x14ac:dyDescent="0.25">
      <c r="A218" s="2"/>
      <c r="B218" s="2"/>
      <c r="C218" s="2"/>
      <c r="D218" s="2"/>
      <c r="E218" s="2"/>
      <c r="F218" s="3"/>
      <c r="G218" s="397"/>
      <c r="H218" s="4"/>
      <c r="I218" s="5"/>
      <c r="J218" s="4"/>
      <c r="K218" s="4"/>
      <c r="L218" s="5"/>
      <c r="M218" s="6"/>
      <c r="N218" s="4"/>
      <c r="O218" s="5"/>
      <c r="P218" s="4"/>
      <c r="Q218" s="4"/>
      <c r="R218" s="5"/>
      <c r="S218" s="4"/>
      <c r="T218" s="4"/>
      <c r="U218" s="5"/>
      <c r="V218" s="4"/>
      <c r="W218" s="4"/>
      <c r="X218" s="5"/>
      <c r="Y218" s="4"/>
      <c r="Z218" s="4"/>
      <c r="AA218" s="4"/>
      <c r="AB218" s="4"/>
      <c r="AC218" s="412"/>
      <c r="AD218" s="7"/>
      <c r="AE218" s="7"/>
      <c r="AF218" s="8"/>
      <c r="AH218" s="446"/>
      <c r="AI218" s="429"/>
      <c r="AJ218" s="430"/>
      <c r="AK218" s="431"/>
      <c r="AL218" s="432"/>
      <c r="AM218" s="433"/>
      <c r="AN218" s="433"/>
      <c r="AO218" s="433"/>
      <c r="AP218" s="433"/>
      <c r="AQ218" s="433"/>
      <c r="AR218" s="433"/>
      <c r="AS218" s="433"/>
      <c r="AT218" s="433"/>
      <c r="AU218" s="433"/>
      <c r="AV218" s="433"/>
      <c r="AW218" s="433"/>
      <c r="AX218" s="433"/>
      <c r="AY218" s="433"/>
      <c r="AZ218" s="433"/>
      <c r="BA218" s="433"/>
      <c r="BB218" s="433"/>
      <c r="BC218" s="433"/>
      <c r="BD218" s="430"/>
      <c r="BE218" s="434"/>
      <c r="BG218" s="11"/>
      <c r="BI218" s="500"/>
    </row>
    <row r="219" spans="1:61" s="9" customFormat="1" ht="15" customHeight="1" x14ac:dyDescent="0.25">
      <c r="A219" s="2"/>
      <c r="B219" s="2"/>
      <c r="C219" s="2"/>
      <c r="D219" s="2"/>
      <c r="E219" s="2"/>
      <c r="F219" s="3"/>
      <c r="G219" s="397"/>
      <c r="H219" s="4"/>
      <c r="I219" s="5"/>
      <c r="J219" s="4"/>
      <c r="K219" s="4"/>
      <c r="L219" s="5"/>
      <c r="M219" s="6"/>
      <c r="N219" s="4"/>
      <c r="O219" s="5"/>
      <c r="P219" s="4"/>
      <c r="Q219" s="4"/>
      <c r="R219" s="5"/>
      <c r="S219" s="4"/>
      <c r="T219" s="4"/>
      <c r="U219" s="5"/>
      <c r="V219" s="4"/>
      <c r="W219" s="4"/>
      <c r="X219" s="5"/>
      <c r="Y219" s="4"/>
      <c r="Z219" s="4"/>
      <c r="AA219" s="4"/>
      <c r="AB219" s="4"/>
      <c r="AC219" s="412"/>
      <c r="AD219" s="7"/>
      <c r="AE219" s="7"/>
      <c r="AF219" s="8"/>
      <c r="AH219" s="446"/>
      <c r="AI219" s="429"/>
      <c r="AJ219" s="430"/>
      <c r="AK219" s="431"/>
      <c r="AL219" s="432"/>
      <c r="AM219" s="433"/>
      <c r="AN219" s="433"/>
      <c r="AO219" s="433"/>
      <c r="AP219" s="433"/>
      <c r="AQ219" s="433"/>
      <c r="AR219" s="433"/>
      <c r="AS219" s="433"/>
      <c r="AT219" s="433"/>
      <c r="AU219" s="433"/>
      <c r="AV219" s="433"/>
      <c r="AW219" s="433"/>
      <c r="AX219" s="433"/>
      <c r="AY219" s="433"/>
      <c r="AZ219" s="433"/>
      <c r="BA219" s="433"/>
      <c r="BB219" s="433"/>
      <c r="BC219" s="433"/>
      <c r="BD219" s="430"/>
      <c r="BE219" s="434"/>
      <c r="BG219" s="11"/>
      <c r="BI219" s="500"/>
    </row>
    <row r="220" spans="1:61" s="9" customFormat="1" ht="15" customHeight="1" x14ac:dyDescent="0.25">
      <c r="A220" s="2"/>
      <c r="B220" s="2"/>
      <c r="C220" s="2"/>
      <c r="D220" s="2"/>
      <c r="E220" s="2"/>
      <c r="F220" s="3"/>
      <c r="G220" s="397"/>
      <c r="H220" s="4"/>
      <c r="I220" s="5"/>
      <c r="J220" s="4"/>
      <c r="K220" s="4"/>
      <c r="L220" s="5"/>
      <c r="M220" s="6"/>
      <c r="N220" s="4"/>
      <c r="O220" s="5"/>
      <c r="P220" s="4"/>
      <c r="Q220" s="4"/>
      <c r="R220" s="5"/>
      <c r="S220" s="4"/>
      <c r="T220" s="4"/>
      <c r="U220" s="5"/>
      <c r="V220" s="4"/>
      <c r="W220" s="4"/>
      <c r="X220" s="5"/>
      <c r="Y220" s="4"/>
      <c r="Z220" s="4"/>
      <c r="AA220" s="4"/>
      <c r="AB220" s="4"/>
      <c r="AC220" s="412"/>
      <c r="AD220" s="7"/>
      <c r="AE220" s="7"/>
      <c r="AF220" s="8"/>
      <c r="AH220" s="446"/>
      <c r="AI220" s="429"/>
      <c r="AJ220" s="430"/>
      <c r="AK220" s="431"/>
      <c r="AL220" s="432"/>
      <c r="AM220" s="433"/>
      <c r="AN220" s="433"/>
      <c r="AO220" s="433"/>
      <c r="AP220" s="433"/>
      <c r="AQ220" s="433"/>
      <c r="AR220" s="433"/>
      <c r="AS220" s="433"/>
      <c r="AT220" s="433"/>
      <c r="AU220" s="433"/>
      <c r="AV220" s="433"/>
      <c r="AW220" s="433"/>
      <c r="AX220" s="433"/>
      <c r="AY220" s="433"/>
      <c r="AZ220" s="433"/>
      <c r="BA220" s="433"/>
      <c r="BB220" s="433"/>
      <c r="BC220" s="433"/>
      <c r="BD220" s="430"/>
      <c r="BE220" s="434"/>
      <c r="BG220" s="11"/>
      <c r="BI220" s="500"/>
    </row>
    <row r="221" spans="1:61" s="9" customFormat="1" ht="15" customHeight="1" x14ac:dyDescent="0.25">
      <c r="A221" s="2"/>
      <c r="B221" s="2"/>
      <c r="C221" s="2"/>
      <c r="D221" s="2"/>
      <c r="E221" s="2"/>
      <c r="F221" s="3"/>
      <c r="G221" s="397"/>
      <c r="H221" s="4"/>
      <c r="I221" s="5"/>
      <c r="J221" s="4"/>
      <c r="K221" s="4"/>
      <c r="L221" s="5"/>
      <c r="M221" s="6"/>
      <c r="N221" s="4"/>
      <c r="O221" s="5"/>
      <c r="P221" s="4"/>
      <c r="Q221" s="4"/>
      <c r="R221" s="5"/>
      <c r="S221" s="4"/>
      <c r="T221" s="4"/>
      <c r="U221" s="5"/>
      <c r="V221" s="4"/>
      <c r="W221" s="4"/>
      <c r="X221" s="5"/>
      <c r="Y221" s="4"/>
      <c r="Z221" s="4"/>
      <c r="AA221" s="4"/>
      <c r="AB221" s="4"/>
      <c r="AC221" s="412"/>
      <c r="AD221" s="7"/>
      <c r="AE221" s="7"/>
      <c r="AF221" s="8"/>
      <c r="AH221" s="446"/>
      <c r="AI221" s="429"/>
      <c r="AJ221" s="430"/>
      <c r="AK221" s="431"/>
      <c r="AL221" s="432"/>
      <c r="AM221" s="433"/>
      <c r="AN221" s="433"/>
      <c r="AO221" s="433"/>
      <c r="AP221" s="433"/>
      <c r="AQ221" s="433"/>
      <c r="AR221" s="433"/>
      <c r="AS221" s="433"/>
      <c r="AT221" s="433"/>
      <c r="AU221" s="433"/>
      <c r="AV221" s="433"/>
      <c r="AW221" s="433"/>
      <c r="AX221" s="433"/>
      <c r="AY221" s="433"/>
      <c r="AZ221" s="433"/>
      <c r="BA221" s="433"/>
      <c r="BB221" s="433"/>
      <c r="BC221" s="433"/>
      <c r="BD221" s="430"/>
      <c r="BE221" s="434"/>
      <c r="BG221" s="11"/>
      <c r="BI221" s="500"/>
    </row>
    <row r="222" spans="1:61" s="9" customFormat="1" ht="15" customHeight="1" x14ac:dyDescent="0.25">
      <c r="A222" s="2"/>
      <c r="B222" s="2"/>
      <c r="C222" s="2"/>
      <c r="D222" s="2"/>
      <c r="E222" s="2"/>
      <c r="F222" s="3"/>
      <c r="G222" s="397"/>
      <c r="H222" s="4"/>
      <c r="I222" s="5"/>
      <c r="J222" s="4"/>
      <c r="K222" s="4"/>
      <c r="L222" s="5"/>
      <c r="M222" s="6"/>
      <c r="N222" s="4"/>
      <c r="O222" s="5"/>
      <c r="P222" s="4"/>
      <c r="Q222" s="4"/>
      <c r="R222" s="5"/>
      <c r="S222" s="4"/>
      <c r="T222" s="4"/>
      <c r="U222" s="5"/>
      <c r="V222" s="4"/>
      <c r="W222" s="4"/>
      <c r="X222" s="5"/>
      <c r="Y222" s="4"/>
      <c r="Z222" s="4"/>
      <c r="AA222" s="4"/>
      <c r="AB222" s="4"/>
      <c r="AC222" s="412"/>
      <c r="AD222" s="7"/>
      <c r="AE222" s="7"/>
      <c r="AF222" s="8"/>
      <c r="AH222" s="446"/>
      <c r="AI222" s="429"/>
      <c r="AJ222" s="430"/>
      <c r="AK222" s="431"/>
      <c r="AL222" s="432"/>
      <c r="AM222" s="433"/>
      <c r="AN222" s="433"/>
      <c r="AO222" s="433"/>
      <c r="AP222" s="433"/>
      <c r="AQ222" s="433"/>
      <c r="AR222" s="433"/>
      <c r="AS222" s="433"/>
      <c r="AT222" s="433"/>
      <c r="AU222" s="433"/>
      <c r="AV222" s="433"/>
      <c r="AW222" s="433"/>
      <c r="AX222" s="433"/>
      <c r="AY222" s="433"/>
      <c r="AZ222" s="433"/>
      <c r="BA222" s="433"/>
      <c r="BB222" s="433"/>
      <c r="BC222" s="433"/>
      <c r="BD222" s="430"/>
      <c r="BE222" s="434"/>
      <c r="BG222" s="11"/>
      <c r="BI222" s="500"/>
    </row>
    <row r="223" spans="1:61" s="9" customFormat="1" ht="15" customHeight="1" x14ac:dyDescent="0.25">
      <c r="A223" s="2"/>
      <c r="B223" s="2"/>
      <c r="C223" s="2"/>
      <c r="D223" s="2"/>
      <c r="E223" s="2"/>
      <c r="F223" s="3"/>
      <c r="G223" s="397"/>
      <c r="H223" s="4"/>
      <c r="I223" s="5"/>
      <c r="J223" s="4"/>
      <c r="K223" s="4"/>
      <c r="L223" s="5"/>
      <c r="M223" s="6"/>
      <c r="N223" s="4"/>
      <c r="O223" s="5"/>
      <c r="P223" s="4"/>
      <c r="Q223" s="4"/>
      <c r="R223" s="5"/>
      <c r="S223" s="4"/>
      <c r="T223" s="4"/>
      <c r="U223" s="5"/>
      <c r="V223" s="4"/>
      <c r="W223" s="4"/>
      <c r="X223" s="5"/>
      <c r="Y223" s="4"/>
      <c r="Z223" s="4"/>
      <c r="AA223" s="4"/>
      <c r="AB223" s="4"/>
      <c r="AC223" s="412"/>
      <c r="AD223" s="7"/>
      <c r="AE223" s="7"/>
      <c r="AF223" s="8"/>
      <c r="AH223" s="446"/>
      <c r="AI223" s="429"/>
      <c r="AJ223" s="430"/>
      <c r="AK223" s="431"/>
      <c r="AL223" s="432"/>
      <c r="AM223" s="433"/>
      <c r="AN223" s="433"/>
      <c r="AO223" s="433"/>
      <c r="AP223" s="433"/>
      <c r="AQ223" s="433"/>
      <c r="AR223" s="433"/>
      <c r="AS223" s="433"/>
      <c r="AT223" s="433"/>
      <c r="AU223" s="433"/>
      <c r="AV223" s="433"/>
      <c r="AW223" s="433"/>
      <c r="AX223" s="433"/>
      <c r="AY223" s="433"/>
      <c r="AZ223" s="433"/>
      <c r="BA223" s="433"/>
      <c r="BB223" s="433"/>
      <c r="BC223" s="433"/>
      <c r="BD223" s="430"/>
      <c r="BE223" s="434"/>
      <c r="BG223" s="11"/>
      <c r="BI223" s="500"/>
    </row>
    <row r="224" spans="1:61" s="9" customFormat="1" ht="15" customHeight="1" x14ac:dyDescent="0.25">
      <c r="A224" s="2"/>
      <c r="B224" s="2"/>
      <c r="C224" s="2"/>
      <c r="D224" s="2"/>
      <c r="E224" s="2"/>
      <c r="F224" s="3"/>
      <c r="G224" s="397"/>
      <c r="H224" s="4"/>
      <c r="I224" s="5"/>
      <c r="J224" s="4"/>
      <c r="K224" s="4"/>
      <c r="L224" s="5"/>
      <c r="M224" s="6"/>
      <c r="N224" s="4"/>
      <c r="O224" s="5"/>
      <c r="P224" s="4"/>
      <c r="Q224" s="4"/>
      <c r="R224" s="5"/>
      <c r="S224" s="4"/>
      <c r="T224" s="4"/>
      <c r="U224" s="5"/>
      <c r="V224" s="4"/>
      <c r="W224" s="4"/>
      <c r="X224" s="5"/>
      <c r="Y224" s="4"/>
      <c r="Z224" s="4"/>
      <c r="AA224" s="4"/>
      <c r="AB224" s="4"/>
      <c r="AC224" s="412"/>
      <c r="AD224" s="7"/>
      <c r="AE224" s="7"/>
      <c r="AF224" s="8"/>
      <c r="AH224" s="446"/>
      <c r="AI224" s="429"/>
      <c r="AJ224" s="430"/>
      <c r="AK224" s="431"/>
      <c r="AL224" s="432"/>
      <c r="AM224" s="433"/>
      <c r="AN224" s="433"/>
      <c r="AO224" s="433"/>
      <c r="AP224" s="433"/>
      <c r="AQ224" s="433"/>
      <c r="AR224" s="433"/>
      <c r="AS224" s="433"/>
      <c r="AT224" s="433"/>
      <c r="AU224" s="433"/>
      <c r="AV224" s="433"/>
      <c r="AW224" s="433"/>
      <c r="AX224" s="433"/>
      <c r="AY224" s="433"/>
      <c r="AZ224" s="433"/>
      <c r="BA224" s="433"/>
      <c r="BB224" s="433"/>
      <c r="BC224" s="433"/>
      <c r="BD224" s="430"/>
      <c r="BE224" s="434"/>
      <c r="BG224" s="11"/>
      <c r="BI224" s="500"/>
    </row>
    <row r="225" spans="1:61" s="9" customFormat="1" ht="15" customHeight="1" x14ac:dyDescent="0.25">
      <c r="A225" s="2"/>
      <c r="B225" s="2"/>
      <c r="C225" s="2"/>
      <c r="D225" s="2"/>
      <c r="E225" s="2"/>
      <c r="F225" s="3"/>
      <c r="G225" s="397"/>
      <c r="H225" s="4"/>
      <c r="I225" s="5"/>
      <c r="J225" s="4"/>
      <c r="K225" s="4"/>
      <c r="L225" s="5"/>
      <c r="M225" s="6"/>
      <c r="N225" s="4"/>
      <c r="O225" s="5"/>
      <c r="P225" s="4"/>
      <c r="Q225" s="4"/>
      <c r="R225" s="5"/>
      <c r="S225" s="4"/>
      <c r="T225" s="4"/>
      <c r="U225" s="5"/>
      <c r="V225" s="4"/>
      <c r="W225" s="4"/>
      <c r="X225" s="5"/>
      <c r="Y225" s="4"/>
      <c r="Z225" s="4"/>
      <c r="AA225" s="4"/>
      <c r="AB225" s="4"/>
      <c r="AC225" s="412"/>
      <c r="AD225" s="7"/>
      <c r="AE225" s="7"/>
      <c r="AF225" s="8"/>
      <c r="AH225" s="446"/>
      <c r="AI225" s="429"/>
      <c r="AJ225" s="430"/>
      <c r="AK225" s="431"/>
      <c r="AL225" s="432"/>
      <c r="AM225" s="433"/>
      <c r="AN225" s="433"/>
      <c r="AO225" s="433"/>
      <c r="AP225" s="433"/>
      <c r="AQ225" s="433"/>
      <c r="AR225" s="433"/>
      <c r="AS225" s="433"/>
      <c r="AT225" s="433"/>
      <c r="AU225" s="433"/>
      <c r="AV225" s="433"/>
      <c r="AW225" s="433"/>
      <c r="AX225" s="433"/>
      <c r="AY225" s="433"/>
      <c r="AZ225" s="433"/>
      <c r="BA225" s="433"/>
      <c r="BB225" s="433"/>
      <c r="BC225" s="433"/>
      <c r="BD225" s="430"/>
      <c r="BE225" s="434"/>
      <c r="BG225" s="11"/>
      <c r="BI225" s="500"/>
    </row>
    <row r="226" spans="1:61" s="9" customFormat="1" ht="15" customHeight="1" x14ac:dyDescent="0.25">
      <c r="A226" s="2"/>
      <c r="B226" s="2"/>
      <c r="C226" s="2"/>
      <c r="D226" s="2"/>
      <c r="E226" s="2"/>
      <c r="F226" s="3"/>
      <c r="G226" s="397"/>
      <c r="H226" s="4"/>
      <c r="I226" s="5"/>
      <c r="J226" s="4"/>
      <c r="K226" s="4"/>
      <c r="L226" s="5"/>
      <c r="M226" s="6"/>
      <c r="N226" s="4"/>
      <c r="O226" s="5"/>
      <c r="P226" s="4"/>
      <c r="Q226" s="4"/>
      <c r="R226" s="5"/>
      <c r="S226" s="4"/>
      <c r="T226" s="4"/>
      <c r="U226" s="5"/>
      <c r="V226" s="4"/>
      <c r="W226" s="4"/>
      <c r="X226" s="5"/>
      <c r="Y226" s="4"/>
      <c r="Z226" s="4"/>
      <c r="AA226" s="4"/>
      <c r="AB226" s="4"/>
      <c r="AC226" s="412"/>
      <c r="AD226" s="7"/>
      <c r="AE226" s="7"/>
      <c r="AF226" s="8"/>
      <c r="AH226" s="446"/>
      <c r="AI226" s="429"/>
      <c r="AJ226" s="430"/>
      <c r="AK226" s="431"/>
      <c r="AL226" s="432"/>
      <c r="AM226" s="433"/>
      <c r="AN226" s="433"/>
      <c r="AO226" s="433"/>
      <c r="AP226" s="433"/>
      <c r="AQ226" s="433"/>
      <c r="AR226" s="433"/>
      <c r="AS226" s="433"/>
      <c r="AT226" s="433"/>
      <c r="AU226" s="433"/>
      <c r="AV226" s="433"/>
      <c r="AW226" s="433"/>
      <c r="AX226" s="433"/>
      <c r="AY226" s="433"/>
      <c r="AZ226" s="433"/>
      <c r="BA226" s="433"/>
      <c r="BB226" s="433"/>
      <c r="BC226" s="433"/>
      <c r="BD226" s="430"/>
      <c r="BE226" s="434"/>
      <c r="BG226" s="11"/>
      <c r="BI226" s="500"/>
    </row>
    <row r="227" spans="1:61" s="9" customFormat="1" ht="15" customHeight="1" x14ac:dyDescent="0.25">
      <c r="A227" s="2"/>
      <c r="B227" s="2"/>
      <c r="C227" s="2"/>
      <c r="D227" s="2"/>
      <c r="E227" s="2"/>
      <c r="F227" s="3"/>
      <c r="G227" s="397"/>
      <c r="H227" s="4"/>
      <c r="I227" s="5"/>
      <c r="J227" s="4"/>
      <c r="K227" s="4"/>
      <c r="L227" s="5"/>
      <c r="M227" s="6"/>
      <c r="N227" s="4"/>
      <c r="O227" s="5"/>
      <c r="P227" s="4"/>
      <c r="Q227" s="4"/>
      <c r="R227" s="5"/>
      <c r="S227" s="4"/>
      <c r="T227" s="4"/>
      <c r="U227" s="5"/>
      <c r="V227" s="4"/>
      <c r="W227" s="4"/>
      <c r="X227" s="5"/>
      <c r="Y227" s="4"/>
      <c r="Z227" s="4"/>
      <c r="AA227" s="4"/>
      <c r="AB227" s="4"/>
      <c r="AC227" s="412"/>
      <c r="AD227" s="7"/>
      <c r="AE227" s="7"/>
      <c r="AF227" s="8"/>
      <c r="AH227" s="446"/>
      <c r="AI227" s="429"/>
      <c r="AJ227" s="430"/>
      <c r="AK227" s="431"/>
      <c r="AL227" s="432"/>
      <c r="AM227" s="433"/>
      <c r="AN227" s="433"/>
      <c r="AO227" s="433"/>
      <c r="AP227" s="433"/>
      <c r="AQ227" s="433"/>
      <c r="AR227" s="433"/>
      <c r="AS227" s="433"/>
      <c r="AT227" s="433"/>
      <c r="AU227" s="433"/>
      <c r="AV227" s="433"/>
      <c r="AW227" s="433"/>
      <c r="AX227" s="433"/>
      <c r="AY227" s="433"/>
      <c r="AZ227" s="433"/>
      <c r="BA227" s="433"/>
      <c r="BB227" s="433"/>
      <c r="BC227" s="433"/>
      <c r="BD227" s="430"/>
      <c r="BE227" s="434"/>
      <c r="BG227" s="11"/>
      <c r="BI227" s="500"/>
    </row>
    <row r="228" spans="1:61" s="9" customFormat="1" ht="15" customHeight="1" x14ac:dyDescent="0.25">
      <c r="A228" s="2"/>
      <c r="B228" s="2"/>
      <c r="C228" s="2"/>
      <c r="D228" s="2"/>
      <c r="E228" s="2"/>
      <c r="F228" s="3"/>
      <c r="G228" s="397"/>
      <c r="H228" s="4"/>
      <c r="I228" s="5"/>
      <c r="J228" s="4"/>
      <c r="K228" s="4"/>
      <c r="L228" s="5"/>
      <c r="M228" s="6"/>
      <c r="N228" s="4"/>
      <c r="O228" s="5"/>
      <c r="P228" s="4"/>
      <c r="Q228" s="4"/>
      <c r="R228" s="5"/>
      <c r="S228" s="4"/>
      <c r="T228" s="4"/>
      <c r="U228" s="5"/>
      <c r="V228" s="4"/>
      <c r="W228" s="4"/>
      <c r="X228" s="5"/>
      <c r="Y228" s="4"/>
      <c r="Z228" s="4"/>
      <c r="AA228" s="4"/>
      <c r="AB228" s="4"/>
      <c r="AC228" s="412"/>
      <c r="AD228" s="7"/>
      <c r="AE228" s="7"/>
      <c r="AF228" s="8"/>
      <c r="AH228" s="446"/>
      <c r="AI228" s="429"/>
      <c r="AJ228" s="430"/>
      <c r="AK228" s="431"/>
      <c r="AL228" s="432"/>
      <c r="AM228" s="433"/>
      <c r="AN228" s="433"/>
      <c r="AO228" s="433"/>
      <c r="AP228" s="433"/>
      <c r="AQ228" s="433"/>
      <c r="AR228" s="433"/>
      <c r="AS228" s="433"/>
      <c r="AT228" s="433"/>
      <c r="AU228" s="433"/>
      <c r="AV228" s="433"/>
      <c r="AW228" s="433"/>
      <c r="AX228" s="433"/>
      <c r="AY228" s="433"/>
      <c r="AZ228" s="433"/>
      <c r="BA228" s="433"/>
      <c r="BB228" s="433"/>
      <c r="BC228" s="433"/>
      <c r="BD228" s="430"/>
      <c r="BE228" s="434"/>
      <c r="BG228" s="11"/>
      <c r="BI228" s="500"/>
    </row>
    <row r="229" spans="1:61" s="9" customFormat="1" ht="15" customHeight="1" x14ac:dyDescent="0.25">
      <c r="A229" s="2"/>
      <c r="B229" s="2"/>
      <c r="C229" s="2"/>
      <c r="D229" s="2"/>
      <c r="E229" s="2"/>
      <c r="F229" s="3"/>
      <c r="G229" s="397"/>
      <c r="H229" s="4"/>
      <c r="I229" s="5"/>
      <c r="J229" s="4"/>
      <c r="K229" s="4"/>
      <c r="L229" s="5"/>
      <c r="M229" s="6"/>
      <c r="N229" s="4"/>
      <c r="O229" s="5"/>
      <c r="P229" s="4"/>
      <c r="Q229" s="4"/>
      <c r="R229" s="5"/>
      <c r="S229" s="4"/>
      <c r="T229" s="4"/>
      <c r="U229" s="5"/>
      <c r="V229" s="4"/>
      <c r="W229" s="4"/>
      <c r="X229" s="5"/>
      <c r="Y229" s="4"/>
      <c r="Z229" s="4"/>
      <c r="AA229" s="4"/>
      <c r="AB229" s="4"/>
      <c r="AC229" s="412"/>
      <c r="AD229" s="7"/>
      <c r="AE229" s="7"/>
      <c r="AF229" s="8"/>
      <c r="AH229" s="446"/>
      <c r="AI229" s="429"/>
      <c r="AJ229" s="430"/>
      <c r="AK229" s="431"/>
      <c r="AL229" s="432"/>
      <c r="AM229" s="433"/>
      <c r="AN229" s="433"/>
      <c r="AO229" s="433"/>
      <c r="AP229" s="433"/>
      <c r="AQ229" s="433"/>
      <c r="AR229" s="433"/>
      <c r="AS229" s="433"/>
      <c r="AT229" s="433"/>
      <c r="AU229" s="433"/>
      <c r="AV229" s="433"/>
      <c r="AW229" s="433"/>
      <c r="AX229" s="433"/>
      <c r="AY229" s="433"/>
      <c r="AZ229" s="433"/>
      <c r="BA229" s="433"/>
      <c r="BB229" s="433"/>
      <c r="BC229" s="433"/>
      <c r="BD229" s="430"/>
      <c r="BE229" s="434"/>
      <c r="BG229" s="11"/>
      <c r="BI229" s="500"/>
    </row>
    <row r="230" spans="1:61" s="9" customFormat="1" ht="15" customHeight="1" x14ac:dyDescent="0.25">
      <c r="A230" s="2"/>
      <c r="B230" s="2"/>
      <c r="C230" s="2"/>
      <c r="D230" s="2"/>
      <c r="E230" s="2"/>
      <c r="F230" s="3"/>
      <c r="G230" s="397"/>
      <c r="H230" s="4"/>
      <c r="I230" s="5"/>
      <c r="J230" s="4"/>
      <c r="K230" s="4"/>
      <c r="L230" s="5"/>
      <c r="M230" s="6"/>
      <c r="N230" s="4"/>
      <c r="O230" s="5"/>
      <c r="P230" s="4"/>
      <c r="Q230" s="4"/>
      <c r="R230" s="5"/>
      <c r="S230" s="4"/>
      <c r="T230" s="4"/>
      <c r="U230" s="5"/>
      <c r="V230" s="4"/>
      <c r="W230" s="4"/>
      <c r="X230" s="5"/>
      <c r="Y230" s="4"/>
      <c r="Z230" s="4"/>
      <c r="AA230" s="4"/>
      <c r="AB230" s="4"/>
      <c r="AC230" s="412"/>
      <c r="AD230" s="7"/>
      <c r="AE230" s="7"/>
      <c r="AF230" s="8"/>
      <c r="AH230" s="446"/>
      <c r="AI230" s="429"/>
      <c r="AJ230" s="430"/>
      <c r="AK230" s="431"/>
      <c r="AL230" s="432"/>
      <c r="AM230" s="433"/>
      <c r="AN230" s="433"/>
      <c r="AO230" s="433"/>
      <c r="AP230" s="433"/>
      <c r="AQ230" s="433"/>
      <c r="AR230" s="433"/>
      <c r="AS230" s="433"/>
      <c r="AT230" s="433"/>
      <c r="AU230" s="433"/>
      <c r="AV230" s="433"/>
      <c r="AW230" s="433"/>
      <c r="AX230" s="433"/>
      <c r="AY230" s="433"/>
      <c r="AZ230" s="433"/>
      <c r="BA230" s="433"/>
      <c r="BB230" s="433"/>
      <c r="BC230" s="433"/>
      <c r="BD230" s="430"/>
      <c r="BE230" s="434"/>
      <c r="BG230" s="11"/>
      <c r="BI230" s="500"/>
    </row>
    <row r="231" spans="1:61" s="9" customFormat="1" ht="15" customHeight="1" x14ac:dyDescent="0.25">
      <c r="A231" s="2"/>
      <c r="B231" s="2"/>
      <c r="C231" s="2"/>
      <c r="D231" s="2"/>
      <c r="E231" s="2"/>
      <c r="F231" s="3"/>
      <c r="G231" s="397"/>
      <c r="H231" s="4"/>
      <c r="I231" s="5"/>
      <c r="J231" s="4"/>
      <c r="K231" s="4"/>
      <c r="L231" s="5"/>
      <c r="M231" s="6"/>
      <c r="N231" s="4"/>
      <c r="O231" s="5"/>
      <c r="P231" s="4"/>
      <c r="Q231" s="4"/>
      <c r="R231" s="5"/>
      <c r="S231" s="4"/>
      <c r="T231" s="4"/>
      <c r="U231" s="5"/>
      <c r="V231" s="4"/>
      <c r="W231" s="4"/>
      <c r="X231" s="5"/>
      <c r="Y231" s="4"/>
      <c r="Z231" s="4"/>
      <c r="AA231" s="4"/>
      <c r="AB231" s="4"/>
      <c r="AC231" s="412"/>
      <c r="AD231" s="7"/>
      <c r="AE231" s="7"/>
      <c r="AF231" s="8"/>
      <c r="AH231" s="446"/>
      <c r="AI231" s="429"/>
      <c r="AJ231" s="430"/>
      <c r="AK231" s="431"/>
      <c r="AL231" s="432"/>
      <c r="AM231" s="433"/>
      <c r="AN231" s="433"/>
      <c r="AO231" s="433"/>
      <c r="AP231" s="433"/>
      <c r="AQ231" s="433"/>
      <c r="AR231" s="433"/>
      <c r="AS231" s="433"/>
      <c r="AT231" s="433"/>
      <c r="AU231" s="433"/>
      <c r="AV231" s="433"/>
      <c r="AW231" s="433"/>
      <c r="AX231" s="433"/>
      <c r="AY231" s="433"/>
      <c r="AZ231" s="433"/>
      <c r="BA231" s="433"/>
      <c r="BB231" s="433"/>
      <c r="BC231" s="433"/>
      <c r="BD231" s="430"/>
      <c r="BE231" s="434"/>
      <c r="BG231" s="11"/>
      <c r="BI231" s="500"/>
    </row>
    <row r="232" spans="1:61" s="9" customFormat="1" ht="15" customHeight="1" x14ac:dyDescent="0.25">
      <c r="A232" s="2"/>
      <c r="B232" s="2"/>
      <c r="C232" s="2"/>
      <c r="D232" s="2"/>
      <c r="E232" s="2"/>
      <c r="F232" s="3"/>
      <c r="G232" s="397"/>
      <c r="H232" s="4"/>
      <c r="I232" s="5"/>
      <c r="J232" s="4"/>
      <c r="K232" s="4"/>
      <c r="L232" s="5"/>
      <c r="M232" s="6"/>
      <c r="N232" s="4"/>
      <c r="O232" s="5"/>
      <c r="P232" s="4"/>
      <c r="Q232" s="4"/>
      <c r="R232" s="5"/>
      <c r="S232" s="4"/>
      <c r="T232" s="4"/>
      <c r="U232" s="5"/>
      <c r="V232" s="4"/>
      <c r="W232" s="4"/>
      <c r="X232" s="5"/>
      <c r="Y232" s="4"/>
      <c r="Z232" s="4"/>
      <c r="AA232" s="4"/>
      <c r="AB232" s="4"/>
      <c r="AC232" s="412"/>
      <c r="AD232" s="7"/>
      <c r="AE232" s="7"/>
      <c r="AF232" s="8"/>
      <c r="AH232" s="446"/>
      <c r="AI232" s="429"/>
      <c r="AJ232" s="430"/>
      <c r="AK232" s="431"/>
      <c r="AL232" s="432"/>
      <c r="AM232" s="433"/>
      <c r="AN232" s="433"/>
      <c r="AO232" s="433"/>
      <c r="AP232" s="433"/>
      <c r="AQ232" s="433"/>
      <c r="AR232" s="433"/>
      <c r="AS232" s="433"/>
      <c r="AT232" s="433"/>
      <c r="AU232" s="433"/>
      <c r="AV232" s="433"/>
      <c r="AW232" s="433"/>
      <c r="AX232" s="433"/>
      <c r="AY232" s="433"/>
      <c r="AZ232" s="433"/>
      <c r="BA232" s="433"/>
      <c r="BB232" s="433"/>
      <c r="BC232" s="433"/>
      <c r="BD232" s="430"/>
      <c r="BE232" s="434"/>
      <c r="BG232" s="11"/>
      <c r="BI232" s="500"/>
    </row>
    <row r="233" spans="1:61" s="9" customFormat="1" ht="15" customHeight="1" x14ac:dyDescent="0.25">
      <c r="A233" s="2"/>
      <c r="B233" s="2"/>
      <c r="C233" s="2"/>
      <c r="D233" s="2"/>
      <c r="E233" s="2"/>
      <c r="F233" s="3"/>
      <c r="G233" s="397"/>
      <c r="H233" s="4"/>
      <c r="I233" s="5"/>
      <c r="J233" s="4"/>
      <c r="K233" s="4"/>
      <c r="L233" s="5"/>
      <c r="M233" s="6"/>
      <c r="N233" s="4"/>
      <c r="O233" s="5"/>
      <c r="P233" s="4"/>
      <c r="Q233" s="4"/>
      <c r="R233" s="5"/>
      <c r="S233" s="4"/>
      <c r="T233" s="4"/>
      <c r="U233" s="5"/>
      <c r="V233" s="4"/>
      <c r="W233" s="4"/>
      <c r="X233" s="5"/>
      <c r="Y233" s="4"/>
      <c r="Z233" s="4"/>
      <c r="AA233" s="4"/>
      <c r="AB233" s="4"/>
      <c r="AC233" s="412"/>
      <c r="AD233" s="7"/>
      <c r="AE233" s="7"/>
      <c r="AF233" s="8"/>
      <c r="AH233" s="446"/>
      <c r="AI233" s="429"/>
      <c r="AJ233" s="430"/>
      <c r="AK233" s="431"/>
      <c r="AL233" s="432"/>
      <c r="AM233" s="433"/>
      <c r="AN233" s="433"/>
      <c r="AO233" s="433"/>
      <c r="AP233" s="433"/>
      <c r="AQ233" s="433"/>
      <c r="AR233" s="433"/>
      <c r="AS233" s="433"/>
      <c r="AT233" s="433"/>
      <c r="AU233" s="433"/>
      <c r="AV233" s="433"/>
      <c r="AW233" s="433"/>
      <c r="AX233" s="433"/>
      <c r="AY233" s="433"/>
      <c r="AZ233" s="433"/>
      <c r="BA233" s="433"/>
      <c r="BB233" s="433"/>
      <c r="BC233" s="433"/>
      <c r="BD233" s="430"/>
      <c r="BE233" s="434"/>
      <c r="BG233" s="11"/>
      <c r="BI233" s="500"/>
    </row>
    <row r="234" spans="1:61" s="9" customFormat="1" ht="15" customHeight="1" x14ac:dyDescent="0.25">
      <c r="A234" s="2"/>
      <c r="B234" s="2"/>
      <c r="C234" s="2"/>
      <c r="D234" s="2"/>
      <c r="E234" s="2"/>
      <c r="F234" s="3"/>
      <c r="G234" s="397"/>
      <c r="H234" s="4"/>
      <c r="I234" s="5"/>
      <c r="J234" s="4"/>
      <c r="K234" s="4"/>
      <c r="L234" s="5"/>
      <c r="M234" s="6"/>
      <c r="N234" s="4"/>
      <c r="O234" s="5"/>
      <c r="P234" s="4"/>
      <c r="Q234" s="4"/>
      <c r="R234" s="5"/>
      <c r="S234" s="4"/>
      <c r="T234" s="4"/>
      <c r="U234" s="5"/>
      <c r="V234" s="4"/>
      <c r="W234" s="4"/>
      <c r="X234" s="5"/>
      <c r="Y234" s="4"/>
      <c r="Z234" s="4"/>
      <c r="AA234" s="4"/>
      <c r="AB234" s="4"/>
      <c r="AC234" s="412"/>
      <c r="AD234" s="7"/>
      <c r="AE234" s="7"/>
      <c r="AF234" s="8"/>
      <c r="AH234" s="446"/>
      <c r="AI234" s="429"/>
      <c r="AJ234" s="430"/>
      <c r="AK234" s="431"/>
      <c r="AL234" s="432"/>
      <c r="AM234" s="433"/>
      <c r="AN234" s="433"/>
      <c r="AO234" s="433"/>
      <c r="AP234" s="433"/>
      <c r="AQ234" s="433"/>
      <c r="AR234" s="433"/>
      <c r="AS234" s="433"/>
      <c r="AT234" s="433"/>
      <c r="AU234" s="433"/>
      <c r="AV234" s="433"/>
      <c r="AW234" s="433"/>
      <c r="AX234" s="433"/>
      <c r="AY234" s="433"/>
      <c r="AZ234" s="433"/>
      <c r="BA234" s="433"/>
      <c r="BB234" s="433"/>
      <c r="BC234" s="433"/>
      <c r="BD234" s="430"/>
      <c r="BE234" s="434"/>
      <c r="BG234" s="11"/>
      <c r="BI234" s="500"/>
    </row>
    <row r="235" spans="1:61" s="9" customFormat="1" ht="15" customHeight="1" x14ac:dyDescent="0.25">
      <c r="A235" s="2"/>
      <c r="B235" s="2"/>
      <c r="C235" s="2"/>
      <c r="D235" s="2"/>
      <c r="E235" s="2"/>
      <c r="F235" s="3"/>
      <c r="G235" s="397"/>
      <c r="H235" s="4"/>
      <c r="I235" s="5"/>
      <c r="J235" s="4"/>
      <c r="K235" s="4"/>
      <c r="L235" s="5"/>
      <c r="M235" s="6"/>
      <c r="N235" s="4"/>
      <c r="O235" s="5"/>
      <c r="P235" s="4"/>
      <c r="Q235" s="4"/>
      <c r="R235" s="5"/>
      <c r="S235" s="4"/>
      <c r="T235" s="4"/>
      <c r="U235" s="5"/>
      <c r="V235" s="4"/>
      <c r="W235" s="4"/>
      <c r="X235" s="5"/>
      <c r="Y235" s="4"/>
      <c r="Z235" s="4"/>
      <c r="AA235" s="4"/>
      <c r="AB235" s="4"/>
      <c r="AC235" s="412"/>
      <c r="AD235" s="7"/>
      <c r="AE235" s="7"/>
      <c r="AF235" s="8"/>
      <c r="AH235" s="446"/>
      <c r="AI235" s="429"/>
      <c r="AJ235" s="430"/>
      <c r="AK235" s="431"/>
      <c r="AL235" s="432"/>
      <c r="AM235" s="433"/>
      <c r="AN235" s="433"/>
      <c r="AO235" s="433"/>
      <c r="AP235" s="433"/>
      <c r="AQ235" s="433"/>
      <c r="AR235" s="433"/>
      <c r="AS235" s="433"/>
      <c r="AT235" s="433"/>
      <c r="AU235" s="433"/>
      <c r="AV235" s="433"/>
      <c r="AW235" s="433"/>
      <c r="AX235" s="433"/>
      <c r="AY235" s="433"/>
      <c r="AZ235" s="433"/>
      <c r="BA235" s="433"/>
      <c r="BB235" s="433"/>
      <c r="BC235" s="433"/>
      <c r="BD235" s="430"/>
      <c r="BE235" s="434"/>
      <c r="BG235" s="11"/>
      <c r="BI235" s="500"/>
    </row>
    <row r="236" spans="1:61" s="9" customFormat="1" ht="15" customHeight="1" x14ac:dyDescent="0.25">
      <c r="A236" s="2"/>
      <c r="B236" s="2"/>
      <c r="C236" s="2"/>
      <c r="D236" s="2"/>
      <c r="E236" s="2"/>
      <c r="F236" s="3"/>
      <c r="G236" s="397"/>
      <c r="H236" s="4"/>
      <c r="I236" s="5"/>
      <c r="J236" s="4"/>
      <c r="K236" s="4"/>
      <c r="L236" s="5"/>
      <c r="M236" s="6"/>
      <c r="N236" s="4"/>
      <c r="O236" s="5"/>
      <c r="P236" s="4"/>
      <c r="Q236" s="4"/>
      <c r="R236" s="5"/>
      <c r="S236" s="4"/>
      <c r="T236" s="4"/>
      <c r="U236" s="5"/>
      <c r="V236" s="4"/>
      <c r="W236" s="4"/>
      <c r="X236" s="5"/>
      <c r="Y236" s="4"/>
      <c r="Z236" s="4"/>
      <c r="AA236" s="4"/>
      <c r="AB236" s="4"/>
      <c r="AC236" s="412"/>
      <c r="AD236" s="7"/>
      <c r="AE236" s="7"/>
      <c r="AF236" s="8"/>
      <c r="AH236" s="446"/>
      <c r="AI236" s="429"/>
      <c r="AJ236" s="430"/>
      <c r="AK236" s="431"/>
      <c r="AL236" s="432"/>
      <c r="AM236" s="433"/>
      <c r="AN236" s="433"/>
      <c r="AO236" s="433"/>
      <c r="AP236" s="433"/>
      <c r="AQ236" s="433"/>
      <c r="AR236" s="433"/>
      <c r="AS236" s="433"/>
      <c r="AT236" s="433"/>
      <c r="AU236" s="433"/>
      <c r="AV236" s="433"/>
      <c r="AW236" s="433"/>
      <c r="AX236" s="433"/>
      <c r="AY236" s="433"/>
      <c r="AZ236" s="433"/>
      <c r="BA236" s="433"/>
      <c r="BB236" s="433"/>
      <c r="BC236" s="433"/>
      <c r="BD236" s="430"/>
      <c r="BE236" s="434"/>
      <c r="BG236" s="11"/>
      <c r="BI236" s="500"/>
    </row>
    <row r="237" spans="1:61" s="9" customFormat="1" ht="15" customHeight="1" x14ac:dyDescent="0.25">
      <c r="A237" s="2"/>
      <c r="B237" s="2"/>
      <c r="C237" s="2"/>
      <c r="D237" s="2"/>
      <c r="E237" s="2"/>
      <c r="F237" s="3"/>
      <c r="G237" s="397"/>
      <c r="H237" s="4"/>
      <c r="I237" s="5"/>
      <c r="J237" s="4"/>
      <c r="K237" s="4"/>
      <c r="L237" s="5"/>
      <c r="M237" s="6"/>
      <c r="N237" s="4"/>
      <c r="O237" s="5"/>
      <c r="P237" s="4"/>
      <c r="Q237" s="4"/>
      <c r="R237" s="5"/>
      <c r="S237" s="4"/>
      <c r="T237" s="4"/>
      <c r="U237" s="5"/>
      <c r="V237" s="4"/>
      <c r="W237" s="4"/>
      <c r="X237" s="5"/>
      <c r="Y237" s="4"/>
      <c r="Z237" s="4"/>
      <c r="AA237" s="4"/>
      <c r="AB237" s="4"/>
      <c r="AC237" s="412"/>
      <c r="AD237" s="7"/>
      <c r="AE237" s="7"/>
      <c r="AF237" s="8"/>
      <c r="AH237" s="446"/>
      <c r="AI237" s="429"/>
      <c r="AJ237" s="430"/>
      <c r="AK237" s="431"/>
      <c r="AL237" s="432"/>
      <c r="AM237" s="433"/>
      <c r="AN237" s="433"/>
      <c r="AO237" s="433"/>
      <c r="AP237" s="433"/>
      <c r="AQ237" s="433"/>
      <c r="AR237" s="433"/>
      <c r="AS237" s="433"/>
      <c r="AT237" s="433"/>
      <c r="AU237" s="433"/>
      <c r="AV237" s="433"/>
      <c r="AW237" s="433"/>
      <c r="AX237" s="433"/>
      <c r="AY237" s="433"/>
      <c r="AZ237" s="433"/>
      <c r="BA237" s="433"/>
      <c r="BB237" s="433"/>
      <c r="BC237" s="433"/>
      <c r="BD237" s="430"/>
      <c r="BE237" s="434"/>
      <c r="BG237" s="11"/>
      <c r="BI237" s="500"/>
    </row>
    <row r="238" spans="1:61" s="9" customFormat="1" ht="15" customHeight="1" x14ac:dyDescent="0.25">
      <c r="A238" s="2"/>
      <c r="B238" s="2"/>
      <c r="C238" s="2"/>
      <c r="D238" s="2"/>
      <c r="E238" s="2"/>
      <c r="F238" s="3"/>
      <c r="G238" s="397"/>
      <c r="H238" s="4"/>
      <c r="I238" s="5"/>
      <c r="J238" s="4"/>
      <c r="K238" s="4"/>
      <c r="L238" s="5"/>
      <c r="M238" s="6"/>
      <c r="N238" s="4"/>
      <c r="O238" s="5"/>
      <c r="P238" s="4"/>
      <c r="Q238" s="4"/>
      <c r="R238" s="5"/>
      <c r="S238" s="4"/>
      <c r="T238" s="4"/>
      <c r="U238" s="5"/>
      <c r="V238" s="4"/>
      <c r="W238" s="4"/>
      <c r="X238" s="5"/>
      <c r="Y238" s="4"/>
      <c r="Z238" s="4"/>
      <c r="AA238" s="4"/>
      <c r="AB238" s="4"/>
      <c r="AC238" s="412"/>
      <c r="AD238" s="7"/>
      <c r="AE238" s="7"/>
      <c r="AF238" s="8"/>
      <c r="AH238" s="446"/>
      <c r="AI238" s="429"/>
      <c r="AJ238" s="430"/>
      <c r="AK238" s="431"/>
      <c r="AL238" s="432"/>
      <c r="AM238" s="433"/>
      <c r="AN238" s="433"/>
      <c r="AO238" s="433"/>
      <c r="AP238" s="433"/>
      <c r="AQ238" s="433"/>
      <c r="AR238" s="433"/>
      <c r="AS238" s="433"/>
      <c r="AT238" s="433"/>
      <c r="AU238" s="433"/>
      <c r="AV238" s="433"/>
      <c r="AW238" s="433"/>
      <c r="AX238" s="433"/>
      <c r="AY238" s="433"/>
      <c r="AZ238" s="433"/>
      <c r="BA238" s="433"/>
      <c r="BB238" s="433"/>
      <c r="BC238" s="433"/>
      <c r="BD238" s="430"/>
      <c r="BE238" s="434"/>
      <c r="BG238" s="11"/>
      <c r="BI238" s="500"/>
    </row>
    <row r="239" spans="1:61" s="9" customFormat="1" ht="15" customHeight="1" x14ac:dyDescent="0.25">
      <c r="A239" s="2"/>
      <c r="B239" s="2"/>
      <c r="C239" s="2"/>
      <c r="D239" s="2"/>
      <c r="E239" s="2"/>
      <c r="F239" s="3"/>
      <c r="G239" s="397"/>
      <c r="H239" s="4"/>
      <c r="I239" s="5"/>
      <c r="J239" s="4"/>
      <c r="K239" s="4"/>
      <c r="L239" s="5"/>
      <c r="M239" s="6"/>
      <c r="N239" s="4"/>
      <c r="O239" s="5"/>
      <c r="P239" s="4"/>
      <c r="Q239" s="4"/>
      <c r="R239" s="5"/>
      <c r="S239" s="4"/>
      <c r="T239" s="4"/>
      <c r="U239" s="5"/>
      <c r="V239" s="4"/>
      <c r="W239" s="4"/>
      <c r="X239" s="5"/>
      <c r="Y239" s="4"/>
      <c r="Z239" s="4"/>
      <c r="AA239" s="4"/>
      <c r="AB239" s="4"/>
      <c r="AC239" s="412"/>
      <c r="AD239" s="7"/>
      <c r="AE239" s="7"/>
      <c r="AF239" s="8"/>
      <c r="AH239" s="446"/>
      <c r="AI239" s="429"/>
      <c r="AJ239" s="430"/>
      <c r="AK239" s="431"/>
      <c r="AL239" s="432"/>
      <c r="AM239" s="433"/>
      <c r="AN239" s="433"/>
      <c r="AO239" s="433"/>
      <c r="AP239" s="433"/>
      <c r="AQ239" s="433"/>
      <c r="AR239" s="433"/>
      <c r="AS239" s="433"/>
      <c r="AT239" s="433"/>
      <c r="AU239" s="433"/>
      <c r="AV239" s="433"/>
      <c r="AW239" s="433"/>
      <c r="AX239" s="433"/>
      <c r="AY239" s="433"/>
      <c r="AZ239" s="433"/>
      <c r="BA239" s="433"/>
      <c r="BB239" s="433"/>
      <c r="BC239" s="433"/>
      <c r="BD239" s="430"/>
      <c r="BE239" s="434"/>
      <c r="BG239" s="11"/>
      <c r="BI239" s="500"/>
    </row>
    <row r="240" spans="1:61" s="9" customFormat="1" ht="15" customHeight="1" x14ac:dyDescent="0.25">
      <c r="A240" s="2"/>
      <c r="B240" s="2"/>
      <c r="C240" s="2"/>
      <c r="D240" s="2"/>
      <c r="E240" s="2"/>
      <c r="F240" s="3"/>
      <c r="G240" s="397"/>
      <c r="H240" s="4"/>
      <c r="I240" s="5"/>
      <c r="J240" s="4"/>
      <c r="K240" s="4"/>
      <c r="L240" s="5"/>
      <c r="M240" s="6"/>
      <c r="N240" s="4"/>
      <c r="O240" s="5"/>
      <c r="P240" s="4"/>
      <c r="Q240" s="4"/>
      <c r="R240" s="5"/>
      <c r="S240" s="4"/>
      <c r="T240" s="4"/>
      <c r="U240" s="5"/>
      <c r="V240" s="4"/>
      <c r="W240" s="4"/>
      <c r="X240" s="5"/>
      <c r="Y240" s="4"/>
      <c r="Z240" s="4"/>
      <c r="AA240" s="4"/>
      <c r="AB240" s="4"/>
      <c r="AC240" s="412"/>
      <c r="AD240" s="7"/>
      <c r="AE240" s="7"/>
      <c r="AF240" s="8"/>
      <c r="AH240" s="446"/>
      <c r="AI240" s="429"/>
      <c r="AJ240" s="430"/>
      <c r="AK240" s="431"/>
      <c r="AL240" s="432"/>
      <c r="AM240" s="433"/>
      <c r="AN240" s="433"/>
      <c r="AO240" s="433"/>
      <c r="AP240" s="433"/>
      <c r="AQ240" s="433"/>
      <c r="AR240" s="433"/>
      <c r="AS240" s="433"/>
      <c r="AT240" s="433"/>
      <c r="AU240" s="433"/>
      <c r="AV240" s="433"/>
      <c r="AW240" s="433"/>
      <c r="AX240" s="433"/>
      <c r="AY240" s="433"/>
      <c r="AZ240" s="433"/>
      <c r="BA240" s="433"/>
      <c r="BB240" s="433"/>
      <c r="BC240" s="433"/>
      <c r="BD240" s="430"/>
      <c r="BE240" s="434"/>
      <c r="BG240" s="11"/>
      <c r="BI240" s="500"/>
    </row>
    <row r="241" spans="1:61" s="9" customFormat="1" ht="15" customHeight="1" x14ac:dyDescent="0.25">
      <c r="A241" s="2"/>
      <c r="B241" s="2"/>
      <c r="C241" s="2"/>
      <c r="D241" s="2"/>
      <c r="E241" s="2"/>
      <c r="F241" s="3"/>
      <c r="G241" s="397"/>
      <c r="H241" s="4"/>
      <c r="I241" s="5"/>
      <c r="J241" s="4"/>
      <c r="K241" s="4"/>
      <c r="L241" s="5"/>
      <c r="M241" s="6"/>
      <c r="N241" s="4"/>
      <c r="O241" s="5"/>
      <c r="P241" s="4"/>
      <c r="Q241" s="4"/>
      <c r="R241" s="5"/>
      <c r="S241" s="4"/>
      <c r="T241" s="4"/>
      <c r="U241" s="5"/>
      <c r="V241" s="4"/>
      <c r="W241" s="4"/>
      <c r="X241" s="5"/>
      <c r="Y241" s="4"/>
      <c r="Z241" s="4"/>
      <c r="AA241" s="4"/>
      <c r="AB241" s="4"/>
      <c r="AC241" s="412"/>
      <c r="AD241" s="7"/>
      <c r="AE241" s="7"/>
      <c r="AF241" s="8"/>
      <c r="AH241" s="446"/>
      <c r="AI241" s="429"/>
      <c r="AJ241" s="430"/>
      <c r="AK241" s="431"/>
      <c r="AL241" s="432"/>
      <c r="AM241" s="433"/>
      <c r="AN241" s="433"/>
      <c r="AO241" s="433"/>
      <c r="AP241" s="433"/>
      <c r="AQ241" s="433"/>
      <c r="AR241" s="433"/>
      <c r="AS241" s="433"/>
      <c r="AT241" s="433"/>
      <c r="AU241" s="433"/>
      <c r="AV241" s="433"/>
      <c r="AW241" s="433"/>
      <c r="AX241" s="433"/>
      <c r="AY241" s="433"/>
      <c r="AZ241" s="433"/>
      <c r="BA241" s="433"/>
      <c r="BB241" s="433"/>
      <c r="BC241" s="433"/>
      <c r="BD241" s="430"/>
      <c r="BE241" s="434"/>
      <c r="BG241" s="11"/>
      <c r="BI241" s="500"/>
    </row>
    <row r="242" spans="1:61" s="9" customFormat="1" ht="15" customHeight="1" x14ac:dyDescent="0.25">
      <c r="A242" s="2"/>
      <c r="B242" s="2"/>
      <c r="C242" s="2"/>
      <c r="D242" s="2"/>
      <c r="E242" s="2"/>
      <c r="F242" s="3"/>
      <c r="G242" s="397"/>
      <c r="H242" s="4"/>
      <c r="I242" s="5"/>
      <c r="J242" s="4"/>
      <c r="K242" s="4"/>
      <c r="L242" s="5"/>
      <c r="M242" s="6"/>
      <c r="N242" s="4"/>
      <c r="O242" s="5"/>
      <c r="P242" s="4"/>
      <c r="Q242" s="4"/>
      <c r="R242" s="5"/>
      <c r="S242" s="4"/>
      <c r="T242" s="4"/>
      <c r="U242" s="5"/>
      <c r="V242" s="4"/>
      <c r="W242" s="4"/>
      <c r="X242" s="5"/>
      <c r="Y242" s="4"/>
      <c r="Z242" s="4"/>
      <c r="AA242" s="4"/>
      <c r="AB242" s="4"/>
      <c r="AC242" s="412"/>
      <c r="AD242" s="7"/>
      <c r="AE242" s="7"/>
      <c r="AF242" s="8"/>
      <c r="AH242" s="446"/>
      <c r="AI242" s="429"/>
      <c r="AJ242" s="430"/>
      <c r="AK242" s="431"/>
      <c r="AL242" s="432"/>
      <c r="AM242" s="433"/>
      <c r="AN242" s="433"/>
      <c r="AO242" s="433"/>
      <c r="AP242" s="433"/>
      <c r="AQ242" s="433"/>
      <c r="AR242" s="433"/>
      <c r="AS242" s="433"/>
      <c r="AT242" s="433"/>
      <c r="AU242" s="433"/>
      <c r="AV242" s="433"/>
      <c r="AW242" s="433"/>
      <c r="AX242" s="433"/>
      <c r="AY242" s="433"/>
      <c r="AZ242" s="433"/>
      <c r="BA242" s="433"/>
      <c r="BB242" s="433"/>
      <c r="BC242" s="433"/>
      <c r="BD242" s="430"/>
      <c r="BE242" s="434"/>
      <c r="BG242" s="11"/>
      <c r="BI242" s="500"/>
    </row>
    <row r="243" spans="1:61" s="9" customFormat="1" ht="15" customHeight="1" x14ac:dyDescent="0.25">
      <c r="A243" s="2"/>
      <c r="B243" s="2"/>
      <c r="C243" s="2"/>
      <c r="D243" s="2"/>
      <c r="E243" s="2"/>
      <c r="F243" s="3"/>
      <c r="G243" s="397"/>
      <c r="H243" s="4"/>
      <c r="I243" s="5"/>
      <c r="J243" s="4"/>
      <c r="K243" s="4"/>
      <c r="L243" s="5"/>
      <c r="M243" s="6"/>
      <c r="N243" s="4"/>
      <c r="O243" s="5"/>
      <c r="P243" s="4"/>
      <c r="Q243" s="4"/>
      <c r="R243" s="5"/>
      <c r="S243" s="4"/>
      <c r="T243" s="4"/>
      <c r="U243" s="5"/>
      <c r="V243" s="4"/>
      <c r="W243" s="4"/>
      <c r="X243" s="5"/>
      <c r="Y243" s="4"/>
      <c r="Z243" s="4"/>
      <c r="AA243" s="4"/>
      <c r="AB243" s="4"/>
      <c r="AC243" s="412"/>
      <c r="AD243" s="7"/>
      <c r="AE243" s="7"/>
      <c r="AF243" s="8"/>
      <c r="AH243" s="446"/>
      <c r="AI243" s="429"/>
      <c r="AJ243" s="430"/>
      <c r="AK243" s="431"/>
      <c r="AL243" s="432"/>
      <c r="AM243" s="433"/>
      <c r="AN243" s="433"/>
      <c r="AO243" s="433"/>
      <c r="AP243" s="433"/>
      <c r="AQ243" s="433"/>
      <c r="AR243" s="433"/>
      <c r="AS243" s="433"/>
      <c r="AT243" s="433"/>
      <c r="AU243" s="433"/>
      <c r="AV243" s="433"/>
      <c r="AW243" s="433"/>
      <c r="AX243" s="433"/>
      <c r="AY243" s="433"/>
      <c r="AZ243" s="433"/>
      <c r="BA243" s="433"/>
      <c r="BB243" s="433"/>
      <c r="BC243" s="433"/>
      <c r="BD243" s="430"/>
      <c r="BE243" s="434"/>
      <c r="BG243" s="11"/>
      <c r="BI243" s="500"/>
    </row>
    <row r="244" spans="1:61" s="9" customFormat="1" ht="15" customHeight="1" x14ac:dyDescent="0.25">
      <c r="A244" s="2"/>
      <c r="B244" s="2"/>
      <c r="C244" s="2"/>
      <c r="D244" s="2"/>
      <c r="E244" s="2"/>
      <c r="F244" s="3"/>
      <c r="G244" s="397"/>
      <c r="H244" s="4"/>
      <c r="I244" s="5"/>
      <c r="J244" s="4"/>
      <c r="K244" s="4"/>
      <c r="L244" s="5"/>
      <c r="M244" s="6"/>
      <c r="N244" s="4"/>
      <c r="O244" s="5"/>
      <c r="P244" s="4"/>
      <c r="Q244" s="4"/>
      <c r="R244" s="5"/>
      <c r="S244" s="4"/>
      <c r="T244" s="4"/>
      <c r="U244" s="5"/>
      <c r="V244" s="4"/>
      <c r="W244" s="4"/>
      <c r="X244" s="5"/>
      <c r="Y244" s="4"/>
      <c r="Z244" s="4"/>
      <c r="AA244" s="4"/>
      <c r="AB244" s="4"/>
      <c r="AC244" s="412"/>
      <c r="AD244" s="7"/>
      <c r="AE244" s="7"/>
      <c r="AF244" s="8"/>
      <c r="AH244" s="446"/>
      <c r="AI244" s="429"/>
      <c r="AJ244" s="430"/>
      <c r="AK244" s="431"/>
      <c r="AL244" s="432"/>
      <c r="AM244" s="433"/>
      <c r="AN244" s="433"/>
      <c r="AO244" s="433"/>
      <c r="AP244" s="433"/>
      <c r="AQ244" s="433"/>
      <c r="AR244" s="433"/>
      <c r="AS244" s="433"/>
      <c r="AT244" s="433"/>
      <c r="AU244" s="433"/>
      <c r="AV244" s="433"/>
      <c r="AW244" s="433"/>
      <c r="AX244" s="433"/>
      <c r="AY244" s="433"/>
      <c r="AZ244" s="433"/>
      <c r="BA244" s="433"/>
      <c r="BB244" s="433"/>
      <c r="BC244" s="433"/>
      <c r="BD244" s="430"/>
      <c r="BE244" s="434"/>
      <c r="BG244" s="11"/>
      <c r="BI244" s="500"/>
    </row>
    <row r="245" spans="1:61" s="9" customFormat="1" ht="15" customHeight="1" x14ac:dyDescent="0.25">
      <c r="A245" s="2"/>
      <c r="B245" s="2"/>
      <c r="C245" s="2"/>
      <c r="D245" s="2"/>
      <c r="E245" s="2"/>
      <c r="F245" s="3"/>
      <c r="G245" s="397"/>
      <c r="H245" s="4"/>
      <c r="I245" s="5"/>
      <c r="J245" s="4"/>
      <c r="K245" s="4"/>
      <c r="L245" s="5"/>
      <c r="M245" s="6"/>
      <c r="N245" s="4"/>
      <c r="O245" s="5"/>
      <c r="P245" s="4"/>
      <c r="Q245" s="4"/>
      <c r="R245" s="5"/>
      <c r="S245" s="4"/>
      <c r="T245" s="4"/>
      <c r="U245" s="5"/>
      <c r="V245" s="4"/>
      <c r="W245" s="4"/>
      <c r="X245" s="5"/>
      <c r="Y245" s="4"/>
      <c r="Z245" s="4"/>
      <c r="AA245" s="4"/>
      <c r="AB245" s="4"/>
      <c r="AC245" s="412"/>
      <c r="AD245" s="7"/>
      <c r="AE245" s="7"/>
      <c r="AF245" s="8"/>
      <c r="AH245" s="446"/>
      <c r="AI245" s="429"/>
      <c r="AJ245" s="430"/>
      <c r="AK245" s="431"/>
      <c r="AL245" s="432"/>
      <c r="AM245" s="433"/>
      <c r="AN245" s="433"/>
      <c r="AO245" s="433"/>
      <c r="AP245" s="433"/>
      <c r="AQ245" s="433"/>
      <c r="AR245" s="433"/>
      <c r="AS245" s="433"/>
      <c r="AT245" s="433"/>
      <c r="AU245" s="433"/>
      <c r="AV245" s="433"/>
      <c r="AW245" s="433"/>
      <c r="AX245" s="433"/>
      <c r="AY245" s="433"/>
      <c r="AZ245" s="433"/>
      <c r="BA245" s="433"/>
      <c r="BB245" s="433"/>
      <c r="BC245" s="433"/>
      <c r="BD245" s="430"/>
      <c r="BE245" s="434"/>
      <c r="BG245" s="11"/>
      <c r="BI245" s="500"/>
    </row>
    <row r="246" spans="1:61" s="9" customFormat="1" ht="15" customHeight="1" x14ac:dyDescent="0.25">
      <c r="A246" s="2"/>
      <c r="B246" s="2"/>
      <c r="C246" s="2"/>
      <c r="D246" s="2"/>
      <c r="E246" s="2"/>
      <c r="F246" s="3"/>
      <c r="G246" s="397"/>
      <c r="H246" s="4"/>
      <c r="I246" s="5"/>
      <c r="J246" s="4"/>
      <c r="K246" s="4"/>
      <c r="L246" s="5"/>
      <c r="M246" s="6"/>
      <c r="N246" s="4"/>
      <c r="O246" s="5"/>
      <c r="P246" s="4"/>
      <c r="Q246" s="4"/>
      <c r="R246" s="5"/>
      <c r="S246" s="4"/>
      <c r="T246" s="4"/>
      <c r="U246" s="5"/>
      <c r="V246" s="4"/>
      <c r="W246" s="4"/>
      <c r="X246" s="5"/>
      <c r="Y246" s="4"/>
      <c r="Z246" s="4"/>
      <c r="AA246" s="4"/>
      <c r="AB246" s="4"/>
      <c r="AC246" s="412"/>
      <c r="AD246" s="7"/>
      <c r="AE246" s="7"/>
      <c r="AF246" s="8"/>
      <c r="AH246" s="446"/>
      <c r="AI246" s="429"/>
      <c r="AJ246" s="430"/>
      <c r="AK246" s="431"/>
      <c r="AL246" s="432"/>
      <c r="AM246" s="433"/>
      <c r="AN246" s="433"/>
      <c r="AO246" s="433"/>
      <c r="AP246" s="433"/>
      <c r="AQ246" s="433"/>
      <c r="AR246" s="433"/>
      <c r="AS246" s="433"/>
      <c r="AT246" s="433"/>
      <c r="AU246" s="433"/>
      <c r="AV246" s="433"/>
      <c r="AW246" s="433"/>
      <c r="AX246" s="433"/>
      <c r="AY246" s="433"/>
      <c r="AZ246" s="433"/>
      <c r="BA246" s="433"/>
      <c r="BB246" s="433"/>
      <c r="BC246" s="433"/>
      <c r="BD246" s="430"/>
      <c r="BE246" s="434"/>
      <c r="BG246" s="11"/>
      <c r="BI246" s="500"/>
    </row>
    <row r="247" spans="1:61" s="9" customFormat="1" ht="15" customHeight="1" x14ac:dyDescent="0.25">
      <c r="A247" s="2"/>
      <c r="B247" s="2"/>
      <c r="C247" s="2"/>
      <c r="D247" s="2"/>
      <c r="E247" s="2"/>
      <c r="F247" s="3"/>
      <c r="G247" s="397"/>
      <c r="H247" s="4"/>
      <c r="I247" s="5"/>
      <c r="J247" s="4"/>
      <c r="K247" s="4"/>
      <c r="L247" s="5"/>
      <c r="M247" s="6"/>
      <c r="N247" s="4"/>
      <c r="O247" s="5"/>
      <c r="P247" s="4"/>
      <c r="Q247" s="4"/>
      <c r="R247" s="5"/>
      <c r="S247" s="4"/>
      <c r="T247" s="4"/>
      <c r="U247" s="5"/>
      <c r="V247" s="4"/>
      <c r="W247" s="4"/>
      <c r="X247" s="5"/>
      <c r="Y247" s="4"/>
      <c r="Z247" s="4"/>
      <c r="AA247" s="4"/>
      <c r="AB247" s="4"/>
      <c r="AC247" s="412"/>
      <c r="AD247" s="7"/>
      <c r="AE247" s="7"/>
      <c r="AF247" s="8"/>
      <c r="AH247" s="446"/>
      <c r="AI247" s="429"/>
      <c r="AJ247" s="430"/>
      <c r="AK247" s="431"/>
      <c r="AL247" s="432"/>
      <c r="AM247" s="433"/>
      <c r="AN247" s="433"/>
      <c r="AO247" s="433"/>
      <c r="AP247" s="433"/>
      <c r="AQ247" s="433"/>
      <c r="AR247" s="433"/>
      <c r="AS247" s="433"/>
      <c r="AT247" s="433"/>
      <c r="AU247" s="433"/>
      <c r="AV247" s="433"/>
      <c r="AW247" s="433"/>
      <c r="AX247" s="433"/>
      <c r="AY247" s="433"/>
      <c r="AZ247" s="433"/>
      <c r="BA247" s="433"/>
      <c r="BB247" s="433"/>
      <c r="BC247" s="433"/>
      <c r="BD247" s="430"/>
      <c r="BE247" s="434"/>
      <c r="BG247" s="11"/>
      <c r="BI247" s="500"/>
    </row>
    <row r="248" spans="1:61" s="9" customFormat="1" ht="15" customHeight="1" x14ac:dyDescent="0.25">
      <c r="A248" s="2"/>
      <c r="B248" s="2"/>
      <c r="C248" s="2"/>
      <c r="D248" s="2"/>
      <c r="E248" s="2"/>
      <c r="F248" s="3"/>
      <c r="G248" s="397"/>
      <c r="H248" s="4"/>
      <c r="I248" s="5"/>
      <c r="J248" s="4"/>
      <c r="K248" s="4"/>
      <c r="L248" s="5"/>
      <c r="M248" s="6"/>
      <c r="N248" s="4"/>
      <c r="O248" s="5"/>
      <c r="P248" s="4"/>
      <c r="Q248" s="4"/>
      <c r="R248" s="5"/>
      <c r="S248" s="4"/>
      <c r="T248" s="4"/>
      <c r="U248" s="5"/>
      <c r="V248" s="4"/>
      <c r="W248" s="4"/>
      <c r="X248" s="5"/>
      <c r="Y248" s="4"/>
      <c r="Z248" s="4"/>
      <c r="AA248" s="4"/>
      <c r="AB248" s="4"/>
      <c r="AC248" s="412"/>
      <c r="AD248" s="7"/>
      <c r="AE248" s="7"/>
      <c r="AF248" s="8"/>
      <c r="AH248" s="446"/>
      <c r="AI248" s="429"/>
      <c r="AJ248" s="430"/>
      <c r="AK248" s="431"/>
      <c r="AL248" s="432"/>
      <c r="AM248" s="433"/>
      <c r="AN248" s="433"/>
      <c r="AO248" s="433"/>
      <c r="AP248" s="433"/>
      <c r="AQ248" s="433"/>
      <c r="AR248" s="433"/>
      <c r="AS248" s="433"/>
      <c r="AT248" s="433"/>
      <c r="AU248" s="433"/>
      <c r="AV248" s="433"/>
      <c r="AW248" s="433"/>
      <c r="AX248" s="433"/>
      <c r="AY248" s="433"/>
      <c r="AZ248" s="433"/>
      <c r="BA248" s="433"/>
      <c r="BB248" s="433"/>
      <c r="BC248" s="433"/>
      <c r="BD248" s="430"/>
      <c r="BE248" s="434"/>
      <c r="BG248" s="11"/>
      <c r="BI248" s="500"/>
    </row>
    <row r="249" spans="1:61" s="9" customFormat="1" ht="15" customHeight="1" x14ac:dyDescent="0.25">
      <c r="A249" s="2"/>
      <c r="B249" s="2"/>
      <c r="C249" s="2"/>
      <c r="D249" s="2"/>
      <c r="E249" s="2"/>
      <c r="F249" s="3"/>
      <c r="G249" s="397"/>
      <c r="H249" s="4"/>
      <c r="I249" s="5"/>
      <c r="J249" s="4"/>
      <c r="K249" s="4"/>
      <c r="L249" s="5"/>
      <c r="M249" s="6"/>
      <c r="N249" s="4"/>
      <c r="O249" s="5"/>
      <c r="P249" s="4"/>
      <c r="Q249" s="4"/>
      <c r="R249" s="5"/>
      <c r="S249" s="4"/>
      <c r="T249" s="4"/>
      <c r="U249" s="5"/>
      <c r="V249" s="4"/>
      <c r="W249" s="4"/>
      <c r="X249" s="5"/>
      <c r="Y249" s="4"/>
      <c r="Z249" s="4"/>
      <c r="AA249" s="4"/>
      <c r="AB249" s="4"/>
      <c r="AC249" s="412"/>
      <c r="AD249" s="7"/>
      <c r="AE249" s="7"/>
      <c r="AF249" s="8"/>
      <c r="AH249" s="446"/>
      <c r="AI249" s="429"/>
      <c r="AJ249" s="430"/>
      <c r="AK249" s="431"/>
      <c r="AL249" s="432"/>
      <c r="AM249" s="433"/>
      <c r="AN249" s="433"/>
      <c r="AO249" s="433"/>
      <c r="AP249" s="433"/>
      <c r="AQ249" s="433"/>
      <c r="AR249" s="433"/>
      <c r="AS249" s="433"/>
      <c r="AT249" s="433"/>
      <c r="AU249" s="433"/>
      <c r="AV249" s="433"/>
      <c r="AW249" s="433"/>
      <c r="AX249" s="433"/>
      <c r="AY249" s="433"/>
      <c r="AZ249" s="433"/>
      <c r="BA249" s="433"/>
      <c r="BB249" s="433"/>
      <c r="BC249" s="433"/>
      <c r="BD249" s="430"/>
      <c r="BE249" s="434"/>
      <c r="BG249" s="11"/>
      <c r="BI249" s="500"/>
    </row>
    <row r="250" spans="1:61" s="9" customFormat="1" ht="15" customHeight="1" x14ac:dyDescent="0.25">
      <c r="A250" s="2"/>
      <c r="B250" s="2"/>
      <c r="C250" s="2"/>
      <c r="D250" s="2"/>
      <c r="E250" s="2"/>
      <c r="F250" s="3"/>
      <c r="G250" s="397"/>
      <c r="H250" s="4"/>
      <c r="I250" s="5"/>
      <c r="J250" s="4"/>
      <c r="K250" s="4"/>
      <c r="L250" s="5"/>
      <c r="M250" s="6"/>
      <c r="N250" s="4"/>
      <c r="O250" s="5"/>
      <c r="P250" s="4"/>
      <c r="Q250" s="4"/>
      <c r="R250" s="5"/>
      <c r="S250" s="4"/>
      <c r="T250" s="4"/>
      <c r="U250" s="5"/>
      <c r="V250" s="4"/>
      <c r="W250" s="4"/>
      <c r="X250" s="5"/>
      <c r="Y250" s="4"/>
      <c r="Z250" s="4"/>
      <c r="AA250" s="4"/>
      <c r="AB250" s="4"/>
      <c r="AC250" s="412"/>
      <c r="AD250" s="7"/>
      <c r="AE250" s="7"/>
      <c r="AF250" s="8"/>
      <c r="AH250" s="446"/>
      <c r="AI250" s="429"/>
      <c r="AJ250" s="430"/>
      <c r="AK250" s="431"/>
      <c r="AL250" s="432"/>
      <c r="AM250" s="433"/>
      <c r="AN250" s="433"/>
      <c r="AO250" s="433"/>
      <c r="AP250" s="433"/>
      <c r="AQ250" s="433"/>
      <c r="AR250" s="433"/>
      <c r="AS250" s="433"/>
      <c r="AT250" s="433"/>
      <c r="AU250" s="433"/>
      <c r="AV250" s="433"/>
      <c r="AW250" s="433"/>
      <c r="AX250" s="433"/>
      <c r="AY250" s="433"/>
      <c r="AZ250" s="433"/>
      <c r="BA250" s="433"/>
      <c r="BB250" s="433"/>
      <c r="BC250" s="433"/>
      <c r="BD250" s="430"/>
      <c r="BE250" s="434"/>
      <c r="BG250" s="11"/>
      <c r="BI250" s="500"/>
    </row>
    <row r="251" spans="1:61" s="9" customFormat="1" ht="15" customHeight="1" x14ac:dyDescent="0.25">
      <c r="A251" s="2"/>
      <c r="B251" s="2"/>
      <c r="C251" s="2"/>
      <c r="D251" s="2"/>
      <c r="E251" s="2"/>
      <c r="F251" s="3"/>
      <c r="G251" s="397"/>
      <c r="H251" s="4"/>
      <c r="I251" s="5"/>
      <c r="J251" s="4"/>
      <c r="K251" s="4"/>
      <c r="L251" s="5"/>
      <c r="M251" s="6"/>
      <c r="N251" s="4"/>
      <c r="O251" s="5"/>
      <c r="P251" s="4"/>
      <c r="Q251" s="4"/>
      <c r="R251" s="5"/>
      <c r="S251" s="4"/>
      <c r="T251" s="4"/>
      <c r="U251" s="5"/>
      <c r="V251" s="4"/>
      <c r="W251" s="4"/>
      <c r="X251" s="5"/>
      <c r="Y251" s="4"/>
      <c r="Z251" s="4"/>
      <c r="AA251" s="4"/>
      <c r="AB251" s="4"/>
      <c r="AC251" s="412"/>
      <c r="AD251" s="7"/>
      <c r="AE251" s="7"/>
      <c r="AF251" s="8"/>
      <c r="AH251" s="446"/>
      <c r="AI251" s="429"/>
      <c r="AJ251" s="430"/>
      <c r="AK251" s="431"/>
      <c r="AL251" s="432"/>
      <c r="AM251" s="433"/>
      <c r="AN251" s="433"/>
      <c r="AO251" s="433"/>
      <c r="AP251" s="433"/>
      <c r="AQ251" s="433"/>
      <c r="AR251" s="433"/>
      <c r="AS251" s="433"/>
      <c r="AT251" s="433"/>
      <c r="AU251" s="433"/>
      <c r="AV251" s="433"/>
      <c r="AW251" s="433"/>
      <c r="AX251" s="433"/>
      <c r="AY251" s="433"/>
      <c r="AZ251" s="433"/>
      <c r="BA251" s="433"/>
      <c r="BB251" s="433"/>
      <c r="BC251" s="433"/>
      <c r="BD251" s="430"/>
      <c r="BE251" s="434"/>
      <c r="BG251" s="11"/>
      <c r="BI251" s="500"/>
    </row>
    <row r="252" spans="1:61" s="9" customFormat="1" ht="15" customHeight="1" x14ac:dyDescent="0.25">
      <c r="A252" s="2"/>
      <c r="B252" s="2"/>
      <c r="C252" s="2"/>
      <c r="D252" s="2"/>
      <c r="E252" s="2"/>
      <c r="F252" s="3"/>
      <c r="G252" s="397"/>
      <c r="H252" s="4"/>
      <c r="I252" s="5"/>
      <c r="J252" s="4"/>
      <c r="K252" s="4"/>
      <c r="L252" s="5"/>
      <c r="M252" s="6"/>
      <c r="N252" s="4"/>
      <c r="O252" s="5"/>
      <c r="P252" s="4"/>
      <c r="Q252" s="4"/>
      <c r="R252" s="5"/>
      <c r="S252" s="4"/>
      <c r="T252" s="4"/>
      <c r="U252" s="5"/>
      <c r="V252" s="4"/>
      <c r="W252" s="4"/>
      <c r="X252" s="5"/>
      <c r="Y252" s="4"/>
      <c r="Z252" s="4"/>
      <c r="AA252" s="4"/>
      <c r="AB252" s="4"/>
      <c r="AC252" s="412"/>
      <c r="AD252" s="7"/>
      <c r="AE252" s="7"/>
      <c r="AF252" s="8"/>
      <c r="AH252" s="446"/>
      <c r="AI252" s="429"/>
      <c r="AJ252" s="430"/>
      <c r="AK252" s="431"/>
      <c r="AL252" s="432"/>
      <c r="AM252" s="433"/>
      <c r="AN252" s="433"/>
      <c r="AO252" s="433"/>
      <c r="AP252" s="433"/>
      <c r="AQ252" s="433"/>
      <c r="AR252" s="433"/>
      <c r="AS252" s="433"/>
      <c r="AT252" s="433"/>
      <c r="AU252" s="433"/>
      <c r="AV252" s="433"/>
      <c r="AW252" s="433"/>
      <c r="AX252" s="433"/>
      <c r="AY252" s="433"/>
      <c r="AZ252" s="433"/>
      <c r="BA252" s="433"/>
      <c r="BB252" s="433"/>
      <c r="BC252" s="433"/>
      <c r="BD252" s="430"/>
      <c r="BE252" s="434"/>
      <c r="BG252" s="11"/>
      <c r="BI252" s="500"/>
    </row>
    <row r="253" spans="1:61" s="9" customFormat="1" ht="15" customHeight="1" x14ac:dyDescent="0.25">
      <c r="A253" s="2"/>
      <c r="B253" s="2"/>
      <c r="C253" s="2"/>
      <c r="D253" s="2"/>
      <c r="E253" s="2"/>
      <c r="F253" s="3"/>
      <c r="G253" s="397"/>
      <c r="H253" s="4"/>
      <c r="I253" s="5"/>
      <c r="J253" s="4"/>
      <c r="K253" s="4"/>
      <c r="L253" s="5"/>
      <c r="M253" s="6"/>
      <c r="N253" s="4"/>
      <c r="O253" s="5"/>
      <c r="P253" s="4"/>
      <c r="Q253" s="4"/>
      <c r="R253" s="5"/>
      <c r="S253" s="4"/>
      <c r="T253" s="4"/>
      <c r="U253" s="5"/>
      <c r="V253" s="4"/>
      <c r="W253" s="4"/>
      <c r="X253" s="5"/>
      <c r="Y253" s="4"/>
      <c r="Z253" s="4"/>
      <c r="AA253" s="4"/>
      <c r="AB253" s="4"/>
      <c r="AC253" s="412"/>
      <c r="AD253" s="7"/>
      <c r="AE253" s="7"/>
      <c r="AF253" s="8"/>
      <c r="AH253" s="446"/>
      <c r="AI253" s="429"/>
      <c r="AJ253" s="430"/>
      <c r="AK253" s="431"/>
      <c r="AL253" s="432"/>
      <c r="AM253" s="433"/>
      <c r="AN253" s="433"/>
      <c r="AO253" s="433"/>
      <c r="AP253" s="433"/>
      <c r="AQ253" s="433"/>
      <c r="AR253" s="433"/>
      <c r="AS253" s="433"/>
      <c r="AT253" s="433"/>
      <c r="AU253" s="433"/>
      <c r="AV253" s="433"/>
      <c r="AW253" s="433"/>
      <c r="AX253" s="433"/>
      <c r="AY253" s="433"/>
      <c r="AZ253" s="433"/>
      <c r="BA253" s="433"/>
      <c r="BB253" s="433"/>
      <c r="BC253" s="433"/>
      <c r="BD253" s="430"/>
      <c r="BE253" s="434"/>
      <c r="BG253" s="11"/>
      <c r="BI253" s="500"/>
    </row>
    <row r="254" spans="1:61" s="9" customFormat="1" ht="15" customHeight="1" x14ac:dyDescent="0.25">
      <c r="A254" s="2"/>
      <c r="B254" s="2"/>
      <c r="C254" s="2"/>
      <c r="D254" s="2"/>
      <c r="E254" s="2"/>
      <c r="F254" s="3"/>
      <c r="G254" s="397"/>
      <c r="H254" s="4"/>
      <c r="I254" s="5"/>
      <c r="J254" s="4"/>
      <c r="K254" s="4"/>
      <c r="L254" s="5"/>
      <c r="M254" s="6"/>
      <c r="N254" s="4"/>
      <c r="O254" s="5"/>
      <c r="P254" s="4"/>
      <c r="Q254" s="4"/>
      <c r="R254" s="5"/>
      <c r="S254" s="4"/>
      <c r="T254" s="4"/>
      <c r="U254" s="5"/>
      <c r="V254" s="4"/>
      <c r="W254" s="4"/>
      <c r="X254" s="5"/>
      <c r="Y254" s="4"/>
      <c r="Z254" s="4"/>
      <c r="AA254" s="4"/>
      <c r="AB254" s="4"/>
      <c r="AC254" s="412"/>
      <c r="AD254" s="7"/>
      <c r="AE254" s="7"/>
      <c r="AF254" s="8"/>
      <c r="AH254" s="446"/>
      <c r="AI254" s="429"/>
      <c r="AJ254" s="430"/>
      <c r="AK254" s="431"/>
      <c r="AL254" s="432"/>
      <c r="AM254" s="433"/>
      <c r="AN254" s="433"/>
      <c r="AO254" s="433"/>
      <c r="AP254" s="433"/>
      <c r="AQ254" s="433"/>
      <c r="AR254" s="433"/>
      <c r="AS254" s="433"/>
      <c r="AT254" s="433"/>
      <c r="AU254" s="433"/>
      <c r="AV254" s="433"/>
      <c r="AW254" s="433"/>
      <c r="AX254" s="433"/>
      <c r="AY254" s="433"/>
      <c r="AZ254" s="433"/>
      <c r="BA254" s="433"/>
      <c r="BB254" s="433"/>
      <c r="BC254" s="433"/>
      <c r="BD254" s="430"/>
      <c r="BE254" s="434"/>
      <c r="BG254" s="11"/>
      <c r="BI254" s="500"/>
    </row>
    <row r="255" spans="1:61" s="9" customFormat="1" ht="15" customHeight="1" x14ac:dyDescent="0.25">
      <c r="A255" s="2"/>
      <c r="B255" s="2"/>
      <c r="C255" s="2"/>
      <c r="D255" s="2"/>
      <c r="E255" s="2"/>
      <c r="F255" s="3"/>
      <c r="G255" s="397"/>
      <c r="H255" s="4"/>
      <c r="I255" s="5"/>
      <c r="J255" s="4"/>
      <c r="K255" s="4"/>
      <c r="L255" s="5"/>
      <c r="M255" s="6"/>
      <c r="N255" s="4"/>
      <c r="O255" s="5"/>
      <c r="P255" s="4"/>
      <c r="Q255" s="4"/>
      <c r="R255" s="5"/>
      <c r="S255" s="4"/>
      <c r="T255" s="4"/>
      <c r="U255" s="5"/>
      <c r="V255" s="4"/>
      <c r="W255" s="4"/>
      <c r="X255" s="5"/>
      <c r="Y255" s="4"/>
      <c r="Z255" s="4"/>
      <c r="AA255" s="4"/>
      <c r="AB255" s="4"/>
      <c r="AC255" s="412"/>
      <c r="AD255" s="7"/>
      <c r="AE255" s="7"/>
      <c r="AF255" s="8"/>
      <c r="AH255" s="446"/>
      <c r="AI255" s="429"/>
      <c r="AJ255" s="430"/>
      <c r="AK255" s="431"/>
      <c r="AL255" s="432"/>
      <c r="AM255" s="433"/>
      <c r="AN255" s="433"/>
      <c r="AO255" s="433"/>
      <c r="AP255" s="433"/>
      <c r="AQ255" s="433"/>
      <c r="AR255" s="433"/>
      <c r="AS255" s="433"/>
      <c r="AT255" s="433"/>
      <c r="AU255" s="433"/>
      <c r="AV255" s="433"/>
      <c r="AW255" s="433"/>
      <c r="AX255" s="433"/>
      <c r="AY255" s="433"/>
      <c r="AZ255" s="433"/>
      <c r="BA255" s="433"/>
      <c r="BB255" s="433"/>
      <c r="BC255" s="433"/>
      <c r="BD255" s="430"/>
      <c r="BE255" s="434"/>
      <c r="BG255" s="11"/>
      <c r="BI255" s="500"/>
    </row>
    <row r="256" spans="1:61" s="9" customFormat="1" ht="15" customHeight="1" x14ac:dyDescent="0.25">
      <c r="A256" s="2"/>
      <c r="B256" s="2"/>
      <c r="C256" s="2"/>
      <c r="D256" s="2"/>
      <c r="E256" s="2"/>
      <c r="F256" s="3"/>
      <c r="G256" s="397"/>
      <c r="H256" s="4"/>
      <c r="I256" s="5"/>
      <c r="J256" s="4"/>
      <c r="K256" s="4"/>
      <c r="L256" s="5"/>
      <c r="M256" s="6"/>
      <c r="N256" s="4"/>
      <c r="O256" s="5"/>
      <c r="P256" s="4"/>
      <c r="Q256" s="4"/>
      <c r="R256" s="5"/>
      <c r="S256" s="4"/>
      <c r="T256" s="4"/>
      <c r="U256" s="5"/>
      <c r="V256" s="4"/>
      <c r="W256" s="4"/>
      <c r="X256" s="5"/>
      <c r="Y256" s="4"/>
      <c r="Z256" s="4"/>
      <c r="AA256" s="4"/>
      <c r="AB256" s="4"/>
      <c r="AC256" s="412"/>
      <c r="AD256" s="7"/>
      <c r="AE256" s="7"/>
      <c r="AF256" s="8"/>
      <c r="AH256" s="446"/>
      <c r="AI256" s="429"/>
      <c r="AJ256" s="430"/>
      <c r="AK256" s="431"/>
      <c r="AL256" s="432"/>
      <c r="AM256" s="433"/>
      <c r="AN256" s="433"/>
      <c r="AO256" s="433"/>
      <c r="AP256" s="433"/>
      <c r="AQ256" s="433"/>
      <c r="AR256" s="433"/>
      <c r="AS256" s="433"/>
      <c r="AT256" s="433"/>
      <c r="AU256" s="433"/>
      <c r="AV256" s="433"/>
      <c r="AW256" s="433"/>
      <c r="AX256" s="433"/>
      <c r="AY256" s="433"/>
      <c r="AZ256" s="433"/>
      <c r="BA256" s="433"/>
      <c r="BB256" s="433"/>
      <c r="BC256" s="433"/>
      <c r="BD256" s="430"/>
      <c r="BE256" s="434"/>
      <c r="BG256" s="11"/>
      <c r="BI256" s="500"/>
    </row>
    <row r="257" spans="1:61" s="9" customFormat="1" ht="15" customHeight="1" x14ac:dyDescent="0.25">
      <c r="A257" s="2"/>
      <c r="B257" s="2"/>
      <c r="C257" s="2"/>
      <c r="D257" s="2"/>
      <c r="E257" s="2"/>
      <c r="F257" s="3"/>
      <c r="G257" s="397"/>
      <c r="H257" s="4"/>
      <c r="I257" s="5"/>
      <c r="J257" s="4"/>
      <c r="K257" s="4"/>
      <c r="L257" s="5"/>
      <c r="M257" s="6"/>
      <c r="N257" s="4"/>
      <c r="O257" s="5"/>
      <c r="P257" s="4"/>
      <c r="Q257" s="4"/>
      <c r="R257" s="5"/>
      <c r="S257" s="4"/>
      <c r="T257" s="4"/>
      <c r="U257" s="5"/>
      <c r="V257" s="4"/>
      <c r="W257" s="4"/>
      <c r="X257" s="5"/>
      <c r="Y257" s="4"/>
      <c r="Z257" s="4"/>
      <c r="AA257" s="4"/>
      <c r="AB257" s="4"/>
      <c r="AC257" s="412"/>
      <c r="AD257" s="7"/>
      <c r="AE257" s="7"/>
      <c r="AF257" s="8"/>
      <c r="AH257" s="446"/>
      <c r="AI257" s="429"/>
      <c r="AJ257" s="430"/>
      <c r="AK257" s="431"/>
      <c r="AL257" s="432"/>
      <c r="AM257" s="433"/>
      <c r="AN257" s="433"/>
      <c r="AO257" s="433"/>
      <c r="AP257" s="433"/>
      <c r="AQ257" s="433"/>
      <c r="AR257" s="433"/>
      <c r="AS257" s="433"/>
      <c r="AT257" s="433"/>
      <c r="AU257" s="433"/>
      <c r="AV257" s="433"/>
      <c r="AW257" s="433"/>
      <c r="AX257" s="433"/>
      <c r="AY257" s="433"/>
      <c r="AZ257" s="433"/>
      <c r="BA257" s="433"/>
      <c r="BB257" s="433"/>
      <c r="BC257" s="433"/>
      <c r="BD257" s="430"/>
      <c r="BE257" s="434"/>
      <c r="BG257" s="11"/>
      <c r="BI257" s="500"/>
    </row>
    <row r="258" spans="1:61" s="9" customFormat="1" ht="15" customHeight="1" x14ac:dyDescent="0.25">
      <c r="A258" s="2"/>
      <c r="B258" s="2"/>
      <c r="C258" s="2"/>
      <c r="D258" s="2"/>
      <c r="E258" s="2"/>
      <c r="F258" s="3"/>
      <c r="G258" s="397"/>
      <c r="H258" s="4"/>
      <c r="I258" s="5"/>
      <c r="J258" s="4"/>
      <c r="K258" s="4"/>
      <c r="L258" s="5"/>
      <c r="M258" s="6"/>
      <c r="N258" s="4"/>
      <c r="O258" s="5"/>
      <c r="P258" s="4"/>
      <c r="Q258" s="4"/>
      <c r="R258" s="5"/>
      <c r="S258" s="4"/>
      <c r="T258" s="4"/>
      <c r="U258" s="5"/>
      <c r="V258" s="4"/>
      <c r="W258" s="4"/>
      <c r="X258" s="5"/>
      <c r="Y258" s="4"/>
      <c r="Z258" s="4"/>
      <c r="AA258" s="4"/>
      <c r="AB258" s="4"/>
      <c r="AC258" s="412"/>
      <c r="AD258" s="7"/>
      <c r="AE258" s="7"/>
      <c r="AF258" s="8"/>
      <c r="AH258" s="446"/>
      <c r="AI258" s="429"/>
      <c r="AJ258" s="430"/>
      <c r="AK258" s="431"/>
      <c r="AL258" s="432"/>
      <c r="AM258" s="433"/>
      <c r="AN258" s="433"/>
      <c r="AO258" s="433"/>
      <c r="AP258" s="433"/>
      <c r="AQ258" s="433"/>
      <c r="AR258" s="433"/>
      <c r="AS258" s="433"/>
      <c r="AT258" s="433"/>
      <c r="AU258" s="433"/>
      <c r="AV258" s="433"/>
      <c r="AW258" s="433"/>
      <c r="AX258" s="433"/>
      <c r="AY258" s="433"/>
      <c r="AZ258" s="433"/>
      <c r="BA258" s="433"/>
      <c r="BB258" s="433"/>
      <c r="BC258" s="433"/>
      <c r="BD258" s="430"/>
      <c r="BE258" s="434"/>
      <c r="BG258" s="11"/>
      <c r="BI258" s="500"/>
    </row>
    <row r="259" spans="1:61" s="9" customFormat="1" ht="15" customHeight="1" x14ac:dyDescent="0.25">
      <c r="A259" s="2"/>
      <c r="B259" s="2"/>
      <c r="C259" s="2"/>
      <c r="D259" s="2"/>
      <c r="E259" s="2"/>
      <c r="F259" s="3"/>
      <c r="G259" s="397"/>
      <c r="H259" s="4"/>
      <c r="I259" s="5"/>
      <c r="J259" s="4"/>
      <c r="K259" s="4"/>
      <c r="L259" s="5"/>
      <c r="M259" s="6"/>
      <c r="N259" s="4"/>
      <c r="O259" s="5"/>
      <c r="P259" s="4"/>
      <c r="Q259" s="4"/>
      <c r="R259" s="5"/>
      <c r="S259" s="4"/>
      <c r="T259" s="4"/>
      <c r="U259" s="5"/>
      <c r="V259" s="4"/>
      <c r="W259" s="4"/>
      <c r="X259" s="5"/>
      <c r="Y259" s="4"/>
      <c r="Z259" s="4"/>
      <c r="AA259" s="4"/>
      <c r="AB259" s="4"/>
      <c r="AC259" s="412"/>
      <c r="AD259" s="7"/>
      <c r="AE259" s="7"/>
      <c r="AF259" s="8"/>
      <c r="AH259" s="446"/>
      <c r="AI259" s="429"/>
      <c r="AJ259" s="430"/>
      <c r="AK259" s="431"/>
      <c r="AL259" s="432"/>
      <c r="AM259" s="433"/>
      <c r="AN259" s="433"/>
      <c r="AO259" s="433"/>
      <c r="AP259" s="433"/>
      <c r="AQ259" s="433"/>
      <c r="AR259" s="433"/>
      <c r="AS259" s="433"/>
      <c r="AT259" s="433"/>
      <c r="AU259" s="433"/>
      <c r="AV259" s="433"/>
      <c r="AW259" s="433"/>
      <c r="AX259" s="433"/>
      <c r="AY259" s="433"/>
      <c r="AZ259" s="433"/>
      <c r="BA259" s="433"/>
      <c r="BB259" s="433"/>
      <c r="BC259" s="433"/>
      <c r="BD259" s="430"/>
      <c r="BE259" s="434"/>
      <c r="BG259" s="11"/>
      <c r="BI259" s="500"/>
    </row>
    <row r="260" spans="1:61" s="9" customFormat="1" ht="15" customHeight="1" x14ac:dyDescent="0.25">
      <c r="A260" s="2"/>
      <c r="B260" s="2"/>
      <c r="C260" s="2"/>
      <c r="D260" s="2"/>
      <c r="E260" s="2"/>
      <c r="F260" s="3"/>
      <c r="G260" s="397"/>
      <c r="H260" s="4"/>
      <c r="I260" s="5"/>
      <c r="J260" s="4"/>
      <c r="K260" s="4"/>
      <c r="L260" s="5"/>
      <c r="M260" s="6"/>
      <c r="N260" s="4"/>
      <c r="O260" s="5"/>
      <c r="P260" s="4"/>
      <c r="Q260" s="4"/>
      <c r="R260" s="5"/>
      <c r="S260" s="4"/>
      <c r="T260" s="4"/>
      <c r="U260" s="5"/>
      <c r="V260" s="4"/>
      <c r="W260" s="4"/>
      <c r="X260" s="5"/>
      <c r="Y260" s="4"/>
      <c r="Z260" s="4"/>
      <c r="AA260" s="4"/>
      <c r="AB260" s="4"/>
      <c r="AC260" s="412"/>
      <c r="AD260" s="7"/>
      <c r="AE260" s="7"/>
      <c r="AF260" s="8"/>
      <c r="AH260" s="446"/>
      <c r="AI260" s="429"/>
      <c r="AJ260" s="430"/>
      <c r="AK260" s="431"/>
      <c r="AL260" s="432"/>
      <c r="AM260" s="433"/>
      <c r="AN260" s="433"/>
      <c r="AO260" s="433"/>
      <c r="AP260" s="433"/>
      <c r="AQ260" s="433"/>
      <c r="AR260" s="433"/>
      <c r="AS260" s="433"/>
      <c r="AT260" s="433"/>
      <c r="AU260" s="433"/>
      <c r="AV260" s="433"/>
      <c r="AW260" s="433"/>
      <c r="AX260" s="433"/>
      <c r="AY260" s="433"/>
      <c r="AZ260" s="433"/>
      <c r="BA260" s="433"/>
      <c r="BB260" s="433"/>
      <c r="BC260" s="433"/>
      <c r="BD260" s="430"/>
      <c r="BE260" s="434"/>
      <c r="BG260" s="11"/>
      <c r="BI260" s="500"/>
    </row>
    <row r="261" spans="1:61" s="9" customFormat="1" ht="15" customHeight="1" x14ac:dyDescent="0.25">
      <c r="A261" s="2"/>
      <c r="B261" s="2"/>
      <c r="C261" s="2"/>
      <c r="D261" s="2"/>
      <c r="E261" s="2"/>
      <c r="F261" s="3"/>
      <c r="G261" s="397"/>
      <c r="H261" s="4"/>
      <c r="I261" s="5"/>
      <c r="J261" s="4"/>
      <c r="K261" s="4"/>
      <c r="L261" s="5"/>
      <c r="M261" s="6"/>
      <c r="N261" s="4"/>
      <c r="O261" s="5"/>
      <c r="P261" s="4"/>
      <c r="Q261" s="4"/>
      <c r="R261" s="5"/>
      <c r="S261" s="4"/>
      <c r="T261" s="4"/>
      <c r="U261" s="5"/>
      <c r="V261" s="4"/>
      <c r="W261" s="4"/>
      <c r="X261" s="5"/>
      <c r="Y261" s="4"/>
      <c r="Z261" s="4"/>
      <c r="AA261" s="4"/>
      <c r="AB261" s="4"/>
      <c r="AC261" s="412"/>
      <c r="AD261" s="7"/>
      <c r="AE261" s="7"/>
      <c r="AF261" s="8"/>
      <c r="AH261" s="446"/>
      <c r="AI261" s="429"/>
      <c r="AJ261" s="430"/>
      <c r="AK261" s="431"/>
      <c r="AL261" s="432"/>
      <c r="AM261" s="433"/>
      <c r="AN261" s="433"/>
      <c r="AO261" s="433"/>
      <c r="AP261" s="433"/>
      <c r="AQ261" s="433"/>
      <c r="AR261" s="433"/>
      <c r="AS261" s="433"/>
      <c r="AT261" s="433"/>
      <c r="AU261" s="433"/>
      <c r="AV261" s="433"/>
      <c r="AW261" s="433"/>
      <c r="AX261" s="433"/>
      <c r="AY261" s="433"/>
      <c r="AZ261" s="433"/>
      <c r="BA261" s="433"/>
      <c r="BB261" s="433"/>
      <c r="BC261" s="433"/>
      <c r="BD261" s="430"/>
      <c r="BE261" s="434"/>
      <c r="BG261" s="11"/>
      <c r="BI261" s="500"/>
    </row>
    <row r="262" spans="1:61" s="9" customFormat="1" ht="15" customHeight="1" x14ac:dyDescent="0.25">
      <c r="A262" s="2"/>
      <c r="B262" s="2"/>
      <c r="C262" s="2"/>
      <c r="D262" s="2"/>
      <c r="E262" s="2"/>
      <c r="F262" s="3"/>
      <c r="G262" s="397"/>
      <c r="H262" s="4"/>
      <c r="I262" s="5"/>
      <c r="J262" s="4"/>
      <c r="K262" s="4"/>
      <c r="L262" s="5"/>
      <c r="M262" s="6"/>
      <c r="N262" s="4"/>
      <c r="O262" s="5"/>
      <c r="P262" s="4"/>
      <c r="Q262" s="4"/>
      <c r="R262" s="5"/>
      <c r="S262" s="4"/>
      <c r="T262" s="4"/>
      <c r="U262" s="5"/>
      <c r="V262" s="4"/>
      <c r="W262" s="4"/>
      <c r="X262" s="5"/>
      <c r="Y262" s="4"/>
      <c r="Z262" s="4"/>
      <c r="AA262" s="4"/>
      <c r="AB262" s="4"/>
      <c r="AC262" s="412"/>
      <c r="AD262" s="7"/>
      <c r="AE262" s="7"/>
      <c r="AF262" s="8"/>
      <c r="AH262" s="446"/>
      <c r="AI262" s="429"/>
      <c r="AJ262" s="430"/>
      <c r="AK262" s="431"/>
      <c r="AL262" s="432"/>
      <c r="AM262" s="433"/>
      <c r="AN262" s="433"/>
      <c r="AO262" s="433"/>
      <c r="AP262" s="433"/>
      <c r="AQ262" s="433"/>
      <c r="AR262" s="433"/>
      <c r="AS262" s="433"/>
      <c r="AT262" s="433"/>
      <c r="AU262" s="433"/>
      <c r="AV262" s="433"/>
      <c r="AW262" s="433"/>
      <c r="AX262" s="433"/>
      <c r="AY262" s="433"/>
      <c r="AZ262" s="433"/>
      <c r="BA262" s="433"/>
      <c r="BB262" s="433"/>
      <c r="BC262" s="433"/>
      <c r="BD262" s="430"/>
      <c r="BE262" s="434"/>
      <c r="BG262" s="11"/>
      <c r="BI262" s="500"/>
    </row>
    <row r="263" spans="1:61" s="9" customFormat="1" ht="15" customHeight="1" x14ac:dyDescent="0.25">
      <c r="A263" s="2"/>
      <c r="B263" s="2"/>
      <c r="C263" s="2"/>
      <c r="D263" s="2"/>
      <c r="E263" s="2"/>
      <c r="F263" s="3"/>
      <c r="G263" s="397"/>
      <c r="H263" s="4"/>
      <c r="I263" s="5"/>
      <c r="J263" s="4"/>
      <c r="K263" s="4"/>
      <c r="L263" s="5"/>
      <c r="M263" s="6"/>
      <c r="N263" s="4"/>
      <c r="O263" s="5"/>
      <c r="P263" s="4"/>
      <c r="Q263" s="4"/>
      <c r="R263" s="5"/>
      <c r="S263" s="4"/>
      <c r="T263" s="4"/>
      <c r="U263" s="5"/>
      <c r="V263" s="4"/>
      <c r="W263" s="4"/>
      <c r="X263" s="5"/>
      <c r="Y263" s="4"/>
      <c r="Z263" s="4"/>
      <c r="AA263" s="4"/>
      <c r="AB263" s="4"/>
      <c r="AC263" s="412"/>
      <c r="AD263" s="7"/>
      <c r="AE263" s="7"/>
      <c r="AF263" s="8"/>
      <c r="AH263" s="446"/>
      <c r="AI263" s="429"/>
      <c r="AJ263" s="430"/>
      <c r="AK263" s="431"/>
      <c r="AL263" s="432"/>
      <c r="AM263" s="433"/>
      <c r="AN263" s="433"/>
      <c r="AO263" s="433"/>
      <c r="AP263" s="433"/>
      <c r="AQ263" s="433"/>
      <c r="AR263" s="433"/>
      <c r="AS263" s="433"/>
      <c r="AT263" s="433"/>
      <c r="AU263" s="433"/>
      <c r="AV263" s="433"/>
      <c r="AW263" s="433"/>
      <c r="AX263" s="433"/>
      <c r="AY263" s="433"/>
      <c r="AZ263" s="433"/>
      <c r="BA263" s="433"/>
      <c r="BB263" s="433"/>
      <c r="BC263" s="433"/>
      <c r="BD263" s="430"/>
      <c r="BE263" s="434"/>
      <c r="BG263" s="11"/>
      <c r="BI263" s="500"/>
    </row>
    <row r="264" spans="1:61" s="9" customFormat="1" ht="15" customHeight="1" x14ac:dyDescent="0.25">
      <c r="A264" s="2"/>
      <c r="B264" s="2"/>
      <c r="C264" s="2"/>
      <c r="D264" s="2"/>
      <c r="E264" s="2"/>
      <c r="F264" s="3"/>
      <c r="G264" s="397"/>
      <c r="H264" s="4"/>
      <c r="I264" s="5"/>
      <c r="J264" s="4"/>
      <c r="K264" s="4"/>
      <c r="L264" s="5"/>
      <c r="M264" s="6"/>
      <c r="N264" s="4"/>
      <c r="O264" s="5"/>
      <c r="P264" s="4"/>
      <c r="Q264" s="4"/>
      <c r="R264" s="5"/>
      <c r="S264" s="4"/>
      <c r="T264" s="4"/>
      <c r="U264" s="5"/>
      <c r="V264" s="4"/>
      <c r="W264" s="4"/>
      <c r="X264" s="5"/>
      <c r="Y264" s="4"/>
      <c r="Z264" s="4"/>
      <c r="AA264" s="4"/>
      <c r="AB264" s="4"/>
      <c r="AC264" s="412"/>
      <c r="AD264" s="7"/>
      <c r="AE264" s="7"/>
      <c r="AF264" s="8"/>
      <c r="AH264" s="446"/>
      <c r="AI264" s="429"/>
      <c r="AJ264" s="430"/>
      <c r="AK264" s="431"/>
      <c r="AL264" s="432"/>
      <c r="AM264" s="433"/>
      <c r="AN264" s="433"/>
      <c r="AO264" s="433"/>
      <c r="AP264" s="433"/>
      <c r="AQ264" s="433"/>
      <c r="AR264" s="433"/>
      <c r="AS264" s="433"/>
      <c r="AT264" s="433"/>
      <c r="AU264" s="433"/>
      <c r="AV264" s="433"/>
      <c r="AW264" s="433"/>
      <c r="AX264" s="433"/>
      <c r="AY264" s="433"/>
      <c r="AZ264" s="433"/>
      <c r="BA264" s="433"/>
      <c r="BB264" s="433"/>
      <c r="BC264" s="433"/>
      <c r="BD264" s="430"/>
      <c r="BE264" s="434"/>
      <c r="BG264" s="11"/>
      <c r="BI264" s="500"/>
    </row>
    <row r="265" spans="1:61" s="9" customFormat="1" ht="15" customHeight="1" x14ac:dyDescent="0.25">
      <c r="A265" s="2"/>
      <c r="B265" s="2"/>
      <c r="C265" s="2"/>
      <c r="D265" s="2"/>
      <c r="E265" s="2"/>
      <c r="F265" s="3"/>
      <c r="G265" s="397"/>
      <c r="H265" s="4"/>
      <c r="I265" s="5"/>
      <c r="J265" s="4"/>
      <c r="K265" s="4"/>
      <c r="L265" s="5"/>
      <c r="M265" s="6"/>
      <c r="N265" s="4"/>
      <c r="O265" s="5"/>
      <c r="P265" s="4"/>
      <c r="Q265" s="4"/>
      <c r="R265" s="5"/>
      <c r="S265" s="4"/>
      <c r="T265" s="4"/>
      <c r="U265" s="5"/>
      <c r="V265" s="4"/>
      <c r="W265" s="4"/>
      <c r="X265" s="5"/>
      <c r="Y265" s="4"/>
      <c r="Z265" s="4"/>
      <c r="AA265" s="4"/>
      <c r="AB265" s="4"/>
      <c r="AC265" s="412"/>
      <c r="AD265" s="7"/>
      <c r="AE265" s="7"/>
      <c r="AF265" s="8"/>
      <c r="AH265" s="446"/>
      <c r="AI265" s="429"/>
      <c r="AJ265" s="430"/>
      <c r="AK265" s="431"/>
      <c r="AL265" s="432"/>
      <c r="AM265" s="433"/>
      <c r="AN265" s="433"/>
      <c r="AO265" s="433"/>
      <c r="AP265" s="433"/>
      <c r="AQ265" s="433"/>
      <c r="AR265" s="433"/>
      <c r="AS265" s="433"/>
      <c r="AT265" s="433"/>
      <c r="AU265" s="433"/>
      <c r="AV265" s="433"/>
      <c r="AW265" s="433"/>
      <c r="AX265" s="433"/>
      <c r="AY265" s="433"/>
      <c r="AZ265" s="433"/>
      <c r="BA265" s="433"/>
      <c r="BB265" s="433"/>
      <c r="BC265" s="433"/>
      <c r="BD265" s="430"/>
      <c r="BE265" s="434"/>
      <c r="BG265" s="11"/>
      <c r="BI265" s="500"/>
    </row>
    <row r="266" spans="1:61" s="9" customFormat="1" ht="15" customHeight="1" x14ac:dyDescent="0.25">
      <c r="A266" s="2"/>
      <c r="B266" s="2"/>
      <c r="C266" s="2"/>
      <c r="D266" s="2"/>
      <c r="E266" s="2"/>
      <c r="F266" s="3"/>
      <c r="G266" s="397"/>
      <c r="H266" s="4"/>
      <c r="I266" s="5"/>
      <c r="J266" s="4"/>
      <c r="K266" s="4"/>
      <c r="L266" s="5"/>
      <c r="M266" s="6"/>
      <c r="N266" s="4"/>
      <c r="O266" s="5"/>
      <c r="P266" s="4"/>
      <c r="Q266" s="4"/>
      <c r="R266" s="5"/>
      <c r="S266" s="4"/>
      <c r="T266" s="4"/>
      <c r="U266" s="5"/>
      <c r="V266" s="4"/>
      <c r="W266" s="4"/>
      <c r="X266" s="5"/>
      <c r="Y266" s="4"/>
      <c r="Z266" s="4"/>
      <c r="AA266" s="4"/>
      <c r="AB266" s="4"/>
      <c r="AC266" s="412"/>
      <c r="AD266" s="7"/>
      <c r="AE266" s="7"/>
      <c r="AF266" s="8"/>
      <c r="AH266" s="446"/>
      <c r="AI266" s="429"/>
      <c r="AJ266" s="430"/>
      <c r="AK266" s="431"/>
      <c r="AL266" s="432"/>
      <c r="AM266" s="433"/>
      <c r="AN266" s="433"/>
      <c r="AO266" s="433"/>
      <c r="AP266" s="433"/>
      <c r="AQ266" s="433"/>
      <c r="AR266" s="433"/>
      <c r="AS266" s="433"/>
      <c r="AT266" s="433"/>
      <c r="AU266" s="433"/>
      <c r="AV266" s="433"/>
      <c r="AW266" s="433"/>
      <c r="AX266" s="433"/>
      <c r="AY266" s="433"/>
      <c r="AZ266" s="433"/>
      <c r="BA266" s="433"/>
      <c r="BB266" s="433"/>
      <c r="BC266" s="433"/>
      <c r="BD266" s="430"/>
      <c r="BE266" s="434"/>
      <c r="BG266" s="11"/>
      <c r="BI266" s="500"/>
    </row>
    <row r="267" spans="1:61" s="9" customFormat="1" ht="15" customHeight="1" x14ac:dyDescent="0.25">
      <c r="A267" s="2"/>
      <c r="B267" s="2"/>
      <c r="C267" s="2"/>
      <c r="D267" s="2"/>
      <c r="E267" s="2"/>
      <c r="F267" s="3"/>
      <c r="G267" s="397"/>
      <c r="H267" s="4"/>
      <c r="I267" s="5"/>
      <c r="J267" s="4"/>
      <c r="K267" s="4"/>
      <c r="L267" s="5"/>
      <c r="M267" s="6"/>
      <c r="N267" s="4"/>
      <c r="O267" s="5"/>
      <c r="P267" s="4"/>
      <c r="Q267" s="4"/>
      <c r="R267" s="5"/>
      <c r="S267" s="4"/>
      <c r="T267" s="4"/>
      <c r="U267" s="5"/>
      <c r="V267" s="4"/>
      <c r="W267" s="4"/>
      <c r="X267" s="5"/>
      <c r="Y267" s="4"/>
      <c r="Z267" s="4"/>
      <c r="AA267" s="4"/>
      <c r="AB267" s="4"/>
      <c r="AC267" s="412"/>
      <c r="AD267" s="7"/>
      <c r="AE267" s="7"/>
      <c r="AF267" s="8"/>
      <c r="AH267" s="446"/>
      <c r="AI267" s="429"/>
      <c r="AJ267" s="430"/>
      <c r="AK267" s="431"/>
      <c r="AL267" s="432"/>
      <c r="AM267" s="433"/>
      <c r="AN267" s="433"/>
      <c r="AO267" s="433"/>
      <c r="AP267" s="433"/>
      <c r="AQ267" s="433"/>
      <c r="AR267" s="433"/>
      <c r="AS267" s="433"/>
      <c r="AT267" s="433"/>
      <c r="AU267" s="433"/>
      <c r="AV267" s="433"/>
      <c r="AW267" s="433"/>
      <c r="AX267" s="433"/>
      <c r="AY267" s="433"/>
      <c r="AZ267" s="433"/>
      <c r="BA267" s="433"/>
      <c r="BB267" s="433"/>
      <c r="BC267" s="433"/>
      <c r="BD267" s="430"/>
      <c r="BE267" s="434"/>
      <c r="BG267" s="11"/>
      <c r="BI267" s="500"/>
    </row>
    <row r="268" spans="1:61" s="9" customFormat="1" ht="15" customHeight="1" x14ac:dyDescent="0.25">
      <c r="A268" s="2"/>
      <c r="B268" s="2"/>
      <c r="C268" s="2"/>
      <c r="D268" s="2"/>
      <c r="E268" s="2"/>
      <c r="F268" s="3"/>
      <c r="G268" s="397"/>
      <c r="H268" s="4"/>
      <c r="I268" s="5"/>
      <c r="J268" s="4"/>
      <c r="K268" s="4"/>
      <c r="L268" s="5"/>
      <c r="M268" s="6"/>
      <c r="N268" s="4"/>
      <c r="O268" s="5"/>
      <c r="P268" s="4"/>
      <c r="Q268" s="4"/>
      <c r="R268" s="5"/>
      <c r="S268" s="4"/>
      <c r="T268" s="4"/>
      <c r="U268" s="5"/>
      <c r="V268" s="4"/>
      <c r="W268" s="4"/>
      <c r="X268" s="5"/>
      <c r="Y268" s="4"/>
      <c r="Z268" s="4"/>
      <c r="AA268" s="4"/>
      <c r="AB268" s="4"/>
      <c r="AC268" s="412"/>
      <c r="AD268" s="7"/>
      <c r="AE268" s="7"/>
      <c r="AF268" s="8"/>
      <c r="AH268" s="446"/>
      <c r="AI268" s="429"/>
      <c r="AJ268" s="430"/>
      <c r="AK268" s="431"/>
      <c r="AL268" s="432"/>
      <c r="AM268" s="433"/>
      <c r="AN268" s="433"/>
      <c r="AO268" s="433"/>
      <c r="AP268" s="433"/>
      <c r="AQ268" s="433"/>
      <c r="AR268" s="433"/>
      <c r="AS268" s="433"/>
      <c r="AT268" s="433"/>
      <c r="AU268" s="433"/>
      <c r="AV268" s="433"/>
      <c r="AW268" s="433"/>
      <c r="AX268" s="433"/>
      <c r="AY268" s="433"/>
      <c r="AZ268" s="433"/>
      <c r="BA268" s="433"/>
      <c r="BB268" s="433"/>
      <c r="BC268" s="433"/>
      <c r="BD268" s="430"/>
      <c r="BE268" s="434"/>
      <c r="BG268" s="11"/>
      <c r="BI268" s="500"/>
    </row>
    <row r="269" spans="1:61" s="9" customFormat="1" ht="15" customHeight="1" x14ac:dyDescent="0.25">
      <c r="A269" s="2"/>
      <c r="B269" s="2"/>
      <c r="C269" s="2"/>
      <c r="D269" s="2"/>
      <c r="E269" s="2"/>
      <c r="F269" s="3"/>
      <c r="G269" s="397"/>
      <c r="H269" s="4"/>
      <c r="I269" s="5"/>
      <c r="J269" s="4"/>
      <c r="K269" s="4"/>
      <c r="L269" s="5"/>
      <c r="M269" s="6"/>
      <c r="N269" s="4"/>
      <c r="O269" s="5"/>
      <c r="P269" s="4"/>
      <c r="Q269" s="4"/>
      <c r="R269" s="5"/>
      <c r="S269" s="4"/>
      <c r="T269" s="4"/>
      <c r="U269" s="5"/>
      <c r="V269" s="4"/>
      <c r="W269" s="4"/>
      <c r="X269" s="5"/>
      <c r="Y269" s="4"/>
      <c r="Z269" s="4"/>
      <c r="AA269" s="4"/>
      <c r="AB269" s="4"/>
      <c r="AC269" s="412"/>
      <c r="AD269" s="7"/>
      <c r="AE269" s="7"/>
      <c r="AF269" s="8"/>
      <c r="AH269" s="446"/>
      <c r="AI269" s="429"/>
      <c r="AJ269" s="430"/>
      <c r="AK269" s="431"/>
      <c r="AL269" s="432"/>
      <c r="AM269" s="433"/>
      <c r="AN269" s="433"/>
      <c r="AO269" s="433"/>
      <c r="AP269" s="433"/>
      <c r="AQ269" s="433"/>
      <c r="AR269" s="433"/>
      <c r="AS269" s="433"/>
      <c r="AT269" s="433"/>
      <c r="AU269" s="433"/>
      <c r="AV269" s="433"/>
      <c r="AW269" s="433"/>
      <c r="AX269" s="433"/>
      <c r="AY269" s="433"/>
      <c r="AZ269" s="433"/>
      <c r="BA269" s="433"/>
      <c r="BB269" s="433"/>
      <c r="BC269" s="433"/>
      <c r="BD269" s="430"/>
      <c r="BE269" s="434"/>
      <c r="BG269" s="11"/>
      <c r="BI269" s="500"/>
    </row>
    <row r="270" spans="1:61" s="9" customFormat="1" ht="15" customHeight="1" x14ac:dyDescent="0.25">
      <c r="A270" s="2"/>
      <c r="B270" s="2"/>
      <c r="C270" s="2"/>
      <c r="D270" s="2"/>
      <c r="E270" s="2"/>
      <c r="F270" s="3"/>
      <c r="G270" s="397"/>
      <c r="H270" s="4"/>
      <c r="I270" s="5"/>
      <c r="J270" s="4"/>
      <c r="K270" s="4"/>
      <c r="L270" s="5"/>
      <c r="M270" s="6"/>
      <c r="N270" s="4"/>
      <c r="O270" s="5"/>
      <c r="P270" s="4"/>
      <c r="Q270" s="4"/>
      <c r="R270" s="5"/>
      <c r="S270" s="4"/>
      <c r="T270" s="4"/>
      <c r="U270" s="5"/>
      <c r="V270" s="4"/>
      <c r="W270" s="4"/>
      <c r="X270" s="5"/>
      <c r="Y270" s="4"/>
      <c r="Z270" s="4"/>
      <c r="AA270" s="4"/>
      <c r="AB270" s="4"/>
      <c r="AC270" s="412"/>
      <c r="AD270" s="7"/>
      <c r="AE270" s="7"/>
      <c r="AF270" s="8"/>
      <c r="AH270" s="446"/>
      <c r="AI270" s="429"/>
      <c r="AJ270" s="430"/>
      <c r="AK270" s="431"/>
      <c r="AL270" s="432"/>
      <c r="AM270" s="433"/>
      <c r="AN270" s="433"/>
      <c r="AO270" s="433"/>
      <c r="AP270" s="433"/>
      <c r="AQ270" s="433"/>
      <c r="AR270" s="433"/>
      <c r="AS270" s="433"/>
      <c r="AT270" s="433"/>
      <c r="AU270" s="433"/>
      <c r="AV270" s="433"/>
      <c r="AW270" s="433"/>
      <c r="AX270" s="433"/>
      <c r="AY270" s="433"/>
      <c r="AZ270" s="433"/>
      <c r="BA270" s="433"/>
      <c r="BB270" s="433"/>
      <c r="BC270" s="433"/>
      <c r="BD270" s="430"/>
      <c r="BE270" s="434"/>
      <c r="BG270" s="11"/>
      <c r="BI270" s="500"/>
    </row>
    <row r="271" spans="1:61" s="9" customFormat="1" ht="15" customHeight="1" x14ac:dyDescent="0.25">
      <c r="A271" s="2"/>
      <c r="B271" s="2"/>
      <c r="C271" s="2"/>
      <c r="D271" s="2"/>
      <c r="E271" s="2"/>
      <c r="F271" s="3"/>
      <c r="G271" s="397"/>
      <c r="H271" s="4"/>
      <c r="I271" s="5"/>
      <c r="J271" s="4"/>
      <c r="K271" s="4"/>
      <c r="L271" s="5"/>
      <c r="M271" s="6"/>
      <c r="N271" s="4"/>
      <c r="O271" s="5"/>
      <c r="P271" s="4"/>
      <c r="Q271" s="4"/>
      <c r="R271" s="5"/>
      <c r="S271" s="4"/>
      <c r="T271" s="4"/>
      <c r="U271" s="5"/>
      <c r="V271" s="4"/>
      <c r="W271" s="4"/>
      <c r="X271" s="5"/>
      <c r="Y271" s="4"/>
      <c r="Z271" s="4"/>
      <c r="AA271" s="4"/>
      <c r="AB271" s="4"/>
      <c r="AC271" s="412"/>
      <c r="AD271" s="7"/>
      <c r="AE271" s="7"/>
      <c r="AF271" s="8"/>
      <c r="AH271" s="446"/>
      <c r="AI271" s="429"/>
      <c r="AJ271" s="430"/>
      <c r="AK271" s="431"/>
      <c r="AL271" s="432"/>
      <c r="AM271" s="433"/>
      <c r="AN271" s="433"/>
      <c r="AO271" s="433"/>
      <c r="AP271" s="433"/>
      <c r="AQ271" s="433"/>
      <c r="AR271" s="433"/>
      <c r="AS271" s="433"/>
      <c r="AT271" s="433"/>
      <c r="AU271" s="433"/>
      <c r="AV271" s="433"/>
      <c r="AW271" s="433"/>
      <c r="AX271" s="433"/>
      <c r="AY271" s="433"/>
      <c r="AZ271" s="433"/>
      <c r="BA271" s="433"/>
      <c r="BB271" s="433"/>
      <c r="BC271" s="433"/>
      <c r="BD271" s="430"/>
      <c r="BE271" s="434"/>
      <c r="BG271" s="11"/>
      <c r="BI271" s="500"/>
    </row>
    <row r="272" spans="1:61" s="9" customFormat="1" ht="15" customHeight="1" x14ac:dyDescent="0.25">
      <c r="A272" s="2"/>
      <c r="B272" s="2"/>
      <c r="C272" s="2"/>
      <c r="D272" s="2"/>
      <c r="E272" s="2"/>
      <c r="F272" s="3"/>
      <c r="G272" s="397"/>
      <c r="H272" s="4"/>
      <c r="I272" s="5"/>
      <c r="J272" s="4"/>
      <c r="K272" s="4"/>
      <c r="L272" s="5"/>
      <c r="M272" s="6"/>
      <c r="N272" s="4"/>
      <c r="O272" s="5"/>
      <c r="P272" s="4"/>
      <c r="Q272" s="4"/>
      <c r="R272" s="5"/>
      <c r="S272" s="4"/>
      <c r="T272" s="4"/>
      <c r="U272" s="5"/>
      <c r="V272" s="4"/>
      <c r="W272" s="4"/>
      <c r="X272" s="5"/>
      <c r="Y272" s="4"/>
      <c r="Z272" s="4"/>
      <c r="AA272" s="4"/>
      <c r="AB272" s="4"/>
      <c r="AC272" s="412"/>
      <c r="AD272" s="7"/>
      <c r="AE272" s="7"/>
      <c r="AF272" s="8"/>
      <c r="AH272" s="446"/>
      <c r="AI272" s="429"/>
      <c r="AJ272" s="430"/>
      <c r="AK272" s="431"/>
      <c r="AL272" s="432"/>
      <c r="AM272" s="433"/>
      <c r="AN272" s="433"/>
      <c r="AO272" s="433"/>
      <c r="AP272" s="433"/>
      <c r="AQ272" s="433"/>
      <c r="AR272" s="433"/>
      <c r="AS272" s="433"/>
      <c r="AT272" s="433"/>
      <c r="AU272" s="433"/>
      <c r="AV272" s="433"/>
      <c r="AW272" s="433"/>
      <c r="AX272" s="433"/>
      <c r="AY272" s="433"/>
      <c r="AZ272" s="433"/>
      <c r="BA272" s="433"/>
      <c r="BB272" s="433"/>
      <c r="BC272" s="433"/>
      <c r="BD272" s="430"/>
      <c r="BE272" s="434"/>
      <c r="BG272" s="11"/>
      <c r="BI272" s="500"/>
    </row>
    <row r="273" spans="1:61" s="9" customFormat="1" ht="15" customHeight="1" x14ac:dyDescent="0.25">
      <c r="A273" s="2"/>
      <c r="B273" s="2"/>
      <c r="C273" s="2"/>
      <c r="D273" s="2"/>
      <c r="E273" s="2"/>
      <c r="F273" s="3"/>
      <c r="G273" s="397"/>
      <c r="H273" s="4"/>
      <c r="I273" s="5"/>
      <c r="J273" s="4"/>
      <c r="K273" s="4"/>
      <c r="L273" s="5"/>
      <c r="M273" s="6"/>
      <c r="N273" s="4"/>
      <c r="O273" s="5"/>
      <c r="P273" s="4"/>
      <c r="Q273" s="4"/>
      <c r="R273" s="5"/>
      <c r="S273" s="4"/>
      <c r="T273" s="4"/>
      <c r="U273" s="5"/>
      <c r="V273" s="4"/>
      <c r="W273" s="4"/>
      <c r="X273" s="5"/>
      <c r="Y273" s="4"/>
      <c r="Z273" s="4"/>
      <c r="AA273" s="4"/>
      <c r="AB273" s="4"/>
      <c r="AC273" s="412"/>
      <c r="AD273" s="7"/>
      <c r="AE273" s="7"/>
      <c r="AF273" s="8"/>
      <c r="AH273" s="446"/>
      <c r="AI273" s="429"/>
      <c r="AJ273" s="430"/>
      <c r="AK273" s="431"/>
      <c r="AL273" s="432"/>
      <c r="AM273" s="433"/>
      <c r="AN273" s="433"/>
      <c r="AO273" s="433"/>
      <c r="AP273" s="433"/>
      <c r="AQ273" s="433"/>
      <c r="AR273" s="433"/>
      <c r="AS273" s="433"/>
      <c r="AT273" s="433"/>
      <c r="AU273" s="433"/>
      <c r="AV273" s="433"/>
      <c r="AW273" s="433"/>
      <c r="AX273" s="433"/>
      <c r="AY273" s="433"/>
      <c r="AZ273" s="433"/>
      <c r="BA273" s="433"/>
      <c r="BB273" s="433"/>
      <c r="BC273" s="433"/>
      <c r="BD273" s="430"/>
      <c r="BE273" s="434"/>
      <c r="BG273" s="11"/>
      <c r="BI273" s="500"/>
    </row>
    <row r="274" spans="1:61" s="9" customFormat="1" ht="15" customHeight="1" x14ac:dyDescent="0.25">
      <c r="A274" s="2"/>
      <c r="B274" s="2"/>
      <c r="C274" s="2"/>
      <c r="D274" s="2"/>
      <c r="E274" s="2"/>
      <c r="F274" s="3"/>
      <c r="G274" s="397"/>
      <c r="H274" s="4"/>
      <c r="I274" s="5"/>
      <c r="J274" s="4"/>
      <c r="K274" s="4"/>
      <c r="L274" s="5"/>
      <c r="M274" s="6"/>
      <c r="N274" s="4"/>
      <c r="O274" s="5"/>
      <c r="P274" s="4"/>
      <c r="Q274" s="4"/>
      <c r="R274" s="5"/>
      <c r="S274" s="4"/>
      <c r="T274" s="4"/>
      <c r="U274" s="5"/>
      <c r="V274" s="4"/>
      <c r="W274" s="4"/>
      <c r="X274" s="5"/>
      <c r="Y274" s="4"/>
      <c r="Z274" s="4"/>
      <c r="AA274" s="4"/>
      <c r="AB274" s="4"/>
      <c r="AC274" s="412"/>
      <c r="AD274" s="7"/>
      <c r="AE274" s="7"/>
      <c r="AF274" s="8"/>
      <c r="AH274" s="446"/>
      <c r="AI274" s="429"/>
      <c r="AJ274" s="430"/>
      <c r="AK274" s="431"/>
      <c r="AL274" s="432"/>
      <c r="AM274" s="433"/>
      <c r="AN274" s="433"/>
      <c r="AO274" s="433"/>
      <c r="AP274" s="433"/>
      <c r="AQ274" s="433"/>
      <c r="AR274" s="433"/>
      <c r="AS274" s="433"/>
      <c r="AT274" s="433"/>
      <c r="AU274" s="433"/>
      <c r="AV274" s="433"/>
      <c r="AW274" s="433"/>
      <c r="AX274" s="433"/>
      <c r="AY274" s="433"/>
      <c r="AZ274" s="433"/>
      <c r="BA274" s="433"/>
      <c r="BB274" s="433"/>
      <c r="BC274" s="433"/>
      <c r="BD274" s="430"/>
      <c r="BE274" s="434"/>
      <c r="BG274" s="11"/>
      <c r="BI274" s="500"/>
    </row>
    <row r="275" spans="1:61" s="9" customFormat="1" ht="15" customHeight="1" x14ac:dyDescent="0.25">
      <c r="A275" s="2"/>
      <c r="B275" s="2"/>
      <c r="C275" s="2"/>
      <c r="D275" s="2"/>
      <c r="E275" s="2"/>
      <c r="F275" s="3"/>
      <c r="G275" s="397"/>
      <c r="H275" s="4"/>
      <c r="I275" s="5"/>
      <c r="J275" s="4"/>
      <c r="K275" s="4"/>
      <c r="L275" s="5"/>
      <c r="M275" s="6"/>
      <c r="N275" s="4"/>
      <c r="O275" s="5"/>
      <c r="P275" s="4"/>
      <c r="Q275" s="4"/>
      <c r="R275" s="5"/>
      <c r="S275" s="4"/>
      <c r="T275" s="4"/>
      <c r="U275" s="5"/>
      <c r="V275" s="4"/>
      <c r="W275" s="4"/>
      <c r="X275" s="5"/>
      <c r="Y275" s="4"/>
      <c r="Z275" s="4"/>
      <c r="AA275" s="4"/>
      <c r="AB275" s="4"/>
      <c r="AC275" s="412"/>
      <c r="AD275" s="7"/>
      <c r="AE275" s="7"/>
      <c r="AF275" s="8"/>
      <c r="AH275" s="446"/>
      <c r="AI275" s="429"/>
      <c r="AJ275" s="430"/>
      <c r="AK275" s="431"/>
      <c r="AL275" s="432"/>
      <c r="AM275" s="433"/>
      <c r="AN275" s="433"/>
      <c r="AO275" s="433"/>
      <c r="AP275" s="433"/>
      <c r="AQ275" s="433"/>
      <c r="AR275" s="433"/>
      <c r="AS275" s="433"/>
      <c r="AT275" s="433"/>
      <c r="AU275" s="433"/>
      <c r="AV275" s="433"/>
      <c r="AW275" s="433"/>
      <c r="AX275" s="433"/>
      <c r="AY275" s="433"/>
      <c r="AZ275" s="433"/>
      <c r="BA275" s="433"/>
      <c r="BB275" s="433"/>
      <c r="BC275" s="433"/>
      <c r="BD275" s="430"/>
      <c r="BE275" s="434"/>
      <c r="BG275" s="11"/>
      <c r="BI275" s="500"/>
    </row>
    <row r="276" spans="1:61" s="9" customFormat="1" ht="15" customHeight="1" x14ac:dyDescent="0.25">
      <c r="A276" s="2"/>
      <c r="B276" s="2"/>
      <c r="C276" s="2"/>
      <c r="D276" s="2"/>
      <c r="E276" s="2"/>
      <c r="F276" s="3"/>
      <c r="G276" s="397"/>
      <c r="H276" s="4"/>
      <c r="I276" s="5"/>
      <c r="J276" s="4"/>
      <c r="K276" s="4"/>
      <c r="L276" s="5"/>
      <c r="M276" s="6"/>
      <c r="N276" s="4"/>
      <c r="O276" s="5"/>
      <c r="P276" s="4"/>
      <c r="Q276" s="4"/>
      <c r="R276" s="5"/>
      <c r="S276" s="4"/>
      <c r="T276" s="4"/>
      <c r="U276" s="5"/>
      <c r="V276" s="4"/>
      <c r="W276" s="4"/>
      <c r="X276" s="5"/>
      <c r="Y276" s="4"/>
      <c r="Z276" s="4"/>
      <c r="AA276" s="4"/>
      <c r="AB276" s="4"/>
      <c r="AC276" s="412"/>
      <c r="AD276" s="7"/>
      <c r="AE276" s="7"/>
      <c r="AF276" s="8"/>
      <c r="AH276" s="446"/>
      <c r="AI276" s="429"/>
      <c r="AJ276" s="430"/>
      <c r="AK276" s="431"/>
      <c r="AL276" s="432"/>
      <c r="AM276" s="433"/>
      <c r="AN276" s="433"/>
      <c r="AO276" s="433"/>
      <c r="AP276" s="433"/>
      <c r="AQ276" s="433"/>
      <c r="AR276" s="433"/>
      <c r="AS276" s="433"/>
      <c r="AT276" s="433"/>
      <c r="AU276" s="433"/>
      <c r="AV276" s="433"/>
      <c r="AW276" s="433"/>
      <c r="AX276" s="433"/>
      <c r="AY276" s="433"/>
      <c r="AZ276" s="433"/>
      <c r="BA276" s="433"/>
      <c r="BB276" s="433"/>
      <c r="BC276" s="433"/>
      <c r="BD276" s="430"/>
      <c r="BE276" s="434"/>
      <c r="BG276" s="11"/>
      <c r="BI276" s="500"/>
    </row>
    <row r="277" spans="1:61" s="9" customFormat="1" ht="15" customHeight="1" x14ac:dyDescent="0.25">
      <c r="A277" s="2"/>
      <c r="B277" s="2"/>
      <c r="C277" s="2"/>
      <c r="D277" s="2"/>
      <c r="E277" s="2"/>
      <c r="F277" s="3"/>
      <c r="G277" s="397"/>
      <c r="H277" s="4"/>
      <c r="I277" s="5"/>
      <c r="J277" s="4"/>
      <c r="K277" s="4"/>
      <c r="L277" s="5"/>
      <c r="M277" s="6"/>
      <c r="N277" s="4"/>
      <c r="O277" s="5"/>
      <c r="P277" s="4"/>
      <c r="Q277" s="4"/>
      <c r="R277" s="5"/>
      <c r="S277" s="4"/>
      <c r="T277" s="4"/>
      <c r="U277" s="5"/>
      <c r="V277" s="4"/>
      <c r="W277" s="4"/>
      <c r="X277" s="5"/>
      <c r="Y277" s="4"/>
      <c r="Z277" s="4"/>
      <c r="AA277" s="4"/>
      <c r="AB277" s="4"/>
      <c r="AC277" s="412"/>
      <c r="AD277" s="7"/>
      <c r="AE277" s="7"/>
      <c r="AF277" s="8"/>
      <c r="AH277" s="446"/>
      <c r="AI277" s="429"/>
      <c r="AJ277" s="430"/>
      <c r="AK277" s="431"/>
      <c r="AL277" s="432"/>
      <c r="AM277" s="433"/>
      <c r="AN277" s="433"/>
      <c r="AO277" s="433"/>
      <c r="AP277" s="433"/>
      <c r="AQ277" s="433"/>
      <c r="AR277" s="433"/>
      <c r="AS277" s="433"/>
      <c r="AT277" s="433"/>
      <c r="AU277" s="433"/>
      <c r="AV277" s="433"/>
      <c r="AW277" s="433"/>
      <c r="AX277" s="433"/>
      <c r="AY277" s="433"/>
      <c r="AZ277" s="433"/>
      <c r="BA277" s="433"/>
      <c r="BB277" s="433"/>
      <c r="BC277" s="433"/>
      <c r="BD277" s="430"/>
      <c r="BE277" s="434"/>
      <c r="BG277" s="11"/>
      <c r="BI277" s="500"/>
    </row>
    <row r="278" spans="1:61" s="9" customFormat="1" ht="15" customHeight="1" x14ac:dyDescent="0.25">
      <c r="A278" s="2"/>
      <c r="B278" s="2"/>
      <c r="C278" s="2"/>
      <c r="D278" s="2"/>
      <c r="E278" s="2"/>
      <c r="F278" s="3"/>
      <c r="G278" s="397"/>
      <c r="H278" s="4"/>
      <c r="I278" s="5"/>
      <c r="J278" s="4"/>
      <c r="K278" s="4"/>
      <c r="L278" s="5"/>
      <c r="M278" s="6"/>
      <c r="N278" s="4"/>
      <c r="O278" s="5"/>
      <c r="P278" s="4"/>
      <c r="Q278" s="4"/>
      <c r="R278" s="5"/>
      <c r="S278" s="4"/>
      <c r="T278" s="4"/>
      <c r="U278" s="5"/>
      <c r="V278" s="4"/>
      <c r="W278" s="4"/>
      <c r="X278" s="5"/>
      <c r="Y278" s="4"/>
      <c r="Z278" s="4"/>
      <c r="AA278" s="4"/>
      <c r="AB278" s="4"/>
      <c r="AC278" s="412"/>
      <c r="AD278" s="7"/>
      <c r="AE278" s="7"/>
      <c r="AF278" s="8"/>
      <c r="AH278" s="446"/>
      <c r="AI278" s="429"/>
      <c r="AJ278" s="430"/>
      <c r="AK278" s="431"/>
      <c r="AL278" s="432"/>
      <c r="AM278" s="433"/>
      <c r="AN278" s="433"/>
      <c r="AO278" s="433"/>
      <c r="AP278" s="433"/>
      <c r="AQ278" s="433"/>
      <c r="AR278" s="433"/>
      <c r="AS278" s="433"/>
      <c r="AT278" s="433"/>
      <c r="AU278" s="433"/>
      <c r="AV278" s="433"/>
      <c r="AW278" s="433"/>
      <c r="AX278" s="433"/>
      <c r="AY278" s="433"/>
      <c r="AZ278" s="433"/>
      <c r="BA278" s="433"/>
      <c r="BB278" s="433"/>
      <c r="BC278" s="433"/>
      <c r="BD278" s="430"/>
      <c r="BE278" s="434"/>
      <c r="BG278" s="11"/>
      <c r="BI278" s="500"/>
    </row>
    <row r="279" spans="1:61" s="9" customFormat="1" ht="15" customHeight="1" x14ac:dyDescent="0.25">
      <c r="A279" s="2"/>
      <c r="B279" s="2"/>
      <c r="C279" s="2"/>
      <c r="D279" s="2"/>
      <c r="E279" s="2"/>
      <c r="F279" s="3"/>
      <c r="G279" s="397"/>
      <c r="H279" s="4"/>
      <c r="I279" s="5"/>
      <c r="J279" s="4"/>
      <c r="K279" s="4"/>
      <c r="L279" s="5"/>
      <c r="M279" s="6"/>
      <c r="N279" s="4"/>
      <c r="O279" s="5"/>
      <c r="P279" s="4"/>
      <c r="Q279" s="4"/>
      <c r="R279" s="5"/>
      <c r="S279" s="4"/>
      <c r="T279" s="4"/>
      <c r="U279" s="5"/>
      <c r="V279" s="4"/>
      <c r="W279" s="4"/>
      <c r="X279" s="5"/>
      <c r="Y279" s="4"/>
      <c r="Z279" s="4"/>
      <c r="AA279" s="4"/>
      <c r="AB279" s="4"/>
      <c r="AC279" s="412"/>
      <c r="AD279" s="7"/>
      <c r="AE279" s="7"/>
      <c r="AF279" s="8"/>
      <c r="AH279" s="446"/>
      <c r="AI279" s="429"/>
      <c r="AJ279" s="430"/>
      <c r="AK279" s="431"/>
      <c r="AL279" s="432"/>
      <c r="AM279" s="433"/>
      <c r="AN279" s="433"/>
      <c r="AO279" s="433"/>
      <c r="AP279" s="433"/>
      <c r="AQ279" s="433"/>
      <c r="AR279" s="433"/>
      <c r="AS279" s="433"/>
      <c r="AT279" s="433"/>
      <c r="AU279" s="433"/>
      <c r="AV279" s="433"/>
      <c r="AW279" s="433"/>
      <c r="AX279" s="433"/>
      <c r="AY279" s="433"/>
      <c r="AZ279" s="433"/>
      <c r="BA279" s="433"/>
      <c r="BB279" s="433"/>
      <c r="BC279" s="433"/>
      <c r="BD279" s="430"/>
      <c r="BE279" s="434"/>
      <c r="BG279" s="11"/>
      <c r="BI279" s="500"/>
    </row>
    <row r="280" spans="1:61" s="9" customFormat="1" ht="15" customHeight="1" x14ac:dyDescent="0.25">
      <c r="A280" s="2"/>
      <c r="B280" s="2"/>
      <c r="C280" s="2"/>
      <c r="D280" s="2"/>
      <c r="E280" s="2"/>
      <c r="F280" s="3"/>
      <c r="G280" s="397"/>
      <c r="H280" s="4"/>
      <c r="I280" s="5"/>
      <c r="J280" s="4"/>
      <c r="K280" s="4"/>
      <c r="L280" s="5"/>
      <c r="M280" s="6"/>
      <c r="N280" s="4"/>
      <c r="O280" s="5"/>
      <c r="P280" s="4"/>
      <c r="Q280" s="4"/>
      <c r="R280" s="5"/>
      <c r="S280" s="4"/>
      <c r="T280" s="4"/>
      <c r="U280" s="5"/>
      <c r="V280" s="4"/>
      <c r="W280" s="4"/>
      <c r="X280" s="5"/>
      <c r="Y280" s="4"/>
      <c r="Z280" s="4"/>
      <c r="AA280" s="4"/>
      <c r="AB280" s="4"/>
      <c r="AC280" s="412"/>
      <c r="AD280" s="7"/>
      <c r="AE280" s="7"/>
      <c r="AF280" s="8"/>
      <c r="AH280" s="446"/>
      <c r="AI280" s="429"/>
      <c r="AJ280" s="430"/>
      <c r="AK280" s="431"/>
      <c r="AL280" s="432"/>
      <c r="AM280" s="433"/>
      <c r="AN280" s="433"/>
      <c r="AO280" s="433"/>
      <c r="AP280" s="433"/>
      <c r="AQ280" s="433"/>
      <c r="AR280" s="433"/>
      <c r="AS280" s="433"/>
      <c r="AT280" s="433"/>
      <c r="AU280" s="433"/>
      <c r="AV280" s="433"/>
      <c r="AW280" s="433"/>
      <c r="AX280" s="433"/>
      <c r="AY280" s="433"/>
      <c r="AZ280" s="433"/>
      <c r="BA280" s="433"/>
      <c r="BB280" s="433"/>
      <c r="BC280" s="433"/>
      <c r="BD280" s="430"/>
      <c r="BE280" s="434"/>
      <c r="BG280" s="11"/>
      <c r="BI280" s="500"/>
    </row>
    <row r="281" spans="1:61" s="9" customFormat="1" ht="15" customHeight="1" x14ac:dyDescent="0.25">
      <c r="A281" s="2"/>
      <c r="B281" s="2"/>
      <c r="C281" s="2"/>
      <c r="D281" s="2"/>
      <c r="E281" s="2"/>
      <c r="F281" s="3"/>
      <c r="G281" s="397"/>
      <c r="H281" s="4"/>
      <c r="I281" s="5"/>
      <c r="J281" s="4"/>
      <c r="K281" s="4"/>
      <c r="L281" s="5"/>
      <c r="M281" s="6"/>
      <c r="N281" s="4"/>
      <c r="O281" s="5"/>
      <c r="P281" s="4"/>
      <c r="Q281" s="4"/>
      <c r="R281" s="5"/>
      <c r="S281" s="4"/>
      <c r="T281" s="4"/>
      <c r="U281" s="5"/>
      <c r="V281" s="4"/>
      <c r="W281" s="4"/>
      <c r="X281" s="5"/>
      <c r="Y281" s="4"/>
      <c r="Z281" s="4"/>
      <c r="AA281" s="4"/>
      <c r="AB281" s="4"/>
      <c r="AC281" s="412"/>
      <c r="AD281" s="7"/>
      <c r="AE281" s="7"/>
      <c r="AF281" s="8"/>
      <c r="AH281" s="446"/>
      <c r="AI281" s="429"/>
      <c r="AJ281" s="430"/>
      <c r="AK281" s="431"/>
      <c r="AL281" s="432"/>
      <c r="AM281" s="433"/>
      <c r="AN281" s="433"/>
      <c r="AO281" s="433"/>
      <c r="AP281" s="433"/>
      <c r="AQ281" s="433"/>
      <c r="AR281" s="433"/>
      <c r="AS281" s="433"/>
      <c r="AT281" s="433"/>
      <c r="AU281" s="433"/>
      <c r="AV281" s="433"/>
      <c r="AW281" s="433"/>
      <c r="AX281" s="433"/>
      <c r="AY281" s="433"/>
      <c r="AZ281" s="433"/>
      <c r="BA281" s="433"/>
      <c r="BB281" s="433"/>
      <c r="BC281" s="433"/>
      <c r="BD281" s="430"/>
      <c r="BE281" s="434"/>
      <c r="BG281" s="11"/>
      <c r="BI281" s="500"/>
    </row>
    <row r="282" spans="1:61" s="9" customFormat="1" ht="15" customHeight="1" x14ac:dyDescent="0.25">
      <c r="A282" s="2"/>
      <c r="B282" s="2"/>
      <c r="C282" s="2"/>
      <c r="D282" s="2"/>
      <c r="E282" s="2"/>
      <c r="F282" s="3"/>
      <c r="G282" s="397"/>
      <c r="H282" s="4"/>
      <c r="I282" s="5"/>
      <c r="J282" s="4"/>
      <c r="K282" s="4"/>
      <c r="L282" s="5"/>
      <c r="M282" s="6"/>
      <c r="N282" s="4"/>
      <c r="O282" s="5"/>
      <c r="P282" s="4"/>
      <c r="Q282" s="4"/>
      <c r="R282" s="5"/>
      <c r="S282" s="4"/>
      <c r="T282" s="4"/>
      <c r="U282" s="5"/>
      <c r="V282" s="4"/>
      <c r="W282" s="4"/>
      <c r="X282" s="5"/>
      <c r="Y282" s="4"/>
      <c r="Z282" s="4"/>
      <c r="AA282" s="4"/>
      <c r="AB282" s="4"/>
      <c r="AC282" s="412"/>
      <c r="AD282" s="7"/>
      <c r="AE282" s="7"/>
      <c r="AF282" s="8"/>
      <c r="AH282" s="446"/>
      <c r="AI282" s="429"/>
      <c r="AJ282" s="430"/>
      <c r="AK282" s="431"/>
      <c r="AL282" s="432"/>
      <c r="AM282" s="433"/>
      <c r="AN282" s="433"/>
      <c r="AO282" s="433"/>
      <c r="AP282" s="433"/>
      <c r="AQ282" s="433"/>
      <c r="AR282" s="433"/>
      <c r="AS282" s="433"/>
      <c r="AT282" s="433"/>
      <c r="AU282" s="433"/>
      <c r="AV282" s="433"/>
      <c r="AW282" s="433"/>
      <c r="AX282" s="433"/>
      <c r="AY282" s="433"/>
      <c r="AZ282" s="433"/>
      <c r="BA282" s="433"/>
      <c r="BB282" s="433"/>
      <c r="BC282" s="433"/>
      <c r="BD282" s="430"/>
      <c r="BE282" s="434"/>
      <c r="BG282" s="11"/>
      <c r="BI282" s="500"/>
    </row>
    <row r="283" spans="1:61" s="9" customFormat="1" ht="15" customHeight="1" x14ac:dyDescent="0.25">
      <c r="A283" s="2"/>
      <c r="B283" s="2"/>
      <c r="C283" s="2"/>
      <c r="D283" s="2"/>
      <c r="E283" s="2"/>
      <c r="F283" s="3"/>
      <c r="G283" s="397"/>
      <c r="H283" s="4"/>
      <c r="I283" s="5"/>
      <c r="J283" s="4"/>
      <c r="K283" s="4"/>
      <c r="L283" s="5"/>
      <c r="M283" s="6"/>
      <c r="N283" s="4"/>
      <c r="O283" s="5"/>
      <c r="P283" s="4"/>
      <c r="Q283" s="4"/>
      <c r="R283" s="5"/>
      <c r="S283" s="4"/>
      <c r="T283" s="4"/>
      <c r="U283" s="5"/>
      <c r="V283" s="4"/>
      <c r="W283" s="4"/>
      <c r="X283" s="5"/>
      <c r="Y283" s="4"/>
      <c r="Z283" s="4"/>
      <c r="AA283" s="4"/>
      <c r="AB283" s="4"/>
      <c r="AC283" s="412"/>
      <c r="AD283" s="7"/>
      <c r="AE283" s="7"/>
      <c r="AF283" s="8"/>
      <c r="AH283" s="446"/>
      <c r="AI283" s="429"/>
      <c r="AJ283" s="430"/>
      <c r="AK283" s="431"/>
      <c r="AL283" s="432"/>
      <c r="AM283" s="433"/>
      <c r="AN283" s="433"/>
      <c r="AO283" s="433"/>
      <c r="AP283" s="433"/>
      <c r="AQ283" s="433"/>
      <c r="AR283" s="433"/>
      <c r="AS283" s="433"/>
      <c r="AT283" s="433"/>
      <c r="AU283" s="433"/>
      <c r="AV283" s="433"/>
      <c r="AW283" s="433"/>
      <c r="AX283" s="433"/>
      <c r="AY283" s="433"/>
      <c r="AZ283" s="433"/>
      <c r="BA283" s="433"/>
      <c r="BB283" s="433"/>
      <c r="BC283" s="433"/>
      <c r="BD283" s="430"/>
      <c r="BE283" s="434"/>
      <c r="BG283" s="11"/>
      <c r="BI283" s="500"/>
    </row>
    <row r="284" spans="1:61" s="9" customFormat="1" ht="15" customHeight="1" x14ac:dyDescent="0.25">
      <c r="A284" s="2"/>
      <c r="B284" s="2"/>
      <c r="C284" s="2"/>
      <c r="D284" s="2"/>
      <c r="E284" s="2"/>
      <c r="F284" s="3"/>
      <c r="G284" s="397"/>
      <c r="H284" s="4"/>
      <c r="I284" s="5"/>
      <c r="J284" s="4"/>
      <c r="K284" s="4"/>
      <c r="L284" s="5"/>
      <c r="M284" s="6"/>
      <c r="N284" s="4"/>
      <c r="O284" s="5"/>
      <c r="P284" s="4"/>
      <c r="Q284" s="4"/>
      <c r="R284" s="5"/>
      <c r="S284" s="4"/>
      <c r="T284" s="4"/>
      <c r="U284" s="5"/>
      <c r="V284" s="4"/>
      <c r="W284" s="4"/>
      <c r="X284" s="5"/>
      <c r="Y284" s="4"/>
      <c r="Z284" s="4"/>
      <c r="AA284" s="4"/>
      <c r="AB284" s="4"/>
      <c r="AC284" s="412"/>
      <c r="AD284" s="7"/>
      <c r="AE284" s="7"/>
      <c r="AF284" s="8"/>
      <c r="AH284" s="446"/>
      <c r="AI284" s="429"/>
      <c r="AJ284" s="430"/>
      <c r="AK284" s="431"/>
      <c r="AL284" s="432"/>
      <c r="AM284" s="433"/>
      <c r="AN284" s="433"/>
      <c r="AO284" s="433"/>
      <c r="AP284" s="433"/>
      <c r="AQ284" s="433"/>
      <c r="AR284" s="433"/>
      <c r="AS284" s="433"/>
      <c r="AT284" s="433"/>
      <c r="AU284" s="433"/>
      <c r="AV284" s="433"/>
      <c r="AW284" s="433"/>
      <c r="AX284" s="433"/>
      <c r="AY284" s="433"/>
      <c r="AZ284" s="433"/>
      <c r="BA284" s="433"/>
      <c r="BB284" s="433"/>
      <c r="BC284" s="433"/>
      <c r="BD284" s="430"/>
      <c r="BE284" s="434"/>
      <c r="BG284" s="11"/>
      <c r="BI284" s="500"/>
    </row>
    <row r="285" spans="1:61" s="9" customFormat="1" ht="15" customHeight="1" x14ac:dyDescent="0.25">
      <c r="A285" s="2"/>
      <c r="B285" s="2"/>
      <c r="C285" s="2"/>
      <c r="D285" s="2"/>
      <c r="E285" s="2"/>
      <c r="F285" s="3"/>
      <c r="G285" s="397"/>
      <c r="H285" s="4"/>
      <c r="I285" s="5"/>
      <c r="J285" s="4"/>
      <c r="K285" s="4"/>
      <c r="L285" s="5"/>
      <c r="M285" s="6"/>
      <c r="N285" s="4"/>
      <c r="O285" s="5"/>
      <c r="P285" s="4"/>
      <c r="Q285" s="4"/>
      <c r="R285" s="5"/>
      <c r="S285" s="4"/>
      <c r="T285" s="4"/>
      <c r="U285" s="5"/>
      <c r="V285" s="4"/>
      <c r="W285" s="4"/>
      <c r="X285" s="5"/>
      <c r="Y285" s="4"/>
      <c r="Z285" s="4"/>
      <c r="AA285" s="4"/>
      <c r="AB285" s="4"/>
      <c r="AC285" s="412"/>
      <c r="AD285" s="7"/>
      <c r="AE285" s="7"/>
      <c r="AF285" s="8"/>
      <c r="AH285" s="446"/>
      <c r="AI285" s="429"/>
      <c r="AJ285" s="430"/>
      <c r="AK285" s="431"/>
      <c r="AL285" s="432"/>
      <c r="AM285" s="433"/>
      <c r="AN285" s="433"/>
      <c r="AO285" s="433"/>
      <c r="AP285" s="433"/>
      <c r="AQ285" s="433"/>
      <c r="AR285" s="433"/>
      <c r="AS285" s="433"/>
      <c r="AT285" s="433"/>
      <c r="AU285" s="433"/>
      <c r="AV285" s="433"/>
      <c r="AW285" s="433"/>
      <c r="AX285" s="433"/>
      <c r="AY285" s="433"/>
      <c r="AZ285" s="433"/>
      <c r="BA285" s="433"/>
      <c r="BB285" s="433"/>
      <c r="BC285" s="433"/>
      <c r="BD285" s="430"/>
      <c r="BE285" s="434"/>
      <c r="BG285" s="11"/>
      <c r="BI285" s="500"/>
    </row>
    <row r="286" spans="1:61" s="9" customFormat="1" ht="15" customHeight="1" x14ac:dyDescent="0.25">
      <c r="A286" s="2"/>
      <c r="B286" s="2"/>
      <c r="C286" s="2"/>
      <c r="D286" s="2"/>
      <c r="E286" s="2"/>
      <c r="F286" s="3"/>
      <c r="G286" s="397"/>
      <c r="H286" s="4"/>
      <c r="I286" s="5"/>
      <c r="J286" s="4"/>
      <c r="K286" s="4"/>
      <c r="L286" s="5"/>
      <c r="M286" s="6"/>
      <c r="N286" s="4"/>
      <c r="O286" s="5"/>
      <c r="P286" s="4"/>
      <c r="Q286" s="4"/>
      <c r="R286" s="5"/>
      <c r="S286" s="4"/>
      <c r="T286" s="4"/>
      <c r="U286" s="5"/>
      <c r="V286" s="4"/>
      <c r="W286" s="4"/>
      <c r="X286" s="5"/>
      <c r="Y286" s="4"/>
      <c r="Z286" s="4"/>
      <c r="AA286" s="4"/>
      <c r="AB286" s="4"/>
      <c r="AC286" s="412"/>
      <c r="AD286" s="7"/>
      <c r="AE286" s="7"/>
      <c r="AF286" s="8"/>
      <c r="AH286" s="446"/>
      <c r="AI286" s="429"/>
      <c r="AJ286" s="430"/>
      <c r="AK286" s="431"/>
      <c r="AL286" s="432"/>
      <c r="AM286" s="433"/>
      <c r="AN286" s="433"/>
      <c r="AO286" s="433"/>
      <c r="AP286" s="433"/>
      <c r="AQ286" s="433"/>
      <c r="AR286" s="433"/>
      <c r="AS286" s="433"/>
      <c r="AT286" s="433"/>
      <c r="AU286" s="433"/>
      <c r="AV286" s="433"/>
      <c r="AW286" s="433"/>
      <c r="AX286" s="433"/>
      <c r="AY286" s="433"/>
      <c r="AZ286" s="433"/>
      <c r="BA286" s="433"/>
      <c r="BB286" s="433"/>
      <c r="BC286" s="433"/>
      <c r="BD286" s="430"/>
      <c r="BE286" s="434"/>
      <c r="BG286" s="11"/>
      <c r="BI286" s="500"/>
    </row>
    <row r="287" spans="1:61" s="9" customFormat="1" ht="15" customHeight="1" x14ac:dyDescent="0.25">
      <c r="A287" s="2"/>
      <c r="B287" s="2"/>
      <c r="C287" s="2"/>
      <c r="D287" s="2"/>
      <c r="E287" s="2"/>
      <c r="F287" s="3"/>
      <c r="G287" s="397"/>
      <c r="H287" s="4"/>
      <c r="I287" s="5"/>
      <c r="J287" s="4"/>
      <c r="K287" s="4"/>
      <c r="L287" s="5"/>
      <c r="M287" s="6"/>
      <c r="N287" s="4"/>
      <c r="O287" s="5"/>
      <c r="P287" s="4"/>
      <c r="Q287" s="4"/>
      <c r="R287" s="5"/>
      <c r="S287" s="4"/>
      <c r="T287" s="4"/>
      <c r="U287" s="5"/>
      <c r="V287" s="4"/>
      <c r="W287" s="4"/>
      <c r="X287" s="5"/>
      <c r="Y287" s="4"/>
      <c r="Z287" s="4"/>
      <c r="AA287" s="4"/>
      <c r="AB287" s="4"/>
      <c r="AC287" s="412"/>
      <c r="AD287" s="7"/>
      <c r="AE287" s="7"/>
      <c r="AF287" s="8"/>
      <c r="AH287" s="446"/>
      <c r="AI287" s="429"/>
      <c r="AJ287" s="430"/>
      <c r="AK287" s="431"/>
      <c r="AL287" s="432"/>
      <c r="AM287" s="433"/>
      <c r="AN287" s="433"/>
      <c r="AO287" s="433"/>
      <c r="AP287" s="433"/>
      <c r="AQ287" s="433"/>
      <c r="AR287" s="433"/>
      <c r="AS287" s="433"/>
      <c r="AT287" s="433"/>
      <c r="AU287" s="433"/>
      <c r="AV287" s="433"/>
      <c r="AW287" s="433"/>
      <c r="AX287" s="433"/>
      <c r="AY287" s="433"/>
      <c r="AZ287" s="433"/>
      <c r="BA287" s="433"/>
      <c r="BB287" s="433"/>
      <c r="BC287" s="433"/>
      <c r="BD287" s="430"/>
      <c r="BE287" s="434"/>
      <c r="BG287" s="11"/>
      <c r="BI287" s="500"/>
    </row>
    <row r="288" spans="1:61" s="9" customFormat="1" ht="15" customHeight="1" x14ac:dyDescent="0.25">
      <c r="A288" s="2"/>
      <c r="B288" s="2"/>
      <c r="C288" s="2"/>
      <c r="D288" s="2"/>
      <c r="E288" s="2"/>
      <c r="F288" s="3"/>
      <c r="G288" s="397"/>
      <c r="H288" s="4"/>
      <c r="I288" s="5"/>
      <c r="J288" s="4"/>
      <c r="K288" s="4"/>
      <c r="L288" s="5"/>
      <c r="M288" s="6"/>
      <c r="N288" s="4"/>
      <c r="O288" s="5"/>
      <c r="P288" s="4"/>
      <c r="Q288" s="4"/>
      <c r="R288" s="5"/>
      <c r="S288" s="4"/>
      <c r="T288" s="4"/>
      <c r="U288" s="5"/>
      <c r="V288" s="4"/>
      <c r="W288" s="4"/>
      <c r="X288" s="5"/>
      <c r="Y288" s="4"/>
      <c r="Z288" s="4"/>
      <c r="AA288" s="4"/>
      <c r="AB288" s="4"/>
      <c r="AC288" s="412"/>
      <c r="AD288" s="7"/>
      <c r="AE288" s="7"/>
      <c r="AF288" s="8"/>
      <c r="AH288" s="446"/>
      <c r="AI288" s="429"/>
      <c r="AJ288" s="430"/>
      <c r="AK288" s="431"/>
      <c r="AL288" s="432"/>
      <c r="AM288" s="433"/>
      <c r="AN288" s="433"/>
      <c r="AO288" s="433"/>
      <c r="AP288" s="433"/>
      <c r="AQ288" s="433"/>
      <c r="AR288" s="433"/>
      <c r="AS288" s="433"/>
      <c r="AT288" s="433"/>
      <c r="AU288" s="433"/>
      <c r="AV288" s="433"/>
      <c r="AW288" s="433"/>
      <c r="AX288" s="433"/>
      <c r="AY288" s="433"/>
      <c r="AZ288" s="433"/>
      <c r="BA288" s="433"/>
      <c r="BB288" s="433"/>
      <c r="BC288" s="433"/>
      <c r="BD288" s="430"/>
      <c r="BE288" s="434"/>
      <c r="BG288" s="11"/>
      <c r="BI288" s="500"/>
    </row>
    <row r="289" spans="1:61" s="9" customFormat="1" ht="15" customHeight="1" x14ac:dyDescent="0.25">
      <c r="A289" s="2"/>
      <c r="B289" s="2"/>
      <c r="C289" s="2"/>
      <c r="D289" s="2"/>
      <c r="E289" s="2"/>
      <c r="F289" s="3"/>
      <c r="G289" s="397"/>
      <c r="H289" s="4"/>
      <c r="I289" s="5"/>
      <c r="J289" s="4"/>
      <c r="K289" s="4"/>
      <c r="L289" s="5"/>
      <c r="M289" s="6"/>
      <c r="N289" s="4"/>
      <c r="O289" s="5"/>
      <c r="P289" s="4"/>
      <c r="Q289" s="4"/>
      <c r="R289" s="5"/>
      <c r="S289" s="4"/>
      <c r="T289" s="4"/>
      <c r="U289" s="5"/>
      <c r="V289" s="4"/>
      <c r="W289" s="4"/>
      <c r="X289" s="5"/>
      <c r="Y289" s="4"/>
      <c r="Z289" s="4"/>
      <c r="AA289" s="4"/>
      <c r="AB289" s="4"/>
      <c r="AC289" s="412"/>
      <c r="AD289" s="7"/>
      <c r="AE289" s="7"/>
      <c r="AF289" s="8"/>
      <c r="AH289" s="446"/>
      <c r="AI289" s="429"/>
      <c r="AJ289" s="430"/>
      <c r="AK289" s="431"/>
      <c r="AL289" s="432"/>
      <c r="AM289" s="433"/>
      <c r="AN289" s="433"/>
      <c r="AO289" s="433"/>
      <c r="AP289" s="433"/>
      <c r="AQ289" s="433"/>
      <c r="AR289" s="433"/>
      <c r="AS289" s="433"/>
      <c r="AT289" s="433"/>
      <c r="AU289" s="433"/>
      <c r="AV289" s="433"/>
      <c r="AW289" s="433"/>
      <c r="AX289" s="433"/>
      <c r="AY289" s="433"/>
      <c r="AZ289" s="433"/>
      <c r="BA289" s="433"/>
      <c r="BB289" s="433"/>
      <c r="BC289" s="433"/>
      <c r="BD289" s="430"/>
      <c r="BE289" s="434"/>
      <c r="BG289" s="11"/>
      <c r="BI289" s="500"/>
    </row>
    <row r="290" spans="1:61" s="9" customFormat="1" ht="15" customHeight="1" x14ac:dyDescent="0.25">
      <c r="A290" s="2"/>
      <c r="B290" s="2"/>
      <c r="C290" s="2"/>
      <c r="D290" s="2"/>
      <c r="E290" s="2"/>
      <c r="F290" s="3"/>
      <c r="G290" s="397"/>
      <c r="H290" s="4"/>
      <c r="I290" s="5"/>
      <c r="J290" s="4"/>
      <c r="K290" s="4"/>
      <c r="L290" s="5"/>
      <c r="M290" s="6"/>
      <c r="N290" s="4"/>
      <c r="O290" s="5"/>
      <c r="P290" s="4"/>
      <c r="Q290" s="4"/>
      <c r="R290" s="5"/>
      <c r="S290" s="4"/>
      <c r="T290" s="4"/>
      <c r="U290" s="5"/>
      <c r="V290" s="4"/>
      <c r="W290" s="4"/>
      <c r="X290" s="5"/>
      <c r="Y290" s="4"/>
      <c r="Z290" s="4"/>
      <c r="AA290" s="4"/>
      <c r="AB290" s="4"/>
      <c r="AC290" s="412"/>
      <c r="AD290" s="7"/>
      <c r="AE290" s="7"/>
      <c r="AF290" s="8"/>
      <c r="AH290" s="446"/>
      <c r="AI290" s="429"/>
      <c r="AJ290" s="430"/>
      <c r="AK290" s="431"/>
      <c r="AL290" s="432"/>
      <c r="AM290" s="433"/>
      <c r="AN290" s="433"/>
      <c r="AO290" s="433"/>
      <c r="AP290" s="433"/>
      <c r="AQ290" s="433"/>
      <c r="AR290" s="433"/>
      <c r="AS290" s="433"/>
      <c r="AT290" s="433"/>
      <c r="AU290" s="433"/>
      <c r="AV290" s="433"/>
      <c r="AW290" s="433"/>
      <c r="AX290" s="433"/>
      <c r="AY290" s="433"/>
      <c r="AZ290" s="433"/>
      <c r="BA290" s="433"/>
      <c r="BB290" s="433"/>
      <c r="BC290" s="433"/>
      <c r="BD290" s="430"/>
      <c r="BE290" s="434"/>
      <c r="BG290" s="11"/>
      <c r="BI290" s="500"/>
    </row>
    <row r="291" spans="1:61" s="9" customFormat="1" ht="15" customHeight="1" x14ac:dyDescent="0.25">
      <c r="A291" s="2"/>
      <c r="B291" s="2"/>
      <c r="C291" s="2"/>
      <c r="D291" s="2"/>
      <c r="E291" s="2"/>
      <c r="F291" s="3"/>
      <c r="G291" s="397"/>
      <c r="H291" s="4"/>
      <c r="I291" s="5"/>
      <c r="J291" s="4"/>
      <c r="K291" s="4"/>
      <c r="L291" s="5"/>
      <c r="M291" s="6"/>
      <c r="N291" s="4"/>
      <c r="O291" s="5"/>
      <c r="P291" s="4"/>
      <c r="Q291" s="4"/>
      <c r="R291" s="5"/>
      <c r="S291" s="4"/>
      <c r="T291" s="4"/>
      <c r="U291" s="5"/>
      <c r="V291" s="4"/>
      <c r="W291" s="4"/>
      <c r="X291" s="5"/>
      <c r="Y291" s="4"/>
      <c r="Z291" s="4"/>
      <c r="AA291" s="4"/>
      <c r="AB291" s="4"/>
      <c r="AC291" s="412"/>
      <c r="AD291" s="7"/>
      <c r="AE291" s="7"/>
      <c r="AF291" s="8"/>
      <c r="AH291" s="446"/>
      <c r="AI291" s="429"/>
      <c r="AJ291" s="430"/>
      <c r="AK291" s="431"/>
      <c r="AL291" s="432"/>
      <c r="AM291" s="433"/>
      <c r="AN291" s="433"/>
      <c r="AO291" s="433"/>
      <c r="AP291" s="433"/>
      <c r="AQ291" s="433"/>
      <c r="AR291" s="433"/>
      <c r="AS291" s="433"/>
      <c r="AT291" s="433"/>
      <c r="AU291" s="433"/>
      <c r="AV291" s="433"/>
      <c r="AW291" s="433"/>
      <c r="AX291" s="433"/>
      <c r="AY291" s="433"/>
      <c r="AZ291" s="433"/>
      <c r="BA291" s="433"/>
      <c r="BB291" s="433"/>
      <c r="BC291" s="433"/>
      <c r="BD291" s="430"/>
      <c r="BE291" s="434"/>
      <c r="BG291" s="11"/>
      <c r="BI291" s="500"/>
    </row>
    <row r="292" spans="1:61" s="9" customFormat="1" ht="15" customHeight="1" x14ac:dyDescent="0.25">
      <c r="A292" s="2"/>
      <c r="B292" s="2"/>
      <c r="C292" s="2"/>
      <c r="D292" s="2"/>
      <c r="E292" s="2"/>
      <c r="F292" s="3"/>
      <c r="G292" s="397"/>
      <c r="H292" s="4"/>
      <c r="I292" s="5"/>
      <c r="J292" s="4"/>
      <c r="K292" s="4"/>
      <c r="L292" s="5"/>
      <c r="M292" s="6"/>
      <c r="N292" s="4"/>
      <c r="O292" s="5"/>
      <c r="P292" s="4"/>
      <c r="Q292" s="4"/>
      <c r="R292" s="5"/>
      <c r="S292" s="4"/>
      <c r="T292" s="4"/>
      <c r="U292" s="5"/>
      <c r="V292" s="4"/>
      <c r="W292" s="4"/>
      <c r="X292" s="5"/>
      <c r="Y292" s="4"/>
      <c r="Z292" s="4"/>
      <c r="AA292" s="4"/>
      <c r="AB292" s="4"/>
      <c r="AC292" s="412"/>
      <c r="AD292" s="7"/>
      <c r="AE292" s="7"/>
      <c r="AF292" s="8"/>
      <c r="AH292" s="446"/>
      <c r="AI292" s="429"/>
      <c r="AJ292" s="430"/>
      <c r="AK292" s="431"/>
      <c r="AL292" s="432"/>
      <c r="AM292" s="433"/>
      <c r="AN292" s="433"/>
      <c r="AO292" s="433"/>
      <c r="AP292" s="433"/>
      <c r="AQ292" s="433"/>
      <c r="AR292" s="433"/>
      <c r="AS292" s="433"/>
      <c r="AT292" s="433"/>
      <c r="AU292" s="433"/>
      <c r="AV292" s="433"/>
      <c r="AW292" s="433"/>
      <c r="AX292" s="433"/>
      <c r="AY292" s="433"/>
      <c r="AZ292" s="433"/>
      <c r="BA292" s="433"/>
      <c r="BB292" s="433"/>
      <c r="BC292" s="433"/>
      <c r="BD292" s="430"/>
      <c r="BE292" s="434"/>
      <c r="BG292" s="11"/>
      <c r="BI292" s="500"/>
    </row>
    <row r="293" spans="1:61" s="9" customFormat="1" ht="15" customHeight="1" x14ac:dyDescent="0.25">
      <c r="A293" s="2"/>
      <c r="B293" s="2"/>
      <c r="C293" s="2"/>
      <c r="D293" s="2"/>
      <c r="E293" s="2"/>
      <c r="F293" s="3"/>
      <c r="G293" s="397"/>
      <c r="H293" s="4"/>
      <c r="I293" s="5"/>
      <c r="J293" s="4"/>
      <c r="K293" s="4"/>
      <c r="L293" s="5"/>
      <c r="M293" s="6"/>
      <c r="N293" s="4"/>
      <c r="O293" s="5"/>
      <c r="P293" s="4"/>
      <c r="Q293" s="4"/>
      <c r="R293" s="5"/>
      <c r="S293" s="4"/>
      <c r="T293" s="4"/>
      <c r="U293" s="5"/>
      <c r="V293" s="4"/>
      <c r="W293" s="4"/>
      <c r="X293" s="5"/>
      <c r="Y293" s="4"/>
      <c r="Z293" s="4"/>
      <c r="AA293" s="4"/>
      <c r="AB293" s="4"/>
      <c r="AC293" s="412"/>
      <c r="AD293" s="7"/>
      <c r="AE293" s="7"/>
      <c r="AF293" s="8"/>
      <c r="AH293" s="446"/>
      <c r="AI293" s="429"/>
      <c r="AJ293" s="430"/>
      <c r="AK293" s="431"/>
      <c r="AL293" s="432"/>
      <c r="AM293" s="433"/>
      <c r="AN293" s="433"/>
      <c r="AO293" s="433"/>
      <c r="AP293" s="433"/>
      <c r="AQ293" s="433"/>
      <c r="AR293" s="433"/>
      <c r="AS293" s="433"/>
      <c r="AT293" s="433"/>
      <c r="AU293" s="433"/>
      <c r="AV293" s="433"/>
      <c r="AW293" s="433"/>
      <c r="AX293" s="433"/>
      <c r="AY293" s="433"/>
      <c r="AZ293" s="433"/>
      <c r="BA293" s="433"/>
      <c r="BB293" s="433"/>
      <c r="BC293" s="433"/>
      <c r="BD293" s="430"/>
      <c r="BE293" s="434"/>
      <c r="BG293" s="11"/>
      <c r="BI293" s="500"/>
    </row>
    <row r="294" spans="1:61" s="9" customFormat="1" ht="15" customHeight="1" x14ac:dyDescent="0.25">
      <c r="A294" s="2"/>
      <c r="B294" s="2"/>
      <c r="C294" s="2"/>
      <c r="D294" s="2"/>
      <c r="E294" s="2"/>
      <c r="F294" s="3"/>
      <c r="G294" s="397"/>
      <c r="H294" s="4"/>
      <c r="I294" s="5"/>
      <c r="J294" s="4"/>
      <c r="K294" s="4"/>
      <c r="L294" s="5"/>
      <c r="M294" s="6"/>
      <c r="N294" s="4"/>
      <c r="O294" s="5"/>
      <c r="P294" s="4"/>
      <c r="Q294" s="4"/>
      <c r="R294" s="5"/>
      <c r="S294" s="4"/>
      <c r="T294" s="4"/>
      <c r="U294" s="5"/>
      <c r="V294" s="4"/>
      <c r="W294" s="4"/>
      <c r="X294" s="5"/>
      <c r="Y294" s="4"/>
      <c r="Z294" s="4"/>
      <c r="AA294" s="4"/>
      <c r="AB294" s="4"/>
      <c r="AC294" s="412"/>
      <c r="AD294" s="7"/>
      <c r="AE294" s="7"/>
      <c r="AF294" s="8"/>
      <c r="AH294" s="446"/>
      <c r="AI294" s="429"/>
      <c r="AJ294" s="430"/>
      <c r="AK294" s="431"/>
      <c r="AL294" s="432"/>
      <c r="AM294" s="433"/>
      <c r="AN294" s="433"/>
      <c r="AO294" s="433"/>
      <c r="AP294" s="433"/>
      <c r="AQ294" s="433"/>
      <c r="AR294" s="433"/>
      <c r="AS294" s="433"/>
      <c r="AT294" s="433"/>
      <c r="AU294" s="433"/>
      <c r="AV294" s="433"/>
      <c r="AW294" s="433"/>
      <c r="AX294" s="433"/>
      <c r="AY294" s="433"/>
      <c r="AZ294" s="433"/>
      <c r="BA294" s="433"/>
      <c r="BB294" s="433"/>
      <c r="BC294" s="433"/>
      <c r="BD294" s="430"/>
      <c r="BE294" s="434"/>
      <c r="BG294" s="11"/>
      <c r="BI294" s="500"/>
    </row>
    <row r="295" spans="1:61" s="9" customFormat="1" ht="15" customHeight="1" x14ac:dyDescent="0.25">
      <c r="A295" s="2"/>
      <c r="B295" s="2"/>
      <c r="C295" s="2"/>
      <c r="D295" s="2"/>
      <c r="E295" s="2"/>
      <c r="F295" s="3"/>
      <c r="G295" s="397"/>
      <c r="H295" s="4"/>
      <c r="I295" s="5"/>
      <c r="J295" s="4"/>
      <c r="K295" s="4"/>
      <c r="L295" s="5"/>
      <c r="M295" s="6"/>
      <c r="N295" s="4"/>
      <c r="O295" s="5"/>
      <c r="P295" s="4"/>
      <c r="Q295" s="4"/>
      <c r="R295" s="5"/>
      <c r="S295" s="4"/>
      <c r="T295" s="4"/>
      <c r="U295" s="5"/>
      <c r="V295" s="4"/>
      <c r="W295" s="4"/>
      <c r="X295" s="5"/>
      <c r="Y295" s="4"/>
      <c r="Z295" s="4"/>
      <c r="AA295" s="4"/>
      <c r="AB295" s="4"/>
      <c r="AC295" s="412"/>
      <c r="AD295" s="7"/>
      <c r="AE295" s="7"/>
      <c r="AF295" s="8"/>
      <c r="AH295" s="446"/>
      <c r="AI295" s="429"/>
      <c r="AJ295" s="430"/>
      <c r="AK295" s="431"/>
      <c r="AL295" s="432"/>
      <c r="AM295" s="433"/>
      <c r="AN295" s="433"/>
      <c r="AO295" s="433"/>
      <c r="AP295" s="433"/>
      <c r="AQ295" s="433"/>
      <c r="AR295" s="433"/>
      <c r="AS295" s="433"/>
      <c r="AT295" s="433"/>
      <c r="AU295" s="433"/>
      <c r="AV295" s="433"/>
      <c r="AW295" s="433"/>
      <c r="AX295" s="433"/>
      <c r="AY295" s="433"/>
      <c r="AZ295" s="433"/>
      <c r="BA295" s="433"/>
      <c r="BB295" s="433"/>
      <c r="BC295" s="433"/>
      <c r="BD295" s="430"/>
      <c r="BE295" s="434"/>
      <c r="BG295" s="11"/>
      <c r="BI295" s="500"/>
    </row>
    <row r="296" spans="1:61" s="9" customFormat="1" ht="15" customHeight="1" x14ac:dyDescent="0.25">
      <c r="A296" s="2"/>
      <c r="B296" s="2"/>
      <c r="C296" s="2"/>
      <c r="D296" s="2"/>
      <c r="E296" s="2"/>
      <c r="F296" s="3"/>
      <c r="G296" s="397"/>
      <c r="H296" s="4"/>
      <c r="I296" s="5"/>
      <c r="J296" s="4"/>
      <c r="K296" s="4"/>
      <c r="L296" s="5"/>
      <c r="M296" s="6"/>
      <c r="N296" s="4"/>
      <c r="O296" s="5"/>
      <c r="P296" s="4"/>
      <c r="Q296" s="4"/>
      <c r="R296" s="5"/>
      <c r="S296" s="4"/>
      <c r="T296" s="4"/>
      <c r="U296" s="5"/>
      <c r="V296" s="4"/>
      <c r="W296" s="4"/>
      <c r="X296" s="5"/>
      <c r="Y296" s="4"/>
      <c r="Z296" s="4"/>
      <c r="AA296" s="4"/>
      <c r="AB296" s="4"/>
      <c r="AC296" s="412"/>
      <c r="AD296" s="7"/>
      <c r="AE296" s="7"/>
      <c r="AF296" s="8"/>
      <c r="AH296" s="446"/>
      <c r="AI296" s="429"/>
      <c r="AJ296" s="430"/>
      <c r="AK296" s="431"/>
      <c r="AL296" s="432"/>
      <c r="AM296" s="433"/>
      <c r="AN296" s="433"/>
      <c r="AO296" s="433"/>
      <c r="AP296" s="433"/>
      <c r="AQ296" s="433"/>
      <c r="AR296" s="433"/>
      <c r="AS296" s="433"/>
      <c r="AT296" s="433"/>
      <c r="AU296" s="433"/>
      <c r="AV296" s="433"/>
      <c r="AW296" s="433"/>
      <c r="AX296" s="433"/>
      <c r="AY296" s="433"/>
      <c r="AZ296" s="433"/>
      <c r="BA296" s="433"/>
      <c r="BB296" s="433"/>
      <c r="BC296" s="433"/>
      <c r="BD296" s="430"/>
      <c r="BE296" s="434"/>
      <c r="BG296" s="11"/>
      <c r="BI296" s="500"/>
    </row>
    <row r="297" spans="1:61" s="9" customFormat="1" ht="15" customHeight="1" x14ac:dyDescent="0.25">
      <c r="A297" s="2"/>
      <c r="B297" s="2"/>
      <c r="C297" s="2"/>
      <c r="D297" s="2"/>
      <c r="E297" s="2"/>
      <c r="F297" s="3"/>
      <c r="G297" s="397"/>
      <c r="H297" s="4"/>
      <c r="I297" s="5"/>
      <c r="J297" s="4"/>
      <c r="K297" s="4"/>
      <c r="L297" s="5"/>
      <c r="M297" s="6"/>
      <c r="N297" s="4"/>
      <c r="O297" s="5"/>
      <c r="P297" s="4"/>
      <c r="Q297" s="4"/>
      <c r="R297" s="5"/>
      <c r="S297" s="4"/>
      <c r="T297" s="4"/>
      <c r="U297" s="5"/>
      <c r="V297" s="4"/>
      <c r="W297" s="4"/>
      <c r="X297" s="5"/>
      <c r="Y297" s="4"/>
      <c r="Z297" s="4"/>
      <c r="AA297" s="4"/>
      <c r="AB297" s="4"/>
      <c r="AC297" s="412"/>
      <c r="AD297" s="7"/>
      <c r="AE297" s="7"/>
      <c r="AF297" s="8"/>
      <c r="AH297" s="446"/>
      <c r="AI297" s="429"/>
      <c r="AJ297" s="430"/>
      <c r="AK297" s="431"/>
      <c r="AL297" s="432"/>
      <c r="AM297" s="433"/>
      <c r="AN297" s="433"/>
      <c r="AO297" s="433"/>
      <c r="AP297" s="433"/>
      <c r="AQ297" s="433"/>
      <c r="AR297" s="433"/>
      <c r="AS297" s="433"/>
      <c r="AT297" s="433"/>
      <c r="AU297" s="433"/>
      <c r="AV297" s="433"/>
      <c r="AW297" s="433"/>
      <c r="AX297" s="433"/>
      <c r="AY297" s="433"/>
      <c r="AZ297" s="433"/>
      <c r="BA297" s="433"/>
      <c r="BB297" s="433"/>
      <c r="BC297" s="433"/>
      <c r="BD297" s="430"/>
      <c r="BE297" s="434"/>
      <c r="BG297" s="11"/>
      <c r="BI297" s="500"/>
    </row>
    <row r="298" spans="1:61" s="9" customFormat="1" ht="15" customHeight="1" x14ac:dyDescent="0.25">
      <c r="A298" s="2"/>
      <c r="B298" s="2"/>
      <c r="C298" s="2"/>
      <c r="D298" s="2"/>
      <c r="E298" s="2"/>
      <c r="F298" s="3"/>
      <c r="G298" s="397"/>
      <c r="H298" s="4"/>
      <c r="I298" s="5"/>
      <c r="J298" s="4"/>
      <c r="K298" s="4"/>
      <c r="L298" s="5"/>
      <c r="M298" s="6"/>
      <c r="N298" s="4"/>
      <c r="O298" s="5"/>
      <c r="P298" s="4"/>
      <c r="Q298" s="4"/>
      <c r="R298" s="5"/>
      <c r="S298" s="4"/>
      <c r="T298" s="4"/>
      <c r="U298" s="5"/>
      <c r="V298" s="4"/>
      <c r="W298" s="4"/>
      <c r="X298" s="5"/>
      <c r="Y298" s="4"/>
      <c r="Z298" s="4"/>
      <c r="AA298" s="4"/>
      <c r="AB298" s="4"/>
      <c r="AC298" s="412"/>
      <c r="AD298" s="7"/>
      <c r="AE298" s="7"/>
      <c r="AF298" s="8"/>
      <c r="AH298" s="446"/>
      <c r="AI298" s="429"/>
      <c r="AJ298" s="430"/>
      <c r="AK298" s="431"/>
      <c r="AL298" s="432"/>
      <c r="AM298" s="433"/>
      <c r="AN298" s="433"/>
      <c r="AO298" s="433"/>
      <c r="AP298" s="433"/>
      <c r="AQ298" s="433"/>
      <c r="AR298" s="433"/>
      <c r="AS298" s="433"/>
      <c r="AT298" s="433"/>
      <c r="AU298" s="433"/>
      <c r="AV298" s="433"/>
      <c r="AW298" s="433"/>
      <c r="AX298" s="433"/>
      <c r="AY298" s="433"/>
      <c r="AZ298" s="433"/>
      <c r="BA298" s="433"/>
      <c r="BB298" s="433"/>
      <c r="BC298" s="433"/>
      <c r="BD298" s="430"/>
      <c r="BE298" s="434"/>
      <c r="BG298" s="11"/>
      <c r="BI298" s="500"/>
    </row>
    <row r="299" spans="1:61" s="9" customFormat="1" ht="15" customHeight="1" x14ac:dyDescent="0.25">
      <c r="A299" s="2"/>
      <c r="B299" s="2"/>
      <c r="C299" s="2"/>
      <c r="D299" s="2"/>
      <c r="E299" s="2"/>
      <c r="F299" s="3"/>
      <c r="G299" s="397"/>
      <c r="H299" s="4"/>
      <c r="I299" s="5"/>
      <c r="J299" s="4"/>
      <c r="K299" s="4"/>
      <c r="L299" s="5"/>
      <c r="M299" s="6"/>
      <c r="N299" s="4"/>
      <c r="O299" s="5"/>
      <c r="P299" s="4"/>
      <c r="Q299" s="4"/>
      <c r="R299" s="5"/>
      <c r="S299" s="4"/>
      <c r="T299" s="4"/>
      <c r="U299" s="5"/>
      <c r="V299" s="4"/>
      <c r="W299" s="4"/>
      <c r="X299" s="5"/>
      <c r="Y299" s="4"/>
      <c r="Z299" s="4"/>
      <c r="AA299" s="4"/>
      <c r="AB299" s="4"/>
      <c r="AC299" s="412"/>
      <c r="AD299" s="7"/>
      <c r="AE299" s="7"/>
      <c r="AF299" s="8"/>
      <c r="AH299" s="446"/>
      <c r="AI299" s="429"/>
      <c r="AJ299" s="430"/>
      <c r="AK299" s="431"/>
      <c r="AL299" s="432"/>
      <c r="AM299" s="433"/>
      <c r="AN299" s="433"/>
      <c r="AO299" s="433"/>
      <c r="AP299" s="433"/>
      <c r="AQ299" s="433"/>
      <c r="AR299" s="433"/>
      <c r="AS299" s="433"/>
      <c r="AT299" s="433"/>
      <c r="AU299" s="433"/>
      <c r="AV299" s="433"/>
      <c r="AW299" s="433"/>
      <c r="AX299" s="433"/>
      <c r="AY299" s="433"/>
      <c r="AZ299" s="433"/>
      <c r="BA299" s="433"/>
      <c r="BB299" s="433"/>
      <c r="BC299" s="433"/>
      <c r="BD299" s="430"/>
      <c r="BE299" s="434"/>
      <c r="BG299" s="11"/>
      <c r="BI299" s="500"/>
    </row>
    <row r="300" spans="1:61" s="9" customFormat="1" ht="15" customHeight="1" x14ac:dyDescent="0.25">
      <c r="A300" s="2"/>
      <c r="B300" s="2"/>
      <c r="C300" s="2"/>
      <c r="D300" s="2"/>
      <c r="E300" s="2"/>
      <c r="F300" s="3"/>
      <c r="G300" s="397"/>
      <c r="H300" s="4"/>
      <c r="I300" s="5"/>
      <c r="J300" s="4"/>
      <c r="K300" s="4"/>
      <c r="L300" s="5"/>
      <c r="M300" s="6"/>
      <c r="N300" s="4"/>
      <c r="O300" s="5"/>
      <c r="P300" s="4"/>
      <c r="Q300" s="4"/>
      <c r="R300" s="5"/>
      <c r="S300" s="4"/>
      <c r="T300" s="4"/>
      <c r="U300" s="5"/>
      <c r="V300" s="4"/>
      <c r="W300" s="4"/>
      <c r="X300" s="5"/>
      <c r="Y300" s="4"/>
      <c r="Z300" s="4"/>
      <c r="AA300" s="4"/>
      <c r="AB300" s="4"/>
      <c r="AC300" s="412"/>
      <c r="AD300" s="7"/>
      <c r="AE300" s="7"/>
      <c r="AF300" s="8"/>
      <c r="AH300" s="446"/>
      <c r="AI300" s="429"/>
      <c r="AJ300" s="430"/>
      <c r="AK300" s="431"/>
      <c r="AL300" s="432"/>
      <c r="AM300" s="433"/>
      <c r="AN300" s="433"/>
      <c r="AO300" s="433"/>
      <c r="AP300" s="433"/>
      <c r="AQ300" s="433"/>
      <c r="AR300" s="433"/>
      <c r="AS300" s="433"/>
      <c r="AT300" s="433"/>
      <c r="AU300" s="433"/>
      <c r="AV300" s="433"/>
      <c r="AW300" s="433"/>
      <c r="AX300" s="433"/>
      <c r="AY300" s="433"/>
      <c r="AZ300" s="433"/>
      <c r="BA300" s="433"/>
      <c r="BB300" s="433"/>
      <c r="BC300" s="433"/>
      <c r="BD300" s="430"/>
      <c r="BE300" s="434"/>
      <c r="BG300" s="11"/>
      <c r="BI300" s="500"/>
    </row>
    <row r="301" spans="1:61" s="9" customFormat="1" ht="15" customHeight="1" x14ac:dyDescent="0.25">
      <c r="A301" s="2"/>
      <c r="B301" s="2"/>
      <c r="C301" s="2"/>
      <c r="D301" s="2"/>
      <c r="E301" s="2"/>
      <c r="F301" s="3"/>
      <c r="G301" s="397"/>
      <c r="H301" s="4"/>
      <c r="I301" s="5"/>
      <c r="J301" s="4"/>
      <c r="K301" s="4"/>
      <c r="L301" s="5"/>
      <c r="M301" s="6"/>
      <c r="N301" s="4"/>
      <c r="O301" s="5"/>
      <c r="P301" s="4"/>
      <c r="Q301" s="4"/>
      <c r="R301" s="5"/>
      <c r="S301" s="4"/>
      <c r="T301" s="4"/>
      <c r="U301" s="5"/>
      <c r="V301" s="4"/>
      <c r="W301" s="4"/>
      <c r="X301" s="5"/>
      <c r="Y301" s="4"/>
      <c r="Z301" s="4"/>
      <c r="AA301" s="4"/>
      <c r="AB301" s="4"/>
      <c r="AC301" s="412"/>
      <c r="AD301" s="7"/>
      <c r="AE301" s="7"/>
      <c r="AF301" s="8"/>
      <c r="AH301" s="446"/>
      <c r="AI301" s="429"/>
      <c r="AJ301" s="430"/>
      <c r="AK301" s="431"/>
      <c r="AL301" s="432"/>
      <c r="AM301" s="433"/>
      <c r="AN301" s="433"/>
      <c r="AO301" s="433"/>
      <c r="AP301" s="433"/>
      <c r="AQ301" s="433"/>
      <c r="AR301" s="433"/>
      <c r="AS301" s="433"/>
      <c r="AT301" s="433"/>
      <c r="AU301" s="433"/>
      <c r="AV301" s="433"/>
      <c r="AW301" s="433"/>
      <c r="AX301" s="433"/>
      <c r="AY301" s="433"/>
      <c r="AZ301" s="433"/>
      <c r="BA301" s="433"/>
      <c r="BB301" s="433"/>
      <c r="BC301" s="433"/>
      <c r="BD301" s="430"/>
      <c r="BE301" s="434"/>
      <c r="BG301" s="11"/>
      <c r="BI301" s="500"/>
    </row>
    <row r="302" spans="1:61" s="9" customFormat="1" ht="15" customHeight="1" x14ac:dyDescent="0.25">
      <c r="A302" s="2"/>
      <c r="B302" s="2"/>
      <c r="C302" s="2"/>
      <c r="D302" s="2"/>
      <c r="E302" s="2"/>
      <c r="F302" s="3"/>
      <c r="G302" s="397"/>
      <c r="H302" s="4"/>
      <c r="I302" s="5"/>
      <c r="J302" s="4"/>
      <c r="K302" s="4"/>
      <c r="L302" s="5"/>
      <c r="M302" s="6"/>
      <c r="N302" s="4"/>
      <c r="O302" s="5"/>
      <c r="P302" s="4"/>
      <c r="Q302" s="4"/>
      <c r="R302" s="5"/>
      <c r="S302" s="4"/>
      <c r="T302" s="4"/>
      <c r="U302" s="5"/>
      <c r="V302" s="4"/>
      <c r="W302" s="4"/>
      <c r="X302" s="5"/>
      <c r="Y302" s="4"/>
      <c r="Z302" s="4"/>
      <c r="AA302" s="4"/>
      <c r="AB302" s="4"/>
      <c r="AC302" s="412"/>
      <c r="AD302" s="7"/>
      <c r="AE302" s="7"/>
      <c r="AF302" s="8"/>
      <c r="AH302" s="446"/>
      <c r="AI302" s="429"/>
      <c r="AJ302" s="430"/>
      <c r="AK302" s="431"/>
      <c r="AL302" s="432"/>
      <c r="AM302" s="433"/>
      <c r="AN302" s="433"/>
      <c r="AO302" s="433"/>
      <c r="AP302" s="433"/>
      <c r="AQ302" s="433"/>
      <c r="AR302" s="433"/>
      <c r="AS302" s="433"/>
      <c r="AT302" s="433"/>
      <c r="AU302" s="433"/>
      <c r="AV302" s="433"/>
      <c r="AW302" s="433"/>
      <c r="AX302" s="433"/>
      <c r="AY302" s="433"/>
      <c r="AZ302" s="433"/>
      <c r="BA302" s="433"/>
      <c r="BB302" s="433"/>
      <c r="BC302" s="433"/>
      <c r="BD302" s="430"/>
      <c r="BE302" s="434"/>
      <c r="BG302" s="11"/>
      <c r="BI302" s="500"/>
    </row>
    <row r="303" spans="1:61" s="9" customFormat="1" ht="15" customHeight="1" x14ac:dyDescent="0.25">
      <c r="A303" s="2"/>
      <c r="B303" s="2"/>
      <c r="C303" s="2"/>
      <c r="D303" s="2"/>
      <c r="E303" s="2"/>
      <c r="F303" s="3"/>
      <c r="G303" s="397"/>
      <c r="H303" s="4"/>
      <c r="I303" s="5"/>
      <c r="J303" s="4"/>
      <c r="K303" s="4"/>
      <c r="L303" s="5"/>
      <c r="M303" s="6"/>
      <c r="N303" s="4"/>
      <c r="O303" s="5"/>
      <c r="P303" s="4"/>
      <c r="Q303" s="4"/>
      <c r="R303" s="5"/>
      <c r="S303" s="4"/>
      <c r="T303" s="4"/>
      <c r="U303" s="5"/>
      <c r="V303" s="4"/>
      <c r="W303" s="4"/>
      <c r="X303" s="5"/>
      <c r="Y303" s="4"/>
      <c r="Z303" s="4"/>
      <c r="AA303" s="4"/>
      <c r="AB303" s="4"/>
      <c r="AC303" s="412"/>
      <c r="AD303" s="7"/>
      <c r="AE303" s="7"/>
      <c r="AF303" s="8"/>
      <c r="AH303" s="446"/>
      <c r="AI303" s="429"/>
      <c r="AJ303" s="430"/>
      <c r="AK303" s="431"/>
      <c r="AL303" s="432"/>
      <c r="AM303" s="433"/>
      <c r="AN303" s="433"/>
      <c r="AO303" s="433"/>
      <c r="AP303" s="433"/>
      <c r="AQ303" s="433"/>
      <c r="AR303" s="433"/>
      <c r="AS303" s="433"/>
      <c r="AT303" s="433"/>
      <c r="AU303" s="433"/>
      <c r="AV303" s="433"/>
      <c r="AW303" s="433"/>
      <c r="AX303" s="433"/>
      <c r="AY303" s="433"/>
      <c r="AZ303" s="433"/>
      <c r="BA303" s="433"/>
      <c r="BB303" s="433"/>
      <c r="BC303" s="433"/>
      <c r="BD303" s="430"/>
      <c r="BE303" s="434"/>
      <c r="BG303" s="11"/>
      <c r="BI303" s="500"/>
    </row>
    <row r="304" spans="1:61" s="9" customFormat="1" ht="15" customHeight="1" x14ac:dyDescent="0.25">
      <c r="A304" s="2"/>
      <c r="B304" s="2"/>
      <c r="C304" s="2"/>
      <c r="D304" s="2"/>
      <c r="E304" s="2"/>
      <c r="F304" s="3"/>
      <c r="G304" s="397"/>
      <c r="H304" s="4"/>
      <c r="I304" s="5"/>
      <c r="J304" s="4"/>
      <c r="K304" s="4"/>
      <c r="L304" s="5"/>
      <c r="M304" s="6"/>
      <c r="N304" s="4"/>
      <c r="O304" s="5"/>
      <c r="P304" s="4"/>
      <c r="Q304" s="4"/>
      <c r="R304" s="5"/>
      <c r="S304" s="4"/>
      <c r="T304" s="4"/>
      <c r="U304" s="5"/>
      <c r="V304" s="4"/>
      <c r="W304" s="4"/>
      <c r="X304" s="5"/>
      <c r="Y304" s="4"/>
      <c r="Z304" s="4"/>
      <c r="AA304" s="4"/>
      <c r="AB304" s="4"/>
      <c r="AC304" s="412"/>
      <c r="AD304" s="7"/>
      <c r="AE304" s="7"/>
      <c r="AF304" s="8"/>
      <c r="AH304" s="446"/>
      <c r="AI304" s="429"/>
      <c r="AJ304" s="430"/>
      <c r="AK304" s="431"/>
      <c r="AL304" s="432"/>
      <c r="AM304" s="433"/>
      <c r="AN304" s="433"/>
      <c r="AO304" s="433"/>
      <c r="AP304" s="433"/>
      <c r="AQ304" s="433"/>
      <c r="AR304" s="433"/>
      <c r="AS304" s="433"/>
      <c r="AT304" s="433"/>
      <c r="AU304" s="433"/>
      <c r="AV304" s="433"/>
      <c r="AW304" s="433"/>
      <c r="AX304" s="433"/>
      <c r="AY304" s="433"/>
      <c r="AZ304" s="433"/>
      <c r="BA304" s="433"/>
      <c r="BB304" s="433"/>
      <c r="BC304" s="433"/>
      <c r="BD304" s="430"/>
      <c r="BE304" s="434"/>
      <c r="BG304" s="11"/>
      <c r="BI304" s="500"/>
    </row>
    <row r="305" spans="1:61" s="9" customFormat="1" ht="15" customHeight="1" x14ac:dyDescent="0.25">
      <c r="A305" s="2"/>
      <c r="B305" s="2"/>
      <c r="C305" s="2"/>
      <c r="D305" s="2"/>
      <c r="E305" s="2"/>
      <c r="F305" s="3"/>
      <c r="G305" s="397"/>
      <c r="H305" s="4"/>
      <c r="I305" s="5"/>
      <c r="J305" s="4"/>
      <c r="K305" s="4"/>
      <c r="L305" s="5"/>
      <c r="M305" s="6"/>
      <c r="N305" s="4"/>
      <c r="O305" s="5"/>
      <c r="P305" s="4"/>
      <c r="Q305" s="4"/>
      <c r="R305" s="5"/>
      <c r="S305" s="4"/>
      <c r="T305" s="4"/>
      <c r="U305" s="5"/>
      <c r="V305" s="4"/>
      <c r="W305" s="4"/>
      <c r="X305" s="5"/>
      <c r="Y305" s="4"/>
      <c r="Z305" s="4"/>
      <c r="AA305" s="4"/>
      <c r="AB305" s="4"/>
      <c r="AC305" s="412"/>
      <c r="AD305" s="7"/>
      <c r="AE305" s="7"/>
      <c r="AF305" s="8"/>
      <c r="AH305" s="446"/>
      <c r="AI305" s="429"/>
      <c r="AJ305" s="430"/>
      <c r="AK305" s="431"/>
      <c r="AL305" s="432"/>
      <c r="AM305" s="433"/>
      <c r="AN305" s="433"/>
      <c r="AO305" s="433"/>
      <c r="AP305" s="433"/>
      <c r="AQ305" s="433"/>
      <c r="AR305" s="433"/>
      <c r="AS305" s="433"/>
      <c r="AT305" s="433"/>
      <c r="AU305" s="433"/>
      <c r="AV305" s="433"/>
      <c r="AW305" s="433"/>
      <c r="AX305" s="433"/>
      <c r="AY305" s="433"/>
      <c r="AZ305" s="433"/>
      <c r="BA305" s="433"/>
      <c r="BB305" s="433"/>
      <c r="BC305" s="433"/>
      <c r="BD305" s="430"/>
      <c r="BE305" s="434"/>
      <c r="BG305" s="11"/>
      <c r="BI305" s="500"/>
    </row>
    <row r="306" spans="1:61" s="9" customFormat="1" ht="15" customHeight="1" x14ac:dyDescent="0.25">
      <c r="A306" s="2"/>
      <c r="B306" s="2"/>
      <c r="C306" s="2"/>
      <c r="D306" s="2"/>
      <c r="E306" s="2"/>
      <c r="F306" s="3"/>
      <c r="G306" s="397"/>
      <c r="H306" s="4"/>
      <c r="I306" s="5"/>
      <c r="J306" s="4"/>
      <c r="K306" s="4"/>
      <c r="L306" s="5"/>
      <c r="M306" s="6"/>
      <c r="N306" s="4"/>
      <c r="O306" s="5"/>
      <c r="P306" s="4"/>
      <c r="Q306" s="4"/>
      <c r="R306" s="5"/>
      <c r="S306" s="4"/>
      <c r="T306" s="4"/>
      <c r="U306" s="5"/>
      <c r="V306" s="4"/>
      <c r="W306" s="4"/>
      <c r="X306" s="5"/>
      <c r="Y306" s="4"/>
      <c r="Z306" s="4"/>
      <c r="AA306" s="4"/>
      <c r="AB306" s="4"/>
      <c r="AC306" s="412"/>
      <c r="AD306" s="7"/>
      <c r="AE306" s="7"/>
      <c r="AF306" s="8"/>
      <c r="AH306" s="446"/>
      <c r="AI306" s="429"/>
      <c r="AJ306" s="430"/>
      <c r="AK306" s="431"/>
      <c r="AL306" s="432"/>
      <c r="AM306" s="433"/>
      <c r="AN306" s="433"/>
      <c r="AO306" s="433"/>
      <c r="AP306" s="433"/>
      <c r="AQ306" s="433"/>
      <c r="AR306" s="433"/>
      <c r="AS306" s="433"/>
      <c r="AT306" s="433"/>
      <c r="AU306" s="433"/>
      <c r="AV306" s="433"/>
      <c r="AW306" s="433"/>
      <c r="AX306" s="433"/>
      <c r="AY306" s="433"/>
      <c r="AZ306" s="433"/>
      <c r="BA306" s="433"/>
      <c r="BB306" s="433"/>
      <c r="BC306" s="433"/>
      <c r="BD306" s="430"/>
      <c r="BE306" s="434"/>
      <c r="BG306" s="11"/>
      <c r="BI306" s="500"/>
    </row>
    <row r="307" spans="1:61" s="9" customFormat="1" ht="15" customHeight="1" x14ac:dyDescent="0.25">
      <c r="A307" s="2"/>
      <c r="B307" s="2"/>
      <c r="C307" s="2"/>
      <c r="D307" s="2"/>
      <c r="E307" s="2"/>
      <c r="F307" s="3"/>
      <c r="G307" s="397"/>
      <c r="H307" s="4"/>
      <c r="I307" s="5"/>
      <c r="J307" s="4"/>
      <c r="K307" s="4"/>
      <c r="L307" s="5"/>
      <c r="M307" s="6"/>
      <c r="N307" s="4"/>
      <c r="O307" s="5"/>
      <c r="P307" s="4"/>
      <c r="Q307" s="4"/>
      <c r="R307" s="5"/>
      <c r="S307" s="4"/>
      <c r="T307" s="4"/>
      <c r="U307" s="5"/>
      <c r="V307" s="4"/>
      <c r="W307" s="4"/>
      <c r="X307" s="5"/>
      <c r="Y307" s="4"/>
      <c r="Z307" s="4"/>
      <c r="AA307" s="4"/>
      <c r="AB307" s="4"/>
      <c r="AC307" s="412"/>
      <c r="AD307" s="7"/>
      <c r="AE307" s="7"/>
      <c r="AF307" s="8"/>
      <c r="AH307" s="446"/>
      <c r="AI307" s="429"/>
      <c r="AJ307" s="430"/>
      <c r="AK307" s="431"/>
      <c r="AL307" s="432"/>
      <c r="AM307" s="433"/>
      <c r="AN307" s="433"/>
      <c r="AO307" s="433"/>
      <c r="AP307" s="433"/>
      <c r="AQ307" s="433"/>
      <c r="AR307" s="433"/>
      <c r="AS307" s="433"/>
      <c r="AT307" s="433"/>
      <c r="AU307" s="433"/>
      <c r="AV307" s="433"/>
      <c r="AW307" s="433"/>
      <c r="AX307" s="433"/>
      <c r="AY307" s="433"/>
      <c r="AZ307" s="433"/>
      <c r="BA307" s="433"/>
      <c r="BB307" s="433"/>
      <c r="BC307" s="433"/>
      <c r="BD307" s="430"/>
      <c r="BE307" s="434"/>
      <c r="BG307" s="11"/>
      <c r="BI307" s="500"/>
    </row>
    <row r="308" spans="1:61" s="9" customFormat="1" ht="15" customHeight="1" x14ac:dyDescent="0.25">
      <c r="A308" s="2"/>
      <c r="B308" s="2"/>
      <c r="C308" s="2"/>
      <c r="D308" s="2"/>
      <c r="E308" s="2"/>
      <c r="F308" s="3"/>
      <c r="G308" s="397"/>
      <c r="H308" s="4"/>
      <c r="I308" s="5"/>
      <c r="J308" s="4"/>
      <c r="K308" s="4"/>
      <c r="L308" s="5"/>
      <c r="M308" s="6"/>
      <c r="N308" s="4"/>
      <c r="O308" s="5"/>
      <c r="P308" s="4"/>
      <c r="Q308" s="4"/>
      <c r="R308" s="5"/>
      <c r="S308" s="4"/>
      <c r="T308" s="4"/>
      <c r="U308" s="5"/>
      <c r="V308" s="4"/>
      <c r="W308" s="4"/>
      <c r="X308" s="5"/>
      <c r="Y308" s="4"/>
      <c r="Z308" s="4"/>
      <c r="AA308" s="4"/>
      <c r="AB308" s="4"/>
      <c r="AC308" s="412"/>
      <c r="AD308" s="7"/>
      <c r="AE308" s="7"/>
      <c r="AF308" s="8"/>
      <c r="AH308" s="446"/>
      <c r="AI308" s="429"/>
      <c r="AJ308" s="430"/>
      <c r="AK308" s="431"/>
      <c r="AL308" s="432"/>
      <c r="AM308" s="433"/>
      <c r="AN308" s="433"/>
      <c r="AO308" s="433"/>
      <c r="AP308" s="433"/>
      <c r="AQ308" s="433"/>
      <c r="AR308" s="433"/>
      <c r="AS308" s="433"/>
      <c r="AT308" s="433"/>
      <c r="AU308" s="433"/>
      <c r="AV308" s="433"/>
      <c r="AW308" s="433"/>
      <c r="AX308" s="433"/>
      <c r="AY308" s="433"/>
      <c r="AZ308" s="433"/>
      <c r="BA308" s="433"/>
      <c r="BB308" s="433"/>
      <c r="BC308" s="433"/>
      <c r="BD308" s="430"/>
      <c r="BE308" s="434"/>
      <c r="BG308" s="11"/>
      <c r="BI308" s="500"/>
    </row>
    <row r="309" spans="1:61" s="9" customFormat="1" ht="15" customHeight="1" x14ac:dyDescent="0.25">
      <c r="A309" s="2"/>
      <c r="B309" s="2"/>
      <c r="C309" s="2"/>
      <c r="D309" s="2"/>
      <c r="E309" s="2"/>
      <c r="F309" s="3"/>
      <c r="G309" s="397"/>
      <c r="H309" s="4"/>
      <c r="I309" s="5"/>
      <c r="J309" s="4"/>
      <c r="K309" s="4"/>
      <c r="L309" s="5"/>
      <c r="M309" s="6"/>
      <c r="N309" s="4"/>
      <c r="O309" s="5"/>
      <c r="P309" s="4"/>
      <c r="Q309" s="4"/>
      <c r="R309" s="5"/>
      <c r="S309" s="4"/>
      <c r="T309" s="4"/>
      <c r="U309" s="5"/>
      <c r="V309" s="4"/>
      <c r="W309" s="4"/>
      <c r="X309" s="5"/>
      <c r="Y309" s="4"/>
      <c r="Z309" s="4"/>
      <c r="AA309" s="4"/>
      <c r="AB309" s="4"/>
      <c r="AC309" s="412"/>
      <c r="AD309" s="7"/>
      <c r="AE309" s="7"/>
      <c r="AF309" s="8"/>
      <c r="AH309" s="446"/>
      <c r="AI309" s="429"/>
      <c r="AJ309" s="430"/>
      <c r="AK309" s="431"/>
      <c r="AL309" s="432"/>
      <c r="AM309" s="433"/>
      <c r="AN309" s="433"/>
      <c r="AO309" s="433"/>
      <c r="AP309" s="433"/>
      <c r="AQ309" s="433"/>
      <c r="AR309" s="433"/>
      <c r="AS309" s="433"/>
      <c r="AT309" s="433"/>
      <c r="AU309" s="433"/>
      <c r="AV309" s="433"/>
      <c r="AW309" s="433"/>
      <c r="AX309" s="433"/>
      <c r="AY309" s="433"/>
      <c r="AZ309" s="433"/>
      <c r="BA309" s="433"/>
      <c r="BB309" s="433"/>
      <c r="BC309" s="433"/>
      <c r="BD309" s="430"/>
      <c r="BE309" s="434"/>
      <c r="BG309" s="11"/>
      <c r="BI309" s="500"/>
    </row>
    <row r="310" spans="1:61" s="9" customFormat="1" ht="15" customHeight="1" x14ac:dyDescent="0.25">
      <c r="A310" s="2"/>
      <c r="B310" s="2"/>
      <c r="C310" s="2"/>
      <c r="D310" s="2"/>
      <c r="E310" s="2"/>
      <c r="F310" s="3"/>
      <c r="G310" s="397"/>
      <c r="H310" s="4"/>
      <c r="I310" s="5"/>
      <c r="J310" s="4"/>
      <c r="K310" s="4"/>
      <c r="L310" s="5"/>
      <c r="M310" s="6"/>
      <c r="N310" s="4"/>
      <c r="O310" s="5"/>
      <c r="P310" s="4"/>
      <c r="Q310" s="4"/>
      <c r="R310" s="5"/>
      <c r="S310" s="4"/>
      <c r="T310" s="4"/>
      <c r="U310" s="5"/>
      <c r="V310" s="4"/>
      <c r="W310" s="4"/>
      <c r="X310" s="5"/>
      <c r="Y310" s="4"/>
      <c r="Z310" s="4"/>
      <c r="AA310" s="4"/>
      <c r="AB310" s="4"/>
      <c r="AC310" s="412"/>
      <c r="AD310" s="7"/>
      <c r="AE310" s="7"/>
      <c r="AF310" s="8"/>
      <c r="AH310" s="446"/>
      <c r="AI310" s="429"/>
      <c r="AJ310" s="430"/>
      <c r="AK310" s="431"/>
      <c r="AL310" s="432"/>
      <c r="AM310" s="433"/>
      <c r="AN310" s="433"/>
      <c r="AO310" s="433"/>
      <c r="AP310" s="433"/>
      <c r="AQ310" s="433"/>
      <c r="AR310" s="433"/>
      <c r="AS310" s="433"/>
      <c r="AT310" s="433"/>
      <c r="AU310" s="433"/>
      <c r="AV310" s="433"/>
      <c r="AW310" s="433"/>
      <c r="AX310" s="433"/>
      <c r="AY310" s="433"/>
      <c r="AZ310" s="433"/>
      <c r="BA310" s="433"/>
      <c r="BB310" s="433"/>
      <c r="BC310" s="433"/>
      <c r="BD310" s="430"/>
      <c r="BE310" s="434"/>
      <c r="BG310" s="11"/>
      <c r="BI310" s="500"/>
    </row>
    <row r="311" spans="1:61" s="9" customFormat="1" ht="15" customHeight="1" x14ac:dyDescent="0.25">
      <c r="A311" s="2"/>
      <c r="B311" s="2"/>
      <c r="C311" s="2"/>
      <c r="D311" s="2"/>
      <c r="E311" s="2"/>
      <c r="F311" s="3"/>
      <c r="G311" s="397"/>
      <c r="H311" s="4"/>
      <c r="I311" s="5"/>
      <c r="J311" s="4"/>
      <c r="K311" s="4"/>
      <c r="L311" s="5"/>
      <c r="M311" s="6"/>
      <c r="N311" s="4"/>
      <c r="O311" s="5"/>
      <c r="P311" s="4"/>
      <c r="Q311" s="4"/>
      <c r="R311" s="5"/>
      <c r="S311" s="4"/>
      <c r="T311" s="4"/>
      <c r="U311" s="5"/>
      <c r="V311" s="4"/>
      <c r="W311" s="4"/>
      <c r="X311" s="5"/>
      <c r="Y311" s="4"/>
      <c r="Z311" s="4"/>
      <c r="AA311" s="4"/>
      <c r="AB311" s="4"/>
      <c r="AC311" s="412"/>
      <c r="AD311" s="7"/>
      <c r="AE311" s="7"/>
      <c r="AF311" s="8"/>
      <c r="AH311" s="446"/>
      <c r="AI311" s="429"/>
      <c r="AJ311" s="430"/>
      <c r="AK311" s="431"/>
      <c r="AL311" s="432"/>
      <c r="AM311" s="433"/>
      <c r="AN311" s="433"/>
      <c r="AO311" s="433"/>
      <c r="AP311" s="433"/>
      <c r="AQ311" s="433"/>
      <c r="AR311" s="433"/>
      <c r="AS311" s="433"/>
      <c r="AT311" s="433"/>
      <c r="AU311" s="433"/>
      <c r="AV311" s="433"/>
      <c r="AW311" s="433"/>
      <c r="AX311" s="433"/>
      <c r="AY311" s="433"/>
      <c r="AZ311" s="433"/>
      <c r="BA311" s="433"/>
      <c r="BB311" s="433"/>
      <c r="BC311" s="433"/>
      <c r="BD311" s="430"/>
      <c r="BE311" s="434"/>
      <c r="BG311" s="11"/>
      <c r="BI311" s="500"/>
    </row>
    <row r="312" spans="1:61" s="9" customFormat="1" ht="15" customHeight="1" x14ac:dyDescent="0.25">
      <c r="A312" s="2"/>
      <c r="B312" s="2"/>
      <c r="C312" s="2"/>
      <c r="D312" s="2"/>
      <c r="E312" s="2"/>
      <c r="F312" s="3"/>
      <c r="G312" s="397"/>
      <c r="H312" s="4"/>
      <c r="I312" s="5"/>
      <c r="J312" s="4"/>
      <c r="K312" s="4"/>
      <c r="L312" s="5"/>
      <c r="M312" s="6"/>
      <c r="N312" s="4"/>
      <c r="O312" s="5"/>
      <c r="P312" s="4"/>
      <c r="Q312" s="4"/>
      <c r="R312" s="5"/>
      <c r="S312" s="4"/>
      <c r="T312" s="4"/>
      <c r="U312" s="5"/>
      <c r="V312" s="4"/>
      <c r="W312" s="4"/>
      <c r="X312" s="5"/>
      <c r="Y312" s="4"/>
      <c r="Z312" s="4"/>
      <c r="AA312" s="4"/>
      <c r="AB312" s="4"/>
      <c r="AC312" s="412"/>
      <c r="AD312" s="7"/>
      <c r="AE312" s="7"/>
      <c r="AF312" s="8"/>
      <c r="AH312" s="446"/>
      <c r="AI312" s="429"/>
      <c r="AJ312" s="430"/>
      <c r="AK312" s="431"/>
      <c r="AL312" s="432"/>
      <c r="AM312" s="433"/>
      <c r="AN312" s="433"/>
      <c r="AO312" s="433"/>
      <c r="AP312" s="433"/>
      <c r="AQ312" s="433"/>
      <c r="AR312" s="433"/>
      <c r="AS312" s="433"/>
      <c r="AT312" s="433"/>
      <c r="AU312" s="433"/>
      <c r="AV312" s="433"/>
      <c r="AW312" s="433"/>
      <c r="AX312" s="433"/>
      <c r="AY312" s="433"/>
      <c r="AZ312" s="433"/>
      <c r="BA312" s="433"/>
      <c r="BB312" s="433"/>
      <c r="BC312" s="433"/>
      <c r="BD312" s="430"/>
      <c r="BE312" s="434"/>
      <c r="BG312" s="11"/>
      <c r="BI312" s="500"/>
    </row>
    <row r="313" spans="1:61" s="9" customFormat="1" ht="15" customHeight="1" x14ac:dyDescent="0.25">
      <c r="A313" s="2"/>
      <c r="B313" s="2"/>
      <c r="C313" s="2"/>
      <c r="D313" s="2"/>
      <c r="E313" s="2"/>
      <c r="F313" s="3"/>
      <c r="G313" s="397"/>
      <c r="H313" s="4"/>
      <c r="I313" s="5"/>
      <c r="J313" s="4"/>
      <c r="K313" s="4"/>
      <c r="L313" s="5"/>
      <c r="M313" s="6"/>
      <c r="N313" s="4"/>
      <c r="O313" s="5"/>
      <c r="P313" s="4"/>
      <c r="Q313" s="4"/>
      <c r="R313" s="5"/>
      <c r="S313" s="4"/>
      <c r="T313" s="4"/>
      <c r="U313" s="5"/>
      <c r="V313" s="4"/>
      <c r="W313" s="4"/>
      <c r="X313" s="5"/>
      <c r="Y313" s="4"/>
      <c r="Z313" s="4"/>
      <c r="AA313" s="4"/>
      <c r="AB313" s="4"/>
      <c r="AC313" s="412"/>
      <c r="AD313" s="7"/>
      <c r="AE313" s="7"/>
      <c r="AF313" s="8"/>
      <c r="AH313" s="446"/>
      <c r="AI313" s="429"/>
      <c r="AJ313" s="430"/>
      <c r="AK313" s="431"/>
      <c r="AL313" s="432"/>
      <c r="AM313" s="433"/>
      <c r="AN313" s="433"/>
      <c r="AO313" s="433"/>
      <c r="AP313" s="433"/>
      <c r="AQ313" s="433"/>
      <c r="AR313" s="433"/>
      <c r="AS313" s="433"/>
      <c r="AT313" s="433"/>
      <c r="AU313" s="433"/>
      <c r="AV313" s="433"/>
      <c r="AW313" s="433"/>
      <c r="AX313" s="433"/>
      <c r="AY313" s="433"/>
      <c r="AZ313" s="433"/>
      <c r="BA313" s="433"/>
      <c r="BB313" s="433"/>
      <c r="BC313" s="433"/>
      <c r="BD313" s="430"/>
      <c r="BE313" s="434"/>
      <c r="BG313" s="11"/>
      <c r="BI313" s="500"/>
    </row>
    <row r="314" spans="1:61" s="9" customFormat="1" ht="15" customHeight="1" x14ac:dyDescent="0.25">
      <c r="A314" s="2"/>
      <c r="B314" s="2"/>
      <c r="C314" s="2"/>
      <c r="D314" s="2"/>
      <c r="E314" s="2"/>
      <c r="F314" s="3"/>
      <c r="G314" s="397"/>
      <c r="H314" s="4"/>
      <c r="I314" s="5"/>
      <c r="J314" s="4"/>
      <c r="K314" s="4"/>
      <c r="L314" s="5"/>
      <c r="M314" s="6"/>
      <c r="N314" s="4"/>
      <c r="O314" s="5"/>
      <c r="P314" s="4"/>
      <c r="Q314" s="4"/>
      <c r="R314" s="5"/>
      <c r="S314" s="4"/>
      <c r="T314" s="4"/>
      <c r="U314" s="5"/>
      <c r="V314" s="4"/>
      <c r="W314" s="4"/>
      <c r="X314" s="5"/>
      <c r="Y314" s="4"/>
      <c r="Z314" s="4"/>
      <c r="AA314" s="4"/>
      <c r="AB314" s="4"/>
      <c r="AC314" s="412"/>
      <c r="AD314" s="7"/>
      <c r="AE314" s="7"/>
      <c r="AF314" s="8"/>
      <c r="AH314" s="446"/>
      <c r="AI314" s="429"/>
      <c r="AJ314" s="430"/>
      <c r="AK314" s="431"/>
      <c r="AL314" s="432"/>
      <c r="AM314" s="433"/>
      <c r="AN314" s="433"/>
      <c r="AO314" s="433"/>
      <c r="AP314" s="433"/>
      <c r="AQ314" s="433"/>
      <c r="AR314" s="433"/>
      <c r="AS314" s="433"/>
      <c r="AT314" s="433"/>
      <c r="AU314" s="433"/>
      <c r="AV314" s="433"/>
      <c r="AW314" s="433"/>
      <c r="AX314" s="433"/>
      <c r="AY314" s="433"/>
      <c r="AZ314" s="433"/>
      <c r="BA314" s="433"/>
      <c r="BB314" s="433"/>
      <c r="BC314" s="433"/>
      <c r="BD314" s="430"/>
      <c r="BE314" s="434"/>
      <c r="BG314" s="11"/>
      <c r="BI314" s="500"/>
    </row>
    <row r="315" spans="1:61" s="9" customFormat="1" ht="15" customHeight="1" x14ac:dyDescent="0.25">
      <c r="A315" s="2"/>
      <c r="B315" s="2"/>
      <c r="C315" s="2"/>
      <c r="D315" s="2"/>
      <c r="E315" s="2"/>
      <c r="F315" s="3"/>
      <c r="G315" s="397"/>
      <c r="H315" s="4"/>
      <c r="I315" s="5"/>
      <c r="J315" s="4"/>
      <c r="K315" s="4"/>
      <c r="L315" s="5"/>
      <c r="M315" s="6"/>
      <c r="N315" s="4"/>
      <c r="O315" s="5"/>
      <c r="P315" s="4"/>
      <c r="Q315" s="4"/>
      <c r="R315" s="5"/>
      <c r="S315" s="4"/>
      <c r="T315" s="4"/>
      <c r="U315" s="5"/>
      <c r="V315" s="4"/>
      <c r="W315" s="4"/>
      <c r="X315" s="5"/>
      <c r="Y315" s="4"/>
      <c r="Z315" s="4"/>
      <c r="AA315" s="4"/>
      <c r="AB315" s="4"/>
      <c r="AC315" s="412"/>
      <c r="AD315" s="7"/>
      <c r="AE315" s="7"/>
      <c r="AF315" s="8"/>
      <c r="AH315" s="446"/>
      <c r="AI315" s="429"/>
      <c r="AJ315" s="430"/>
      <c r="AK315" s="431"/>
      <c r="AL315" s="432"/>
      <c r="AM315" s="433"/>
      <c r="AN315" s="433"/>
      <c r="AO315" s="433"/>
      <c r="AP315" s="433"/>
      <c r="AQ315" s="433"/>
      <c r="AR315" s="433"/>
      <c r="AS315" s="433"/>
      <c r="AT315" s="433"/>
      <c r="AU315" s="433"/>
      <c r="AV315" s="433"/>
      <c r="AW315" s="433"/>
      <c r="AX315" s="433"/>
      <c r="AY315" s="433"/>
      <c r="AZ315" s="433"/>
      <c r="BA315" s="433"/>
      <c r="BB315" s="433"/>
      <c r="BC315" s="433"/>
      <c r="BD315" s="430"/>
      <c r="BE315" s="434"/>
      <c r="BG315" s="11"/>
      <c r="BI315" s="500"/>
    </row>
    <row r="316" spans="1:61" s="9" customFormat="1" ht="15" customHeight="1" x14ac:dyDescent="0.25">
      <c r="A316" s="2"/>
      <c r="B316" s="2"/>
      <c r="C316" s="2"/>
      <c r="D316" s="2"/>
      <c r="E316" s="2"/>
      <c r="F316" s="3"/>
      <c r="G316" s="397"/>
      <c r="H316" s="4"/>
      <c r="I316" s="5"/>
      <c r="J316" s="4"/>
      <c r="K316" s="4"/>
      <c r="L316" s="5"/>
      <c r="M316" s="6"/>
      <c r="N316" s="4"/>
      <c r="O316" s="5"/>
      <c r="P316" s="4"/>
      <c r="Q316" s="4"/>
      <c r="R316" s="5"/>
      <c r="S316" s="4"/>
      <c r="T316" s="4"/>
      <c r="U316" s="5"/>
      <c r="V316" s="4"/>
      <c r="W316" s="4"/>
      <c r="X316" s="5"/>
      <c r="Y316" s="4"/>
      <c r="Z316" s="4"/>
      <c r="AA316" s="4"/>
      <c r="AB316" s="4"/>
      <c r="AC316" s="412"/>
      <c r="AD316" s="7"/>
      <c r="AE316" s="7"/>
      <c r="AF316" s="8"/>
      <c r="AH316" s="446"/>
      <c r="AI316" s="429"/>
      <c r="AJ316" s="430"/>
      <c r="AK316" s="431"/>
      <c r="AL316" s="432"/>
      <c r="AM316" s="433"/>
      <c r="AN316" s="433"/>
      <c r="AO316" s="433"/>
      <c r="AP316" s="433"/>
      <c r="AQ316" s="433"/>
      <c r="AR316" s="433"/>
      <c r="AS316" s="433"/>
      <c r="AT316" s="433"/>
      <c r="AU316" s="433"/>
      <c r="AV316" s="433"/>
      <c r="AW316" s="433"/>
      <c r="AX316" s="433"/>
      <c r="AY316" s="433"/>
      <c r="AZ316" s="433"/>
      <c r="BA316" s="433"/>
      <c r="BB316" s="433"/>
      <c r="BC316" s="433"/>
      <c r="BD316" s="430"/>
      <c r="BE316" s="434"/>
      <c r="BG316" s="11"/>
      <c r="BI316" s="500"/>
    </row>
    <row r="317" spans="1:61" s="9" customFormat="1" ht="15" customHeight="1" x14ac:dyDescent="0.25">
      <c r="A317" s="2"/>
      <c r="B317" s="2"/>
      <c r="C317" s="2"/>
      <c r="D317" s="2"/>
      <c r="E317" s="2"/>
      <c r="F317" s="3"/>
      <c r="G317" s="397"/>
      <c r="H317" s="4"/>
      <c r="I317" s="5"/>
      <c r="J317" s="4"/>
      <c r="K317" s="4"/>
      <c r="L317" s="5"/>
      <c r="M317" s="6"/>
      <c r="N317" s="4"/>
      <c r="O317" s="5"/>
      <c r="P317" s="4"/>
      <c r="Q317" s="4"/>
      <c r="R317" s="5"/>
      <c r="S317" s="4"/>
      <c r="T317" s="4"/>
      <c r="U317" s="5"/>
      <c r="V317" s="4"/>
      <c r="W317" s="4"/>
      <c r="X317" s="5"/>
      <c r="Y317" s="4"/>
      <c r="Z317" s="4"/>
      <c r="AA317" s="4"/>
      <c r="AB317" s="4"/>
      <c r="AC317" s="412"/>
      <c r="AD317" s="7"/>
      <c r="AE317" s="7"/>
      <c r="AF317" s="8"/>
      <c r="AH317" s="446"/>
      <c r="AI317" s="429"/>
      <c r="AJ317" s="430"/>
      <c r="AK317" s="431"/>
      <c r="AL317" s="432"/>
      <c r="AM317" s="433"/>
      <c r="AN317" s="433"/>
      <c r="AO317" s="433"/>
      <c r="AP317" s="433"/>
      <c r="AQ317" s="433"/>
      <c r="AR317" s="433"/>
      <c r="AS317" s="433"/>
      <c r="AT317" s="433"/>
      <c r="AU317" s="433"/>
      <c r="AV317" s="433"/>
      <c r="AW317" s="433"/>
      <c r="AX317" s="433"/>
      <c r="AY317" s="433"/>
      <c r="AZ317" s="433"/>
      <c r="BA317" s="433"/>
      <c r="BB317" s="433"/>
      <c r="BC317" s="433"/>
      <c r="BD317" s="430"/>
      <c r="BE317" s="434"/>
      <c r="BG317" s="11"/>
      <c r="BI317" s="500"/>
    </row>
    <row r="318" spans="1:61" s="9" customFormat="1" ht="15" customHeight="1" x14ac:dyDescent="0.25">
      <c r="A318" s="2"/>
      <c r="B318" s="2"/>
      <c r="C318" s="2"/>
      <c r="D318" s="2"/>
      <c r="E318" s="2"/>
      <c r="F318" s="3"/>
      <c r="G318" s="397"/>
      <c r="H318" s="4"/>
      <c r="I318" s="5"/>
      <c r="J318" s="4"/>
      <c r="K318" s="4"/>
      <c r="L318" s="5"/>
      <c r="M318" s="6"/>
      <c r="N318" s="4"/>
      <c r="O318" s="5"/>
      <c r="P318" s="4"/>
      <c r="Q318" s="4"/>
      <c r="R318" s="5"/>
      <c r="S318" s="4"/>
      <c r="T318" s="4"/>
      <c r="U318" s="5"/>
      <c r="V318" s="4"/>
      <c r="W318" s="4"/>
      <c r="X318" s="5"/>
      <c r="Y318" s="4"/>
      <c r="Z318" s="4"/>
      <c r="AA318" s="4"/>
      <c r="AB318" s="4"/>
      <c r="AC318" s="412"/>
      <c r="AD318" s="7"/>
      <c r="AE318" s="7"/>
      <c r="AF318" s="8"/>
      <c r="AH318" s="446"/>
      <c r="AI318" s="429"/>
      <c r="AJ318" s="430"/>
      <c r="AK318" s="431"/>
      <c r="AL318" s="432"/>
      <c r="AM318" s="433"/>
      <c r="AN318" s="433"/>
      <c r="AO318" s="433"/>
      <c r="AP318" s="433"/>
      <c r="AQ318" s="433"/>
      <c r="AR318" s="433"/>
      <c r="AS318" s="433"/>
      <c r="AT318" s="433"/>
      <c r="AU318" s="433"/>
      <c r="AV318" s="433"/>
      <c r="AW318" s="433"/>
      <c r="AX318" s="433"/>
      <c r="AY318" s="433"/>
      <c r="AZ318" s="433"/>
      <c r="BA318" s="433"/>
      <c r="BB318" s="433"/>
      <c r="BC318" s="433"/>
      <c r="BD318" s="430"/>
      <c r="BE318" s="434"/>
      <c r="BG318" s="11"/>
      <c r="BI318" s="500"/>
    </row>
    <row r="319" spans="1:61" s="9" customFormat="1" ht="15" customHeight="1" x14ac:dyDescent="0.25">
      <c r="A319" s="2"/>
      <c r="B319" s="2"/>
      <c r="C319" s="2"/>
      <c r="D319" s="2"/>
      <c r="E319" s="2"/>
      <c r="F319" s="3"/>
      <c r="G319" s="397"/>
      <c r="H319" s="4"/>
      <c r="I319" s="5"/>
      <c r="J319" s="4"/>
      <c r="K319" s="4"/>
      <c r="L319" s="5"/>
      <c r="M319" s="6"/>
      <c r="N319" s="4"/>
      <c r="O319" s="5"/>
      <c r="P319" s="4"/>
      <c r="Q319" s="4"/>
      <c r="R319" s="5"/>
      <c r="S319" s="4"/>
      <c r="T319" s="4"/>
      <c r="U319" s="5"/>
      <c r="V319" s="4"/>
      <c r="W319" s="4"/>
      <c r="X319" s="5"/>
      <c r="Y319" s="4"/>
      <c r="Z319" s="4"/>
      <c r="AA319" s="4"/>
      <c r="AB319" s="4"/>
      <c r="AC319" s="412"/>
      <c r="AD319" s="7"/>
      <c r="AE319" s="7"/>
      <c r="AF319" s="8"/>
      <c r="AH319" s="446"/>
      <c r="AI319" s="429"/>
      <c r="AJ319" s="430"/>
      <c r="AK319" s="431"/>
      <c r="AL319" s="432"/>
      <c r="AM319" s="433"/>
      <c r="AN319" s="433"/>
      <c r="AO319" s="433"/>
      <c r="AP319" s="433"/>
      <c r="AQ319" s="433"/>
      <c r="AR319" s="433"/>
      <c r="AS319" s="433"/>
      <c r="AT319" s="433"/>
      <c r="AU319" s="433"/>
      <c r="AV319" s="433"/>
      <c r="AW319" s="433"/>
      <c r="AX319" s="433"/>
      <c r="AY319" s="433"/>
      <c r="AZ319" s="433"/>
      <c r="BA319" s="433"/>
      <c r="BB319" s="433"/>
      <c r="BC319" s="433"/>
      <c r="BD319" s="430"/>
      <c r="BE319" s="434"/>
      <c r="BG319" s="11"/>
      <c r="BI319" s="500"/>
    </row>
    <row r="320" spans="1:61" s="9" customFormat="1" ht="15" customHeight="1" x14ac:dyDescent="0.25">
      <c r="A320" s="2"/>
      <c r="B320" s="2"/>
      <c r="C320" s="2"/>
      <c r="D320" s="2"/>
      <c r="E320" s="2"/>
      <c r="F320" s="3"/>
      <c r="G320" s="397"/>
      <c r="H320" s="4"/>
      <c r="I320" s="5"/>
      <c r="J320" s="4"/>
      <c r="K320" s="4"/>
      <c r="L320" s="5"/>
      <c r="M320" s="6"/>
      <c r="N320" s="4"/>
      <c r="O320" s="5"/>
      <c r="P320" s="4"/>
      <c r="Q320" s="4"/>
      <c r="R320" s="5"/>
      <c r="S320" s="4"/>
      <c r="T320" s="4"/>
      <c r="U320" s="5"/>
      <c r="V320" s="4"/>
      <c r="W320" s="4"/>
      <c r="X320" s="5"/>
      <c r="Y320" s="4"/>
      <c r="Z320" s="4"/>
      <c r="AA320" s="4"/>
      <c r="AB320" s="4"/>
      <c r="AC320" s="412"/>
      <c r="AD320" s="7"/>
      <c r="AE320" s="7"/>
      <c r="AF320" s="8"/>
      <c r="AH320" s="446"/>
      <c r="AI320" s="429"/>
      <c r="AJ320" s="430"/>
      <c r="AK320" s="431"/>
      <c r="AL320" s="432"/>
      <c r="AM320" s="433"/>
      <c r="AN320" s="433"/>
      <c r="AO320" s="433"/>
      <c r="AP320" s="433"/>
      <c r="AQ320" s="433"/>
      <c r="AR320" s="433"/>
      <c r="AS320" s="433"/>
      <c r="AT320" s="433"/>
      <c r="AU320" s="433"/>
      <c r="AV320" s="433"/>
      <c r="AW320" s="433"/>
      <c r="AX320" s="433"/>
      <c r="AY320" s="433"/>
      <c r="AZ320" s="433"/>
      <c r="BA320" s="433"/>
      <c r="BB320" s="433"/>
      <c r="BC320" s="433"/>
      <c r="BD320" s="430"/>
      <c r="BE320" s="434"/>
      <c r="BG320" s="11"/>
      <c r="BI320" s="500"/>
    </row>
    <row r="321" spans="1:61" s="9" customFormat="1" ht="15" customHeight="1" x14ac:dyDescent="0.25">
      <c r="A321" s="2"/>
      <c r="B321" s="2"/>
      <c r="C321" s="2"/>
      <c r="D321" s="2"/>
      <c r="E321" s="2"/>
      <c r="F321" s="3"/>
      <c r="G321" s="397"/>
      <c r="H321" s="4"/>
      <c r="I321" s="5"/>
      <c r="J321" s="4"/>
      <c r="K321" s="4"/>
      <c r="L321" s="5"/>
      <c r="M321" s="6"/>
      <c r="N321" s="4"/>
      <c r="O321" s="5"/>
      <c r="P321" s="4"/>
      <c r="Q321" s="4"/>
      <c r="R321" s="5"/>
      <c r="S321" s="4"/>
      <c r="T321" s="4"/>
      <c r="U321" s="5"/>
      <c r="V321" s="4"/>
      <c r="W321" s="4"/>
      <c r="X321" s="5"/>
      <c r="Y321" s="4"/>
      <c r="Z321" s="4"/>
      <c r="AA321" s="4"/>
      <c r="AB321" s="4"/>
      <c r="AC321" s="412"/>
      <c r="AD321" s="7"/>
      <c r="AE321" s="7"/>
      <c r="AF321" s="8"/>
      <c r="AH321" s="446"/>
      <c r="AI321" s="429"/>
      <c r="AJ321" s="430"/>
      <c r="AK321" s="431"/>
      <c r="AL321" s="432"/>
      <c r="AM321" s="433"/>
      <c r="AN321" s="433"/>
      <c r="AO321" s="433"/>
      <c r="AP321" s="433"/>
      <c r="AQ321" s="433"/>
      <c r="AR321" s="433"/>
      <c r="AS321" s="433"/>
      <c r="AT321" s="433"/>
      <c r="AU321" s="433"/>
      <c r="AV321" s="433"/>
      <c r="AW321" s="433"/>
      <c r="AX321" s="433"/>
      <c r="AY321" s="433"/>
      <c r="AZ321" s="433"/>
      <c r="BA321" s="433"/>
      <c r="BB321" s="433"/>
      <c r="BC321" s="433"/>
      <c r="BD321" s="430"/>
      <c r="BE321" s="434"/>
      <c r="BG321" s="11"/>
      <c r="BI321" s="500"/>
    </row>
    <row r="322" spans="1:61" s="9" customFormat="1" ht="15" customHeight="1" x14ac:dyDescent="0.25">
      <c r="A322" s="2"/>
      <c r="B322" s="2"/>
      <c r="C322" s="2"/>
      <c r="D322" s="2"/>
      <c r="E322" s="2"/>
      <c r="F322" s="3"/>
      <c r="G322" s="397"/>
      <c r="H322" s="4"/>
      <c r="I322" s="5"/>
      <c r="J322" s="4"/>
      <c r="K322" s="4"/>
      <c r="L322" s="5"/>
      <c r="M322" s="6"/>
      <c r="N322" s="4"/>
      <c r="O322" s="5"/>
      <c r="P322" s="4"/>
      <c r="Q322" s="4"/>
      <c r="R322" s="5"/>
      <c r="S322" s="4"/>
      <c r="T322" s="4"/>
      <c r="U322" s="5"/>
      <c r="V322" s="4"/>
      <c r="W322" s="4"/>
      <c r="X322" s="5"/>
      <c r="Y322" s="4"/>
      <c r="Z322" s="4"/>
      <c r="AA322" s="4"/>
      <c r="AB322" s="4"/>
      <c r="AC322" s="412"/>
      <c r="AD322" s="7"/>
      <c r="AE322" s="7"/>
      <c r="AF322" s="8"/>
      <c r="AH322" s="446"/>
      <c r="AI322" s="429"/>
      <c r="AJ322" s="430"/>
      <c r="AK322" s="431"/>
      <c r="AL322" s="432"/>
      <c r="AM322" s="433"/>
      <c r="AN322" s="433"/>
      <c r="AO322" s="433"/>
      <c r="AP322" s="433"/>
      <c r="AQ322" s="433"/>
      <c r="AR322" s="433"/>
      <c r="AS322" s="433"/>
      <c r="AT322" s="433"/>
      <c r="AU322" s="433"/>
      <c r="AV322" s="433"/>
      <c r="AW322" s="433"/>
      <c r="AX322" s="433"/>
      <c r="AY322" s="433"/>
      <c r="AZ322" s="433"/>
      <c r="BA322" s="433"/>
      <c r="BB322" s="433"/>
      <c r="BC322" s="433"/>
      <c r="BD322" s="430"/>
      <c r="BE322" s="434"/>
      <c r="BG322" s="11"/>
      <c r="BI322" s="500"/>
    </row>
    <row r="323" spans="1:61" s="9" customFormat="1" ht="15" customHeight="1" x14ac:dyDescent="0.25">
      <c r="A323" s="2"/>
      <c r="B323" s="2"/>
      <c r="C323" s="2"/>
      <c r="D323" s="2"/>
      <c r="E323" s="2"/>
      <c r="F323" s="3"/>
      <c r="G323" s="397"/>
      <c r="H323" s="4"/>
      <c r="I323" s="5"/>
      <c r="J323" s="4"/>
      <c r="K323" s="4"/>
      <c r="L323" s="5"/>
      <c r="M323" s="6"/>
      <c r="N323" s="4"/>
      <c r="O323" s="5"/>
      <c r="P323" s="4"/>
      <c r="Q323" s="4"/>
      <c r="R323" s="5"/>
      <c r="S323" s="4"/>
      <c r="T323" s="4"/>
      <c r="U323" s="5"/>
      <c r="V323" s="4"/>
      <c r="W323" s="4"/>
      <c r="X323" s="5"/>
      <c r="Y323" s="4"/>
      <c r="Z323" s="4"/>
      <c r="AA323" s="4"/>
      <c r="AB323" s="4"/>
      <c r="AC323" s="412"/>
      <c r="AD323" s="7"/>
      <c r="AE323" s="7"/>
      <c r="AF323" s="8"/>
      <c r="AH323" s="446"/>
      <c r="AI323" s="429"/>
      <c r="AJ323" s="430"/>
      <c r="AK323" s="431"/>
      <c r="AL323" s="432"/>
      <c r="AM323" s="433"/>
      <c r="AN323" s="433"/>
      <c r="AO323" s="433"/>
      <c r="AP323" s="433"/>
      <c r="AQ323" s="433"/>
      <c r="AR323" s="433"/>
      <c r="AS323" s="433"/>
      <c r="AT323" s="433"/>
      <c r="AU323" s="433"/>
      <c r="AV323" s="433"/>
      <c r="AW323" s="433"/>
      <c r="AX323" s="433"/>
      <c r="AY323" s="433"/>
      <c r="AZ323" s="433"/>
      <c r="BA323" s="433"/>
      <c r="BB323" s="433"/>
      <c r="BC323" s="433"/>
      <c r="BD323" s="430"/>
      <c r="BE323" s="434"/>
      <c r="BG323" s="11"/>
      <c r="BI323" s="500"/>
    </row>
    <row r="324" spans="1:61" s="9" customFormat="1" ht="15" customHeight="1" x14ac:dyDescent="0.25">
      <c r="A324" s="2"/>
      <c r="B324" s="2"/>
      <c r="C324" s="2"/>
      <c r="D324" s="2"/>
      <c r="E324" s="2"/>
      <c r="F324" s="3"/>
      <c r="G324" s="397"/>
      <c r="H324" s="4"/>
      <c r="I324" s="5"/>
      <c r="J324" s="4"/>
      <c r="K324" s="4"/>
      <c r="L324" s="5"/>
      <c r="M324" s="6"/>
      <c r="N324" s="4"/>
      <c r="O324" s="5"/>
      <c r="P324" s="4"/>
      <c r="Q324" s="4"/>
      <c r="R324" s="5"/>
      <c r="S324" s="4"/>
      <c r="T324" s="4"/>
      <c r="U324" s="5"/>
      <c r="V324" s="4"/>
      <c r="W324" s="4"/>
      <c r="X324" s="5"/>
      <c r="Y324" s="4"/>
      <c r="Z324" s="4"/>
      <c r="AA324" s="4"/>
      <c r="AB324" s="4"/>
      <c r="AC324" s="412"/>
      <c r="AD324" s="7"/>
      <c r="AE324" s="7"/>
      <c r="AF324" s="8"/>
      <c r="AH324" s="446"/>
      <c r="AI324" s="429"/>
      <c r="AJ324" s="430"/>
      <c r="AK324" s="431"/>
      <c r="AL324" s="432"/>
      <c r="AM324" s="433"/>
      <c r="AN324" s="433"/>
      <c r="AO324" s="433"/>
      <c r="AP324" s="433"/>
      <c r="AQ324" s="433"/>
      <c r="AR324" s="433"/>
      <c r="AS324" s="433"/>
      <c r="AT324" s="433"/>
      <c r="AU324" s="433"/>
      <c r="AV324" s="433"/>
      <c r="AW324" s="433"/>
      <c r="AX324" s="433"/>
      <c r="AY324" s="433"/>
      <c r="AZ324" s="433"/>
      <c r="BA324" s="433"/>
      <c r="BB324" s="433"/>
      <c r="BC324" s="433"/>
      <c r="BD324" s="430"/>
      <c r="BE324" s="434"/>
      <c r="BG324" s="11"/>
      <c r="BI324" s="500"/>
    </row>
    <row r="325" spans="1:61" s="9" customFormat="1" ht="15" customHeight="1" x14ac:dyDescent="0.25">
      <c r="A325" s="2"/>
      <c r="B325" s="2"/>
      <c r="C325" s="2"/>
      <c r="D325" s="2"/>
      <c r="E325" s="2"/>
      <c r="F325" s="3"/>
      <c r="G325" s="397"/>
      <c r="H325" s="4"/>
      <c r="I325" s="5"/>
      <c r="J325" s="4"/>
      <c r="K325" s="4"/>
      <c r="L325" s="5"/>
      <c r="M325" s="6"/>
      <c r="N325" s="4"/>
      <c r="O325" s="5"/>
      <c r="P325" s="4"/>
      <c r="Q325" s="4"/>
      <c r="R325" s="5"/>
      <c r="S325" s="4"/>
      <c r="T325" s="4"/>
      <c r="U325" s="5"/>
      <c r="V325" s="4"/>
      <c r="W325" s="4"/>
      <c r="X325" s="5"/>
      <c r="Y325" s="4"/>
      <c r="Z325" s="4"/>
      <c r="AA325" s="4"/>
      <c r="AB325" s="4"/>
      <c r="AC325" s="412"/>
      <c r="AD325" s="7"/>
      <c r="AE325" s="7"/>
      <c r="AF325" s="8"/>
      <c r="AH325" s="446"/>
      <c r="AI325" s="429"/>
      <c r="AJ325" s="430"/>
      <c r="AK325" s="431"/>
      <c r="AL325" s="432"/>
      <c r="AM325" s="433"/>
      <c r="AN325" s="433"/>
      <c r="AO325" s="433"/>
      <c r="AP325" s="433"/>
      <c r="AQ325" s="433"/>
      <c r="AR325" s="433"/>
      <c r="AS325" s="433"/>
      <c r="AT325" s="433"/>
      <c r="AU325" s="433"/>
      <c r="AV325" s="433"/>
      <c r="AW325" s="433"/>
      <c r="AX325" s="433"/>
      <c r="AY325" s="433"/>
      <c r="AZ325" s="433"/>
      <c r="BA325" s="433"/>
      <c r="BB325" s="433"/>
      <c r="BC325" s="433"/>
      <c r="BD325" s="430"/>
      <c r="BE325" s="434"/>
      <c r="BG325" s="11"/>
      <c r="BI325" s="500"/>
    </row>
    <row r="326" spans="1:61" s="9" customFormat="1" ht="15" customHeight="1" x14ac:dyDescent="0.25">
      <c r="A326" s="2"/>
      <c r="B326" s="2"/>
      <c r="C326" s="2"/>
      <c r="D326" s="2"/>
      <c r="E326" s="2"/>
      <c r="F326" s="3"/>
      <c r="G326" s="397"/>
      <c r="H326" s="4"/>
      <c r="I326" s="5"/>
      <c r="J326" s="4"/>
      <c r="K326" s="4"/>
      <c r="L326" s="5"/>
      <c r="M326" s="6"/>
      <c r="N326" s="4"/>
      <c r="O326" s="5"/>
      <c r="P326" s="4"/>
      <c r="Q326" s="4"/>
      <c r="R326" s="5"/>
      <c r="S326" s="4"/>
      <c r="T326" s="4"/>
      <c r="U326" s="5"/>
      <c r="V326" s="4"/>
      <c r="W326" s="4"/>
      <c r="X326" s="5"/>
      <c r="Y326" s="4"/>
      <c r="Z326" s="4"/>
      <c r="AA326" s="4"/>
      <c r="AB326" s="4"/>
      <c r="AC326" s="412"/>
      <c r="AD326" s="7"/>
      <c r="AE326" s="7"/>
      <c r="AF326" s="8"/>
      <c r="AH326" s="446"/>
      <c r="AI326" s="429"/>
      <c r="AJ326" s="430"/>
      <c r="AK326" s="431"/>
      <c r="AL326" s="432"/>
      <c r="AM326" s="433"/>
      <c r="AN326" s="433"/>
      <c r="AO326" s="433"/>
      <c r="AP326" s="433"/>
      <c r="AQ326" s="433"/>
      <c r="AR326" s="433"/>
      <c r="AS326" s="433"/>
      <c r="AT326" s="433"/>
      <c r="AU326" s="433"/>
      <c r="AV326" s="433"/>
      <c r="AW326" s="433"/>
      <c r="AX326" s="433"/>
      <c r="AY326" s="433"/>
      <c r="AZ326" s="433"/>
      <c r="BA326" s="433"/>
      <c r="BB326" s="433"/>
      <c r="BC326" s="433"/>
      <c r="BD326" s="430"/>
      <c r="BE326" s="434"/>
      <c r="BG326" s="11"/>
      <c r="BI326" s="500"/>
    </row>
    <row r="327" spans="1:61" s="9" customFormat="1" ht="15" customHeight="1" x14ac:dyDescent="0.25">
      <c r="A327" s="2"/>
      <c r="B327" s="2"/>
      <c r="C327" s="2"/>
      <c r="D327" s="2"/>
      <c r="E327" s="2"/>
      <c r="F327" s="3"/>
      <c r="G327" s="397"/>
      <c r="H327" s="4"/>
      <c r="I327" s="5"/>
      <c r="J327" s="4"/>
      <c r="K327" s="4"/>
      <c r="L327" s="5"/>
      <c r="M327" s="6"/>
      <c r="N327" s="4"/>
      <c r="O327" s="5"/>
      <c r="P327" s="4"/>
      <c r="Q327" s="4"/>
      <c r="R327" s="5"/>
      <c r="S327" s="4"/>
      <c r="T327" s="4"/>
      <c r="U327" s="5"/>
      <c r="V327" s="4"/>
      <c r="W327" s="4"/>
      <c r="X327" s="5"/>
      <c r="Y327" s="4"/>
      <c r="Z327" s="4"/>
      <c r="AA327" s="4"/>
      <c r="AB327" s="4"/>
      <c r="AC327" s="412"/>
      <c r="AD327" s="7"/>
      <c r="AE327" s="7"/>
      <c r="AF327" s="8"/>
      <c r="AH327" s="446"/>
      <c r="AI327" s="429"/>
      <c r="AJ327" s="430"/>
      <c r="AK327" s="431"/>
      <c r="AL327" s="432"/>
      <c r="AM327" s="433"/>
      <c r="AN327" s="433"/>
      <c r="AO327" s="433"/>
      <c r="AP327" s="433"/>
      <c r="AQ327" s="433"/>
      <c r="AR327" s="433"/>
      <c r="AS327" s="433"/>
      <c r="AT327" s="433"/>
      <c r="AU327" s="433"/>
      <c r="AV327" s="433"/>
      <c r="AW327" s="433"/>
      <c r="AX327" s="433"/>
      <c r="AY327" s="433"/>
      <c r="AZ327" s="433"/>
      <c r="BA327" s="433"/>
      <c r="BB327" s="433"/>
      <c r="BC327" s="433"/>
      <c r="BD327" s="430"/>
      <c r="BE327" s="434"/>
      <c r="BG327" s="11"/>
      <c r="BI327" s="500"/>
    </row>
    <row r="328" spans="1:61" s="9" customFormat="1" ht="15" customHeight="1" x14ac:dyDescent="0.25">
      <c r="A328" s="2"/>
      <c r="B328" s="2"/>
      <c r="C328" s="2"/>
      <c r="D328" s="2"/>
      <c r="E328" s="2"/>
      <c r="F328" s="3"/>
      <c r="G328" s="397"/>
      <c r="H328" s="4"/>
      <c r="I328" s="5"/>
      <c r="J328" s="4"/>
      <c r="K328" s="4"/>
      <c r="L328" s="5"/>
      <c r="M328" s="6"/>
      <c r="N328" s="4"/>
      <c r="O328" s="5"/>
      <c r="P328" s="4"/>
      <c r="Q328" s="4"/>
      <c r="R328" s="5"/>
      <c r="S328" s="4"/>
      <c r="T328" s="4"/>
      <c r="U328" s="5"/>
      <c r="V328" s="4"/>
      <c r="W328" s="4"/>
      <c r="X328" s="5"/>
      <c r="Y328" s="4"/>
      <c r="Z328" s="4"/>
      <c r="AA328" s="4"/>
      <c r="AB328" s="4"/>
      <c r="AC328" s="412"/>
      <c r="AD328" s="7"/>
      <c r="AE328" s="7"/>
      <c r="AF328" s="8"/>
      <c r="AH328" s="446"/>
      <c r="AI328" s="429"/>
      <c r="AJ328" s="430"/>
      <c r="AK328" s="431"/>
      <c r="AL328" s="432"/>
      <c r="AM328" s="433"/>
      <c r="AN328" s="433"/>
      <c r="AO328" s="433"/>
      <c r="AP328" s="433"/>
      <c r="AQ328" s="433"/>
      <c r="AR328" s="433"/>
      <c r="AS328" s="433"/>
      <c r="AT328" s="433"/>
      <c r="AU328" s="433"/>
      <c r="AV328" s="433"/>
      <c r="AW328" s="433"/>
      <c r="AX328" s="433"/>
      <c r="AY328" s="433"/>
      <c r="AZ328" s="433"/>
      <c r="BA328" s="433"/>
      <c r="BB328" s="433"/>
      <c r="BC328" s="433"/>
      <c r="BD328" s="430"/>
      <c r="BE328" s="434"/>
      <c r="BG328" s="11"/>
      <c r="BI328" s="500"/>
    </row>
    <row r="329" spans="1:61" s="9" customFormat="1" ht="15" customHeight="1" x14ac:dyDescent="0.25">
      <c r="A329" s="2"/>
      <c r="B329" s="2"/>
      <c r="C329" s="2"/>
      <c r="D329" s="2"/>
      <c r="E329" s="2"/>
      <c r="F329" s="3"/>
      <c r="G329" s="397"/>
      <c r="H329" s="4"/>
      <c r="I329" s="5"/>
      <c r="J329" s="4"/>
      <c r="K329" s="4"/>
      <c r="L329" s="5"/>
      <c r="M329" s="6"/>
      <c r="N329" s="4"/>
      <c r="O329" s="5"/>
      <c r="P329" s="4"/>
      <c r="Q329" s="4"/>
      <c r="R329" s="5"/>
      <c r="S329" s="4"/>
      <c r="T329" s="4"/>
      <c r="U329" s="5"/>
      <c r="V329" s="4"/>
      <c r="W329" s="4"/>
      <c r="X329" s="5"/>
      <c r="Y329" s="4"/>
      <c r="Z329" s="4"/>
      <c r="AA329" s="4"/>
      <c r="AB329" s="4"/>
      <c r="AC329" s="412"/>
      <c r="AD329" s="7"/>
      <c r="AE329" s="7"/>
      <c r="AF329" s="8"/>
      <c r="AH329" s="446"/>
      <c r="AI329" s="429"/>
      <c r="AJ329" s="430"/>
      <c r="AK329" s="431"/>
      <c r="AL329" s="432"/>
      <c r="AM329" s="433"/>
      <c r="AN329" s="433"/>
      <c r="AO329" s="433"/>
      <c r="AP329" s="433"/>
      <c r="AQ329" s="433"/>
      <c r="AR329" s="433"/>
      <c r="AS329" s="433"/>
      <c r="AT329" s="433"/>
      <c r="AU329" s="433"/>
      <c r="AV329" s="433"/>
      <c r="AW329" s="433"/>
      <c r="AX329" s="433"/>
      <c r="AY329" s="433"/>
      <c r="AZ329" s="433"/>
      <c r="BA329" s="433"/>
      <c r="BB329" s="433"/>
      <c r="BC329" s="433"/>
      <c r="BD329" s="430"/>
      <c r="BE329" s="434"/>
      <c r="BG329" s="11"/>
      <c r="BI329" s="500"/>
    </row>
    <row r="330" spans="1:61" s="9" customFormat="1" ht="15" customHeight="1" x14ac:dyDescent="0.25">
      <c r="A330" s="2"/>
      <c r="B330" s="2"/>
      <c r="C330" s="2"/>
      <c r="D330" s="2"/>
      <c r="E330" s="2"/>
      <c r="F330" s="3"/>
      <c r="G330" s="397"/>
      <c r="H330" s="4"/>
      <c r="I330" s="5"/>
      <c r="J330" s="4"/>
      <c r="K330" s="4"/>
      <c r="L330" s="5"/>
      <c r="M330" s="6"/>
      <c r="N330" s="4"/>
      <c r="O330" s="5"/>
      <c r="P330" s="4"/>
      <c r="Q330" s="4"/>
      <c r="R330" s="5"/>
      <c r="S330" s="4"/>
      <c r="T330" s="4"/>
      <c r="U330" s="5"/>
      <c r="V330" s="4"/>
      <c r="W330" s="4"/>
      <c r="X330" s="5"/>
      <c r="Y330" s="4"/>
      <c r="Z330" s="4"/>
      <c r="AA330" s="4"/>
      <c r="AB330" s="4"/>
      <c r="AC330" s="412"/>
      <c r="AD330" s="7"/>
      <c r="AE330" s="7"/>
      <c r="AF330" s="8"/>
      <c r="AH330" s="446"/>
      <c r="AI330" s="429"/>
      <c r="AJ330" s="430"/>
      <c r="AK330" s="431"/>
      <c r="AL330" s="432"/>
      <c r="AM330" s="433"/>
      <c r="AN330" s="433"/>
      <c r="AO330" s="433"/>
      <c r="AP330" s="433"/>
      <c r="AQ330" s="433"/>
      <c r="AR330" s="433"/>
      <c r="AS330" s="433"/>
      <c r="AT330" s="433"/>
      <c r="AU330" s="433"/>
      <c r="AV330" s="433"/>
      <c r="AW330" s="433"/>
      <c r="AX330" s="433"/>
      <c r="AY330" s="433"/>
      <c r="AZ330" s="433"/>
      <c r="BA330" s="433"/>
      <c r="BB330" s="433"/>
      <c r="BC330" s="433"/>
      <c r="BD330" s="430"/>
      <c r="BE330" s="434"/>
      <c r="BG330" s="11"/>
      <c r="BI330" s="500"/>
    </row>
    <row r="331" spans="1:61" s="9" customFormat="1" ht="15" customHeight="1" x14ac:dyDescent="0.25">
      <c r="A331" s="2"/>
      <c r="B331" s="2"/>
      <c r="C331" s="2"/>
      <c r="D331" s="2"/>
      <c r="E331" s="2"/>
      <c r="F331" s="3"/>
      <c r="G331" s="397"/>
      <c r="H331" s="4"/>
      <c r="I331" s="5"/>
      <c r="J331" s="4"/>
      <c r="K331" s="4"/>
      <c r="L331" s="5"/>
      <c r="M331" s="6"/>
      <c r="N331" s="4"/>
      <c r="O331" s="5"/>
      <c r="P331" s="4"/>
      <c r="Q331" s="4"/>
      <c r="R331" s="5"/>
      <c r="S331" s="4"/>
      <c r="T331" s="4"/>
      <c r="U331" s="5"/>
      <c r="V331" s="4"/>
      <c r="W331" s="4"/>
      <c r="X331" s="5"/>
      <c r="Y331" s="4"/>
      <c r="Z331" s="4"/>
      <c r="AA331" s="4"/>
      <c r="AB331" s="4"/>
      <c r="AC331" s="412"/>
      <c r="AD331" s="7"/>
      <c r="AE331" s="7"/>
      <c r="AF331" s="8"/>
      <c r="AH331" s="446"/>
      <c r="AI331" s="429"/>
      <c r="AJ331" s="430"/>
      <c r="AK331" s="431"/>
      <c r="AL331" s="432"/>
      <c r="AM331" s="433"/>
      <c r="AN331" s="433"/>
      <c r="AO331" s="433"/>
      <c r="AP331" s="433"/>
      <c r="AQ331" s="433"/>
      <c r="AR331" s="433"/>
      <c r="AS331" s="433"/>
      <c r="AT331" s="433"/>
      <c r="AU331" s="433"/>
      <c r="AV331" s="433"/>
      <c r="AW331" s="433"/>
      <c r="AX331" s="433"/>
      <c r="AY331" s="433"/>
      <c r="AZ331" s="433"/>
      <c r="BA331" s="433"/>
      <c r="BB331" s="433"/>
      <c r="BC331" s="433"/>
      <c r="BD331" s="430"/>
      <c r="BE331" s="434"/>
      <c r="BG331" s="11"/>
      <c r="BI331" s="500"/>
    </row>
    <row r="332" spans="1:61" s="9" customFormat="1" ht="15" customHeight="1" x14ac:dyDescent="0.25">
      <c r="A332" s="2"/>
      <c r="B332" s="2"/>
      <c r="C332" s="2"/>
      <c r="D332" s="2"/>
      <c r="E332" s="2"/>
      <c r="F332" s="3"/>
      <c r="G332" s="397"/>
      <c r="H332" s="4"/>
      <c r="I332" s="5"/>
      <c r="J332" s="4"/>
      <c r="K332" s="4"/>
      <c r="L332" s="5"/>
      <c r="M332" s="6"/>
      <c r="N332" s="4"/>
      <c r="O332" s="5"/>
      <c r="P332" s="4"/>
      <c r="Q332" s="4"/>
      <c r="R332" s="5"/>
      <c r="S332" s="4"/>
      <c r="T332" s="4"/>
      <c r="U332" s="5"/>
      <c r="V332" s="4"/>
      <c r="W332" s="4"/>
      <c r="X332" s="5"/>
      <c r="Y332" s="4"/>
      <c r="Z332" s="4"/>
      <c r="AA332" s="4"/>
      <c r="AB332" s="4"/>
      <c r="AC332" s="412"/>
      <c r="AD332" s="7"/>
      <c r="AE332" s="7"/>
      <c r="AF332" s="8"/>
      <c r="AH332" s="446"/>
      <c r="AI332" s="429"/>
      <c r="AJ332" s="430"/>
      <c r="AK332" s="431"/>
      <c r="AL332" s="432"/>
      <c r="AM332" s="433"/>
      <c r="AN332" s="433"/>
      <c r="AO332" s="433"/>
      <c r="AP332" s="433"/>
      <c r="AQ332" s="433"/>
      <c r="AR332" s="433"/>
      <c r="AS332" s="433"/>
      <c r="AT332" s="433"/>
      <c r="AU332" s="433"/>
      <c r="AV332" s="433"/>
      <c r="AW332" s="433"/>
      <c r="AX332" s="433"/>
      <c r="AY332" s="433"/>
      <c r="AZ332" s="433"/>
      <c r="BA332" s="433"/>
      <c r="BB332" s="433"/>
      <c r="BC332" s="433"/>
      <c r="BD332" s="430"/>
      <c r="BE332" s="434"/>
      <c r="BG332" s="11"/>
      <c r="BI332" s="500"/>
    </row>
    <row r="333" spans="1:61" s="9" customFormat="1" ht="15" customHeight="1" x14ac:dyDescent="0.25">
      <c r="A333" s="2"/>
      <c r="B333" s="2"/>
      <c r="C333" s="2"/>
      <c r="D333" s="2"/>
      <c r="E333" s="2"/>
      <c r="F333" s="3"/>
      <c r="G333" s="397"/>
      <c r="H333" s="4"/>
      <c r="I333" s="5"/>
      <c r="J333" s="4"/>
      <c r="K333" s="4"/>
      <c r="L333" s="5"/>
      <c r="M333" s="6"/>
      <c r="N333" s="4"/>
      <c r="O333" s="5"/>
      <c r="P333" s="4"/>
      <c r="Q333" s="4"/>
      <c r="R333" s="5"/>
      <c r="S333" s="4"/>
      <c r="T333" s="4"/>
      <c r="U333" s="5"/>
      <c r="V333" s="4"/>
      <c r="W333" s="4"/>
      <c r="X333" s="5"/>
      <c r="Y333" s="4"/>
      <c r="Z333" s="4"/>
      <c r="AA333" s="4"/>
      <c r="AB333" s="4"/>
      <c r="AC333" s="412"/>
      <c r="AD333" s="7"/>
      <c r="AE333" s="7"/>
      <c r="AF333" s="8"/>
      <c r="AH333" s="446"/>
      <c r="AI333" s="429"/>
      <c r="AJ333" s="430"/>
      <c r="AK333" s="431"/>
      <c r="AL333" s="432"/>
      <c r="AM333" s="433"/>
      <c r="AN333" s="433"/>
      <c r="AO333" s="433"/>
      <c r="AP333" s="433"/>
      <c r="AQ333" s="433"/>
      <c r="AR333" s="433"/>
      <c r="AS333" s="433"/>
      <c r="AT333" s="433"/>
      <c r="AU333" s="433"/>
      <c r="AV333" s="433"/>
      <c r="AW333" s="433"/>
      <c r="AX333" s="433"/>
      <c r="AY333" s="433"/>
      <c r="AZ333" s="433"/>
      <c r="BA333" s="433"/>
      <c r="BB333" s="433"/>
      <c r="BC333" s="433"/>
      <c r="BD333" s="430"/>
      <c r="BE333" s="434"/>
      <c r="BG333" s="11"/>
      <c r="BI333" s="500"/>
    </row>
    <row r="334" spans="1:61" s="9" customFormat="1" ht="15" customHeight="1" x14ac:dyDescent="0.25">
      <c r="A334" s="2"/>
      <c r="B334" s="2"/>
      <c r="C334" s="2"/>
      <c r="D334" s="2"/>
      <c r="E334" s="2"/>
      <c r="F334" s="3"/>
      <c r="G334" s="397"/>
      <c r="H334" s="4"/>
      <c r="I334" s="5"/>
      <c r="J334" s="4"/>
      <c r="K334" s="4"/>
      <c r="L334" s="5"/>
      <c r="M334" s="6"/>
      <c r="N334" s="4"/>
      <c r="O334" s="5"/>
      <c r="P334" s="4"/>
      <c r="Q334" s="4"/>
      <c r="R334" s="5"/>
      <c r="S334" s="4"/>
      <c r="T334" s="4"/>
      <c r="U334" s="5"/>
      <c r="V334" s="4"/>
      <c r="W334" s="4"/>
      <c r="X334" s="5"/>
      <c r="Y334" s="4"/>
      <c r="Z334" s="4"/>
      <c r="AA334" s="4"/>
      <c r="AB334" s="4"/>
      <c r="AC334" s="412"/>
      <c r="AD334" s="7"/>
      <c r="AE334" s="7"/>
      <c r="AF334" s="8"/>
      <c r="AH334" s="446"/>
      <c r="AI334" s="429"/>
      <c r="AJ334" s="430"/>
      <c r="AK334" s="431"/>
      <c r="AL334" s="432"/>
      <c r="AM334" s="433"/>
      <c r="AN334" s="433"/>
      <c r="AO334" s="433"/>
      <c r="AP334" s="433"/>
      <c r="AQ334" s="433"/>
      <c r="AR334" s="433"/>
      <c r="AS334" s="433"/>
      <c r="AT334" s="433"/>
      <c r="AU334" s="433"/>
      <c r="AV334" s="433"/>
      <c r="AW334" s="433"/>
      <c r="AX334" s="433"/>
      <c r="AY334" s="433"/>
      <c r="AZ334" s="433"/>
      <c r="BA334" s="433"/>
      <c r="BB334" s="433"/>
      <c r="BC334" s="433"/>
      <c r="BD334" s="430"/>
      <c r="BE334" s="434"/>
      <c r="BG334" s="11"/>
      <c r="BI334" s="500"/>
    </row>
    <row r="335" spans="1:61" s="9" customFormat="1" ht="15" customHeight="1" x14ac:dyDescent="0.25">
      <c r="A335" s="2"/>
      <c r="B335" s="2"/>
      <c r="C335" s="2"/>
      <c r="D335" s="2"/>
      <c r="E335" s="2"/>
      <c r="F335" s="3"/>
      <c r="G335" s="397"/>
      <c r="H335" s="4"/>
      <c r="I335" s="5"/>
      <c r="J335" s="4"/>
      <c r="K335" s="4"/>
      <c r="L335" s="5"/>
      <c r="M335" s="6"/>
      <c r="N335" s="4"/>
      <c r="O335" s="5"/>
      <c r="P335" s="4"/>
      <c r="Q335" s="4"/>
      <c r="R335" s="5"/>
      <c r="S335" s="4"/>
      <c r="T335" s="4"/>
      <c r="U335" s="5"/>
      <c r="V335" s="4"/>
      <c r="W335" s="4"/>
      <c r="X335" s="5"/>
      <c r="Y335" s="4"/>
      <c r="Z335" s="4"/>
      <c r="AA335" s="4"/>
      <c r="AB335" s="4"/>
      <c r="AC335" s="412"/>
      <c r="AD335" s="7"/>
      <c r="AE335" s="7"/>
      <c r="AF335" s="8"/>
      <c r="AH335" s="446"/>
      <c r="AI335" s="429"/>
      <c r="AJ335" s="430"/>
      <c r="AK335" s="431"/>
      <c r="AL335" s="432"/>
      <c r="AM335" s="433"/>
      <c r="AN335" s="433"/>
      <c r="AO335" s="433"/>
      <c r="AP335" s="433"/>
      <c r="AQ335" s="433"/>
      <c r="AR335" s="433"/>
      <c r="AS335" s="433"/>
      <c r="AT335" s="433"/>
      <c r="AU335" s="433"/>
      <c r="AV335" s="433"/>
      <c r="AW335" s="433"/>
      <c r="AX335" s="433"/>
      <c r="AY335" s="433"/>
      <c r="AZ335" s="433"/>
      <c r="BA335" s="433"/>
      <c r="BB335" s="433"/>
      <c r="BC335" s="433"/>
      <c r="BD335" s="430"/>
      <c r="BE335" s="434"/>
      <c r="BG335" s="11"/>
      <c r="BI335" s="500"/>
    </row>
    <row r="336" spans="1:61" s="9" customFormat="1" ht="15" customHeight="1" x14ac:dyDescent="0.25">
      <c r="A336" s="2"/>
      <c r="B336" s="2"/>
      <c r="C336" s="2"/>
      <c r="D336" s="2"/>
      <c r="E336" s="2"/>
      <c r="F336" s="3"/>
      <c r="G336" s="397"/>
      <c r="H336" s="4"/>
      <c r="I336" s="5"/>
      <c r="J336" s="4"/>
      <c r="K336" s="4"/>
      <c r="L336" s="5"/>
      <c r="M336" s="6"/>
      <c r="N336" s="4"/>
      <c r="O336" s="5"/>
      <c r="P336" s="4"/>
      <c r="Q336" s="4"/>
      <c r="R336" s="5"/>
      <c r="S336" s="4"/>
      <c r="T336" s="4"/>
      <c r="U336" s="5"/>
      <c r="V336" s="4"/>
      <c r="W336" s="4"/>
      <c r="X336" s="5"/>
      <c r="Y336" s="4"/>
      <c r="Z336" s="4"/>
      <c r="AA336" s="4"/>
      <c r="AB336" s="4"/>
      <c r="AC336" s="412"/>
      <c r="AD336" s="7"/>
      <c r="AE336" s="7"/>
      <c r="AF336" s="8"/>
      <c r="AH336" s="446"/>
      <c r="AI336" s="429"/>
      <c r="AJ336" s="430"/>
      <c r="AK336" s="431"/>
      <c r="AL336" s="432"/>
      <c r="AM336" s="433"/>
      <c r="AN336" s="433"/>
      <c r="AO336" s="433"/>
      <c r="AP336" s="433"/>
      <c r="AQ336" s="433"/>
      <c r="AR336" s="433"/>
      <c r="AS336" s="433"/>
      <c r="AT336" s="433"/>
      <c r="AU336" s="433"/>
      <c r="AV336" s="433"/>
      <c r="AW336" s="433"/>
      <c r="AX336" s="433"/>
      <c r="AY336" s="433"/>
      <c r="AZ336" s="433"/>
      <c r="BA336" s="433"/>
      <c r="BB336" s="433"/>
      <c r="BC336" s="433"/>
      <c r="BD336" s="430"/>
      <c r="BE336" s="434"/>
      <c r="BG336" s="11"/>
      <c r="BI336" s="500"/>
    </row>
    <row r="337" spans="1:61" s="9" customFormat="1" ht="15" customHeight="1" x14ac:dyDescent="0.25">
      <c r="A337" s="2"/>
      <c r="B337" s="2"/>
      <c r="C337" s="2"/>
      <c r="D337" s="2"/>
      <c r="E337" s="2"/>
      <c r="F337" s="3"/>
      <c r="G337" s="397"/>
      <c r="H337" s="4"/>
      <c r="I337" s="5"/>
      <c r="J337" s="4"/>
      <c r="K337" s="4"/>
      <c r="L337" s="5"/>
      <c r="M337" s="6"/>
      <c r="N337" s="4"/>
      <c r="O337" s="5"/>
      <c r="P337" s="4"/>
      <c r="Q337" s="4"/>
      <c r="R337" s="5"/>
      <c r="S337" s="4"/>
      <c r="T337" s="4"/>
      <c r="U337" s="5"/>
      <c r="V337" s="4"/>
      <c r="W337" s="4"/>
      <c r="X337" s="5"/>
      <c r="Y337" s="4"/>
      <c r="Z337" s="4"/>
      <c r="AA337" s="4"/>
      <c r="AB337" s="4"/>
      <c r="AC337" s="412"/>
      <c r="AD337" s="7"/>
      <c r="AE337" s="7"/>
      <c r="AF337" s="8"/>
      <c r="AH337" s="446"/>
      <c r="AI337" s="429"/>
      <c r="AJ337" s="430"/>
      <c r="AK337" s="431"/>
      <c r="AL337" s="432"/>
      <c r="AM337" s="433"/>
      <c r="AN337" s="433"/>
      <c r="AO337" s="433"/>
      <c r="AP337" s="433"/>
      <c r="AQ337" s="433"/>
      <c r="AR337" s="433"/>
      <c r="AS337" s="433"/>
      <c r="AT337" s="433"/>
      <c r="AU337" s="433"/>
      <c r="AV337" s="433"/>
      <c r="AW337" s="433"/>
      <c r="AX337" s="433"/>
      <c r="AY337" s="433"/>
      <c r="AZ337" s="433"/>
      <c r="BA337" s="433"/>
      <c r="BB337" s="433"/>
      <c r="BC337" s="433"/>
      <c r="BD337" s="430"/>
      <c r="BE337" s="434"/>
      <c r="BG337" s="11"/>
      <c r="BI337" s="500"/>
    </row>
    <row r="338" spans="1:61" s="9" customFormat="1" ht="15" customHeight="1" x14ac:dyDescent="0.25">
      <c r="A338" s="2"/>
      <c r="B338" s="2"/>
      <c r="C338" s="2"/>
      <c r="D338" s="2"/>
      <c r="E338" s="2"/>
      <c r="F338" s="3"/>
      <c r="G338" s="397"/>
      <c r="H338" s="4"/>
      <c r="I338" s="5"/>
      <c r="J338" s="4"/>
      <c r="K338" s="4"/>
      <c r="L338" s="5"/>
      <c r="M338" s="6"/>
      <c r="N338" s="4"/>
      <c r="O338" s="5"/>
      <c r="P338" s="4"/>
      <c r="Q338" s="4"/>
      <c r="R338" s="5"/>
      <c r="S338" s="4"/>
      <c r="T338" s="4"/>
      <c r="U338" s="5"/>
      <c r="V338" s="4"/>
      <c r="W338" s="4"/>
      <c r="X338" s="5"/>
      <c r="Y338" s="4"/>
      <c r="Z338" s="4"/>
      <c r="AA338" s="4"/>
      <c r="AB338" s="4"/>
      <c r="AC338" s="412"/>
      <c r="AD338" s="7"/>
      <c r="AE338" s="7"/>
      <c r="AF338" s="8"/>
      <c r="AH338" s="446"/>
      <c r="AI338" s="429"/>
      <c r="AJ338" s="430"/>
      <c r="AK338" s="431"/>
      <c r="AL338" s="432"/>
      <c r="AM338" s="433"/>
      <c r="AN338" s="433"/>
      <c r="AO338" s="433"/>
      <c r="AP338" s="433"/>
      <c r="AQ338" s="433"/>
      <c r="AR338" s="433"/>
      <c r="AS338" s="433"/>
      <c r="AT338" s="433"/>
      <c r="AU338" s="433"/>
      <c r="AV338" s="433"/>
      <c r="AW338" s="433"/>
      <c r="AX338" s="433"/>
      <c r="AY338" s="433"/>
      <c r="AZ338" s="433"/>
      <c r="BA338" s="433"/>
      <c r="BB338" s="433"/>
      <c r="BC338" s="433"/>
      <c r="BD338" s="430"/>
      <c r="BE338" s="434"/>
      <c r="BG338" s="11"/>
      <c r="BI338" s="500"/>
    </row>
    <row r="339" spans="1:61" s="9" customFormat="1" ht="15" customHeight="1" x14ac:dyDescent="0.25">
      <c r="A339" s="2"/>
      <c r="B339" s="2"/>
      <c r="C339" s="2"/>
      <c r="D339" s="2"/>
      <c r="E339" s="2"/>
      <c r="F339" s="3"/>
      <c r="G339" s="397"/>
      <c r="H339" s="4"/>
      <c r="I339" s="5"/>
      <c r="J339" s="4"/>
      <c r="K339" s="4"/>
      <c r="L339" s="5"/>
      <c r="M339" s="6"/>
      <c r="N339" s="4"/>
      <c r="O339" s="5"/>
      <c r="P339" s="4"/>
      <c r="Q339" s="4"/>
      <c r="R339" s="5"/>
      <c r="S339" s="4"/>
      <c r="T339" s="4"/>
      <c r="U339" s="5"/>
      <c r="V339" s="4"/>
      <c r="W339" s="4"/>
      <c r="X339" s="5"/>
      <c r="Y339" s="4"/>
      <c r="Z339" s="4"/>
      <c r="AA339" s="4"/>
      <c r="AB339" s="4"/>
      <c r="AC339" s="412"/>
      <c r="AD339" s="7"/>
      <c r="AE339" s="7"/>
      <c r="AF339" s="8"/>
      <c r="AH339" s="446"/>
      <c r="AI339" s="429"/>
      <c r="AJ339" s="430"/>
      <c r="AK339" s="431"/>
      <c r="AL339" s="432"/>
      <c r="AM339" s="433"/>
      <c r="AN339" s="433"/>
      <c r="AO339" s="433"/>
      <c r="AP339" s="433"/>
      <c r="AQ339" s="433"/>
      <c r="AR339" s="433"/>
      <c r="AS339" s="433"/>
      <c r="AT339" s="433"/>
      <c r="AU339" s="433"/>
      <c r="AV339" s="433"/>
      <c r="AW339" s="433"/>
      <c r="AX339" s="433"/>
      <c r="AY339" s="433"/>
      <c r="AZ339" s="433"/>
      <c r="BA339" s="433"/>
      <c r="BB339" s="433"/>
      <c r="BC339" s="433"/>
      <c r="BD339" s="430"/>
      <c r="BE339" s="434"/>
      <c r="BG339" s="11"/>
      <c r="BI339" s="500"/>
    </row>
    <row r="340" spans="1:61" s="9" customFormat="1" ht="15" customHeight="1" x14ac:dyDescent="0.25">
      <c r="A340" s="2"/>
      <c r="B340" s="2"/>
      <c r="C340" s="2"/>
      <c r="D340" s="2"/>
      <c r="E340" s="2"/>
      <c r="F340" s="3"/>
      <c r="G340" s="397"/>
      <c r="H340" s="4"/>
      <c r="I340" s="5"/>
      <c r="J340" s="4"/>
      <c r="K340" s="4"/>
      <c r="L340" s="5"/>
      <c r="M340" s="6"/>
      <c r="N340" s="4"/>
      <c r="O340" s="5"/>
      <c r="P340" s="4"/>
      <c r="Q340" s="4"/>
      <c r="R340" s="5"/>
      <c r="S340" s="4"/>
      <c r="T340" s="4"/>
      <c r="U340" s="5"/>
      <c r="V340" s="4"/>
      <c r="W340" s="4"/>
      <c r="X340" s="5"/>
      <c r="Y340" s="4"/>
      <c r="Z340" s="4"/>
      <c r="AA340" s="4"/>
      <c r="AB340" s="4"/>
      <c r="AC340" s="412"/>
      <c r="AD340" s="7"/>
      <c r="AE340" s="7"/>
      <c r="AF340" s="8"/>
      <c r="AH340" s="446"/>
      <c r="AI340" s="429"/>
      <c r="AJ340" s="430"/>
      <c r="AK340" s="431"/>
      <c r="AL340" s="432"/>
      <c r="AM340" s="433"/>
      <c r="AN340" s="433"/>
      <c r="AO340" s="433"/>
      <c r="AP340" s="433"/>
      <c r="AQ340" s="433"/>
      <c r="AR340" s="433"/>
      <c r="AS340" s="433"/>
      <c r="AT340" s="433"/>
      <c r="AU340" s="433"/>
      <c r="AV340" s="433"/>
      <c r="AW340" s="433"/>
      <c r="AX340" s="433"/>
      <c r="AY340" s="433"/>
      <c r="AZ340" s="433"/>
      <c r="BA340" s="433"/>
      <c r="BB340" s="433"/>
      <c r="BC340" s="433"/>
      <c r="BD340" s="430"/>
      <c r="BE340" s="434"/>
      <c r="BG340" s="11"/>
      <c r="BI340" s="500"/>
    </row>
    <row r="341" spans="1:61" s="9" customFormat="1" ht="15" customHeight="1" x14ac:dyDescent="0.25">
      <c r="A341" s="2"/>
      <c r="B341" s="2"/>
      <c r="C341" s="2"/>
      <c r="D341" s="2"/>
      <c r="E341" s="2"/>
      <c r="F341" s="3"/>
      <c r="G341" s="397"/>
      <c r="H341" s="4"/>
      <c r="I341" s="5"/>
      <c r="J341" s="4"/>
      <c r="K341" s="4"/>
      <c r="L341" s="5"/>
      <c r="M341" s="6"/>
      <c r="N341" s="4"/>
      <c r="O341" s="5"/>
      <c r="P341" s="4"/>
      <c r="Q341" s="4"/>
      <c r="R341" s="5"/>
      <c r="S341" s="4"/>
      <c r="T341" s="4"/>
      <c r="U341" s="5"/>
      <c r="V341" s="4"/>
      <c r="W341" s="4"/>
      <c r="X341" s="5"/>
      <c r="Y341" s="4"/>
      <c r="Z341" s="4"/>
      <c r="AA341" s="4"/>
      <c r="AB341" s="4"/>
      <c r="AC341" s="412"/>
      <c r="AD341" s="7"/>
      <c r="AE341" s="7"/>
      <c r="AF341" s="8"/>
      <c r="AH341" s="446"/>
      <c r="AI341" s="429"/>
      <c r="AJ341" s="430"/>
      <c r="AK341" s="431"/>
      <c r="AL341" s="432"/>
      <c r="AM341" s="433"/>
      <c r="AN341" s="433"/>
      <c r="AO341" s="433"/>
      <c r="AP341" s="433"/>
      <c r="AQ341" s="433"/>
      <c r="AR341" s="433"/>
      <c r="AS341" s="433"/>
      <c r="AT341" s="433"/>
      <c r="AU341" s="433"/>
      <c r="AV341" s="433"/>
      <c r="AW341" s="433"/>
      <c r="AX341" s="433"/>
      <c r="AY341" s="433"/>
      <c r="AZ341" s="433"/>
      <c r="BA341" s="433"/>
      <c r="BB341" s="433"/>
      <c r="BC341" s="433"/>
      <c r="BD341" s="430"/>
      <c r="BE341" s="434"/>
      <c r="BG341" s="11"/>
      <c r="BI341" s="500"/>
    </row>
    <row r="342" spans="1:61" s="9" customFormat="1" ht="15" customHeight="1" x14ac:dyDescent="0.25">
      <c r="A342" s="2"/>
      <c r="B342" s="2"/>
      <c r="C342" s="2"/>
      <c r="D342" s="2"/>
      <c r="E342" s="2"/>
      <c r="F342" s="3"/>
      <c r="G342" s="397"/>
      <c r="H342" s="4"/>
      <c r="I342" s="5"/>
      <c r="J342" s="4"/>
      <c r="K342" s="4"/>
      <c r="L342" s="5"/>
      <c r="M342" s="6"/>
      <c r="N342" s="4"/>
      <c r="O342" s="5"/>
      <c r="P342" s="4"/>
      <c r="Q342" s="4"/>
      <c r="R342" s="5"/>
      <c r="S342" s="4"/>
      <c r="T342" s="4"/>
      <c r="U342" s="5"/>
      <c r="V342" s="4"/>
      <c r="W342" s="4"/>
      <c r="X342" s="5"/>
      <c r="Y342" s="4"/>
      <c r="Z342" s="4"/>
      <c r="AA342" s="4"/>
      <c r="AB342" s="4"/>
      <c r="AC342" s="412"/>
      <c r="AD342" s="7"/>
      <c r="AE342" s="7"/>
      <c r="AF342" s="8"/>
      <c r="AH342" s="446"/>
      <c r="AI342" s="429"/>
      <c r="AJ342" s="430"/>
      <c r="AK342" s="431"/>
      <c r="AL342" s="432"/>
      <c r="AM342" s="433"/>
      <c r="AN342" s="433"/>
      <c r="AO342" s="433"/>
      <c r="AP342" s="433"/>
      <c r="AQ342" s="433"/>
      <c r="AR342" s="433"/>
      <c r="AS342" s="433"/>
      <c r="AT342" s="433"/>
      <c r="AU342" s="433"/>
      <c r="AV342" s="433"/>
      <c r="AW342" s="433"/>
      <c r="AX342" s="433"/>
      <c r="AY342" s="433"/>
      <c r="AZ342" s="433"/>
      <c r="BA342" s="433"/>
      <c r="BB342" s="433"/>
      <c r="BC342" s="433"/>
      <c r="BD342" s="430"/>
      <c r="BE342" s="434"/>
      <c r="BG342" s="11"/>
      <c r="BI342" s="500"/>
    </row>
    <row r="343" spans="1:61" s="9" customFormat="1" ht="15" customHeight="1" x14ac:dyDescent="0.25">
      <c r="A343" s="2"/>
      <c r="B343" s="2"/>
      <c r="C343" s="2"/>
      <c r="D343" s="2"/>
      <c r="E343" s="2"/>
      <c r="F343" s="3"/>
      <c r="G343" s="397"/>
      <c r="H343" s="4"/>
      <c r="I343" s="5"/>
      <c r="J343" s="4"/>
      <c r="K343" s="4"/>
      <c r="L343" s="5"/>
      <c r="M343" s="6"/>
      <c r="N343" s="4"/>
      <c r="O343" s="5"/>
      <c r="P343" s="4"/>
      <c r="Q343" s="4"/>
      <c r="R343" s="5"/>
      <c r="S343" s="4"/>
      <c r="T343" s="4"/>
      <c r="U343" s="5"/>
      <c r="V343" s="4"/>
      <c r="W343" s="4"/>
      <c r="X343" s="5"/>
      <c r="Y343" s="4"/>
      <c r="Z343" s="4"/>
      <c r="AA343" s="4"/>
      <c r="AB343" s="4"/>
      <c r="AC343" s="412"/>
      <c r="AD343" s="7"/>
      <c r="AE343" s="7"/>
      <c r="AF343" s="8"/>
      <c r="AH343" s="446"/>
      <c r="AI343" s="429"/>
      <c r="AJ343" s="430"/>
      <c r="AK343" s="431"/>
      <c r="AL343" s="432"/>
      <c r="AM343" s="433"/>
      <c r="AN343" s="433"/>
      <c r="AO343" s="433"/>
      <c r="AP343" s="433"/>
      <c r="AQ343" s="433"/>
      <c r="AR343" s="433"/>
      <c r="AS343" s="433"/>
      <c r="AT343" s="433"/>
      <c r="AU343" s="433"/>
      <c r="AV343" s="433"/>
      <c r="AW343" s="433"/>
      <c r="AX343" s="433"/>
      <c r="AY343" s="433"/>
      <c r="AZ343" s="433"/>
      <c r="BA343" s="433"/>
      <c r="BB343" s="433"/>
      <c r="BC343" s="433"/>
      <c r="BD343" s="430"/>
      <c r="BE343" s="434"/>
      <c r="BG343" s="11"/>
      <c r="BI343" s="500"/>
    </row>
    <row r="344" spans="1:61" s="9" customFormat="1" ht="15" customHeight="1" x14ac:dyDescent="0.25">
      <c r="A344" s="2"/>
      <c r="B344" s="2"/>
      <c r="C344" s="2"/>
      <c r="D344" s="2"/>
      <c r="E344" s="2"/>
      <c r="F344" s="3"/>
      <c r="G344" s="397"/>
      <c r="H344" s="4"/>
      <c r="I344" s="5"/>
      <c r="J344" s="4"/>
      <c r="K344" s="4"/>
      <c r="L344" s="5"/>
      <c r="M344" s="6"/>
      <c r="N344" s="4"/>
      <c r="O344" s="5"/>
      <c r="P344" s="4"/>
      <c r="Q344" s="4"/>
      <c r="R344" s="5"/>
      <c r="S344" s="4"/>
      <c r="T344" s="4"/>
      <c r="U344" s="5"/>
      <c r="V344" s="4"/>
      <c r="W344" s="4"/>
      <c r="X344" s="5"/>
      <c r="Y344" s="4"/>
      <c r="Z344" s="4"/>
      <c r="AA344" s="4"/>
      <c r="AB344" s="4"/>
      <c r="AC344" s="412"/>
      <c r="AD344" s="7"/>
      <c r="AE344" s="7"/>
      <c r="AF344" s="8"/>
      <c r="AH344" s="446"/>
      <c r="AI344" s="429"/>
      <c r="AJ344" s="430"/>
      <c r="AK344" s="431"/>
      <c r="AL344" s="432"/>
      <c r="AM344" s="433"/>
      <c r="AN344" s="433"/>
      <c r="AO344" s="433"/>
      <c r="AP344" s="433"/>
      <c r="AQ344" s="433"/>
      <c r="AR344" s="433"/>
      <c r="AS344" s="433"/>
      <c r="AT344" s="433"/>
      <c r="AU344" s="433"/>
      <c r="AV344" s="433"/>
      <c r="AW344" s="433"/>
      <c r="AX344" s="433"/>
      <c r="AY344" s="433"/>
      <c r="AZ344" s="433"/>
      <c r="BA344" s="433"/>
      <c r="BB344" s="433"/>
      <c r="BC344" s="433"/>
      <c r="BD344" s="430"/>
      <c r="BE344" s="434"/>
      <c r="BG344" s="11"/>
      <c r="BI344" s="500"/>
    </row>
    <row r="345" spans="1:61" s="9" customFormat="1" ht="15" customHeight="1" x14ac:dyDescent="0.25">
      <c r="A345" s="2"/>
      <c r="B345" s="2"/>
      <c r="C345" s="2"/>
      <c r="D345" s="2"/>
      <c r="E345" s="2"/>
      <c r="F345" s="3"/>
      <c r="G345" s="397"/>
      <c r="H345" s="4"/>
      <c r="I345" s="5"/>
      <c r="J345" s="4"/>
      <c r="K345" s="4"/>
      <c r="L345" s="5"/>
      <c r="M345" s="6"/>
      <c r="N345" s="4"/>
      <c r="O345" s="5"/>
      <c r="P345" s="4"/>
      <c r="Q345" s="4"/>
      <c r="R345" s="5"/>
      <c r="S345" s="4"/>
      <c r="T345" s="4"/>
      <c r="U345" s="5"/>
      <c r="V345" s="4"/>
      <c r="W345" s="4"/>
      <c r="X345" s="5"/>
      <c r="Y345" s="4"/>
      <c r="Z345" s="4"/>
      <c r="AA345" s="4"/>
      <c r="AB345" s="4"/>
      <c r="AC345" s="412"/>
      <c r="AD345" s="7"/>
      <c r="AE345" s="7"/>
      <c r="AF345" s="8"/>
      <c r="AH345" s="446"/>
      <c r="AI345" s="429"/>
      <c r="AJ345" s="430"/>
      <c r="AK345" s="431"/>
      <c r="AL345" s="432"/>
      <c r="AM345" s="433"/>
      <c r="AN345" s="433"/>
      <c r="AO345" s="433"/>
      <c r="AP345" s="433"/>
      <c r="AQ345" s="433"/>
      <c r="AR345" s="433"/>
      <c r="AS345" s="433"/>
      <c r="AT345" s="433"/>
      <c r="AU345" s="433"/>
      <c r="AV345" s="433"/>
      <c r="AW345" s="433"/>
      <c r="AX345" s="433"/>
      <c r="AY345" s="433"/>
      <c r="AZ345" s="433"/>
      <c r="BA345" s="433"/>
      <c r="BB345" s="433"/>
      <c r="BC345" s="433"/>
      <c r="BD345" s="430"/>
      <c r="BE345" s="434"/>
      <c r="BG345" s="11"/>
      <c r="BI345" s="500"/>
    </row>
    <row r="346" spans="1:61" s="9" customFormat="1" ht="15" customHeight="1" x14ac:dyDescent="0.25">
      <c r="A346" s="2"/>
      <c r="B346" s="2"/>
      <c r="C346" s="2"/>
      <c r="D346" s="2"/>
      <c r="E346" s="2"/>
      <c r="F346" s="3"/>
      <c r="G346" s="397"/>
      <c r="H346" s="4"/>
      <c r="I346" s="5"/>
      <c r="J346" s="4"/>
      <c r="K346" s="4"/>
      <c r="L346" s="5"/>
      <c r="M346" s="6"/>
      <c r="N346" s="4"/>
      <c r="O346" s="5"/>
      <c r="P346" s="4"/>
      <c r="Q346" s="4"/>
      <c r="R346" s="5"/>
      <c r="S346" s="4"/>
      <c r="T346" s="4"/>
      <c r="U346" s="5"/>
      <c r="V346" s="4"/>
      <c r="W346" s="4"/>
      <c r="X346" s="5"/>
      <c r="Y346" s="4"/>
      <c r="Z346" s="4"/>
      <c r="AA346" s="4"/>
      <c r="AB346" s="4"/>
      <c r="AC346" s="412"/>
      <c r="AD346" s="7"/>
      <c r="AE346" s="7"/>
      <c r="AF346" s="8"/>
      <c r="AH346" s="446"/>
      <c r="AI346" s="429"/>
      <c r="AJ346" s="430"/>
      <c r="AK346" s="431"/>
      <c r="AL346" s="432"/>
      <c r="AM346" s="433"/>
      <c r="AN346" s="433"/>
      <c r="AO346" s="433"/>
      <c r="AP346" s="433"/>
      <c r="AQ346" s="433"/>
      <c r="AR346" s="433"/>
      <c r="AS346" s="433"/>
      <c r="AT346" s="433"/>
      <c r="AU346" s="433"/>
      <c r="AV346" s="433"/>
      <c r="AW346" s="433"/>
      <c r="AX346" s="433"/>
      <c r="AY346" s="433"/>
      <c r="AZ346" s="433"/>
      <c r="BA346" s="433"/>
      <c r="BB346" s="433"/>
      <c r="BC346" s="433"/>
      <c r="BD346" s="430"/>
      <c r="BE346" s="434"/>
      <c r="BG346" s="11"/>
      <c r="BI346" s="500"/>
    </row>
    <row r="347" spans="1:61" s="9" customFormat="1" ht="15" customHeight="1" x14ac:dyDescent="0.25">
      <c r="A347" s="2"/>
      <c r="B347" s="2"/>
      <c r="C347" s="2"/>
      <c r="D347" s="2"/>
      <c r="E347" s="2"/>
      <c r="F347" s="3"/>
      <c r="G347" s="397"/>
      <c r="H347" s="4"/>
      <c r="I347" s="5"/>
      <c r="J347" s="4"/>
      <c r="K347" s="4"/>
      <c r="L347" s="5"/>
      <c r="M347" s="6"/>
      <c r="N347" s="4"/>
      <c r="O347" s="5"/>
      <c r="P347" s="4"/>
      <c r="Q347" s="4"/>
      <c r="R347" s="5"/>
      <c r="S347" s="4"/>
      <c r="T347" s="4"/>
      <c r="U347" s="5"/>
      <c r="V347" s="4"/>
      <c r="W347" s="4"/>
      <c r="X347" s="5"/>
      <c r="Y347" s="4"/>
      <c r="Z347" s="4"/>
      <c r="AA347" s="4"/>
      <c r="AB347" s="4"/>
      <c r="AC347" s="412"/>
      <c r="AD347" s="7"/>
      <c r="AE347" s="7"/>
      <c r="AF347" s="8"/>
      <c r="AH347" s="446"/>
      <c r="AI347" s="429"/>
      <c r="AJ347" s="430"/>
      <c r="AK347" s="431"/>
      <c r="AL347" s="432"/>
      <c r="AM347" s="433"/>
      <c r="AN347" s="433"/>
      <c r="AO347" s="433"/>
      <c r="AP347" s="433"/>
      <c r="AQ347" s="433"/>
      <c r="AR347" s="433"/>
      <c r="AS347" s="433"/>
      <c r="AT347" s="433"/>
      <c r="AU347" s="433"/>
      <c r="AV347" s="433"/>
      <c r="AW347" s="433"/>
      <c r="AX347" s="433"/>
      <c r="AY347" s="433"/>
      <c r="AZ347" s="433"/>
      <c r="BA347" s="433"/>
      <c r="BB347" s="433"/>
      <c r="BC347" s="433"/>
      <c r="BD347" s="430"/>
      <c r="BE347" s="434"/>
      <c r="BG347" s="11"/>
      <c r="BI347" s="500"/>
    </row>
    <row r="348" spans="1:61" s="9" customFormat="1" ht="15" customHeight="1" x14ac:dyDescent="0.25">
      <c r="A348" s="2"/>
      <c r="B348" s="2"/>
      <c r="C348" s="2"/>
      <c r="D348" s="2"/>
      <c r="E348" s="2"/>
      <c r="F348" s="3"/>
      <c r="G348" s="397"/>
      <c r="H348" s="4"/>
      <c r="I348" s="5"/>
      <c r="J348" s="4"/>
      <c r="K348" s="4"/>
      <c r="L348" s="5"/>
      <c r="M348" s="6"/>
      <c r="N348" s="4"/>
      <c r="O348" s="5"/>
      <c r="P348" s="4"/>
      <c r="Q348" s="4"/>
      <c r="R348" s="5"/>
      <c r="S348" s="4"/>
      <c r="T348" s="4"/>
      <c r="U348" s="5"/>
      <c r="V348" s="4"/>
      <c r="W348" s="4"/>
      <c r="X348" s="5"/>
      <c r="Y348" s="4"/>
      <c r="Z348" s="4"/>
      <c r="AA348" s="4"/>
      <c r="AB348" s="4"/>
      <c r="AC348" s="412"/>
      <c r="AD348" s="7"/>
      <c r="AE348" s="7"/>
      <c r="AF348" s="8"/>
      <c r="AH348" s="446"/>
      <c r="AI348" s="429"/>
      <c r="AJ348" s="430"/>
      <c r="AK348" s="431"/>
      <c r="AL348" s="432"/>
      <c r="AM348" s="433"/>
      <c r="AN348" s="433"/>
      <c r="AO348" s="433"/>
      <c r="AP348" s="433"/>
      <c r="AQ348" s="433"/>
      <c r="AR348" s="433"/>
      <c r="AS348" s="433"/>
      <c r="AT348" s="433"/>
      <c r="AU348" s="433"/>
      <c r="AV348" s="433"/>
      <c r="AW348" s="433"/>
      <c r="AX348" s="433"/>
      <c r="AY348" s="433"/>
      <c r="AZ348" s="433"/>
      <c r="BA348" s="433"/>
      <c r="BB348" s="433"/>
      <c r="BC348" s="433"/>
      <c r="BD348" s="430"/>
      <c r="BE348" s="434"/>
      <c r="BG348" s="11"/>
      <c r="BI348" s="500"/>
    </row>
    <row r="349" spans="1:61" s="9" customFormat="1" ht="15" customHeight="1" x14ac:dyDescent="0.25">
      <c r="A349" s="2"/>
      <c r="B349" s="2"/>
      <c r="C349" s="2"/>
      <c r="D349" s="2"/>
      <c r="E349" s="2"/>
      <c r="F349" s="3"/>
      <c r="G349" s="397"/>
      <c r="H349" s="4"/>
      <c r="I349" s="5"/>
      <c r="J349" s="4"/>
      <c r="K349" s="4"/>
      <c r="L349" s="5"/>
      <c r="M349" s="6"/>
      <c r="N349" s="4"/>
      <c r="O349" s="5"/>
      <c r="P349" s="4"/>
      <c r="Q349" s="4"/>
      <c r="R349" s="5"/>
      <c r="S349" s="4"/>
      <c r="T349" s="4"/>
      <c r="U349" s="5"/>
      <c r="V349" s="4"/>
      <c r="W349" s="4"/>
      <c r="X349" s="5"/>
      <c r="Y349" s="4"/>
      <c r="Z349" s="4"/>
      <c r="AA349" s="4"/>
      <c r="AB349" s="4"/>
      <c r="AC349" s="412"/>
      <c r="AD349" s="7"/>
      <c r="AE349" s="7"/>
      <c r="AF349" s="8"/>
      <c r="AH349" s="446"/>
      <c r="AI349" s="429"/>
      <c r="AJ349" s="430"/>
      <c r="AK349" s="431"/>
      <c r="AL349" s="432"/>
      <c r="AM349" s="433"/>
      <c r="AN349" s="433"/>
      <c r="AO349" s="433"/>
      <c r="AP349" s="433"/>
      <c r="AQ349" s="433"/>
      <c r="AR349" s="433"/>
      <c r="AS349" s="433"/>
      <c r="AT349" s="433"/>
      <c r="AU349" s="433"/>
      <c r="AV349" s="433"/>
      <c r="AW349" s="433"/>
      <c r="AX349" s="433"/>
      <c r="AY349" s="433"/>
      <c r="AZ349" s="433"/>
      <c r="BA349" s="433"/>
      <c r="BB349" s="433"/>
      <c r="BC349" s="433"/>
      <c r="BD349" s="430"/>
      <c r="BE349" s="434"/>
      <c r="BG349" s="11"/>
      <c r="BI349" s="500"/>
    </row>
    <row r="350" spans="1:61" s="9" customFormat="1" ht="15" customHeight="1" x14ac:dyDescent="0.25">
      <c r="A350" s="2"/>
      <c r="B350" s="2"/>
      <c r="C350" s="2"/>
      <c r="D350" s="2"/>
      <c r="E350" s="2"/>
      <c r="F350" s="3"/>
      <c r="G350" s="397"/>
      <c r="H350" s="4"/>
      <c r="I350" s="5"/>
      <c r="J350" s="4"/>
      <c r="K350" s="4"/>
      <c r="L350" s="5"/>
      <c r="M350" s="6"/>
      <c r="N350" s="4"/>
      <c r="O350" s="5"/>
      <c r="P350" s="4"/>
      <c r="Q350" s="4"/>
      <c r="R350" s="5"/>
      <c r="S350" s="4"/>
      <c r="T350" s="4"/>
      <c r="U350" s="5"/>
      <c r="V350" s="4"/>
      <c r="W350" s="4"/>
      <c r="X350" s="5"/>
      <c r="Y350" s="4"/>
      <c r="Z350" s="4"/>
      <c r="AA350" s="4"/>
      <c r="AB350" s="4"/>
      <c r="AC350" s="412"/>
      <c r="AD350" s="7"/>
      <c r="AE350" s="7"/>
      <c r="AF350" s="8"/>
      <c r="AH350" s="446"/>
      <c r="AI350" s="429"/>
      <c r="AJ350" s="430"/>
      <c r="AK350" s="431"/>
      <c r="AL350" s="432"/>
      <c r="AM350" s="433"/>
      <c r="AN350" s="433"/>
      <c r="AO350" s="433"/>
      <c r="AP350" s="433"/>
      <c r="AQ350" s="433"/>
      <c r="AR350" s="433"/>
      <c r="AS350" s="433"/>
      <c r="AT350" s="433"/>
      <c r="AU350" s="433"/>
      <c r="AV350" s="433"/>
      <c r="AW350" s="433"/>
      <c r="AX350" s="433"/>
      <c r="AY350" s="433"/>
      <c r="AZ350" s="433"/>
      <c r="BA350" s="433"/>
      <c r="BB350" s="433"/>
      <c r="BC350" s="433"/>
      <c r="BD350" s="430"/>
      <c r="BE350" s="434"/>
      <c r="BG350" s="11"/>
      <c r="BI350" s="500"/>
    </row>
    <row r="351" spans="1:61" s="9" customFormat="1" ht="15" customHeight="1" x14ac:dyDescent="0.25">
      <c r="A351" s="2"/>
      <c r="B351" s="2"/>
      <c r="C351" s="2"/>
      <c r="D351" s="2"/>
      <c r="E351" s="2"/>
      <c r="F351" s="3"/>
      <c r="G351" s="397"/>
      <c r="H351" s="4"/>
      <c r="I351" s="5"/>
      <c r="J351" s="4"/>
      <c r="K351" s="4"/>
      <c r="L351" s="5"/>
      <c r="M351" s="6"/>
      <c r="N351" s="4"/>
      <c r="O351" s="5"/>
      <c r="P351" s="4"/>
      <c r="Q351" s="4"/>
      <c r="R351" s="5"/>
      <c r="S351" s="4"/>
      <c r="T351" s="4"/>
      <c r="U351" s="5"/>
      <c r="V351" s="4"/>
      <c r="W351" s="4"/>
      <c r="X351" s="5"/>
      <c r="Y351" s="4"/>
      <c r="Z351" s="4"/>
      <c r="AA351" s="4"/>
      <c r="AB351" s="4"/>
      <c r="AC351" s="412"/>
      <c r="AD351" s="7"/>
      <c r="AE351" s="7"/>
      <c r="AF351" s="8"/>
      <c r="AH351" s="446"/>
      <c r="AI351" s="429"/>
      <c r="AJ351" s="430"/>
      <c r="AK351" s="431"/>
      <c r="AL351" s="432"/>
      <c r="AM351" s="433"/>
      <c r="AN351" s="433"/>
      <c r="AO351" s="433"/>
      <c r="AP351" s="433"/>
      <c r="AQ351" s="433"/>
      <c r="AR351" s="433"/>
      <c r="AS351" s="433"/>
      <c r="AT351" s="433"/>
      <c r="AU351" s="433"/>
      <c r="AV351" s="433"/>
      <c r="AW351" s="433"/>
      <c r="AX351" s="433"/>
      <c r="AY351" s="433"/>
      <c r="AZ351" s="433"/>
      <c r="BA351" s="433"/>
      <c r="BB351" s="433"/>
      <c r="BC351" s="433"/>
      <c r="BD351" s="430"/>
      <c r="BE351" s="434"/>
      <c r="BG351" s="11"/>
      <c r="BI351" s="500"/>
    </row>
    <row r="352" spans="1:61" s="9" customFormat="1" ht="15" customHeight="1" x14ac:dyDescent="0.25">
      <c r="A352" s="2"/>
      <c r="B352" s="2"/>
      <c r="C352" s="2"/>
      <c r="D352" s="2"/>
      <c r="E352" s="2"/>
      <c r="F352" s="3"/>
      <c r="G352" s="397"/>
      <c r="H352" s="4"/>
      <c r="I352" s="5"/>
      <c r="J352" s="4"/>
      <c r="K352" s="4"/>
      <c r="L352" s="5"/>
      <c r="M352" s="6"/>
      <c r="N352" s="4"/>
      <c r="O352" s="5"/>
      <c r="P352" s="4"/>
      <c r="Q352" s="4"/>
      <c r="R352" s="5"/>
      <c r="S352" s="4"/>
      <c r="T352" s="4"/>
      <c r="U352" s="5"/>
      <c r="V352" s="4"/>
      <c r="W352" s="4"/>
      <c r="X352" s="5"/>
      <c r="Y352" s="4"/>
      <c r="Z352" s="4"/>
      <c r="AA352" s="4"/>
      <c r="AB352" s="4"/>
      <c r="AC352" s="412"/>
      <c r="AD352" s="7"/>
      <c r="AE352" s="7"/>
      <c r="AF352" s="8"/>
      <c r="AH352" s="446"/>
      <c r="AI352" s="429"/>
      <c r="AJ352" s="430"/>
      <c r="AK352" s="431"/>
      <c r="AL352" s="432"/>
      <c r="AM352" s="433"/>
      <c r="AN352" s="433"/>
      <c r="AO352" s="433"/>
      <c r="AP352" s="433"/>
      <c r="AQ352" s="433"/>
      <c r="AR352" s="433"/>
      <c r="AS352" s="433"/>
      <c r="AT352" s="433"/>
      <c r="AU352" s="433"/>
      <c r="AV352" s="433"/>
      <c r="AW352" s="433"/>
      <c r="AX352" s="433"/>
      <c r="AY352" s="433"/>
      <c r="AZ352" s="433"/>
      <c r="BA352" s="433"/>
      <c r="BB352" s="433"/>
      <c r="BC352" s="433"/>
      <c r="BD352" s="430"/>
      <c r="BE352" s="434"/>
      <c r="BG352" s="11"/>
      <c r="BI352" s="500"/>
    </row>
    <row r="353" spans="1:61" s="9" customFormat="1" ht="15" customHeight="1" x14ac:dyDescent="0.25">
      <c r="A353" s="2"/>
      <c r="B353" s="2"/>
      <c r="C353" s="2"/>
      <c r="D353" s="2"/>
      <c r="E353" s="2"/>
      <c r="F353" s="3"/>
      <c r="G353" s="397"/>
      <c r="H353" s="4"/>
      <c r="I353" s="5"/>
      <c r="J353" s="4"/>
      <c r="K353" s="4"/>
      <c r="L353" s="5"/>
      <c r="M353" s="6"/>
      <c r="N353" s="4"/>
      <c r="O353" s="5"/>
      <c r="P353" s="4"/>
      <c r="Q353" s="4"/>
      <c r="R353" s="5"/>
      <c r="S353" s="4"/>
      <c r="T353" s="4"/>
      <c r="U353" s="5"/>
      <c r="V353" s="4"/>
      <c r="W353" s="4"/>
      <c r="X353" s="5"/>
      <c r="Y353" s="4"/>
      <c r="Z353" s="4"/>
      <c r="AA353" s="4"/>
      <c r="AB353" s="4"/>
      <c r="AC353" s="412"/>
      <c r="AD353" s="7"/>
      <c r="AE353" s="7"/>
      <c r="AF353" s="8"/>
      <c r="AH353" s="446"/>
      <c r="AI353" s="429"/>
      <c r="AJ353" s="430"/>
      <c r="AK353" s="431"/>
      <c r="AL353" s="432"/>
      <c r="AM353" s="433"/>
      <c r="AN353" s="433"/>
      <c r="AO353" s="433"/>
      <c r="AP353" s="433"/>
      <c r="AQ353" s="433"/>
      <c r="AR353" s="433"/>
      <c r="AS353" s="433"/>
      <c r="AT353" s="433"/>
      <c r="AU353" s="433"/>
      <c r="AV353" s="433"/>
      <c r="AW353" s="433"/>
      <c r="AX353" s="433"/>
      <c r="AY353" s="433"/>
      <c r="AZ353" s="433"/>
      <c r="BA353" s="433"/>
      <c r="BB353" s="433"/>
      <c r="BC353" s="433"/>
      <c r="BD353" s="430"/>
      <c r="BE353" s="434"/>
      <c r="BG353" s="11"/>
      <c r="BI353" s="500"/>
    </row>
    <row r="354" spans="1:61" s="9" customFormat="1" ht="15" customHeight="1" x14ac:dyDescent="0.25">
      <c r="A354" s="2"/>
      <c r="B354" s="2"/>
      <c r="C354" s="2"/>
      <c r="D354" s="2"/>
      <c r="E354" s="2"/>
      <c r="F354" s="3"/>
      <c r="G354" s="397"/>
      <c r="H354" s="4"/>
      <c r="I354" s="5"/>
      <c r="J354" s="4"/>
      <c r="K354" s="4"/>
      <c r="L354" s="5"/>
      <c r="M354" s="6"/>
      <c r="N354" s="4"/>
      <c r="O354" s="5"/>
      <c r="P354" s="4"/>
      <c r="Q354" s="4"/>
      <c r="R354" s="5"/>
      <c r="S354" s="4"/>
      <c r="T354" s="4"/>
      <c r="U354" s="5"/>
      <c r="V354" s="4"/>
      <c r="W354" s="4"/>
      <c r="X354" s="5"/>
      <c r="Y354" s="4"/>
      <c r="Z354" s="4"/>
      <c r="AA354" s="4"/>
      <c r="AB354" s="4"/>
      <c r="AC354" s="412"/>
      <c r="AD354" s="7"/>
      <c r="AE354" s="7"/>
      <c r="AF354" s="8"/>
      <c r="AH354" s="446"/>
      <c r="AI354" s="429"/>
      <c r="AJ354" s="430"/>
      <c r="AK354" s="431"/>
      <c r="AL354" s="432"/>
      <c r="AM354" s="433"/>
      <c r="AN354" s="433"/>
      <c r="AO354" s="433"/>
      <c r="AP354" s="433"/>
      <c r="AQ354" s="433"/>
      <c r="AR354" s="433"/>
      <c r="AS354" s="433"/>
      <c r="AT354" s="433"/>
      <c r="AU354" s="433"/>
      <c r="AV354" s="433"/>
      <c r="AW354" s="433"/>
      <c r="AX354" s="433"/>
      <c r="AY354" s="433"/>
      <c r="AZ354" s="433"/>
      <c r="BA354" s="433"/>
      <c r="BB354" s="433"/>
      <c r="BC354" s="433"/>
      <c r="BD354" s="430"/>
      <c r="BE354" s="434"/>
      <c r="BG354" s="11"/>
      <c r="BI354" s="500"/>
    </row>
    <row r="355" spans="1:61" s="9" customFormat="1" ht="15" customHeight="1" x14ac:dyDescent="0.25">
      <c r="A355" s="2"/>
      <c r="B355" s="2"/>
      <c r="C355" s="2"/>
      <c r="D355" s="2"/>
      <c r="E355" s="2"/>
      <c r="F355" s="3"/>
      <c r="G355" s="397"/>
      <c r="H355" s="4"/>
      <c r="I355" s="5"/>
      <c r="J355" s="4"/>
      <c r="K355" s="4"/>
      <c r="L355" s="5"/>
      <c r="M355" s="6"/>
      <c r="N355" s="4"/>
      <c r="O355" s="5"/>
      <c r="P355" s="4"/>
      <c r="Q355" s="4"/>
      <c r="R355" s="5"/>
      <c r="S355" s="4"/>
      <c r="T355" s="4"/>
      <c r="U355" s="5"/>
      <c r="V355" s="4"/>
      <c r="W355" s="4"/>
      <c r="X355" s="5"/>
      <c r="Y355" s="4"/>
      <c r="Z355" s="4"/>
      <c r="AA355" s="4"/>
      <c r="AB355" s="4"/>
      <c r="AC355" s="412"/>
      <c r="AD355" s="7"/>
      <c r="AE355" s="7"/>
      <c r="AF355" s="8"/>
      <c r="AH355" s="446"/>
      <c r="AI355" s="429"/>
      <c r="AJ355" s="430"/>
      <c r="AK355" s="431"/>
      <c r="AL355" s="432"/>
      <c r="AM355" s="433"/>
      <c r="AN355" s="433"/>
      <c r="AO355" s="433"/>
      <c r="AP355" s="433"/>
      <c r="AQ355" s="433"/>
      <c r="AR355" s="433"/>
      <c r="AS355" s="433"/>
      <c r="AT355" s="433"/>
      <c r="AU355" s="433"/>
      <c r="AV355" s="433"/>
      <c r="AW355" s="433"/>
      <c r="AX355" s="433"/>
      <c r="AY355" s="433"/>
      <c r="AZ355" s="433"/>
      <c r="BA355" s="433"/>
      <c r="BB355" s="433"/>
      <c r="BC355" s="433"/>
      <c r="BD355" s="430"/>
      <c r="BE355" s="434"/>
      <c r="BG355" s="11"/>
      <c r="BI355" s="500"/>
    </row>
    <row r="356" spans="1:61" s="9" customFormat="1" ht="15" customHeight="1" x14ac:dyDescent="0.25">
      <c r="A356" s="2"/>
      <c r="B356" s="2"/>
      <c r="C356" s="2"/>
      <c r="D356" s="2"/>
      <c r="E356" s="2"/>
      <c r="F356" s="3"/>
      <c r="G356" s="397"/>
      <c r="H356" s="4"/>
      <c r="I356" s="5"/>
      <c r="J356" s="4"/>
      <c r="K356" s="4"/>
      <c r="L356" s="5"/>
      <c r="M356" s="6"/>
      <c r="N356" s="4"/>
      <c r="O356" s="5"/>
      <c r="P356" s="4"/>
      <c r="Q356" s="4"/>
      <c r="R356" s="5"/>
      <c r="S356" s="4"/>
      <c r="T356" s="4"/>
      <c r="U356" s="5"/>
      <c r="V356" s="4"/>
      <c r="W356" s="4"/>
      <c r="X356" s="5"/>
      <c r="Y356" s="4"/>
      <c r="Z356" s="4"/>
      <c r="AA356" s="4"/>
      <c r="AB356" s="4"/>
      <c r="AC356" s="412"/>
      <c r="AD356" s="7"/>
      <c r="AE356" s="7"/>
      <c r="AF356" s="8"/>
      <c r="AH356" s="446"/>
      <c r="AI356" s="429"/>
      <c r="AJ356" s="430"/>
      <c r="AK356" s="431"/>
      <c r="AL356" s="432"/>
      <c r="AM356" s="433"/>
      <c r="AN356" s="433"/>
      <c r="AO356" s="433"/>
      <c r="AP356" s="433"/>
      <c r="AQ356" s="433"/>
      <c r="AR356" s="433"/>
      <c r="AS356" s="433"/>
      <c r="AT356" s="433"/>
      <c r="AU356" s="433"/>
      <c r="AV356" s="433"/>
      <c r="AW356" s="433"/>
      <c r="AX356" s="433"/>
      <c r="AY356" s="433"/>
      <c r="AZ356" s="433"/>
      <c r="BA356" s="433"/>
      <c r="BB356" s="433"/>
      <c r="BC356" s="433"/>
      <c r="BD356" s="430"/>
      <c r="BE356" s="434"/>
      <c r="BG356" s="11"/>
      <c r="BI356" s="500"/>
    </row>
    <row r="357" spans="1:61" s="9" customFormat="1" ht="15" customHeight="1" x14ac:dyDescent="0.25">
      <c r="A357" s="2"/>
      <c r="B357" s="2"/>
      <c r="C357" s="2"/>
      <c r="D357" s="2"/>
      <c r="E357" s="2"/>
      <c r="F357" s="3"/>
      <c r="G357" s="397"/>
      <c r="H357" s="4"/>
      <c r="I357" s="5"/>
      <c r="J357" s="4"/>
      <c r="K357" s="4"/>
      <c r="L357" s="5"/>
      <c r="M357" s="6"/>
      <c r="N357" s="4"/>
      <c r="O357" s="5"/>
      <c r="P357" s="4"/>
      <c r="Q357" s="4"/>
      <c r="R357" s="5"/>
      <c r="S357" s="4"/>
      <c r="T357" s="4"/>
      <c r="U357" s="5"/>
      <c r="V357" s="4"/>
      <c r="W357" s="4"/>
      <c r="X357" s="5"/>
      <c r="Y357" s="4"/>
      <c r="Z357" s="4"/>
      <c r="AA357" s="4"/>
      <c r="AB357" s="4"/>
      <c r="AC357" s="412"/>
      <c r="AD357" s="7"/>
      <c r="AE357" s="7"/>
      <c r="AF357" s="8"/>
      <c r="AH357" s="446"/>
      <c r="AI357" s="429"/>
      <c r="AJ357" s="430"/>
      <c r="AK357" s="431"/>
      <c r="AL357" s="432"/>
      <c r="AM357" s="433"/>
      <c r="AN357" s="433"/>
      <c r="AO357" s="433"/>
      <c r="AP357" s="433"/>
      <c r="AQ357" s="433"/>
      <c r="AR357" s="433"/>
      <c r="AS357" s="433"/>
      <c r="AT357" s="433"/>
      <c r="AU357" s="433"/>
      <c r="AV357" s="433"/>
      <c r="AW357" s="433"/>
      <c r="AX357" s="433"/>
      <c r="AY357" s="433"/>
      <c r="AZ357" s="433"/>
      <c r="BA357" s="433"/>
      <c r="BB357" s="433"/>
      <c r="BC357" s="433"/>
      <c r="BD357" s="430"/>
      <c r="BE357" s="434"/>
      <c r="BG357" s="11"/>
      <c r="BI357" s="500"/>
    </row>
    <row r="358" spans="1:61" s="9" customFormat="1" ht="15" customHeight="1" x14ac:dyDescent="0.25">
      <c r="A358" s="2"/>
      <c r="B358" s="2"/>
      <c r="C358" s="2"/>
      <c r="D358" s="2"/>
      <c r="E358" s="2"/>
      <c r="F358" s="3"/>
      <c r="G358" s="397"/>
      <c r="H358" s="4"/>
      <c r="I358" s="5"/>
      <c r="J358" s="4"/>
      <c r="K358" s="4"/>
      <c r="L358" s="5"/>
      <c r="M358" s="6"/>
      <c r="N358" s="4"/>
      <c r="O358" s="5"/>
      <c r="P358" s="4"/>
      <c r="Q358" s="4"/>
      <c r="R358" s="5"/>
      <c r="S358" s="4"/>
      <c r="T358" s="4"/>
      <c r="U358" s="5"/>
      <c r="V358" s="4"/>
      <c r="W358" s="4"/>
      <c r="X358" s="5"/>
      <c r="Y358" s="4"/>
      <c r="Z358" s="4"/>
      <c r="AA358" s="4"/>
      <c r="AB358" s="4"/>
      <c r="AC358" s="412"/>
      <c r="AD358" s="7"/>
      <c r="AE358" s="7"/>
      <c r="AF358" s="8"/>
      <c r="AH358" s="446"/>
      <c r="AI358" s="429"/>
      <c r="AJ358" s="430"/>
      <c r="AK358" s="431"/>
      <c r="AL358" s="432"/>
      <c r="AM358" s="433"/>
      <c r="AN358" s="433"/>
      <c r="AO358" s="433"/>
      <c r="AP358" s="433"/>
      <c r="AQ358" s="433"/>
      <c r="AR358" s="433"/>
      <c r="AS358" s="433"/>
      <c r="AT358" s="433"/>
      <c r="AU358" s="433"/>
      <c r="AV358" s="433"/>
      <c r="AW358" s="433"/>
      <c r="AX358" s="433"/>
      <c r="AY358" s="433"/>
      <c r="AZ358" s="433"/>
      <c r="BA358" s="433"/>
      <c r="BB358" s="433"/>
      <c r="BC358" s="433"/>
      <c r="BD358" s="430"/>
      <c r="BE358" s="434"/>
      <c r="BG358" s="11"/>
      <c r="BI358" s="500"/>
    </row>
    <row r="359" spans="1:61" s="9" customFormat="1" ht="15" customHeight="1" x14ac:dyDescent="0.25">
      <c r="A359" s="2"/>
      <c r="B359" s="2"/>
      <c r="C359" s="2"/>
      <c r="D359" s="2"/>
      <c r="E359" s="2"/>
      <c r="F359" s="3"/>
      <c r="G359" s="397"/>
      <c r="H359" s="4"/>
      <c r="I359" s="5"/>
      <c r="J359" s="4"/>
      <c r="K359" s="4"/>
      <c r="L359" s="5"/>
      <c r="M359" s="6"/>
      <c r="N359" s="4"/>
      <c r="O359" s="5"/>
      <c r="P359" s="4"/>
      <c r="Q359" s="4"/>
      <c r="R359" s="5"/>
      <c r="S359" s="4"/>
      <c r="T359" s="4"/>
      <c r="U359" s="5"/>
      <c r="V359" s="4"/>
      <c r="W359" s="4"/>
      <c r="X359" s="5"/>
      <c r="Y359" s="4"/>
      <c r="Z359" s="4"/>
      <c r="AA359" s="4"/>
      <c r="AB359" s="4"/>
      <c r="AC359" s="412"/>
      <c r="AD359" s="7"/>
      <c r="AE359" s="7"/>
      <c r="AF359" s="8"/>
      <c r="AH359" s="446"/>
      <c r="AI359" s="429"/>
      <c r="AJ359" s="430"/>
      <c r="AK359" s="431"/>
      <c r="AL359" s="432"/>
      <c r="AM359" s="433"/>
      <c r="AN359" s="433"/>
      <c r="AO359" s="433"/>
      <c r="AP359" s="433"/>
      <c r="AQ359" s="433"/>
      <c r="AR359" s="433"/>
      <c r="AS359" s="433"/>
      <c r="AT359" s="433"/>
      <c r="AU359" s="433"/>
      <c r="AV359" s="433"/>
      <c r="AW359" s="433"/>
      <c r="AX359" s="433"/>
      <c r="AY359" s="433"/>
      <c r="AZ359" s="433"/>
      <c r="BA359" s="433"/>
      <c r="BB359" s="433"/>
      <c r="BC359" s="433"/>
      <c r="BD359" s="430"/>
      <c r="BE359" s="434"/>
      <c r="BG359" s="11"/>
      <c r="BI359" s="500"/>
    </row>
    <row r="360" spans="1:61" s="9" customFormat="1" ht="15" customHeight="1" x14ac:dyDescent="0.25">
      <c r="A360" s="2"/>
      <c r="B360" s="2"/>
      <c r="C360" s="2"/>
      <c r="D360" s="2"/>
      <c r="E360" s="2"/>
      <c r="F360" s="3"/>
      <c r="G360" s="397"/>
      <c r="H360" s="4"/>
      <c r="I360" s="5"/>
      <c r="J360" s="4"/>
      <c r="K360" s="4"/>
      <c r="L360" s="5"/>
      <c r="M360" s="6"/>
      <c r="N360" s="4"/>
      <c r="O360" s="5"/>
      <c r="P360" s="4"/>
      <c r="Q360" s="4"/>
      <c r="R360" s="5"/>
      <c r="S360" s="4"/>
      <c r="T360" s="4"/>
      <c r="U360" s="5"/>
      <c r="V360" s="4"/>
      <c r="W360" s="4"/>
      <c r="X360" s="5"/>
      <c r="Y360" s="4"/>
      <c r="Z360" s="4"/>
      <c r="AA360" s="4"/>
      <c r="AB360" s="4"/>
      <c r="AC360" s="412"/>
      <c r="AD360" s="7"/>
      <c r="AE360" s="7"/>
      <c r="AF360" s="8"/>
      <c r="AH360" s="446"/>
      <c r="AI360" s="429"/>
      <c r="AJ360" s="430"/>
      <c r="AK360" s="431"/>
      <c r="AL360" s="432"/>
      <c r="AM360" s="433"/>
      <c r="AN360" s="433"/>
      <c r="AO360" s="433"/>
      <c r="AP360" s="433"/>
      <c r="AQ360" s="433"/>
      <c r="AR360" s="433"/>
      <c r="AS360" s="433"/>
      <c r="AT360" s="433"/>
      <c r="AU360" s="433"/>
      <c r="AV360" s="433"/>
      <c r="AW360" s="433"/>
      <c r="AX360" s="433"/>
      <c r="AY360" s="433"/>
      <c r="AZ360" s="433"/>
      <c r="BA360" s="433"/>
      <c r="BB360" s="433"/>
      <c r="BC360" s="433"/>
      <c r="BD360" s="430"/>
      <c r="BE360" s="434"/>
      <c r="BG360" s="11"/>
      <c r="BI360" s="500"/>
    </row>
    <row r="361" spans="1:61" s="9" customFormat="1" ht="15" customHeight="1" x14ac:dyDescent="0.25">
      <c r="A361" s="2"/>
      <c r="B361" s="2"/>
      <c r="C361" s="2"/>
      <c r="D361" s="2"/>
      <c r="E361" s="2"/>
      <c r="F361" s="3"/>
      <c r="G361" s="397"/>
      <c r="H361" s="4"/>
      <c r="I361" s="5"/>
      <c r="J361" s="4"/>
      <c r="K361" s="4"/>
      <c r="L361" s="5"/>
      <c r="M361" s="6"/>
      <c r="N361" s="4"/>
      <c r="O361" s="5"/>
      <c r="P361" s="4"/>
      <c r="Q361" s="4"/>
      <c r="R361" s="5"/>
      <c r="S361" s="4"/>
      <c r="T361" s="4"/>
      <c r="U361" s="5"/>
      <c r="V361" s="4"/>
      <c r="W361" s="4"/>
      <c r="X361" s="5"/>
      <c r="Y361" s="4"/>
      <c r="Z361" s="4"/>
      <c r="AA361" s="4"/>
      <c r="AB361" s="4"/>
      <c r="AC361" s="412"/>
      <c r="AD361" s="7"/>
      <c r="AE361" s="7"/>
      <c r="AF361" s="8"/>
      <c r="AH361" s="446"/>
      <c r="AI361" s="429"/>
      <c r="AJ361" s="430"/>
      <c r="AK361" s="431"/>
      <c r="AL361" s="432"/>
      <c r="AM361" s="433"/>
      <c r="AN361" s="433"/>
      <c r="AO361" s="433"/>
      <c r="AP361" s="433"/>
      <c r="AQ361" s="433"/>
      <c r="AR361" s="433"/>
      <c r="AS361" s="433"/>
      <c r="AT361" s="433"/>
      <c r="AU361" s="433"/>
      <c r="AV361" s="433"/>
      <c r="AW361" s="433"/>
      <c r="AX361" s="433"/>
      <c r="AY361" s="433"/>
      <c r="AZ361" s="433"/>
      <c r="BA361" s="433"/>
      <c r="BB361" s="433"/>
      <c r="BC361" s="433"/>
      <c r="BD361" s="430"/>
      <c r="BE361" s="434"/>
      <c r="BG361" s="11"/>
      <c r="BI361" s="500"/>
    </row>
    <row r="362" spans="1:61" s="9" customFormat="1" ht="15" customHeight="1" x14ac:dyDescent="0.25">
      <c r="A362" s="2"/>
      <c r="B362" s="2"/>
      <c r="C362" s="2"/>
      <c r="D362" s="2"/>
      <c r="E362" s="2"/>
      <c r="F362" s="3"/>
      <c r="G362" s="397"/>
      <c r="H362" s="4"/>
      <c r="I362" s="5"/>
      <c r="J362" s="4"/>
      <c r="K362" s="4"/>
      <c r="L362" s="5"/>
      <c r="M362" s="6"/>
      <c r="N362" s="4"/>
      <c r="O362" s="5"/>
      <c r="P362" s="4"/>
      <c r="Q362" s="4"/>
      <c r="R362" s="5"/>
      <c r="S362" s="4"/>
      <c r="T362" s="4"/>
      <c r="U362" s="5"/>
      <c r="V362" s="4"/>
      <c r="W362" s="4"/>
      <c r="X362" s="5"/>
      <c r="Y362" s="4"/>
      <c r="Z362" s="4"/>
      <c r="AA362" s="4"/>
      <c r="AB362" s="4"/>
      <c r="AC362" s="412"/>
      <c r="AD362" s="7"/>
      <c r="AE362" s="7"/>
      <c r="AF362" s="8"/>
      <c r="AH362" s="446"/>
      <c r="AI362" s="429"/>
      <c r="AJ362" s="430"/>
      <c r="AK362" s="431"/>
      <c r="AL362" s="432"/>
      <c r="AM362" s="433"/>
      <c r="AN362" s="433"/>
      <c r="AO362" s="433"/>
      <c r="AP362" s="433"/>
      <c r="AQ362" s="433"/>
      <c r="AR362" s="433"/>
      <c r="AS362" s="433"/>
      <c r="AT362" s="433"/>
      <c r="AU362" s="433"/>
      <c r="AV362" s="433"/>
      <c r="AW362" s="433"/>
      <c r="AX362" s="433"/>
      <c r="AY362" s="433"/>
      <c r="AZ362" s="433"/>
      <c r="BA362" s="433"/>
      <c r="BB362" s="433"/>
      <c r="BC362" s="433"/>
      <c r="BD362" s="430"/>
      <c r="BE362" s="434"/>
      <c r="BG362" s="11"/>
      <c r="BI362" s="500"/>
    </row>
    <row r="363" spans="1:61" s="9" customFormat="1" ht="15" customHeight="1" x14ac:dyDescent="0.25">
      <c r="A363" s="2"/>
      <c r="B363" s="2"/>
      <c r="C363" s="2"/>
      <c r="D363" s="2"/>
      <c r="E363" s="2"/>
      <c r="F363" s="3"/>
      <c r="G363" s="397"/>
      <c r="H363" s="4"/>
      <c r="I363" s="5"/>
      <c r="J363" s="4"/>
      <c r="K363" s="4"/>
      <c r="L363" s="5"/>
      <c r="M363" s="6"/>
      <c r="N363" s="4"/>
      <c r="O363" s="5"/>
      <c r="P363" s="4"/>
      <c r="Q363" s="4"/>
      <c r="R363" s="5"/>
      <c r="S363" s="4"/>
      <c r="T363" s="4"/>
      <c r="U363" s="5"/>
      <c r="V363" s="4"/>
      <c r="W363" s="4"/>
      <c r="X363" s="5"/>
      <c r="Y363" s="4"/>
      <c r="Z363" s="4"/>
      <c r="AA363" s="4"/>
      <c r="AB363" s="4"/>
      <c r="AC363" s="412"/>
      <c r="AD363" s="7"/>
      <c r="AE363" s="7"/>
      <c r="AF363" s="8"/>
      <c r="AH363" s="446"/>
      <c r="AI363" s="429"/>
      <c r="AJ363" s="430"/>
      <c r="AK363" s="431"/>
      <c r="AL363" s="432"/>
      <c r="AM363" s="433"/>
      <c r="AN363" s="433"/>
      <c r="AO363" s="433"/>
      <c r="AP363" s="433"/>
      <c r="AQ363" s="433"/>
      <c r="AR363" s="433"/>
      <c r="AS363" s="433"/>
      <c r="AT363" s="433"/>
      <c r="AU363" s="433"/>
      <c r="AV363" s="433"/>
      <c r="AW363" s="433"/>
      <c r="AX363" s="433"/>
      <c r="AY363" s="433"/>
      <c r="AZ363" s="433"/>
      <c r="BA363" s="433"/>
      <c r="BB363" s="433"/>
      <c r="BC363" s="433"/>
      <c r="BD363" s="430"/>
      <c r="BE363" s="434"/>
      <c r="BG363" s="11"/>
      <c r="BI363" s="500"/>
    </row>
    <row r="364" spans="1:61" s="9" customFormat="1" ht="15" customHeight="1" x14ac:dyDescent="0.25">
      <c r="A364" s="2"/>
      <c r="B364" s="2"/>
      <c r="C364" s="2"/>
      <c r="D364" s="2"/>
      <c r="E364" s="2"/>
      <c r="F364" s="3"/>
      <c r="G364" s="397"/>
      <c r="H364" s="4"/>
      <c r="I364" s="5"/>
      <c r="J364" s="4"/>
      <c r="K364" s="4"/>
      <c r="L364" s="5"/>
      <c r="M364" s="6"/>
      <c r="N364" s="4"/>
      <c r="O364" s="5"/>
      <c r="P364" s="4"/>
      <c r="Q364" s="4"/>
      <c r="R364" s="5"/>
      <c r="S364" s="4"/>
      <c r="T364" s="4"/>
      <c r="U364" s="5"/>
      <c r="V364" s="4"/>
      <c r="W364" s="4"/>
      <c r="X364" s="5"/>
      <c r="Y364" s="4"/>
      <c r="Z364" s="4"/>
      <c r="AA364" s="4"/>
      <c r="AB364" s="4"/>
      <c r="AC364" s="412"/>
      <c r="AD364" s="7"/>
      <c r="AE364" s="7"/>
      <c r="AF364" s="8"/>
      <c r="AH364" s="446"/>
      <c r="AI364" s="429"/>
      <c r="AJ364" s="430"/>
      <c r="AK364" s="431"/>
      <c r="AL364" s="432"/>
      <c r="AM364" s="433"/>
      <c r="AN364" s="433"/>
      <c r="AO364" s="433"/>
      <c r="AP364" s="433"/>
      <c r="AQ364" s="433"/>
      <c r="AR364" s="433"/>
      <c r="AS364" s="433"/>
      <c r="AT364" s="433"/>
      <c r="AU364" s="433"/>
      <c r="AV364" s="433"/>
      <c r="AW364" s="433"/>
      <c r="AX364" s="433"/>
      <c r="AY364" s="433"/>
      <c r="AZ364" s="433"/>
      <c r="BA364" s="433"/>
      <c r="BB364" s="433"/>
      <c r="BC364" s="433"/>
      <c r="BD364" s="430"/>
      <c r="BE364" s="434"/>
      <c r="BG364" s="11"/>
      <c r="BI364" s="500"/>
    </row>
    <row r="365" spans="1:61" s="9" customFormat="1" ht="15" customHeight="1" x14ac:dyDescent="0.25">
      <c r="A365" s="2"/>
      <c r="B365" s="2"/>
      <c r="C365" s="2"/>
      <c r="D365" s="2"/>
      <c r="E365" s="2"/>
      <c r="F365" s="3"/>
      <c r="G365" s="397"/>
      <c r="H365" s="4"/>
      <c r="I365" s="5"/>
      <c r="J365" s="4"/>
      <c r="K365" s="4"/>
      <c r="L365" s="5"/>
      <c r="M365" s="6"/>
      <c r="N365" s="4"/>
      <c r="O365" s="5"/>
      <c r="P365" s="4"/>
      <c r="Q365" s="4"/>
      <c r="R365" s="5"/>
      <c r="S365" s="4"/>
      <c r="T365" s="4"/>
      <c r="U365" s="5"/>
      <c r="V365" s="4"/>
      <c r="W365" s="4"/>
      <c r="X365" s="5"/>
      <c r="Y365" s="4"/>
      <c r="Z365" s="4"/>
      <c r="AA365" s="4"/>
      <c r="AB365" s="4"/>
      <c r="AC365" s="412"/>
      <c r="AD365" s="7"/>
      <c r="AE365" s="7"/>
      <c r="AF365" s="8"/>
      <c r="AH365" s="446"/>
      <c r="AI365" s="429"/>
      <c r="AJ365" s="430"/>
      <c r="AK365" s="431"/>
      <c r="AL365" s="432"/>
      <c r="AM365" s="433"/>
      <c r="AN365" s="433"/>
      <c r="AO365" s="433"/>
      <c r="AP365" s="433"/>
      <c r="AQ365" s="433"/>
      <c r="AR365" s="433"/>
      <c r="AS365" s="433"/>
      <c r="AT365" s="433"/>
      <c r="AU365" s="433"/>
      <c r="AV365" s="433"/>
      <c r="AW365" s="433"/>
      <c r="AX365" s="433"/>
      <c r="AY365" s="433"/>
      <c r="AZ365" s="433"/>
      <c r="BA365" s="433"/>
      <c r="BB365" s="433"/>
      <c r="BC365" s="433"/>
      <c r="BD365" s="430"/>
      <c r="BE365" s="434"/>
      <c r="BG365" s="11"/>
      <c r="BI365" s="500"/>
    </row>
    <row r="366" spans="1:61" s="9" customFormat="1" ht="15" customHeight="1" x14ac:dyDescent="0.25">
      <c r="A366" s="2"/>
      <c r="B366" s="2"/>
      <c r="C366" s="2"/>
      <c r="D366" s="2"/>
      <c r="E366" s="2"/>
      <c r="F366" s="3"/>
      <c r="G366" s="397"/>
      <c r="H366" s="4"/>
      <c r="I366" s="5"/>
      <c r="J366" s="4"/>
      <c r="K366" s="4"/>
      <c r="L366" s="5"/>
      <c r="M366" s="6"/>
      <c r="N366" s="4"/>
      <c r="O366" s="5"/>
      <c r="P366" s="4"/>
      <c r="Q366" s="4"/>
      <c r="R366" s="5"/>
      <c r="S366" s="4"/>
      <c r="T366" s="4"/>
      <c r="U366" s="5"/>
      <c r="V366" s="4"/>
      <c r="W366" s="4"/>
      <c r="X366" s="5"/>
      <c r="Y366" s="4"/>
      <c r="Z366" s="4"/>
      <c r="AA366" s="4"/>
      <c r="AB366" s="4"/>
      <c r="AC366" s="412"/>
      <c r="AD366" s="7"/>
      <c r="AE366" s="7"/>
      <c r="AF366" s="8"/>
      <c r="AH366" s="446"/>
      <c r="AI366" s="429"/>
      <c r="AJ366" s="430"/>
      <c r="AK366" s="431"/>
      <c r="AL366" s="432"/>
      <c r="AM366" s="433"/>
      <c r="AN366" s="433"/>
      <c r="AO366" s="433"/>
      <c r="AP366" s="433"/>
      <c r="AQ366" s="433"/>
      <c r="AR366" s="433"/>
      <c r="AS366" s="433"/>
      <c r="AT366" s="433"/>
      <c r="AU366" s="433"/>
      <c r="AV366" s="433"/>
      <c r="AW366" s="433"/>
      <c r="AX366" s="433"/>
      <c r="AY366" s="433"/>
      <c r="AZ366" s="433"/>
      <c r="BA366" s="433"/>
      <c r="BB366" s="433"/>
      <c r="BC366" s="433"/>
      <c r="BD366" s="430"/>
      <c r="BE366" s="434"/>
      <c r="BG366" s="11"/>
      <c r="BI366" s="500"/>
    </row>
    <row r="367" spans="1:61" s="9" customFormat="1" ht="15" customHeight="1" x14ac:dyDescent="0.25">
      <c r="A367" s="2"/>
      <c r="B367" s="2"/>
      <c r="C367" s="2"/>
      <c r="D367" s="2"/>
      <c r="E367" s="2"/>
      <c r="F367" s="3"/>
      <c r="G367" s="397"/>
      <c r="H367" s="4"/>
      <c r="I367" s="5"/>
      <c r="J367" s="4"/>
      <c r="K367" s="4"/>
      <c r="L367" s="5"/>
      <c r="M367" s="6"/>
      <c r="N367" s="4"/>
      <c r="O367" s="5"/>
      <c r="P367" s="4"/>
      <c r="Q367" s="4"/>
      <c r="R367" s="5"/>
      <c r="S367" s="4"/>
      <c r="T367" s="4"/>
      <c r="U367" s="5"/>
      <c r="V367" s="4"/>
      <c r="W367" s="4"/>
      <c r="X367" s="5"/>
      <c r="Y367" s="4"/>
      <c r="Z367" s="4"/>
      <c r="AA367" s="4"/>
      <c r="AB367" s="4"/>
      <c r="AC367" s="412"/>
      <c r="AD367" s="7"/>
      <c r="AE367" s="7"/>
      <c r="AF367" s="8"/>
      <c r="AH367" s="446"/>
      <c r="AI367" s="429"/>
      <c r="AJ367" s="430"/>
      <c r="AK367" s="431"/>
      <c r="AL367" s="432"/>
      <c r="AM367" s="433"/>
      <c r="AN367" s="433"/>
      <c r="AO367" s="433"/>
      <c r="AP367" s="433"/>
      <c r="AQ367" s="433"/>
      <c r="AR367" s="433"/>
      <c r="AS367" s="433"/>
      <c r="AT367" s="433"/>
      <c r="AU367" s="433"/>
      <c r="AV367" s="433"/>
      <c r="AW367" s="433"/>
      <c r="AX367" s="433"/>
      <c r="AY367" s="433"/>
      <c r="AZ367" s="433"/>
      <c r="BA367" s="433"/>
      <c r="BB367" s="433"/>
      <c r="BC367" s="433"/>
      <c r="BD367" s="430"/>
      <c r="BE367" s="434"/>
      <c r="BG367" s="11"/>
      <c r="BI367" s="500"/>
    </row>
    <row r="368" spans="1:61" s="9" customFormat="1" ht="15" customHeight="1" x14ac:dyDescent="0.25">
      <c r="A368" s="2"/>
      <c r="B368" s="2"/>
      <c r="C368" s="2"/>
      <c r="D368" s="2"/>
      <c r="E368" s="2"/>
      <c r="F368" s="3"/>
      <c r="G368" s="397"/>
      <c r="H368" s="4"/>
      <c r="I368" s="5"/>
      <c r="J368" s="4"/>
      <c r="K368" s="4"/>
      <c r="L368" s="5"/>
      <c r="M368" s="6"/>
      <c r="N368" s="4"/>
      <c r="O368" s="5"/>
      <c r="P368" s="4"/>
      <c r="Q368" s="4"/>
      <c r="R368" s="5"/>
      <c r="S368" s="4"/>
      <c r="T368" s="4"/>
      <c r="U368" s="5"/>
      <c r="V368" s="4"/>
      <c r="W368" s="4"/>
      <c r="X368" s="5"/>
      <c r="Y368" s="4"/>
      <c r="Z368" s="4"/>
      <c r="AA368" s="4"/>
      <c r="AB368" s="4"/>
      <c r="AC368" s="412"/>
      <c r="AD368" s="7"/>
      <c r="AE368" s="7"/>
      <c r="AF368" s="8"/>
      <c r="AH368" s="446"/>
      <c r="AI368" s="429"/>
      <c r="AJ368" s="430"/>
      <c r="AK368" s="431"/>
      <c r="AL368" s="432"/>
      <c r="AM368" s="433"/>
      <c r="AN368" s="433"/>
      <c r="AO368" s="433"/>
      <c r="AP368" s="433"/>
      <c r="AQ368" s="433"/>
      <c r="AR368" s="433"/>
      <c r="AS368" s="433"/>
      <c r="AT368" s="433"/>
      <c r="AU368" s="433"/>
      <c r="AV368" s="433"/>
      <c r="AW368" s="433"/>
      <c r="AX368" s="433"/>
      <c r="AY368" s="433"/>
      <c r="AZ368" s="433"/>
      <c r="BA368" s="433"/>
      <c r="BB368" s="433"/>
      <c r="BC368" s="433"/>
      <c r="BD368" s="430"/>
      <c r="BE368" s="434"/>
      <c r="BG368" s="11"/>
      <c r="BI368" s="500"/>
    </row>
    <row r="369" spans="1:61" s="9" customFormat="1" ht="15" customHeight="1" x14ac:dyDescent="0.25">
      <c r="A369" s="2"/>
      <c r="B369" s="2"/>
      <c r="C369" s="2"/>
      <c r="D369" s="2"/>
      <c r="E369" s="2"/>
      <c r="F369" s="3"/>
      <c r="G369" s="397"/>
      <c r="H369" s="4"/>
      <c r="I369" s="5"/>
      <c r="J369" s="4"/>
      <c r="K369" s="4"/>
      <c r="L369" s="5"/>
      <c r="M369" s="6"/>
      <c r="N369" s="4"/>
      <c r="O369" s="5"/>
      <c r="P369" s="4"/>
      <c r="Q369" s="4"/>
      <c r="R369" s="5"/>
      <c r="S369" s="4"/>
      <c r="T369" s="4"/>
      <c r="U369" s="5"/>
      <c r="V369" s="4"/>
      <c r="W369" s="4"/>
      <c r="X369" s="5"/>
      <c r="Y369" s="4"/>
      <c r="Z369" s="4"/>
      <c r="AA369" s="4"/>
      <c r="AB369" s="4"/>
      <c r="AC369" s="412"/>
      <c r="AD369" s="7"/>
      <c r="AE369" s="7"/>
      <c r="AF369" s="8"/>
      <c r="AH369" s="446"/>
      <c r="AI369" s="429"/>
      <c r="AJ369" s="430"/>
      <c r="AK369" s="431"/>
      <c r="AL369" s="432"/>
      <c r="AM369" s="433"/>
      <c r="AN369" s="433"/>
      <c r="AO369" s="433"/>
      <c r="AP369" s="433"/>
      <c r="AQ369" s="433"/>
      <c r="AR369" s="433"/>
      <c r="AS369" s="433"/>
      <c r="AT369" s="433"/>
      <c r="AU369" s="433"/>
      <c r="AV369" s="433"/>
      <c r="AW369" s="433"/>
      <c r="AX369" s="433"/>
      <c r="AY369" s="433"/>
      <c r="AZ369" s="433"/>
      <c r="BA369" s="433"/>
      <c r="BB369" s="433"/>
      <c r="BC369" s="433"/>
      <c r="BD369" s="430"/>
      <c r="BE369" s="434"/>
      <c r="BG369" s="11"/>
      <c r="BI369" s="500"/>
    </row>
    <row r="370" spans="1:61" s="9" customFormat="1" ht="15" customHeight="1" x14ac:dyDescent="0.25">
      <c r="A370" s="2"/>
      <c r="B370" s="2"/>
      <c r="C370" s="2"/>
      <c r="D370" s="2"/>
      <c r="E370" s="2"/>
      <c r="F370" s="3"/>
      <c r="G370" s="397"/>
      <c r="H370" s="4"/>
      <c r="I370" s="5"/>
      <c r="J370" s="4"/>
      <c r="K370" s="4"/>
      <c r="L370" s="5"/>
      <c r="M370" s="6"/>
      <c r="N370" s="4"/>
      <c r="O370" s="5"/>
      <c r="P370" s="4"/>
      <c r="Q370" s="4"/>
      <c r="R370" s="5"/>
      <c r="S370" s="4"/>
      <c r="T370" s="4"/>
      <c r="U370" s="5"/>
      <c r="V370" s="4"/>
      <c r="W370" s="4"/>
      <c r="X370" s="5"/>
      <c r="Y370" s="4"/>
      <c r="Z370" s="4"/>
      <c r="AA370" s="4"/>
      <c r="AB370" s="4"/>
      <c r="AC370" s="412"/>
      <c r="AD370" s="7"/>
      <c r="AE370" s="7"/>
      <c r="AF370" s="8"/>
      <c r="AH370" s="446"/>
      <c r="AI370" s="429"/>
      <c r="AJ370" s="430"/>
      <c r="AK370" s="431"/>
      <c r="AL370" s="432"/>
      <c r="AM370" s="433"/>
      <c r="AN370" s="433"/>
      <c r="AO370" s="433"/>
      <c r="AP370" s="433"/>
      <c r="AQ370" s="433"/>
      <c r="AR370" s="433"/>
      <c r="AS370" s="433"/>
      <c r="AT370" s="433"/>
      <c r="AU370" s="433"/>
      <c r="AV370" s="433"/>
      <c r="AW370" s="433"/>
      <c r="AX370" s="433"/>
      <c r="AY370" s="433"/>
      <c r="AZ370" s="433"/>
      <c r="BA370" s="433"/>
      <c r="BB370" s="433"/>
      <c r="BC370" s="433"/>
      <c r="BD370" s="430"/>
      <c r="BE370" s="434"/>
      <c r="BG370" s="11"/>
      <c r="BI370" s="500"/>
    </row>
    <row r="371" spans="1:61" s="9" customFormat="1" ht="15" customHeight="1" x14ac:dyDescent="0.25">
      <c r="A371" s="2"/>
      <c r="B371" s="2"/>
      <c r="C371" s="2"/>
      <c r="D371" s="2"/>
      <c r="E371" s="2"/>
      <c r="F371" s="3"/>
      <c r="G371" s="397"/>
      <c r="H371" s="4"/>
      <c r="I371" s="5"/>
      <c r="J371" s="4"/>
      <c r="K371" s="4"/>
      <c r="L371" s="5"/>
      <c r="M371" s="6"/>
      <c r="N371" s="4"/>
      <c r="O371" s="5"/>
      <c r="P371" s="4"/>
      <c r="Q371" s="4"/>
      <c r="R371" s="5"/>
      <c r="S371" s="4"/>
      <c r="T371" s="4"/>
      <c r="U371" s="5"/>
      <c r="V371" s="4"/>
      <c r="W371" s="4"/>
      <c r="X371" s="5"/>
      <c r="Y371" s="4"/>
      <c r="Z371" s="4"/>
      <c r="AA371" s="4"/>
      <c r="AB371" s="4"/>
      <c r="AC371" s="412"/>
      <c r="AD371" s="7"/>
      <c r="AE371" s="7"/>
      <c r="AF371" s="8"/>
      <c r="AH371" s="446"/>
      <c r="AI371" s="429"/>
      <c r="AJ371" s="430"/>
      <c r="AK371" s="431"/>
      <c r="AL371" s="432"/>
      <c r="AM371" s="433"/>
      <c r="AN371" s="433"/>
      <c r="AO371" s="433"/>
      <c r="AP371" s="433"/>
      <c r="AQ371" s="433"/>
      <c r="AR371" s="433"/>
      <c r="AS371" s="433"/>
      <c r="AT371" s="433"/>
      <c r="AU371" s="433"/>
      <c r="AV371" s="433"/>
      <c r="AW371" s="433"/>
      <c r="AX371" s="433"/>
      <c r="AY371" s="433"/>
      <c r="AZ371" s="433"/>
      <c r="BA371" s="433"/>
      <c r="BB371" s="433"/>
      <c r="BC371" s="433"/>
      <c r="BD371" s="430"/>
      <c r="BE371" s="434"/>
      <c r="BG371" s="11"/>
      <c r="BI371" s="500"/>
    </row>
    <row r="372" spans="1:61" s="9" customFormat="1" ht="15" customHeight="1" x14ac:dyDescent="0.25">
      <c r="A372" s="2"/>
      <c r="B372" s="2"/>
      <c r="C372" s="2"/>
      <c r="D372" s="2"/>
      <c r="E372" s="2"/>
      <c r="F372" s="3"/>
      <c r="G372" s="397"/>
      <c r="H372" s="4"/>
      <c r="I372" s="5"/>
      <c r="J372" s="4"/>
      <c r="K372" s="4"/>
      <c r="L372" s="5"/>
      <c r="M372" s="6"/>
      <c r="N372" s="4"/>
      <c r="O372" s="5"/>
      <c r="P372" s="4"/>
      <c r="Q372" s="4"/>
      <c r="R372" s="5"/>
      <c r="S372" s="4"/>
      <c r="T372" s="4"/>
      <c r="U372" s="5"/>
      <c r="V372" s="4"/>
      <c r="W372" s="4"/>
      <c r="X372" s="5"/>
      <c r="Y372" s="4"/>
      <c r="Z372" s="4"/>
      <c r="AA372" s="4"/>
      <c r="AB372" s="4"/>
      <c r="AC372" s="412"/>
      <c r="AD372" s="7"/>
      <c r="AE372" s="7"/>
      <c r="AF372" s="8"/>
      <c r="AH372" s="446"/>
      <c r="AI372" s="429"/>
      <c r="AJ372" s="430"/>
      <c r="AK372" s="431"/>
      <c r="AL372" s="432"/>
      <c r="AM372" s="433"/>
      <c r="AN372" s="433"/>
      <c r="AO372" s="433"/>
      <c r="AP372" s="433"/>
      <c r="AQ372" s="433"/>
      <c r="AR372" s="433"/>
      <c r="AS372" s="433"/>
      <c r="AT372" s="433"/>
      <c r="AU372" s="433"/>
      <c r="AV372" s="433"/>
      <c r="AW372" s="433"/>
      <c r="AX372" s="433"/>
      <c r="AY372" s="433"/>
      <c r="AZ372" s="433"/>
      <c r="BA372" s="433"/>
      <c r="BB372" s="433"/>
      <c r="BC372" s="433"/>
      <c r="BD372" s="430"/>
      <c r="BE372" s="434"/>
      <c r="BG372" s="11"/>
      <c r="BI372" s="500"/>
    </row>
    <row r="373" spans="1:61" s="9" customFormat="1" ht="15" customHeight="1" x14ac:dyDescent="0.25">
      <c r="A373" s="2"/>
      <c r="B373" s="2"/>
      <c r="C373" s="2"/>
      <c r="D373" s="2"/>
      <c r="E373" s="2"/>
      <c r="F373" s="3"/>
      <c r="G373" s="397"/>
      <c r="H373" s="4"/>
      <c r="I373" s="5"/>
      <c r="J373" s="4"/>
      <c r="K373" s="4"/>
      <c r="L373" s="5"/>
      <c r="M373" s="6"/>
      <c r="N373" s="4"/>
      <c r="O373" s="5"/>
      <c r="P373" s="4"/>
      <c r="Q373" s="4"/>
      <c r="R373" s="5"/>
      <c r="S373" s="4"/>
      <c r="T373" s="4"/>
      <c r="U373" s="5"/>
      <c r="V373" s="4"/>
      <c r="W373" s="4"/>
      <c r="X373" s="5"/>
      <c r="Y373" s="4"/>
      <c r="Z373" s="4"/>
      <c r="AA373" s="4"/>
      <c r="AB373" s="4"/>
      <c r="AC373" s="412"/>
      <c r="AD373" s="7"/>
      <c r="AE373" s="7"/>
      <c r="AF373" s="8"/>
      <c r="AH373" s="446"/>
      <c r="AI373" s="429"/>
      <c r="AJ373" s="430"/>
      <c r="AK373" s="431"/>
      <c r="AL373" s="432"/>
      <c r="AM373" s="433"/>
      <c r="AN373" s="433"/>
      <c r="AO373" s="433"/>
      <c r="AP373" s="433"/>
      <c r="AQ373" s="433"/>
      <c r="AR373" s="433"/>
      <c r="AS373" s="433"/>
      <c r="AT373" s="433"/>
      <c r="AU373" s="433"/>
      <c r="AV373" s="433"/>
      <c r="AW373" s="433"/>
      <c r="AX373" s="433"/>
      <c r="AY373" s="433"/>
      <c r="AZ373" s="433"/>
      <c r="BA373" s="433"/>
      <c r="BB373" s="433"/>
      <c r="BC373" s="433"/>
      <c r="BD373" s="430"/>
      <c r="BE373" s="434"/>
      <c r="BG373" s="11"/>
      <c r="BI373" s="500"/>
    </row>
    <row r="374" spans="1:61" s="9" customFormat="1" ht="15" customHeight="1" x14ac:dyDescent="0.25">
      <c r="A374" s="2"/>
      <c r="B374" s="2"/>
      <c r="C374" s="2"/>
      <c r="D374" s="2"/>
      <c r="E374" s="2"/>
      <c r="F374" s="3"/>
      <c r="G374" s="397"/>
      <c r="H374" s="4"/>
      <c r="I374" s="5"/>
      <c r="J374" s="4"/>
      <c r="K374" s="4"/>
      <c r="L374" s="5"/>
      <c r="M374" s="6"/>
      <c r="N374" s="4"/>
      <c r="O374" s="5"/>
      <c r="P374" s="4"/>
      <c r="Q374" s="4"/>
      <c r="R374" s="5"/>
      <c r="S374" s="4"/>
      <c r="T374" s="4"/>
      <c r="U374" s="5"/>
      <c r="V374" s="4"/>
      <c r="W374" s="4"/>
      <c r="X374" s="5"/>
      <c r="Y374" s="4"/>
      <c r="Z374" s="4"/>
      <c r="AA374" s="4"/>
      <c r="AB374" s="4"/>
      <c r="AC374" s="412"/>
      <c r="AD374" s="7"/>
      <c r="AE374" s="7"/>
      <c r="AF374" s="8"/>
      <c r="AH374" s="446"/>
      <c r="AI374" s="429"/>
      <c r="AJ374" s="430"/>
      <c r="AK374" s="431"/>
      <c r="AL374" s="432"/>
      <c r="AM374" s="433"/>
      <c r="AN374" s="433"/>
      <c r="AO374" s="433"/>
      <c r="AP374" s="433"/>
      <c r="AQ374" s="433"/>
      <c r="AR374" s="433"/>
      <c r="AS374" s="433"/>
      <c r="AT374" s="433"/>
      <c r="AU374" s="433"/>
      <c r="AV374" s="433"/>
      <c r="AW374" s="433"/>
      <c r="AX374" s="433"/>
      <c r="AY374" s="433"/>
      <c r="AZ374" s="433"/>
      <c r="BA374" s="433"/>
      <c r="BB374" s="433"/>
      <c r="BC374" s="433"/>
      <c r="BD374" s="430"/>
      <c r="BE374" s="434"/>
      <c r="BG374" s="11"/>
      <c r="BI374" s="500"/>
    </row>
    <row r="375" spans="1:61" s="9" customFormat="1" ht="15" customHeight="1" x14ac:dyDescent="0.25">
      <c r="A375" s="2"/>
      <c r="B375" s="2"/>
      <c r="C375" s="2"/>
      <c r="D375" s="2"/>
      <c r="E375" s="2"/>
      <c r="F375" s="3"/>
      <c r="G375" s="397"/>
      <c r="H375" s="4"/>
      <c r="I375" s="5"/>
      <c r="J375" s="4"/>
      <c r="K375" s="4"/>
      <c r="L375" s="5"/>
      <c r="M375" s="6"/>
      <c r="N375" s="4"/>
      <c r="O375" s="5"/>
      <c r="P375" s="4"/>
      <c r="Q375" s="4"/>
      <c r="R375" s="5"/>
      <c r="S375" s="4"/>
      <c r="T375" s="4"/>
      <c r="U375" s="5"/>
      <c r="V375" s="4"/>
      <c r="W375" s="4"/>
      <c r="X375" s="5"/>
      <c r="Y375" s="4"/>
      <c r="Z375" s="4"/>
      <c r="AA375" s="4"/>
      <c r="AB375" s="4"/>
      <c r="AC375" s="412"/>
      <c r="AD375" s="7"/>
      <c r="AE375" s="7"/>
      <c r="AF375" s="8"/>
      <c r="AH375" s="446"/>
      <c r="AI375" s="429"/>
      <c r="AJ375" s="430"/>
      <c r="AK375" s="431"/>
      <c r="AL375" s="432"/>
      <c r="AM375" s="433"/>
      <c r="AN375" s="433"/>
      <c r="AO375" s="433"/>
      <c r="AP375" s="433"/>
      <c r="AQ375" s="433"/>
      <c r="AR375" s="433"/>
      <c r="AS375" s="433"/>
      <c r="AT375" s="433"/>
      <c r="AU375" s="433"/>
      <c r="AV375" s="433"/>
      <c r="AW375" s="433"/>
      <c r="AX375" s="433"/>
      <c r="AY375" s="433"/>
      <c r="AZ375" s="433"/>
      <c r="BA375" s="433"/>
      <c r="BB375" s="433"/>
      <c r="BC375" s="433"/>
      <c r="BD375" s="430"/>
      <c r="BE375" s="434"/>
      <c r="BG375" s="11"/>
      <c r="BI375" s="500"/>
    </row>
    <row r="376" spans="1:61" s="9" customFormat="1" ht="15" customHeight="1" x14ac:dyDescent="0.25">
      <c r="A376" s="2"/>
      <c r="B376" s="2"/>
      <c r="C376" s="2"/>
      <c r="D376" s="2"/>
      <c r="E376" s="2"/>
      <c r="F376" s="3"/>
      <c r="G376" s="397"/>
      <c r="H376" s="4"/>
      <c r="I376" s="5"/>
      <c r="J376" s="4"/>
      <c r="K376" s="4"/>
      <c r="L376" s="5"/>
      <c r="M376" s="6"/>
      <c r="N376" s="4"/>
      <c r="O376" s="5"/>
      <c r="P376" s="4"/>
      <c r="Q376" s="4"/>
      <c r="R376" s="5"/>
      <c r="S376" s="4"/>
      <c r="T376" s="4"/>
      <c r="U376" s="5"/>
      <c r="V376" s="4"/>
      <c r="W376" s="4"/>
      <c r="X376" s="5"/>
      <c r="Y376" s="4"/>
      <c r="Z376" s="4"/>
      <c r="AA376" s="4"/>
      <c r="AB376" s="4"/>
      <c r="AC376" s="412"/>
      <c r="AD376" s="7"/>
      <c r="AE376" s="7"/>
      <c r="AF376" s="8"/>
      <c r="AH376" s="446"/>
      <c r="AI376" s="429"/>
      <c r="AJ376" s="430"/>
      <c r="AK376" s="431"/>
      <c r="AL376" s="432"/>
      <c r="AM376" s="433"/>
      <c r="AN376" s="433"/>
      <c r="AO376" s="433"/>
      <c r="AP376" s="433"/>
      <c r="AQ376" s="433"/>
      <c r="AR376" s="433"/>
      <c r="AS376" s="433"/>
      <c r="AT376" s="433"/>
      <c r="AU376" s="433"/>
      <c r="AV376" s="433"/>
      <c r="AW376" s="433"/>
      <c r="AX376" s="433"/>
      <c r="AY376" s="433"/>
      <c r="AZ376" s="433"/>
      <c r="BA376" s="433"/>
      <c r="BB376" s="433"/>
      <c r="BC376" s="433"/>
      <c r="BD376" s="430"/>
      <c r="BE376" s="434"/>
      <c r="BG376" s="11"/>
      <c r="BI376" s="500"/>
    </row>
    <row r="377" spans="1:61" s="9" customFormat="1" ht="15" customHeight="1" x14ac:dyDescent="0.25">
      <c r="A377" s="2"/>
      <c r="B377" s="2"/>
      <c r="C377" s="2"/>
      <c r="D377" s="2"/>
      <c r="E377" s="2"/>
      <c r="F377" s="3"/>
      <c r="G377" s="397"/>
      <c r="H377" s="4"/>
      <c r="I377" s="5"/>
      <c r="J377" s="4"/>
      <c r="K377" s="4"/>
      <c r="L377" s="5"/>
      <c r="M377" s="6"/>
      <c r="N377" s="4"/>
      <c r="O377" s="5"/>
      <c r="P377" s="4"/>
      <c r="Q377" s="4"/>
      <c r="R377" s="5"/>
      <c r="S377" s="4"/>
      <c r="T377" s="4"/>
      <c r="U377" s="5"/>
      <c r="V377" s="4"/>
      <c r="W377" s="4"/>
      <c r="X377" s="5"/>
      <c r="Y377" s="4"/>
      <c r="Z377" s="4"/>
      <c r="AA377" s="4"/>
      <c r="AB377" s="4"/>
      <c r="AC377" s="412"/>
      <c r="AD377" s="7"/>
      <c r="AE377" s="7"/>
      <c r="AF377" s="8"/>
      <c r="AH377" s="446"/>
      <c r="AI377" s="429"/>
      <c r="AJ377" s="430"/>
      <c r="AK377" s="431"/>
      <c r="AL377" s="432"/>
      <c r="AM377" s="433"/>
      <c r="AN377" s="433"/>
      <c r="AO377" s="433"/>
      <c r="AP377" s="433"/>
      <c r="AQ377" s="433"/>
      <c r="AR377" s="433"/>
      <c r="AS377" s="433"/>
      <c r="AT377" s="433"/>
      <c r="AU377" s="433"/>
      <c r="AV377" s="433"/>
      <c r="AW377" s="433"/>
      <c r="AX377" s="433"/>
      <c r="AY377" s="433"/>
      <c r="AZ377" s="433"/>
      <c r="BA377" s="433"/>
      <c r="BB377" s="433"/>
      <c r="BC377" s="433"/>
      <c r="BD377" s="430"/>
      <c r="BE377" s="434"/>
      <c r="BG377" s="11"/>
      <c r="BI377" s="500"/>
    </row>
    <row r="378" spans="1:61" s="9" customFormat="1" ht="15" customHeight="1" x14ac:dyDescent="0.25">
      <c r="A378" s="2"/>
      <c r="B378" s="2"/>
      <c r="C378" s="2"/>
      <c r="D378" s="2"/>
      <c r="E378" s="2"/>
      <c r="F378" s="3"/>
      <c r="G378" s="397"/>
      <c r="H378" s="4"/>
      <c r="I378" s="5"/>
      <c r="J378" s="4"/>
      <c r="K378" s="4"/>
      <c r="L378" s="5"/>
      <c r="M378" s="6"/>
      <c r="N378" s="4"/>
      <c r="O378" s="5"/>
      <c r="P378" s="4"/>
      <c r="Q378" s="4"/>
      <c r="R378" s="5"/>
      <c r="S378" s="4"/>
      <c r="T378" s="4"/>
      <c r="U378" s="5"/>
      <c r="V378" s="4"/>
      <c r="W378" s="4"/>
      <c r="X378" s="5"/>
      <c r="Y378" s="4"/>
      <c r="Z378" s="4"/>
      <c r="AA378" s="4"/>
      <c r="AB378" s="4"/>
      <c r="AC378" s="412"/>
      <c r="AD378" s="7"/>
      <c r="AE378" s="7"/>
      <c r="AF378" s="8"/>
      <c r="AH378" s="446"/>
      <c r="AI378" s="429"/>
      <c r="AJ378" s="430"/>
      <c r="AK378" s="431"/>
      <c r="AL378" s="432"/>
      <c r="AM378" s="433"/>
      <c r="AN378" s="433"/>
      <c r="AO378" s="433"/>
      <c r="AP378" s="433"/>
      <c r="AQ378" s="433"/>
      <c r="AR378" s="433"/>
      <c r="AS378" s="433"/>
      <c r="AT378" s="433"/>
      <c r="AU378" s="433"/>
      <c r="AV378" s="433"/>
      <c r="AW378" s="433"/>
      <c r="AX378" s="433"/>
      <c r="AY378" s="433"/>
      <c r="AZ378" s="433"/>
      <c r="BA378" s="433"/>
      <c r="BB378" s="433"/>
      <c r="BC378" s="433"/>
      <c r="BD378" s="430"/>
      <c r="BE378" s="434"/>
      <c r="BG378" s="11"/>
      <c r="BI378" s="500"/>
    </row>
    <row r="379" spans="1:61" s="9" customFormat="1" ht="15" customHeight="1" x14ac:dyDescent="0.25">
      <c r="A379" s="2"/>
      <c r="B379" s="2"/>
      <c r="C379" s="2"/>
      <c r="D379" s="2"/>
      <c r="E379" s="2"/>
      <c r="F379" s="3"/>
      <c r="G379" s="397"/>
      <c r="H379" s="4"/>
      <c r="I379" s="5"/>
      <c r="J379" s="4"/>
      <c r="K379" s="4"/>
      <c r="L379" s="5"/>
      <c r="M379" s="6"/>
      <c r="N379" s="4"/>
      <c r="O379" s="5"/>
      <c r="P379" s="4"/>
      <c r="Q379" s="4"/>
      <c r="R379" s="5"/>
      <c r="S379" s="4"/>
      <c r="T379" s="4"/>
      <c r="U379" s="5"/>
      <c r="V379" s="4"/>
      <c r="W379" s="4"/>
      <c r="X379" s="5"/>
      <c r="Y379" s="4"/>
      <c r="Z379" s="4"/>
      <c r="AA379" s="4"/>
      <c r="AB379" s="4"/>
      <c r="AC379" s="412"/>
      <c r="AD379" s="7"/>
      <c r="AE379" s="7"/>
      <c r="AF379" s="8"/>
      <c r="AH379" s="446"/>
      <c r="AI379" s="429"/>
      <c r="AJ379" s="430"/>
      <c r="AK379" s="431"/>
      <c r="AL379" s="432"/>
      <c r="AM379" s="433"/>
      <c r="AN379" s="433"/>
      <c r="AO379" s="433"/>
      <c r="AP379" s="433"/>
      <c r="AQ379" s="433"/>
      <c r="AR379" s="433"/>
      <c r="AS379" s="433"/>
      <c r="AT379" s="433"/>
      <c r="AU379" s="433"/>
      <c r="AV379" s="433"/>
      <c r="AW379" s="433"/>
      <c r="AX379" s="433"/>
      <c r="AY379" s="433"/>
      <c r="AZ379" s="433"/>
      <c r="BA379" s="433"/>
      <c r="BB379" s="433"/>
      <c r="BC379" s="433"/>
      <c r="BD379" s="430"/>
      <c r="BE379" s="434"/>
      <c r="BG379" s="11"/>
      <c r="BI379" s="500"/>
    </row>
    <row r="380" spans="1:61" s="9" customFormat="1" ht="15" customHeight="1" x14ac:dyDescent="0.25">
      <c r="A380" s="2"/>
      <c r="B380" s="2"/>
      <c r="C380" s="2"/>
      <c r="D380" s="2"/>
      <c r="E380" s="2"/>
      <c r="F380" s="3"/>
      <c r="G380" s="397"/>
      <c r="H380" s="4"/>
      <c r="I380" s="5"/>
      <c r="J380" s="4"/>
      <c r="K380" s="4"/>
      <c r="L380" s="5"/>
      <c r="M380" s="6"/>
      <c r="N380" s="4"/>
      <c r="O380" s="5"/>
      <c r="P380" s="4"/>
      <c r="Q380" s="4"/>
      <c r="R380" s="5"/>
      <c r="S380" s="4"/>
      <c r="T380" s="4"/>
      <c r="U380" s="5"/>
      <c r="V380" s="4"/>
      <c r="W380" s="4"/>
      <c r="X380" s="5"/>
      <c r="Y380" s="4"/>
      <c r="Z380" s="4"/>
      <c r="AA380" s="4"/>
      <c r="AB380" s="4"/>
      <c r="AC380" s="412"/>
      <c r="AD380" s="7"/>
      <c r="AE380" s="7"/>
      <c r="AF380" s="8"/>
      <c r="AH380" s="446"/>
      <c r="AI380" s="429"/>
      <c r="AJ380" s="430"/>
      <c r="AK380" s="431"/>
      <c r="AL380" s="432"/>
      <c r="AM380" s="433"/>
      <c r="AN380" s="433"/>
      <c r="AO380" s="433"/>
      <c r="AP380" s="433"/>
      <c r="AQ380" s="433"/>
      <c r="AR380" s="433"/>
      <c r="AS380" s="433"/>
      <c r="AT380" s="433"/>
      <c r="AU380" s="433"/>
      <c r="AV380" s="433"/>
      <c r="AW380" s="433"/>
      <c r="AX380" s="433"/>
      <c r="AY380" s="433"/>
      <c r="AZ380" s="433"/>
      <c r="BA380" s="433"/>
      <c r="BB380" s="433"/>
      <c r="BC380" s="433"/>
      <c r="BD380" s="430"/>
      <c r="BE380" s="434"/>
      <c r="BG380" s="11"/>
      <c r="BI380" s="500"/>
    </row>
    <row r="381" spans="1:61" s="9" customFormat="1" ht="15" customHeight="1" x14ac:dyDescent="0.25">
      <c r="A381" s="2"/>
      <c r="B381" s="2"/>
      <c r="C381" s="2"/>
      <c r="D381" s="2"/>
      <c r="E381" s="2"/>
      <c r="F381" s="3"/>
      <c r="G381" s="397"/>
      <c r="H381" s="4"/>
      <c r="I381" s="5"/>
      <c r="J381" s="4"/>
      <c r="K381" s="4"/>
      <c r="L381" s="5"/>
      <c r="M381" s="6"/>
      <c r="N381" s="4"/>
      <c r="O381" s="5"/>
      <c r="P381" s="4"/>
      <c r="Q381" s="4"/>
      <c r="R381" s="5"/>
      <c r="S381" s="4"/>
      <c r="T381" s="4"/>
      <c r="U381" s="5"/>
      <c r="V381" s="4"/>
      <c r="W381" s="4"/>
      <c r="X381" s="5"/>
      <c r="Y381" s="4"/>
      <c r="Z381" s="4"/>
      <c r="AA381" s="4"/>
      <c r="AB381" s="4"/>
      <c r="AC381" s="412"/>
      <c r="AD381" s="7"/>
      <c r="AE381" s="7"/>
      <c r="AF381" s="8"/>
      <c r="AH381" s="446"/>
      <c r="AI381" s="429"/>
      <c r="AJ381" s="430"/>
      <c r="AK381" s="431"/>
      <c r="AL381" s="432"/>
      <c r="AM381" s="433"/>
      <c r="AN381" s="433"/>
      <c r="AO381" s="433"/>
      <c r="AP381" s="433"/>
      <c r="AQ381" s="433"/>
      <c r="AR381" s="433"/>
      <c r="AS381" s="433"/>
      <c r="AT381" s="433"/>
      <c r="AU381" s="433"/>
      <c r="AV381" s="433"/>
      <c r="AW381" s="433"/>
      <c r="AX381" s="433"/>
      <c r="AY381" s="433"/>
      <c r="AZ381" s="433"/>
      <c r="BA381" s="433"/>
      <c r="BB381" s="433"/>
      <c r="BC381" s="433"/>
      <c r="BD381" s="430"/>
      <c r="BE381" s="434"/>
      <c r="BG381" s="11"/>
      <c r="BI381" s="500"/>
    </row>
    <row r="382" spans="1:61" s="9" customFormat="1" ht="15" customHeight="1" x14ac:dyDescent="0.25">
      <c r="A382" s="2"/>
      <c r="B382" s="2"/>
      <c r="C382" s="2"/>
      <c r="D382" s="2"/>
      <c r="E382" s="2"/>
      <c r="F382" s="3"/>
      <c r="G382" s="397"/>
      <c r="H382" s="4"/>
      <c r="I382" s="5"/>
      <c r="J382" s="4"/>
      <c r="K382" s="4"/>
      <c r="L382" s="5"/>
      <c r="M382" s="6"/>
      <c r="N382" s="4"/>
      <c r="O382" s="5"/>
      <c r="P382" s="4"/>
      <c r="Q382" s="4"/>
      <c r="R382" s="5"/>
      <c r="S382" s="4"/>
      <c r="T382" s="4"/>
      <c r="U382" s="5"/>
      <c r="V382" s="4"/>
      <c r="W382" s="4"/>
      <c r="X382" s="5"/>
      <c r="Y382" s="4"/>
      <c r="Z382" s="4"/>
      <c r="AA382" s="4"/>
      <c r="AB382" s="4"/>
      <c r="AC382" s="412"/>
      <c r="AD382" s="7"/>
      <c r="AE382" s="7"/>
      <c r="AF382" s="8"/>
      <c r="AH382" s="446"/>
      <c r="AI382" s="429"/>
      <c r="AJ382" s="430"/>
      <c r="AK382" s="431"/>
      <c r="AL382" s="432"/>
      <c r="AM382" s="433"/>
      <c r="AN382" s="433"/>
      <c r="AO382" s="433"/>
      <c r="AP382" s="433"/>
      <c r="AQ382" s="433"/>
      <c r="AR382" s="433"/>
      <c r="AS382" s="433"/>
      <c r="AT382" s="433"/>
      <c r="AU382" s="433"/>
      <c r="AV382" s="433"/>
      <c r="AW382" s="433"/>
      <c r="AX382" s="433"/>
      <c r="AY382" s="433"/>
      <c r="AZ382" s="433"/>
      <c r="BA382" s="433"/>
      <c r="BB382" s="433"/>
      <c r="BC382" s="433"/>
      <c r="BD382" s="430"/>
      <c r="BE382" s="434"/>
      <c r="BG382" s="11"/>
      <c r="BI382" s="500"/>
    </row>
    <row r="383" spans="1:61" s="9" customFormat="1" ht="15" customHeight="1" x14ac:dyDescent="0.25">
      <c r="A383" s="2"/>
      <c r="B383" s="2"/>
      <c r="C383" s="2"/>
      <c r="D383" s="2"/>
      <c r="E383" s="2"/>
      <c r="F383" s="3"/>
      <c r="G383" s="397"/>
      <c r="H383" s="4"/>
      <c r="I383" s="5"/>
      <c r="J383" s="4"/>
      <c r="K383" s="4"/>
      <c r="L383" s="5"/>
      <c r="M383" s="6"/>
      <c r="N383" s="4"/>
      <c r="O383" s="5"/>
      <c r="P383" s="4"/>
      <c r="Q383" s="4"/>
      <c r="R383" s="5"/>
      <c r="S383" s="4"/>
      <c r="T383" s="4"/>
      <c r="U383" s="5"/>
      <c r="V383" s="4"/>
      <c r="W383" s="4"/>
      <c r="X383" s="5"/>
      <c r="Y383" s="4"/>
      <c r="Z383" s="4"/>
      <c r="AA383" s="4"/>
      <c r="AB383" s="4"/>
      <c r="AC383" s="412"/>
      <c r="AD383" s="7"/>
      <c r="AE383" s="7"/>
      <c r="AF383" s="8"/>
      <c r="AH383" s="446"/>
      <c r="AI383" s="429"/>
      <c r="AJ383" s="430"/>
      <c r="AK383" s="431"/>
      <c r="AL383" s="432"/>
      <c r="AM383" s="433"/>
      <c r="AN383" s="433"/>
      <c r="AO383" s="433"/>
      <c r="AP383" s="433"/>
      <c r="AQ383" s="433"/>
      <c r="AR383" s="433"/>
      <c r="AS383" s="433"/>
      <c r="AT383" s="433"/>
      <c r="AU383" s="433"/>
      <c r="AV383" s="433"/>
      <c r="AW383" s="433"/>
      <c r="AX383" s="433"/>
      <c r="AY383" s="433"/>
      <c r="AZ383" s="433"/>
      <c r="BA383" s="433"/>
      <c r="BB383" s="433"/>
      <c r="BC383" s="433"/>
      <c r="BD383" s="430"/>
      <c r="BE383" s="434"/>
      <c r="BG383" s="11"/>
      <c r="BI383" s="500"/>
    </row>
    <row r="384" spans="1:61" s="9" customFormat="1" ht="15" customHeight="1" x14ac:dyDescent="0.25">
      <c r="A384" s="2"/>
      <c r="B384" s="2"/>
      <c r="C384" s="2"/>
      <c r="D384" s="2"/>
      <c r="E384" s="2"/>
      <c r="F384" s="3"/>
      <c r="G384" s="397"/>
      <c r="H384" s="4"/>
      <c r="I384" s="5"/>
      <c r="J384" s="4"/>
      <c r="K384" s="4"/>
      <c r="L384" s="5"/>
      <c r="M384" s="6"/>
      <c r="N384" s="4"/>
      <c r="O384" s="5"/>
      <c r="P384" s="4"/>
      <c r="Q384" s="4"/>
      <c r="R384" s="5"/>
      <c r="S384" s="4"/>
      <c r="T384" s="4"/>
      <c r="U384" s="5"/>
      <c r="V384" s="4"/>
      <c r="W384" s="4"/>
      <c r="X384" s="5"/>
      <c r="Y384" s="4"/>
      <c r="Z384" s="4"/>
      <c r="AA384" s="4"/>
      <c r="AB384" s="4"/>
      <c r="AC384" s="412"/>
      <c r="AD384" s="7"/>
      <c r="AE384" s="7"/>
      <c r="AF384" s="8"/>
      <c r="AH384" s="446"/>
      <c r="AI384" s="429"/>
      <c r="AJ384" s="430"/>
      <c r="AK384" s="431"/>
      <c r="AL384" s="432"/>
      <c r="AM384" s="433"/>
      <c r="AN384" s="433"/>
      <c r="AO384" s="433"/>
      <c r="AP384" s="433"/>
      <c r="AQ384" s="433"/>
      <c r="AR384" s="433"/>
      <c r="AS384" s="433"/>
      <c r="AT384" s="433"/>
      <c r="AU384" s="433"/>
      <c r="AV384" s="433"/>
      <c r="AW384" s="433"/>
      <c r="AX384" s="433"/>
      <c r="AY384" s="433"/>
      <c r="AZ384" s="433"/>
      <c r="BA384" s="433"/>
      <c r="BB384" s="433"/>
      <c r="BC384" s="433"/>
      <c r="BD384" s="430"/>
      <c r="BE384" s="434"/>
      <c r="BG384" s="11"/>
      <c r="BI384" s="500"/>
    </row>
    <row r="385" spans="1:61" s="9" customFormat="1" ht="15" customHeight="1" x14ac:dyDescent="0.25">
      <c r="A385" s="2"/>
      <c r="B385" s="2"/>
      <c r="C385" s="2"/>
      <c r="D385" s="2"/>
      <c r="E385" s="2"/>
      <c r="F385" s="3"/>
      <c r="G385" s="397"/>
      <c r="H385" s="4"/>
      <c r="I385" s="5"/>
      <c r="J385" s="4"/>
      <c r="K385" s="4"/>
      <c r="L385" s="5"/>
      <c r="M385" s="6"/>
      <c r="N385" s="4"/>
      <c r="O385" s="5"/>
      <c r="P385" s="4"/>
      <c r="Q385" s="4"/>
      <c r="R385" s="5"/>
      <c r="S385" s="4"/>
      <c r="T385" s="4"/>
      <c r="U385" s="5"/>
      <c r="V385" s="4"/>
      <c r="W385" s="4"/>
      <c r="X385" s="5"/>
      <c r="Y385" s="4"/>
      <c r="Z385" s="4"/>
      <c r="AA385" s="4"/>
      <c r="AB385" s="4"/>
      <c r="AC385" s="412"/>
      <c r="AD385" s="7"/>
      <c r="AE385" s="7"/>
      <c r="AF385" s="8"/>
      <c r="AH385" s="446"/>
      <c r="AI385" s="429"/>
      <c r="AJ385" s="430"/>
      <c r="AK385" s="431"/>
      <c r="AL385" s="432"/>
      <c r="AM385" s="433"/>
      <c r="AN385" s="433"/>
      <c r="AO385" s="433"/>
      <c r="AP385" s="433"/>
      <c r="AQ385" s="433"/>
      <c r="AR385" s="433"/>
      <c r="AS385" s="433"/>
      <c r="AT385" s="433"/>
      <c r="AU385" s="433"/>
      <c r="AV385" s="433"/>
      <c r="AW385" s="433"/>
      <c r="AX385" s="433"/>
      <c r="AY385" s="433"/>
      <c r="AZ385" s="433"/>
      <c r="BA385" s="433"/>
      <c r="BB385" s="433"/>
      <c r="BC385" s="433"/>
      <c r="BD385" s="430"/>
      <c r="BE385" s="434"/>
      <c r="BG385" s="11"/>
      <c r="BI385" s="500"/>
    </row>
    <row r="386" spans="1:61" s="9" customFormat="1" ht="15" customHeight="1" x14ac:dyDescent="0.25">
      <c r="A386" s="2"/>
      <c r="B386" s="2"/>
      <c r="C386" s="2"/>
      <c r="D386" s="2"/>
      <c r="E386" s="2"/>
      <c r="F386" s="3"/>
      <c r="G386" s="397"/>
      <c r="H386" s="4"/>
      <c r="I386" s="5"/>
      <c r="J386" s="4"/>
      <c r="K386" s="4"/>
      <c r="L386" s="5"/>
      <c r="M386" s="6"/>
      <c r="N386" s="4"/>
      <c r="O386" s="5"/>
      <c r="P386" s="4"/>
      <c r="Q386" s="4"/>
      <c r="R386" s="5"/>
      <c r="S386" s="4"/>
      <c r="T386" s="4"/>
      <c r="U386" s="5"/>
      <c r="V386" s="4"/>
      <c r="W386" s="4"/>
      <c r="X386" s="5"/>
      <c r="Y386" s="4"/>
      <c r="Z386" s="4"/>
      <c r="AA386" s="4"/>
      <c r="AB386" s="4"/>
      <c r="AC386" s="412"/>
      <c r="AD386" s="7"/>
      <c r="AE386" s="7"/>
      <c r="AF386" s="8"/>
      <c r="AH386" s="446"/>
      <c r="AI386" s="429"/>
      <c r="AJ386" s="430"/>
      <c r="AK386" s="431"/>
      <c r="AL386" s="432"/>
      <c r="AM386" s="433"/>
      <c r="AN386" s="433"/>
      <c r="AO386" s="433"/>
      <c r="AP386" s="433"/>
      <c r="AQ386" s="433"/>
      <c r="AR386" s="433"/>
      <c r="AS386" s="433"/>
      <c r="AT386" s="433"/>
      <c r="AU386" s="433"/>
      <c r="AV386" s="433"/>
      <c r="AW386" s="433"/>
      <c r="AX386" s="433"/>
      <c r="AY386" s="433"/>
      <c r="AZ386" s="433"/>
      <c r="BA386" s="433"/>
      <c r="BB386" s="433"/>
      <c r="BC386" s="433"/>
      <c r="BD386" s="430"/>
      <c r="BE386" s="434"/>
      <c r="BG386" s="11"/>
      <c r="BI386" s="500"/>
    </row>
    <row r="387" spans="1:61" s="9" customFormat="1" ht="15" customHeight="1" x14ac:dyDescent="0.25">
      <c r="A387" s="2"/>
      <c r="B387" s="2"/>
      <c r="C387" s="2"/>
      <c r="D387" s="2"/>
      <c r="E387" s="2"/>
      <c r="F387" s="3"/>
      <c r="G387" s="397"/>
      <c r="H387" s="4"/>
      <c r="I387" s="5"/>
      <c r="J387" s="4"/>
      <c r="K387" s="4"/>
      <c r="L387" s="5"/>
      <c r="M387" s="6"/>
      <c r="N387" s="4"/>
      <c r="O387" s="5"/>
      <c r="P387" s="4"/>
      <c r="Q387" s="4"/>
      <c r="R387" s="5"/>
      <c r="S387" s="4"/>
      <c r="T387" s="4"/>
      <c r="U387" s="5"/>
      <c r="V387" s="4"/>
      <c r="W387" s="4"/>
      <c r="X387" s="5"/>
      <c r="Y387" s="4"/>
      <c r="Z387" s="4"/>
      <c r="AA387" s="4"/>
      <c r="AB387" s="4"/>
      <c r="AC387" s="412"/>
      <c r="AD387" s="7"/>
      <c r="AE387" s="7"/>
      <c r="AF387" s="8"/>
      <c r="AH387" s="446"/>
      <c r="AI387" s="429"/>
      <c r="AJ387" s="430"/>
      <c r="AK387" s="431"/>
      <c r="AL387" s="432"/>
      <c r="AM387" s="433"/>
      <c r="AN387" s="433"/>
      <c r="AO387" s="433"/>
      <c r="AP387" s="433"/>
      <c r="AQ387" s="433"/>
      <c r="AR387" s="433"/>
      <c r="AS387" s="433"/>
      <c r="AT387" s="433"/>
      <c r="AU387" s="433"/>
      <c r="AV387" s="433"/>
      <c r="AW387" s="433"/>
      <c r="AX387" s="433"/>
      <c r="AY387" s="433"/>
      <c r="AZ387" s="433"/>
      <c r="BA387" s="433"/>
      <c r="BB387" s="433"/>
      <c r="BC387" s="433"/>
      <c r="BD387" s="430"/>
      <c r="BE387" s="434"/>
      <c r="BG387" s="11"/>
      <c r="BI387" s="500"/>
    </row>
    <row r="388" spans="1:61" s="9" customFormat="1" ht="15" customHeight="1" x14ac:dyDescent="0.25">
      <c r="A388" s="2"/>
      <c r="B388" s="2"/>
      <c r="C388" s="2"/>
      <c r="D388" s="2"/>
      <c r="E388" s="2"/>
      <c r="F388" s="3"/>
      <c r="G388" s="397"/>
      <c r="H388" s="4"/>
      <c r="I388" s="5"/>
      <c r="J388" s="4"/>
      <c r="K388" s="4"/>
      <c r="L388" s="5"/>
      <c r="M388" s="6"/>
      <c r="N388" s="4"/>
      <c r="O388" s="5"/>
      <c r="P388" s="4"/>
      <c r="Q388" s="4"/>
      <c r="R388" s="5"/>
      <c r="S388" s="4"/>
      <c r="T388" s="4"/>
      <c r="U388" s="5"/>
      <c r="V388" s="4"/>
      <c r="W388" s="4"/>
      <c r="X388" s="5"/>
      <c r="Y388" s="4"/>
      <c r="Z388" s="4"/>
      <c r="AA388" s="4"/>
      <c r="AB388" s="4"/>
      <c r="AC388" s="412"/>
      <c r="AD388" s="7"/>
      <c r="AE388" s="7"/>
      <c r="AF388" s="8"/>
      <c r="AH388" s="446"/>
      <c r="AI388" s="429"/>
      <c r="AJ388" s="430"/>
      <c r="AK388" s="431"/>
      <c r="AL388" s="432"/>
      <c r="AM388" s="433"/>
      <c r="AN388" s="433"/>
      <c r="AO388" s="433"/>
      <c r="AP388" s="433"/>
      <c r="AQ388" s="433"/>
      <c r="AR388" s="433"/>
      <c r="AS388" s="433"/>
      <c r="AT388" s="433"/>
      <c r="AU388" s="433"/>
      <c r="AV388" s="433"/>
      <c r="AW388" s="433"/>
      <c r="AX388" s="433"/>
      <c r="AY388" s="433"/>
      <c r="AZ388" s="433"/>
      <c r="BA388" s="433"/>
      <c r="BB388" s="433"/>
      <c r="BC388" s="433"/>
      <c r="BD388" s="430"/>
      <c r="BE388" s="434"/>
      <c r="BG388" s="11"/>
      <c r="BI388" s="500"/>
    </row>
    <row r="389" spans="1:61" s="9" customFormat="1" ht="15" customHeight="1" x14ac:dyDescent="0.25">
      <c r="A389" s="2"/>
      <c r="B389" s="2"/>
      <c r="C389" s="2"/>
      <c r="D389" s="2"/>
      <c r="E389" s="2"/>
      <c r="F389" s="3"/>
      <c r="G389" s="397"/>
      <c r="H389" s="4"/>
      <c r="I389" s="5"/>
      <c r="J389" s="4"/>
      <c r="K389" s="4"/>
      <c r="L389" s="5"/>
      <c r="M389" s="6"/>
      <c r="N389" s="4"/>
      <c r="O389" s="5"/>
      <c r="P389" s="4"/>
      <c r="Q389" s="4"/>
      <c r="R389" s="5"/>
      <c r="S389" s="4"/>
      <c r="T389" s="4"/>
      <c r="U389" s="5"/>
      <c r="V389" s="4"/>
      <c r="W389" s="4"/>
      <c r="X389" s="5"/>
      <c r="Y389" s="4"/>
      <c r="Z389" s="4"/>
      <c r="AA389" s="4"/>
      <c r="AB389" s="4"/>
      <c r="AC389" s="412"/>
      <c r="AD389" s="7"/>
      <c r="AE389" s="7"/>
      <c r="AF389" s="8"/>
      <c r="AH389" s="446"/>
      <c r="AI389" s="429"/>
      <c r="AJ389" s="430"/>
      <c r="AK389" s="431"/>
      <c r="AL389" s="432"/>
      <c r="AM389" s="433"/>
      <c r="AN389" s="433"/>
      <c r="AO389" s="433"/>
      <c r="AP389" s="433"/>
      <c r="AQ389" s="433"/>
      <c r="AR389" s="433"/>
      <c r="AS389" s="433"/>
      <c r="AT389" s="433"/>
      <c r="AU389" s="433"/>
      <c r="AV389" s="433"/>
      <c r="AW389" s="433"/>
      <c r="AX389" s="433"/>
      <c r="AY389" s="433"/>
      <c r="AZ389" s="433"/>
      <c r="BA389" s="433"/>
      <c r="BB389" s="433"/>
      <c r="BC389" s="433"/>
      <c r="BD389" s="430"/>
      <c r="BE389" s="434"/>
      <c r="BG389" s="11"/>
      <c r="BI389" s="500"/>
    </row>
    <row r="390" spans="1:61" s="9" customFormat="1" ht="15" customHeight="1" x14ac:dyDescent="0.25">
      <c r="A390" s="2"/>
      <c r="B390" s="2"/>
      <c r="C390" s="2"/>
      <c r="D390" s="2"/>
      <c r="E390" s="2"/>
      <c r="F390" s="3"/>
      <c r="G390" s="397"/>
      <c r="H390" s="4"/>
      <c r="I390" s="5"/>
      <c r="J390" s="4"/>
      <c r="K390" s="4"/>
      <c r="L390" s="5"/>
      <c r="M390" s="6"/>
      <c r="N390" s="4"/>
      <c r="O390" s="5"/>
      <c r="P390" s="4"/>
      <c r="Q390" s="4"/>
      <c r="R390" s="5"/>
      <c r="S390" s="4"/>
      <c r="T390" s="4"/>
      <c r="U390" s="5"/>
      <c r="V390" s="4"/>
      <c r="W390" s="4"/>
      <c r="X390" s="5"/>
      <c r="Y390" s="4"/>
      <c r="Z390" s="4"/>
      <c r="AA390" s="4"/>
      <c r="AB390" s="4"/>
      <c r="AC390" s="412"/>
      <c r="AD390" s="7"/>
      <c r="AE390" s="7"/>
      <c r="AF390" s="8"/>
      <c r="AH390" s="446"/>
      <c r="AI390" s="429"/>
      <c r="AJ390" s="430"/>
      <c r="AK390" s="431"/>
      <c r="AL390" s="432"/>
      <c r="AM390" s="433"/>
      <c r="AN390" s="433"/>
      <c r="AO390" s="433"/>
      <c r="AP390" s="433"/>
      <c r="AQ390" s="433"/>
      <c r="AR390" s="433"/>
      <c r="AS390" s="433"/>
      <c r="AT390" s="433"/>
      <c r="AU390" s="433"/>
      <c r="AV390" s="433"/>
      <c r="AW390" s="433"/>
      <c r="AX390" s="433"/>
      <c r="AY390" s="433"/>
      <c r="AZ390" s="433"/>
      <c r="BA390" s="433"/>
      <c r="BB390" s="433"/>
      <c r="BC390" s="433"/>
      <c r="BD390" s="430"/>
      <c r="BE390" s="434"/>
      <c r="BG390" s="11"/>
      <c r="BI390" s="500"/>
    </row>
    <row r="391" spans="1:61" s="9" customFormat="1" ht="15" customHeight="1" x14ac:dyDescent="0.25">
      <c r="A391" s="2"/>
      <c r="B391" s="2"/>
      <c r="C391" s="2"/>
      <c r="D391" s="2"/>
      <c r="E391" s="2"/>
      <c r="F391" s="3"/>
      <c r="G391" s="397"/>
      <c r="H391" s="4"/>
      <c r="I391" s="5"/>
      <c r="J391" s="4"/>
      <c r="K391" s="4"/>
      <c r="L391" s="5"/>
      <c r="M391" s="6"/>
      <c r="N391" s="4"/>
      <c r="O391" s="5"/>
      <c r="P391" s="4"/>
      <c r="Q391" s="4"/>
      <c r="R391" s="5"/>
      <c r="S391" s="4"/>
      <c r="T391" s="4"/>
      <c r="U391" s="5"/>
      <c r="V391" s="4"/>
      <c r="W391" s="4"/>
      <c r="X391" s="5"/>
      <c r="Y391" s="4"/>
      <c r="Z391" s="4"/>
      <c r="AA391" s="4"/>
      <c r="AB391" s="4"/>
      <c r="AC391" s="412"/>
      <c r="AD391" s="7"/>
      <c r="AE391" s="7"/>
      <c r="AF391" s="8"/>
      <c r="AH391" s="446"/>
      <c r="AI391" s="429"/>
      <c r="AJ391" s="430"/>
      <c r="AK391" s="431"/>
      <c r="AL391" s="432"/>
      <c r="AM391" s="433"/>
      <c r="AN391" s="433"/>
      <c r="AO391" s="433"/>
      <c r="AP391" s="433"/>
      <c r="AQ391" s="433"/>
      <c r="AR391" s="433"/>
      <c r="AS391" s="433"/>
      <c r="AT391" s="433"/>
      <c r="AU391" s="433"/>
      <c r="AV391" s="433"/>
      <c r="AW391" s="433"/>
      <c r="AX391" s="433"/>
      <c r="AY391" s="433"/>
      <c r="AZ391" s="433"/>
      <c r="BA391" s="433"/>
      <c r="BB391" s="433"/>
      <c r="BC391" s="433"/>
      <c r="BD391" s="430"/>
      <c r="BE391" s="434"/>
      <c r="BG391" s="11"/>
      <c r="BI391" s="500"/>
    </row>
    <row r="392" spans="1:61" s="9" customFormat="1" ht="15" customHeight="1" x14ac:dyDescent="0.25">
      <c r="A392" s="2"/>
      <c r="B392" s="2"/>
      <c r="C392" s="2"/>
      <c r="D392" s="2"/>
      <c r="E392" s="2"/>
      <c r="F392" s="3"/>
      <c r="G392" s="397"/>
      <c r="H392" s="4"/>
      <c r="I392" s="5"/>
      <c r="J392" s="4"/>
      <c r="K392" s="4"/>
      <c r="L392" s="5"/>
      <c r="M392" s="6"/>
      <c r="N392" s="4"/>
      <c r="O392" s="5"/>
      <c r="P392" s="4"/>
      <c r="Q392" s="4"/>
      <c r="R392" s="5"/>
      <c r="S392" s="4"/>
      <c r="T392" s="4"/>
      <c r="U392" s="5"/>
      <c r="V392" s="4"/>
      <c r="W392" s="4"/>
      <c r="X392" s="5"/>
      <c r="Y392" s="4"/>
      <c r="Z392" s="4"/>
      <c r="AA392" s="4"/>
      <c r="AB392" s="4"/>
      <c r="AC392" s="412"/>
      <c r="AD392" s="7"/>
      <c r="AE392" s="7"/>
      <c r="AF392" s="8"/>
      <c r="AH392" s="446"/>
      <c r="AI392" s="429"/>
      <c r="AJ392" s="430"/>
      <c r="AK392" s="431"/>
      <c r="AL392" s="432"/>
      <c r="AM392" s="433"/>
      <c r="AN392" s="433"/>
      <c r="AO392" s="433"/>
      <c r="AP392" s="433"/>
      <c r="AQ392" s="433"/>
      <c r="AR392" s="433"/>
      <c r="AS392" s="433"/>
      <c r="AT392" s="433"/>
      <c r="AU392" s="433"/>
      <c r="AV392" s="433"/>
      <c r="AW392" s="433"/>
      <c r="AX392" s="433"/>
      <c r="AY392" s="433"/>
      <c r="AZ392" s="433"/>
      <c r="BA392" s="433"/>
      <c r="BB392" s="433"/>
      <c r="BC392" s="433"/>
      <c r="BD392" s="430"/>
      <c r="BE392" s="434"/>
      <c r="BG392" s="11"/>
      <c r="BI392" s="500"/>
    </row>
    <row r="393" spans="1:61" s="9" customFormat="1" ht="15" customHeight="1" x14ac:dyDescent="0.25">
      <c r="A393" s="2"/>
      <c r="B393" s="2"/>
      <c r="C393" s="2"/>
      <c r="D393" s="2"/>
      <c r="E393" s="2"/>
      <c r="F393" s="3"/>
      <c r="G393" s="397"/>
      <c r="H393" s="4"/>
      <c r="I393" s="5"/>
      <c r="J393" s="4"/>
      <c r="K393" s="4"/>
      <c r="L393" s="5"/>
      <c r="M393" s="6"/>
      <c r="N393" s="4"/>
      <c r="O393" s="5"/>
      <c r="P393" s="4"/>
      <c r="Q393" s="4"/>
      <c r="R393" s="5"/>
      <c r="S393" s="4"/>
      <c r="T393" s="4"/>
      <c r="U393" s="5"/>
      <c r="V393" s="4"/>
      <c r="W393" s="4"/>
      <c r="X393" s="5"/>
      <c r="Y393" s="4"/>
      <c r="Z393" s="4"/>
      <c r="AA393" s="4"/>
      <c r="AB393" s="4"/>
      <c r="AC393" s="412"/>
      <c r="AD393" s="7"/>
      <c r="AE393" s="7"/>
      <c r="AF393" s="8"/>
      <c r="AH393" s="446"/>
      <c r="AI393" s="429"/>
      <c r="AJ393" s="430"/>
      <c r="AK393" s="431"/>
      <c r="AL393" s="432"/>
      <c r="AM393" s="433"/>
      <c r="AN393" s="433"/>
      <c r="AO393" s="433"/>
      <c r="AP393" s="433"/>
      <c r="AQ393" s="433"/>
      <c r="AR393" s="433"/>
      <c r="AS393" s="433"/>
      <c r="AT393" s="433"/>
      <c r="AU393" s="433"/>
      <c r="AV393" s="433"/>
      <c r="AW393" s="433"/>
      <c r="AX393" s="433"/>
      <c r="AY393" s="433"/>
      <c r="AZ393" s="433"/>
      <c r="BA393" s="433"/>
      <c r="BB393" s="433"/>
      <c r="BC393" s="433"/>
      <c r="BD393" s="430"/>
      <c r="BE393" s="434"/>
      <c r="BG393" s="11"/>
      <c r="BI393" s="500"/>
    </row>
    <row r="394" spans="1:61" s="9" customFormat="1" ht="15" customHeight="1" x14ac:dyDescent="0.25">
      <c r="A394" s="2"/>
      <c r="B394" s="2"/>
      <c r="C394" s="2"/>
      <c r="D394" s="2"/>
      <c r="E394" s="2"/>
      <c r="F394" s="3"/>
      <c r="G394" s="397"/>
      <c r="H394" s="4"/>
      <c r="I394" s="5"/>
      <c r="J394" s="4"/>
      <c r="K394" s="4"/>
      <c r="L394" s="5"/>
      <c r="M394" s="6"/>
      <c r="N394" s="4"/>
      <c r="O394" s="5"/>
      <c r="P394" s="4"/>
      <c r="Q394" s="4"/>
      <c r="R394" s="5"/>
      <c r="S394" s="4"/>
      <c r="T394" s="4"/>
      <c r="U394" s="5"/>
      <c r="V394" s="4"/>
      <c r="W394" s="4"/>
      <c r="X394" s="5"/>
      <c r="Y394" s="4"/>
      <c r="Z394" s="4"/>
      <c r="AA394" s="4"/>
      <c r="AB394" s="4"/>
      <c r="AC394" s="412"/>
      <c r="AD394" s="7"/>
      <c r="AE394" s="7"/>
      <c r="AF394" s="8"/>
      <c r="AH394" s="446"/>
      <c r="AI394" s="429"/>
      <c r="AJ394" s="430"/>
      <c r="AK394" s="431"/>
      <c r="AL394" s="432"/>
      <c r="AM394" s="433"/>
      <c r="AN394" s="433"/>
      <c r="AO394" s="433"/>
      <c r="AP394" s="433"/>
      <c r="AQ394" s="433"/>
      <c r="AR394" s="433"/>
      <c r="AS394" s="433"/>
      <c r="AT394" s="433"/>
      <c r="AU394" s="433"/>
      <c r="AV394" s="433"/>
      <c r="AW394" s="433"/>
      <c r="AX394" s="433"/>
      <c r="AY394" s="433"/>
      <c r="AZ394" s="433"/>
      <c r="BA394" s="433"/>
      <c r="BB394" s="433"/>
      <c r="BC394" s="433"/>
      <c r="BD394" s="430"/>
      <c r="BE394" s="434"/>
      <c r="BG394" s="11"/>
      <c r="BI394" s="500"/>
    </row>
    <row r="395" spans="1:61" s="9" customFormat="1" ht="15" customHeight="1" x14ac:dyDescent="0.25">
      <c r="A395" s="2"/>
      <c r="B395" s="2"/>
      <c r="C395" s="2"/>
      <c r="D395" s="2"/>
      <c r="E395" s="2"/>
      <c r="F395" s="3"/>
      <c r="G395" s="397"/>
      <c r="H395" s="4"/>
      <c r="I395" s="5"/>
      <c r="J395" s="4"/>
      <c r="K395" s="4"/>
      <c r="L395" s="5"/>
      <c r="M395" s="6"/>
      <c r="N395" s="4"/>
      <c r="O395" s="5"/>
      <c r="P395" s="4"/>
      <c r="Q395" s="4"/>
      <c r="R395" s="5"/>
      <c r="S395" s="4"/>
      <c r="T395" s="4"/>
      <c r="U395" s="5"/>
      <c r="V395" s="4"/>
      <c r="W395" s="4"/>
      <c r="X395" s="5"/>
      <c r="Y395" s="4"/>
      <c r="Z395" s="4"/>
      <c r="AA395" s="4"/>
      <c r="AB395" s="4"/>
      <c r="AC395" s="412"/>
      <c r="AD395" s="7"/>
      <c r="AE395" s="7"/>
      <c r="AF395" s="8"/>
      <c r="AH395" s="446"/>
      <c r="AI395" s="429"/>
      <c r="AJ395" s="430"/>
      <c r="AK395" s="431"/>
      <c r="AL395" s="432"/>
      <c r="AM395" s="433"/>
      <c r="AN395" s="433"/>
      <c r="AO395" s="433"/>
      <c r="AP395" s="433"/>
      <c r="AQ395" s="433"/>
      <c r="AR395" s="433"/>
      <c r="AS395" s="433"/>
      <c r="AT395" s="433"/>
      <c r="AU395" s="433"/>
      <c r="AV395" s="433"/>
      <c r="AW395" s="433"/>
      <c r="AX395" s="433"/>
      <c r="AY395" s="433"/>
      <c r="AZ395" s="433"/>
      <c r="BA395" s="433"/>
      <c r="BB395" s="433"/>
      <c r="BC395" s="433"/>
      <c r="BD395" s="430"/>
      <c r="BE395" s="434"/>
      <c r="BG395" s="11"/>
      <c r="BI395" s="500"/>
    </row>
    <row r="396" spans="1:61" s="9" customFormat="1" ht="15" customHeight="1" x14ac:dyDescent="0.25">
      <c r="A396" s="2"/>
      <c r="B396" s="2"/>
      <c r="C396" s="2"/>
      <c r="D396" s="2"/>
      <c r="E396" s="2"/>
      <c r="F396" s="3"/>
      <c r="G396" s="397"/>
      <c r="H396" s="4"/>
      <c r="I396" s="5"/>
      <c r="J396" s="4"/>
      <c r="K396" s="4"/>
      <c r="L396" s="5"/>
      <c r="M396" s="6"/>
      <c r="N396" s="4"/>
      <c r="O396" s="5"/>
      <c r="P396" s="4"/>
      <c r="Q396" s="4"/>
      <c r="R396" s="5"/>
      <c r="S396" s="4"/>
      <c r="T396" s="4"/>
      <c r="U396" s="5"/>
      <c r="V396" s="4"/>
      <c r="W396" s="4"/>
      <c r="X396" s="5"/>
      <c r="Y396" s="4"/>
      <c r="Z396" s="4"/>
      <c r="AA396" s="4"/>
      <c r="AB396" s="4"/>
      <c r="AC396" s="412"/>
      <c r="AD396" s="7"/>
      <c r="AE396" s="7"/>
      <c r="AF396" s="8"/>
      <c r="AH396" s="446"/>
      <c r="AI396" s="429"/>
      <c r="AJ396" s="430"/>
      <c r="AK396" s="431"/>
      <c r="AL396" s="432"/>
      <c r="AM396" s="433"/>
      <c r="AN396" s="433"/>
      <c r="AO396" s="433"/>
      <c r="AP396" s="433"/>
      <c r="AQ396" s="433"/>
      <c r="AR396" s="433"/>
      <c r="AS396" s="433"/>
      <c r="AT396" s="433"/>
      <c r="AU396" s="433"/>
      <c r="AV396" s="433"/>
      <c r="AW396" s="433"/>
      <c r="AX396" s="433"/>
      <c r="AY396" s="433"/>
      <c r="AZ396" s="433"/>
      <c r="BA396" s="433"/>
      <c r="BB396" s="433"/>
      <c r="BC396" s="433"/>
      <c r="BD396" s="430"/>
      <c r="BE396" s="434"/>
      <c r="BG396" s="11"/>
      <c r="BI396" s="500"/>
    </row>
    <row r="397" spans="1:61" s="9" customFormat="1" ht="15" customHeight="1" x14ac:dyDescent="0.25">
      <c r="A397" s="2"/>
      <c r="B397" s="2"/>
      <c r="C397" s="2"/>
      <c r="D397" s="2"/>
      <c r="E397" s="2"/>
      <c r="F397" s="3"/>
      <c r="G397" s="397"/>
      <c r="H397" s="4"/>
      <c r="I397" s="5"/>
      <c r="J397" s="4"/>
      <c r="K397" s="4"/>
      <c r="L397" s="5"/>
      <c r="M397" s="6"/>
      <c r="N397" s="4"/>
      <c r="O397" s="5"/>
      <c r="P397" s="4"/>
      <c r="Q397" s="4"/>
      <c r="R397" s="5"/>
      <c r="S397" s="4"/>
      <c r="T397" s="4"/>
      <c r="U397" s="5"/>
      <c r="V397" s="4"/>
      <c r="W397" s="4"/>
      <c r="X397" s="5"/>
      <c r="Y397" s="4"/>
      <c r="Z397" s="4"/>
      <c r="AA397" s="4"/>
      <c r="AB397" s="4"/>
      <c r="AC397" s="412"/>
      <c r="AD397" s="7"/>
      <c r="AE397" s="7"/>
      <c r="AF397" s="8"/>
      <c r="AH397" s="446"/>
      <c r="AI397" s="429"/>
      <c r="AJ397" s="430"/>
      <c r="AK397" s="431"/>
      <c r="AL397" s="432"/>
      <c r="AM397" s="433"/>
      <c r="AN397" s="433"/>
      <c r="AO397" s="433"/>
      <c r="AP397" s="433"/>
      <c r="AQ397" s="433"/>
      <c r="AR397" s="433"/>
      <c r="AS397" s="433"/>
      <c r="AT397" s="433"/>
      <c r="AU397" s="433"/>
      <c r="AV397" s="433"/>
      <c r="AW397" s="433"/>
      <c r="AX397" s="433"/>
      <c r="AY397" s="433"/>
      <c r="AZ397" s="433"/>
      <c r="BA397" s="433"/>
      <c r="BB397" s="433"/>
      <c r="BC397" s="433"/>
      <c r="BD397" s="430"/>
      <c r="BE397" s="434"/>
      <c r="BG397" s="11"/>
      <c r="BI397" s="500"/>
    </row>
    <row r="398" spans="1:61" s="9" customFormat="1" ht="15" customHeight="1" x14ac:dyDescent="0.25">
      <c r="A398" s="2"/>
      <c r="B398" s="2"/>
      <c r="C398" s="2"/>
      <c r="D398" s="2"/>
      <c r="E398" s="2"/>
      <c r="F398" s="3"/>
      <c r="G398" s="397"/>
      <c r="H398" s="4"/>
      <c r="I398" s="5"/>
      <c r="J398" s="4"/>
      <c r="K398" s="4"/>
      <c r="L398" s="5"/>
      <c r="M398" s="6"/>
      <c r="N398" s="4"/>
      <c r="O398" s="5"/>
      <c r="P398" s="4"/>
      <c r="Q398" s="4"/>
      <c r="R398" s="5"/>
      <c r="S398" s="4"/>
      <c r="T398" s="4"/>
      <c r="U398" s="5"/>
      <c r="V398" s="4"/>
      <c r="W398" s="4"/>
      <c r="X398" s="5"/>
      <c r="Y398" s="4"/>
      <c r="Z398" s="4"/>
      <c r="AA398" s="4"/>
      <c r="AB398" s="4"/>
      <c r="AC398" s="412"/>
      <c r="AD398" s="7"/>
      <c r="AE398" s="7"/>
      <c r="AF398" s="8"/>
      <c r="AH398" s="446"/>
      <c r="AI398" s="429"/>
      <c r="AJ398" s="430"/>
      <c r="AK398" s="431"/>
      <c r="AL398" s="432"/>
      <c r="AM398" s="433"/>
      <c r="AN398" s="433"/>
      <c r="AO398" s="433"/>
      <c r="AP398" s="433"/>
      <c r="AQ398" s="433"/>
      <c r="AR398" s="433"/>
      <c r="AS398" s="433"/>
      <c r="AT398" s="433"/>
      <c r="AU398" s="433"/>
      <c r="AV398" s="433"/>
      <c r="AW398" s="433"/>
      <c r="AX398" s="433"/>
      <c r="AY398" s="433"/>
      <c r="AZ398" s="433"/>
      <c r="BA398" s="433"/>
      <c r="BB398" s="433"/>
      <c r="BC398" s="433"/>
      <c r="BD398" s="430"/>
      <c r="BE398" s="434"/>
      <c r="BG398" s="11"/>
      <c r="BI398" s="500"/>
    </row>
    <row r="399" spans="1:61" s="9" customFormat="1" ht="15" customHeight="1" x14ac:dyDescent="0.25">
      <c r="A399" s="2"/>
      <c r="B399" s="2"/>
      <c r="C399" s="2"/>
      <c r="D399" s="2"/>
      <c r="E399" s="2"/>
      <c r="F399" s="3"/>
      <c r="G399" s="397"/>
      <c r="H399" s="4"/>
      <c r="I399" s="5"/>
      <c r="J399" s="4"/>
      <c r="K399" s="4"/>
      <c r="L399" s="5"/>
      <c r="M399" s="6"/>
      <c r="N399" s="4"/>
      <c r="O399" s="5"/>
      <c r="P399" s="4"/>
      <c r="Q399" s="4"/>
      <c r="R399" s="5"/>
      <c r="S399" s="4"/>
      <c r="T399" s="4"/>
      <c r="U399" s="5"/>
      <c r="V399" s="4"/>
      <c r="W399" s="4"/>
      <c r="X399" s="5"/>
      <c r="Y399" s="4"/>
      <c r="Z399" s="4"/>
      <c r="AA399" s="4"/>
      <c r="AB399" s="4"/>
      <c r="AC399" s="412"/>
      <c r="AD399" s="7"/>
      <c r="AE399" s="7"/>
      <c r="AF399" s="8"/>
      <c r="AH399" s="446"/>
      <c r="AI399" s="429"/>
      <c r="AJ399" s="430"/>
      <c r="AK399" s="431"/>
      <c r="AL399" s="432"/>
      <c r="AM399" s="433"/>
      <c r="AN399" s="433"/>
      <c r="AO399" s="433"/>
      <c r="AP399" s="433"/>
      <c r="AQ399" s="433"/>
      <c r="AR399" s="433"/>
      <c r="AS399" s="433"/>
      <c r="AT399" s="433"/>
      <c r="AU399" s="433"/>
      <c r="AV399" s="433"/>
      <c r="AW399" s="433"/>
      <c r="AX399" s="433"/>
      <c r="AY399" s="433"/>
      <c r="AZ399" s="433"/>
      <c r="BA399" s="433"/>
      <c r="BB399" s="433"/>
      <c r="BC399" s="433"/>
      <c r="BD399" s="430"/>
      <c r="BE399" s="434"/>
      <c r="BG399" s="11"/>
      <c r="BI399" s="500"/>
    </row>
    <row r="400" spans="1:61" s="9" customFormat="1" ht="15" customHeight="1" x14ac:dyDescent="0.25">
      <c r="A400" s="2"/>
      <c r="B400" s="2"/>
      <c r="C400" s="2"/>
      <c r="D400" s="2"/>
      <c r="E400" s="2"/>
      <c r="F400" s="3"/>
      <c r="G400" s="397"/>
      <c r="H400" s="4"/>
      <c r="I400" s="5"/>
      <c r="J400" s="4"/>
      <c r="K400" s="4"/>
      <c r="L400" s="5"/>
      <c r="M400" s="6"/>
      <c r="N400" s="4"/>
      <c r="O400" s="5"/>
      <c r="P400" s="4"/>
      <c r="Q400" s="4"/>
      <c r="R400" s="5"/>
      <c r="S400" s="4"/>
      <c r="T400" s="4"/>
      <c r="U400" s="5"/>
      <c r="V400" s="4"/>
      <c r="W400" s="4"/>
      <c r="X400" s="5"/>
      <c r="Y400" s="4"/>
      <c r="Z400" s="4"/>
      <c r="AA400" s="4"/>
      <c r="AB400" s="4"/>
      <c r="AC400" s="412"/>
      <c r="AD400" s="7"/>
      <c r="AE400" s="7"/>
      <c r="AF400" s="8"/>
      <c r="AH400" s="446"/>
      <c r="AI400" s="429"/>
      <c r="AJ400" s="430"/>
      <c r="AK400" s="431"/>
      <c r="AL400" s="432"/>
      <c r="AM400" s="433"/>
      <c r="AN400" s="433"/>
      <c r="AO400" s="433"/>
      <c r="AP400" s="433"/>
      <c r="AQ400" s="433"/>
      <c r="AR400" s="433"/>
      <c r="AS400" s="433"/>
      <c r="AT400" s="433"/>
      <c r="AU400" s="433"/>
      <c r="AV400" s="433"/>
      <c r="AW400" s="433"/>
      <c r="AX400" s="433"/>
      <c r="AY400" s="433"/>
      <c r="AZ400" s="433"/>
      <c r="BA400" s="433"/>
      <c r="BB400" s="433"/>
      <c r="BC400" s="433"/>
      <c r="BD400" s="430"/>
      <c r="BE400" s="434"/>
      <c r="BG400" s="11"/>
      <c r="BI400" s="500"/>
    </row>
    <row r="401" spans="1:61" s="9" customFormat="1" ht="15" customHeight="1" x14ac:dyDescent="0.25">
      <c r="A401" s="2"/>
      <c r="B401" s="2"/>
      <c r="C401" s="2"/>
      <c r="D401" s="2"/>
      <c r="E401" s="2"/>
      <c r="F401" s="3"/>
      <c r="G401" s="397"/>
      <c r="H401" s="4"/>
      <c r="I401" s="5"/>
      <c r="J401" s="4"/>
      <c r="K401" s="4"/>
      <c r="L401" s="5"/>
      <c r="M401" s="6"/>
      <c r="N401" s="4"/>
      <c r="O401" s="5"/>
      <c r="P401" s="4"/>
      <c r="Q401" s="4"/>
      <c r="R401" s="5"/>
      <c r="S401" s="4"/>
      <c r="T401" s="4"/>
      <c r="U401" s="5"/>
      <c r="V401" s="4"/>
      <c r="W401" s="4"/>
      <c r="X401" s="5"/>
      <c r="Y401" s="4"/>
      <c r="Z401" s="4"/>
      <c r="AA401" s="4"/>
      <c r="AB401" s="4"/>
      <c r="AC401" s="412"/>
      <c r="AD401" s="7"/>
      <c r="AE401" s="7"/>
      <c r="AF401" s="8"/>
      <c r="AH401" s="446"/>
      <c r="AI401" s="429"/>
      <c r="AJ401" s="430"/>
      <c r="AK401" s="431"/>
      <c r="AL401" s="432"/>
      <c r="AM401" s="433"/>
      <c r="AN401" s="433"/>
      <c r="AO401" s="433"/>
      <c r="AP401" s="433"/>
      <c r="AQ401" s="433"/>
      <c r="AR401" s="433"/>
      <c r="AS401" s="433"/>
      <c r="AT401" s="433"/>
      <c r="AU401" s="433"/>
      <c r="AV401" s="433"/>
      <c r="AW401" s="433"/>
      <c r="AX401" s="433"/>
      <c r="AY401" s="433"/>
      <c r="AZ401" s="433"/>
      <c r="BA401" s="433"/>
      <c r="BB401" s="433"/>
      <c r="BC401" s="433"/>
      <c r="BD401" s="430"/>
      <c r="BE401" s="434"/>
      <c r="BG401" s="11"/>
      <c r="BI401" s="500"/>
    </row>
    <row r="402" spans="1:61" s="9" customFormat="1" ht="15" customHeight="1" x14ac:dyDescent="0.25">
      <c r="A402" s="2"/>
      <c r="B402" s="2"/>
      <c r="C402" s="2"/>
      <c r="D402" s="2"/>
      <c r="E402" s="2"/>
      <c r="F402" s="3"/>
      <c r="G402" s="397"/>
      <c r="H402" s="4"/>
      <c r="I402" s="5"/>
      <c r="J402" s="4"/>
      <c r="K402" s="4"/>
      <c r="L402" s="5"/>
      <c r="M402" s="6"/>
      <c r="N402" s="4"/>
      <c r="O402" s="5"/>
      <c r="P402" s="4"/>
      <c r="Q402" s="4"/>
      <c r="R402" s="5"/>
      <c r="S402" s="4"/>
      <c r="T402" s="4"/>
      <c r="U402" s="5"/>
      <c r="V402" s="4"/>
      <c r="W402" s="4"/>
      <c r="X402" s="5"/>
      <c r="Y402" s="4"/>
      <c r="Z402" s="4"/>
      <c r="AA402" s="4"/>
      <c r="AB402" s="4"/>
      <c r="AC402" s="412"/>
      <c r="AD402" s="7"/>
      <c r="AE402" s="7"/>
      <c r="AF402" s="8"/>
      <c r="AH402" s="446"/>
      <c r="AI402" s="429"/>
      <c r="AJ402" s="430"/>
      <c r="AK402" s="431"/>
      <c r="AL402" s="432"/>
      <c r="AM402" s="433"/>
      <c r="AN402" s="433"/>
      <c r="AO402" s="433"/>
      <c r="AP402" s="433"/>
      <c r="AQ402" s="433"/>
      <c r="AR402" s="433"/>
      <c r="AS402" s="433"/>
      <c r="AT402" s="433"/>
      <c r="AU402" s="433"/>
      <c r="AV402" s="433"/>
      <c r="AW402" s="433"/>
      <c r="AX402" s="433"/>
      <c r="AY402" s="433"/>
      <c r="AZ402" s="433"/>
      <c r="BA402" s="433"/>
      <c r="BB402" s="433"/>
      <c r="BC402" s="433"/>
      <c r="BD402" s="430"/>
      <c r="BE402" s="434"/>
      <c r="BG402" s="11"/>
      <c r="BI402" s="500"/>
    </row>
    <row r="403" spans="1:61" s="9" customFormat="1" ht="15" customHeight="1" x14ac:dyDescent="0.25">
      <c r="A403" s="2"/>
      <c r="B403" s="2"/>
      <c r="C403" s="2"/>
      <c r="D403" s="2"/>
      <c r="E403" s="2"/>
      <c r="F403" s="3"/>
      <c r="G403" s="397"/>
      <c r="H403" s="4"/>
      <c r="I403" s="5"/>
      <c r="J403" s="4"/>
      <c r="K403" s="4"/>
      <c r="L403" s="5"/>
      <c r="M403" s="6"/>
      <c r="N403" s="4"/>
      <c r="O403" s="5"/>
      <c r="P403" s="4"/>
      <c r="Q403" s="4"/>
      <c r="R403" s="5"/>
      <c r="S403" s="4"/>
      <c r="T403" s="4"/>
      <c r="U403" s="5"/>
      <c r="V403" s="4"/>
      <c r="W403" s="4"/>
      <c r="X403" s="5"/>
      <c r="Y403" s="4"/>
      <c r="Z403" s="4"/>
      <c r="AA403" s="4"/>
      <c r="AB403" s="4"/>
      <c r="AC403" s="412"/>
      <c r="AD403" s="7"/>
      <c r="AE403" s="7"/>
      <c r="AF403" s="8"/>
      <c r="AH403" s="446"/>
      <c r="AI403" s="429"/>
      <c r="AJ403" s="430"/>
      <c r="AK403" s="431"/>
      <c r="AL403" s="432"/>
      <c r="AM403" s="433"/>
      <c r="AN403" s="433"/>
      <c r="AO403" s="433"/>
      <c r="AP403" s="433"/>
      <c r="AQ403" s="433"/>
      <c r="AR403" s="433"/>
      <c r="AS403" s="433"/>
      <c r="AT403" s="433"/>
      <c r="AU403" s="433"/>
      <c r="AV403" s="433"/>
      <c r="AW403" s="433"/>
      <c r="AX403" s="433"/>
      <c r="AY403" s="433"/>
      <c r="AZ403" s="433"/>
      <c r="BA403" s="433"/>
      <c r="BB403" s="433"/>
      <c r="BC403" s="433"/>
      <c r="BD403" s="430"/>
      <c r="BE403" s="434"/>
      <c r="BG403" s="11"/>
      <c r="BI403" s="500"/>
    </row>
    <row r="404" spans="1:61" s="9" customFormat="1" ht="15" customHeight="1" x14ac:dyDescent="0.25">
      <c r="A404" s="2"/>
      <c r="B404" s="2"/>
      <c r="C404" s="2"/>
      <c r="D404" s="2"/>
      <c r="E404" s="2"/>
      <c r="F404" s="3"/>
      <c r="G404" s="397"/>
      <c r="H404" s="4"/>
      <c r="I404" s="5"/>
      <c r="J404" s="4"/>
      <c r="K404" s="4"/>
      <c r="L404" s="5"/>
      <c r="M404" s="6"/>
      <c r="N404" s="4"/>
      <c r="O404" s="5"/>
      <c r="P404" s="4"/>
      <c r="Q404" s="4"/>
      <c r="R404" s="5"/>
      <c r="S404" s="4"/>
      <c r="T404" s="4"/>
      <c r="U404" s="5"/>
      <c r="V404" s="4"/>
      <c r="W404" s="4"/>
      <c r="X404" s="5"/>
      <c r="Y404" s="4"/>
      <c r="Z404" s="4"/>
      <c r="AA404" s="4"/>
      <c r="AB404" s="4"/>
      <c r="AC404" s="412"/>
      <c r="AD404" s="7"/>
      <c r="AE404" s="7"/>
      <c r="AF404" s="8"/>
      <c r="AH404" s="446"/>
      <c r="AI404" s="429"/>
      <c r="AJ404" s="430"/>
      <c r="AK404" s="431"/>
      <c r="AL404" s="432"/>
      <c r="AM404" s="433"/>
      <c r="AN404" s="433"/>
      <c r="AO404" s="433"/>
      <c r="AP404" s="433"/>
      <c r="AQ404" s="433"/>
      <c r="AR404" s="433"/>
      <c r="AS404" s="433"/>
      <c r="AT404" s="433"/>
      <c r="AU404" s="433"/>
      <c r="AV404" s="433"/>
      <c r="AW404" s="433"/>
      <c r="AX404" s="433"/>
      <c r="AY404" s="433"/>
      <c r="AZ404" s="433"/>
      <c r="BA404" s="433"/>
      <c r="BB404" s="433"/>
      <c r="BC404" s="433"/>
      <c r="BD404" s="430"/>
      <c r="BE404" s="434"/>
      <c r="BG404" s="11"/>
      <c r="BI404" s="500"/>
    </row>
    <row r="405" spans="1:61" s="9" customFormat="1" ht="15" customHeight="1" x14ac:dyDescent="0.25">
      <c r="A405" s="2"/>
      <c r="B405" s="2"/>
      <c r="C405" s="2"/>
      <c r="D405" s="2"/>
      <c r="E405" s="2"/>
      <c r="F405" s="3"/>
      <c r="G405" s="397"/>
      <c r="H405" s="4"/>
      <c r="I405" s="5"/>
      <c r="J405" s="4"/>
      <c r="K405" s="4"/>
      <c r="L405" s="5"/>
      <c r="M405" s="6"/>
      <c r="N405" s="4"/>
      <c r="O405" s="5"/>
      <c r="P405" s="4"/>
      <c r="Q405" s="4"/>
      <c r="R405" s="5"/>
      <c r="S405" s="4"/>
      <c r="T405" s="4"/>
      <c r="U405" s="5"/>
      <c r="V405" s="4"/>
      <c r="W405" s="4"/>
      <c r="X405" s="5"/>
      <c r="Y405" s="4"/>
      <c r="Z405" s="4"/>
      <c r="AA405" s="4"/>
      <c r="AB405" s="4"/>
      <c r="AC405" s="412"/>
      <c r="AD405" s="7"/>
      <c r="AE405" s="7"/>
      <c r="AF405" s="8"/>
      <c r="AH405" s="446"/>
      <c r="AI405" s="429"/>
      <c r="AJ405" s="430"/>
      <c r="AK405" s="431"/>
      <c r="AL405" s="432"/>
      <c r="AM405" s="433"/>
      <c r="AN405" s="433"/>
      <c r="AO405" s="433"/>
      <c r="AP405" s="433"/>
      <c r="AQ405" s="433"/>
      <c r="AR405" s="433"/>
      <c r="AS405" s="433"/>
      <c r="AT405" s="433"/>
      <c r="AU405" s="433"/>
      <c r="AV405" s="433"/>
      <c r="AW405" s="433"/>
      <c r="AX405" s="433"/>
      <c r="AY405" s="433"/>
      <c r="AZ405" s="433"/>
      <c r="BA405" s="433"/>
      <c r="BB405" s="433"/>
      <c r="BC405" s="433"/>
      <c r="BD405" s="430"/>
      <c r="BE405" s="434"/>
      <c r="BG405" s="11"/>
      <c r="BI405" s="500"/>
    </row>
    <row r="406" spans="1:61" s="9" customFormat="1" ht="15" customHeight="1" x14ac:dyDescent="0.25">
      <c r="A406" s="2"/>
      <c r="B406" s="2"/>
      <c r="C406" s="2"/>
      <c r="D406" s="2"/>
      <c r="E406" s="2"/>
      <c r="F406" s="3"/>
      <c r="G406" s="397"/>
      <c r="H406" s="4"/>
      <c r="I406" s="5"/>
      <c r="J406" s="4"/>
      <c r="K406" s="4"/>
      <c r="L406" s="5"/>
      <c r="M406" s="6"/>
      <c r="N406" s="4"/>
      <c r="O406" s="5"/>
      <c r="P406" s="4"/>
      <c r="Q406" s="4"/>
      <c r="R406" s="5"/>
      <c r="S406" s="4"/>
      <c r="T406" s="4"/>
      <c r="U406" s="5"/>
      <c r="V406" s="4"/>
      <c r="W406" s="4"/>
      <c r="X406" s="5"/>
      <c r="Y406" s="4"/>
      <c r="Z406" s="4"/>
      <c r="AA406" s="4"/>
      <c r="AB406" s="4"/>
      <c r="AC406" s="412"/>
      <c r="AD406" s="7"/>
      <c r="AE406" s="7"/>
      <c r="AF406" s="8"/>
      <c r="AH406" s="446"/>
      <c r="AI406" s="429"/>
      <c r="AJ406" s="430"/>
      <c r="AK406" s="431"/>
      <c r="AL406" s="432"/>
      <c r="AM406" s="433"/>
      <c r="AN406" s="433"/>
      <c r="AO406" s="433"/>
      <c r="AP406" s="433"/>
      <c r="AQ406" s="433"/>
      <c r="AR406" s="433"/>
      <c r="AS406" s="433"/>
      <c r="AT406" s="433"/>
      <c r="AU406" s="433"/>
      <c r="AV406" s="433"/>
      <c r="AW406" s="433"/>
      <c r="AX406" s="433"/>
      <c r="AY406" s="433"/>
      <c r="AZ406" s="433"/>
      <c r="BA406" s="433"/>
      <c r="BB406" s="433"/>
      <c r="BC406" s="433"/>
      <c r="BD406" s="430"/>
      <c r="BE406" s="434"/>
      <c r="BG406" s="11"/>
      <c r="BI406" s="500"/>
    </row>
    <row r="407" spans="1:61" s="9" customFormat="1" ht="15" customHeight="1" x14ac:dyDescent="0.25">
      <c r="A407" s="2"/>
      <c r="B407" s="2"/>
      <c r="C407" s="2"/>
      <c r="D407" s="2"/>
      <c r="E407" s="2"/>
      <c r="F407" s="3"/>
      <c r="G407" s="397"/>
      <c r="H407" s="4"/>
      <c r="I407" s="5"/>
      <c r="J407" s="4"/>
      <c r="K407" s="4"/>
      <c r="L407" s="5"/>
      <c r="M407" s="6"/>
      <c r="N407" s="4"/>
      <c r="O407" s="5"/>
      <c r="P407" s="4"/>
      <c r="Q407" s="4"/>
      <c r="R407" s="5"/>
      <c r="S407" s="4"/>
      <c r="T407" s="4"/>
      <c r="U407" s="5"/>
      <c r="V407" s="4"/>
      <c r="W407" s="4"/>
      <c r="X407" s="5"/>
      <c r="Y407" s="4"/>
      <c r="Z407" s="4"/>
      <c r="AA407" s="4"/>
      <c r="AB407" s="4"/>
      <c r="AC407" s="412"/>
      <c r="AD407" s="7"/>
      <c r="AE407" s="7"/>
      <c r="AF407" s="8"/>
      <c r="AH407" s="446"/>
      <c r="AI407" s="429"/>
      <c r="AJ407" s="430"/>
      <c r="AK407" s="431"/>
      <c r="AL407" s="432"/>
      <c r="AM407" s="433"/>
      <c r="AN407" s="433"/>
      <c r="AO407" s="433"/>
      <c r="AP407" s="433"/>
      <c r="AQ407" s="433"/>
      <c r="AR407" s="433"/>
      <c r="AS407" s="433"/>
      <c r="AT407" s="433"/>
      <c r="AU407" s="433"/>
      <c r="AV407" s="433"/>
      <c r="AW407" s="433"/>
      <c r="AX407" s="433"/>
      <c r="AY407" s="433"/>
      <c r="AZ407" s="433"/>
      <c r="BA407" s="433"/>
      <c r="BB407" s="433"/>
      <c r="BC407" s="433"/>
      <c r="BD407" s="430"/>
      <c r="BE407" s="434"/>
      <c r="BG407" s="11"/>
      <c r="BI407" s="500"/>
    </row>
    <row r="408" spans="1:61" s="9" customFormat="1" ht="15" customHeight="1" x14ac:dyDescent="0.25">
      <c r="A408" s="2"/>
      <c r="B408" s="2"/>
      <c r="C408" s="2"/>
      <c r="D408" s="2"/>
      <c r="E408" s="2"/>
      <c r="F408" s="3"/>
      <c r="G408" s="397"/>
      <c r="H408" s="4"/>
      <c r="I408" s="5"/>
      <c r="J408" s="4"/>
      <c r="K408" s="4"/>
      <c r="L408" s="5"/>
      <c r="M408" s="6"/>
      <c r="N408" s="4"/>
      <c r="O408" s="5"/>
      <c r="P408" s="4"/>
      <c r="Q408" s="4"/>
      <c r="R408" s="5"/>
      <c r="S408" s="4"/>
      <c r="T408" s="4"/>
      <c r="U408" s="5"/>
      <c r="V408" s="4"/>
      <c r="W408" s="4"/>
      <c r="X408" s="5"/>
      <c r="Y408" s="4"/>
      <c r="Z408" s="4"/>
      <c r="AA408" s="4"/>
      <c r="AB408" s="4"/>
      <c r="AC408" s="412"/>
      <c r="AD408" s="7"/>
      <c r="AE408" s="7"/>
      <c r="AF408" s="8"/>
      <c r="AH408" s="446"/>
      <c r="AI408" s="429"/>
      <c r="AJ408" s="430"/>
      <c r="AK408" s="431"/>
      <c r="AL408" s="432"/>
      <c r="AM408" s="433"/>
      <c r="AN408" s="433"/>
      <c r="AO408" s="433"/>
      <c r="AP408" s="433"/>
      <c r="AQ408" s="433"/>
      <c r="AR408" s="433"/>
      <c r="AS408" s="433"/>
      <c r="AT408" s="433"/>
      <c r="AU408" s="433"/>
      <c r="AV408" s="433"/>
      <c r="AW408" s="433"/>
      <c r="AX408" s="433"/>
      <c r="AY408" s="433"/>
      <c r="AZ408" s="433"/>
      <c r="BA408" s="433"/>
      <c r="BB408" s="433"/>
      <c r="BC408" s="433"/>
      <c r="BD408" s="430"/>
      <c r="BE408" s="434"/>
      <c r="BG408" s="11"/>
      <c r="BI408" s="500"/>
    </row>
    <row r="409" spans="1:61" s="9" customFormat="1" ht="15" customHeight="1" x14ac:dyDescent="0.25">
      <c r="A409" s="2"/>
      <c r="B409" s="2"/>
      <c r="C409" s="2"/>
      <c r="D409" s="2"/>
      <c r="E409" s="2"/>
      <c r="F409" s="3"/>
      <c r="G409" s="397"/>
      <c r="H409" s="4"/>
      <c r="I409" s="5"/>
      <c r="J409" s="4"/>
      <c r="K409" s="4"/>
      <c r="L409" s="5"/>
      <c r="M409" s="6"/>
      <c r="N409" s="4"/>
      <c r="O409" s="5"/>
      <c r="P409" s="4"/>
      <c r="Q409" s="4"/>
      <c r="R409" s="5"/>
      <c r="S409" s="4"/>
      <c r="T409" s="4"/>
      <c r="U409" s="5"/>
      <c r="V409" s="4"/>
      <c r="W409" s="4"/>
      <c r="X409" s="5"/>
      <c r="Y409" s="4"/>
      <c r="Z409" s="4"/>
      <c r="AA409" s="4"/>
      <c r="AB409" s="4"/>
      <c r="AC409" s="412"/>
      <c r="AD409" s="7"/>
      <c r="AE409" s="7"/>
      <c r="AF409" s="8"/>
      <c r="AH409" s="446"/>
      <c r="AI409" s="429"/>
      <c r="AJ409" s="430"/>
      <c r="AK409" s="431"/>
      <c r="AL409" s="432"/>
      <c r="AM409" s="433"/>
      <c r="AN409" s="433"/>
      <c r="AO409" s="433"/>
      <c r="AP409" s="433"/>
      <c r="AQ409" s="433"/>
      <c r="AR409" s="433"/>
      <c r="AS409" s="433"/>
      <c r="AT409" s="433"/>
      <c r="AU409" s="433"/>
      <c r="AV409" s="433"/>
      <c r="AW409" s="433"/>
      <c r="AX409" s="433"/>
      <c r="AY409" s="433"/>
      <c r="AZ409" s="433"/>
      <c r="BA409" s="433"/>
      <c r="BB409" s="433"/>
      <c r="BC409" s="433"/>
      <c r="BD409" s="430"/>
      <c r="BE409" s="434"/>
      <c r="BG409" s="11"/>
      <c r="BI409" s="500"/>
    </row>
    <row r="410" spans="1:61" s="9" customFormat="1" ht="15" customHeight="1" x14ac:dyDescent="0.25">
      <c r="A410" s="2"/>
      <c r="B410" s="2"/>
      <c r="C410" s="2"/>
      <c r="D410" s="2"/>
      <c r="E410" s="2"/>
      <c r="F410" s="3"/>
      <c r="G410" s="397"/>
      <c r="H410" s="4"/>
      <c r="I410" s="5"/>
      <c r="J410" s="4"/>
      <c r="K410" s="4"/>
      <c r="L410" s="5"/>
      <c r="M410" s="6"/>
      <c r="N410" s="4"/>
      <c r="O410" s="5"/>
      <c r="P410" s="4"/>
      <c r="Q410" s="4"/>
      <c r="R410" s="5"/>
      <c r="S410" s="4"/>
      <c r="T410" s="4"/>
      <c r="U410" s="5"/>
      <c r="V410" s="4"/>
      <c r="W410" s="4"/>
      <c r="X410" s="5"/>
      <c r="Y410" s="4"/>
      <c r="Z410" s="4"/>
      <c r="AA410" s="4"/>
      <c r="AB410" s="4"/>
      <c r="AC410" s="412"/>
      <c r="AD410" s="7"/>
      <c r="AE410" s="7"/>
      <c r="AF410" s="8"/>
      <c r="AH410" s="446"/>
      <c r="AI410" s="429"/>
      <c r="AJ410" s="430"/>
      <c r="AK410" s="431"/>
      <c r="AL410" s="432"/>
      <c r="AM410" s="433"/>
      <c r="AN410" s="433"/>
      <c r="AO410" s="433"/>
      <c r="AP410" s="433"/>
      <c r="AQ410" s="433"/>
      <c r="AR410" s="433"/>
      <c r="AS410" s="433"/>
      <c r="AT410" s="433"/>
      <c r="AU410" s="433"/>
      <c r="AV410" s="433"/>
      <c r="AW410" s="433"/>
      <c r="AX410" s="433"/>
      <c r="AY410" s="433"/>
      <c r="AZ410" s="433"/>
      <c r="BA410" s="433"/>
      <c r="BB410" s="433"/>
      <c r="BC410" s="433"/>
      <c r="BD410" s="430"/>
      <c r="BE410" s="434"/>
      <c r="BG410" s="11"/>
      <c r="BI410" s="500"/>
    </row>
    <row r="411" spans="1:61" s="9" customFormat="1" ht="15" customHeight="1" x14ac:dyDescent="0.25">
      <c r="A411" s="2"/>
      <c r="B411" s="2"/>
      <c r="C411" s="2"/>
      <c r="D411" s="2"/>
      <c r="E411" s="2"/>
      <c r="F411" s="3"/>
      <c r="G411" s="397"/>
      <c r="H411" s="4"/>
      <c r="I411" s="5"/>
      <c r="J411" s="4"/>
      <c r="K411" s="4"/>
      <c r="L411" s="5"/>
      <c r="M411" s="6"/>
      <c r="N411" s="4"/>
      <c r="O411" s="5"/>
      <c r="P411" s="4"/>
      <c r="Q411" s="4"/>
      <c r="R411" s="5"/>
      <c r="S411" s="4"/>
      <c r="T411" s="4"/>
      <c r="U411" s="5"/>
      <c r="V411" s="4"/>
      <c r="W411" s="4"/>
      <c r="X411" s="5"/>
      <c r="Y411" s="4"/>
      <c r="Z411" s="4"/>
      <c r="AA411" s="4"/>
      <c r="AB411" s="4"/>
      <c r="AC411" s="412"/>
      <c r="AD411" s="7"/>
      <c r="AE411" s="7"/>
      <c r="AF411" s="8"/>
      <c r="AH411" s="446"/>
      <c r="AI411" s="429"/>
      <c r="AJ411" s="430"/>
      <c r="AK411" s="431"/>
      <c r="AL411" s="432"/>
      <c r="AM411" s="433"/>
      <c r="AN411" s="433"/>
      <c r="AO411" s="433"/>
      <c r="AP411" s="433"/>
      <c r="AQ411" s="433"/>
      <c r="AR411" s="433"/>
      <c r="AS411" s="433"/>
      <c r="AT411" s="433"/>
      <c r="AU411" s="433"/>
      <c r="AV411" s="433"/>
      <c r="AW411" s="433"/>
      <c r="AX411" s="433"/>
      <c r="AY411" s="433"/>
      <c r="AZ411" s="433"/>
      <c r="BA411" s="433"/>
      <c r="BB411" s="433"/>
      <c r="BC411" s="433"/>
      <c r="BD411" s="430"/>
      <c r="BE411" s="434"/>
      <c r="BG411" s="11"/>
      <c r="BI411" s="500"/>
    </row>
    <row r="412" spans="1:61" s="9" customFormat="1" ht="15" customHeight="1" x14ac:dyDescent="0.25">
      <c r="A412" s="2"/>
      <c r="B412" s="2"/>
      <c r="C412" s="2"/>
      <c r="D412" s="2"/>
      <c r="E412" s="2"/>
      <c r="F412" s="3"/>
      <c r="G412" s="397"/>
      <c r="H412" s="4"/>
      <c r="I412" s="5"/>
      <c r="J412" s="4"/>
      <c r="K412" s="4"/>
      <c r="L412" s="5"/>
      <c r="M412" s="6"/>
      <c r="N412" s="4"/>
      <c r="O412" s="5"/>
      <c r="P412" s="4"/>
      <c r="Q412" s="4"/>
      <c r="R412" s="5"/>
      <c r="S412" s="4"/>
      <c r="T412" s="4"/>
      <c r="U412" s="5"/>
      <c r="V412" s="4"/>
      <c r="W412" s="4"/>
      <c r="X412" s="5"/>
      <c r="Y412" s="4"/>
      <c r="Z412" s="4"/>
      <c r="AA412" s="4"/>
      <c r="AB412" s="4"/>
      <c r="AC412" s="412"/>
      <c r="AD412" s="7"/>
      <c r="AE412" s="7"/>
      <c r="AF412" s="8"/>
      <c r="AH412" s="446"/>
      <c r="AI412" s="429"/>
      <c r="AJ412" s="430"/>
      <c r="AK412" s="431"/>
      <c r="AL412" s="432"/>
      <c r="AM412" s="433"/>
      <c r="AN412" s="433"/>
      <c r="AO412" s="433"/>
      <c r="AP412" s="433"/>
      <c r="AQ412" s="433"/>
      <c r="AR412" s="433"/>
      <c r="AS412" s="433"/>
      <c r="AT412" s="433"/>
      <c r="AU412" s="433"/>
      <c r="AV412" s="433"/>
      <c r="AW412" s="433"/>
      <c r="AX412" s="433"/>
      <c r="AY412" s="433"/>
      <c r="AZ412" s="433"/>
      <c r="BA412" s="433"/>
      <c r="BB412" s="433"/>
      <c r="BC412" s="433"/>
      <c r="BD412" s="430"/>
      <c r="BE412" s="434"/>
      <c r="BG412" s="11"/>
      <c r="BI412" s="500"/>
    </row>
    <row r="413" spans="1:61" s="9" customFormat="1" ht="15" customHeight="1" x14ac:dyDescent="0.25">
      <c r="A413" s="2"/>
      <c r="B413" s="2"/>
      <c r="C413" s="2"/>
      <c r="D413" s="2"/>
      <c r="E413" s="2"/>
      <c r="F413" s="3"/>
      <c r="G413" s="397"/>
      <c r="H413" s="4"/>
      <c r="I413" s="5"/>
      <c r="J413" s="4"/>
      <c r="K413" s="4"/>
      <c r="L413" s="5"/>
      <c r="M413" s="6"/>
      <c r="N413" s="4"/>
      <c r="O413" s="5"/>
      <c r="P413" s="4"/>
      <c r="Q413" s="4"/>
      <c r="R413" s="5"/>
      <c r="S413" s="4"/>
      <c r="T413" s="4"/>
      <c r="U413" s="5"/>
      <c r="V413" s="4"/>
      <c r="W413" s="4"/>
      <c r="X413" s="5"/>
      <c r="Y413" s="4"/>
      <c r="Z413" s="4"/>
      <c r="AA413" s="4"/>
      <c r="AB413" s="4"/>
      <c r="AC413" s="412"/>
      <c r="AD413" s="7"/>
      <c r="AE413" s="7"/>
      <c r="AF413" s="8"/>
      <c r="AH413" s="446"/>
      <c r="AI413" s="429"/>
      <c r="AJ413" s="430"/>
      <c r="AK413" s="431"/>
      <c r="AL413" s="432"/>
      <c r="AM413" s="433"/>
      <c r="AN413" s="433"/>
      <c r="AO413" s="433"/>
      <c r="AP413" s="433"/>
      <c r="AQ413" s="433"/>
      <c r="AR413" s="433"/>
      <c r="AS413" s="433"/>
      <c r="AT413" s="433"/>
      <c r="AU413" s="433"/>
      <c r="AV413" s="433"/>
      <c r="AW413" s="433"/>
      <c r="AX413" s="433"/>
      <c r="AY413" s="433"/>
      <c r="AZ413" s="433"/>
      <c r="BA413" s="433"/>
      <c r="BB413" s="433"/>
      <c r="BC413" s="433"/>
      <c r="BD413" s="430"/>
      <c r="BE413" s="434"/>
      <c r="BG413" s="11"/>
      <c r="BI413" s="500"/>
    </row>
    <row r="414" spans="1:61" s="9" customFormat="1" ht="15" customHeight="1" x14ac:dyDescent="0.25">
      <c r="A414" s="2"/>
      <c r="B414" s="2"/>
      <c r="C414" s="2"/>
      <c r="D414" s="2"/>
      <c r="E414" s="2"/>
      <c r="F414" s="3"/>
      <c r="G414" s="397"/>
      <c r="H414" s="4"/>
      <c r="I414" s="5"/>
      <c r="J414" s="4"/>
      <c r="K414" s="4"/>
      <c r="L414" s="5"/>
      <c r="M414" s="6"/>
      <c r="N414" s="4"/>
      <c r="O414" s="5"/>
      <c r="P414" s="4"/>
      <c r="Q414" s="4"/>
      <c r="R414" s="5"/>
      <c r="S414" s="4"/>
      <c r="T414" s="4"/>
      <c r="U414" s="5"/>
      <c r="V414" s="4"/>
      <c r="W414" s="4"/>
      <c r="X414" s="5"/>
      <c r="Y414" s="4"/>
      <c r="Z414" s="4"/>
      <c r="AA414" s="4"/>
      <c r="AB414" s="4"/>
      <c r="AC414" s="412"/>
      <c r="AD414" s="7"/>
      <c r="AE414" s="7"/>
      <c r="AF414" s="8"/>
      <c r="AH414" s="446"/>
      <c r="AI414" s="429"/>
      <c r="AJ414" s="430"/>
      <c r="AK414" s="431"/>
      <c r="AL414" s="432"/>
      <c r="AM414" s="433"/>
      <c r="AN414" s="433"/>
      <c r="AO414" s="433"/>
      <c r="AP414" s="433"/>
      <c r="AQ414" s="433"/>
      <c r="AR414" s="433"/>
      <c r="AS414" s="433"/>
      <c r="AT414" s="433"/>
      <c r="AU414" s="433"/>
      <c r="AV414" s="433"/>
      <c r="AW414" s="433"/>
      <c r="AX414" s="433"/>
      <c r="AY414" s="433"/>
      <c r="AZ414" s="433"/>
      <c r="BA414" s="433"/>
      <c r="BB414" s="433"/>
      <c r="BC414" s="433"/>
      <c r="BD414" s="430"/>
      <c r="BE414" s="434"/>
      <c r="BG414" s="11"/>
      <c r="BI414" s="500"/>
    </row>
    <row r="415" spans="1:61" s="9" customFormat="1" ht="15" customHeight="1" x14ac:dyDescent="0.25">
      <c r="A415" s="2"/>
      <c r="B415" s="2"/>
      <c r="C415" s="2"/>
      <c r="D415" s="2"/>
      <c r="E415" s="2"/>
      <c r="F415" s="3"/>
      <c r="G415" s="397"/>
      <c r="H415" s="4"/>
      <c r="I415" s="5"/>
      <c r="J415" s="4"/>
      <c r="K415" s="4"/>
      <c r="L415" s="5"/>
      <c r="M415" s="6"/>
      <c r="N415" s="4"/>
      <c r="O415" s="5"/>
      <c r="P415" s="4"/>
      <c r="Q415" s="4"/>
      <c r="R415" s="5"/>
      <c r="S415" s="4"/>
      <c r="T415" s="4"/>
      <c r="U415" s="5"/>
      <c r="V415" s="4"/>
      <c r="W415" s="4"/>
      <c r="X415" s="5"/>
      <c r="Y415" s="4"/>
      <c r="Z415" s="4"/>
      <c r="AA415" s="4"/>
      <c r="AB415" s="4"/>
      <c r="AC415" s="412"/>
      <c r="AD415" s="7"/>
      <c r="AE415" s="7"/>
      <c r="AF415" s="8"/>
      <c r="AH415" s="446"/>
      <c r="AI415" s="429"/>
      <c r="AJ415" s="430"/>
      <c r="AK415" s="431"/>
      <c r="AL415" s="432"/>
      <c r="AM415" s="433"/>
      <c r="AN415" s="433"/>
      <c r="AO415" s="433"/>
      <c r="AP415" s="433"/>
      <c r="AQ415" s="433"/>
      <c r="AR415" s="433"/>
      <c r="AS415" s="433"/>
      <c r="AT415" s="433"/>
      <c r="AU415" s="433"/>
      <c r="AV415" s="433"/>
      <c r="AW415" s="433"/>
      <c r="AX415" s="433"/>
      <c r="AY415" s="433"/>
      <c r="AZ415" s="433"/>
      <c r="BA415" s="433"/>
      <c r="BB415" s="433"/>
      <c r="BC415" s="433"/>
      <c r="BD415" s="430"/>
      <c r="BE415" s="434"/>
      <c r="BG415" s="11"/>
      <c r="BI415" s="500"/>
    </row>
    <row r="416" spans="1:61" s="9" customFormat="1" ht="15" customHeight="1" x14ac:dyDescent="0.25">
      <c r="A416" s="2"/>
      <c r="B416" s="2"/>
      <c r="C416" s="2"/>
      <c r="D416" s="2"/>
      <c r="E416" s="2"/>
      <c r="F416" s="3"/>
      <c r="G416" s="397"/>
      <c r="H416" s="4"/>
      <c r="I416" s="5"/>
      <c r="J416" s="4"/>
      <c r="K416" s="4"/>
      <c r="L416" s="5"/>
      <c r="M416" s="6"/>
      <c r="N416" s="4"/>
      <c r="O416" s="5"/>
      <c r="P416" s="4"/>
      <c r="Q416" s="4"/>
      <c r="R416" s="5"/>
      <c r="S416" s="4"/>
      <c r="T416" s="4"/>
      <c r="U416" s="5"/>
      <c r="V416" s="4"/>
      <c r="W416" s="4"/>
      <c r="X416" s="5"/>
      <c r="Y416" s="4"/>
      <c r="Z416" s="4"/>
      <c r="AA416" s="4"/>
      <c r="AB416" s="4"/>
      <c r="AC416" s="412"/>
      <c r="AD416" s="7"/>
      <c r="AE416" s="7"/>
      <c r="AF416" s="8"/>
      <c r="AH416" s="446"/>
      <c r="AI416" s="429"/>
      <c r="AJ416" s="430"/>
      <c r="AK416" s="431"/>
      <c r="AL416" s="432"/>
      <c r="AM416" s="433"/>
      <c r="AN416" s="433"/>
      <c r="AO416" s="433"/>
      <c r="AP416" s="433"/>
      <c r="AQ416" s="433"/>
      <c r="AR416" s="433"/>
      <c r="AS416" s="433"/>
      <c r="AT416" s="433"/>
      <c r="AU416" s="433"/>
      <c r="AV416" s="433"/>
      <c r="AW416" s="433"/>
      <c r="AX416" s="433"/>
      <c r="AY416" s="433"/>
      <c r="AZ416" s="433"/>
      <c r="BA416" s="433"/>
      <c r="BB416" s="433"/>
      <c r="BC416" s="433"/>
      <c r="BD416" s="430"/>
      <c r="BE416" s="434"/>
      <c r="BG416" s="11"/>
      <c r="BI416" s="500"/>
    </row>
    <row r="417" spans="1:61" s="9" customFormat="1" ht="15" customHeight="1" x14ac:dyDescent="0.25">
      <c r="A417" s="2"/>
      <c r="B417" s="2"/>
      <c r="C417" s="2"/>
      <c r="D417" s="2"/>
      <c r="E417" s="2"/>
      <c r="F417" s="3"/>
      <c r="G417" s="397"/>
      <c r="H417" s="4"/>
      <c r="I417" s="5"/>
      <c r="J417" s="4"/>
      <c r="K417" s="4"/>
      <c r="L417" s="5"/>
      <c r="M417" s="6"/>
      <c r="N417" s="4"/>
      <c r="O417" s="5"/>
      <c r="P417" s="4"/>
      <c r="Q417" s="4"/>
      <c r="R417" s="5"/>
      <c r="S417" s="4"/>
      <c r="T417" s="4"/>
      <c r="U417" s="5"/>
      <c r="V417" s="4"/>
      <c r="W417" s="4"/>
      <c r="X417" s="5"/>
      <c r="Y417" s="4"/>
      <c r="Z417" s="4"/>
      <c r="AA417" s="4"/>
      <c r="AB417" s="4"/>
      <c r="AC417" s="412"/>
      <c r="AD417" s="7"/>
      <c r="AE417" s="7"/>
      <c r="AF417" s="8"/>
      <c r="AH417" s="446"/>
      <c r="AI417" s="429"/>
      <c r="AJ417" s="430"/>
      <c r="AK417" s="431"/>
      <c r="AL417" s="432"/>
      <c r="AM417" s="433"/>
      <c r="AN417" s="433"/>
      <c r="AO417" s="433"/>
      <c r="AP417" s="433"/>
      <c r="AQ417" s="433"/>
      <c r="AR417" s="433"/>
      <c r="AS417" s="433"/>
      <c r="AT417" s="433"/>
      <c r="AU417" s="433"/>
      <c r="AV417" s="433"/>
      <c r="AW417" s="433"/>
      <c r="AX417" s="433"/>
      <c r="AY417" s="433"/>
      <c r="AZ417" s="433"/>
      <c r="BA417" s="433"/>
      <c r="BB417" s="433"/>
      <c r="BC417" s="433"/>
      <c r="BD417" s="430"/>
      <c r="BE417" s="434"/>
      <c r="BG417" s="11"/>
      <c r="BI417" s="500"/>
    </row>
    <row r="418" spans="1:61" s="9" customFormat="1" ht="15" customHeight="1" x14ac:dyDescent="0.25">
      <c r="A418" s="2"/>
      <c r="B418" s="2"/>
      <c r="C418" s="2"/>
      <c r="D418" s="2"/>
      <c r="E418" s="2"/>
      <c r="F418" s="3"/>
      <c r="G418" s="397"/>
      <c r="H418" s="4"/>
      <c r="I418" s="5"/>
      <c r="J418" s="4"/>
      <c r="K418" s="4"/>
      <c r="L418" s="5"/>
      <c r="M418" s="6"/>
      <c r="N418" s="4"/>
      <c r="O418" s="5"/>
      <c r="P418" s="4"/>
      <c r="Q418" s="4"/>
      <c r="R418" s="5"/>
      <c r="S418" s="4"/>
      <c r="T418" s="4"/>
      <c r="U418" s="5"/>
      <c r="V418" s="4"/>
      <c r="W418" s="4"/>
      <c r="X418" s="5"/>
      <c r="Y418" s="4"/>
      <c r="Z418" s="4"/>
      <c r="AA418" s="4"/>
      <c r="AB418" s="4"/>
      <c r="AC418" s="412"/>
      <c r="AD418" s="7"/>
      <c r="AE418" s="7"/>
      <c r="AF418" s="8"/>
      <c r="AH418" s="446"/>
      <c r="AI418" s="429"/>
      <c r="AJ418" s="430"/>
      <c r="AK418" s="431"/>
      <c r="AL418" s="432"/>
      <c r="AM418" s="433"/>
      <c r="AN418" s="433"/>
      <c r="AO418" s="433"/>
      <c r="AP418" s="433"/>
      <c r="AQ418" s="433"/>
      <c r="AR418" s="433"/>
      <c r="AS418" s="433"/>
      <c r="AT418" s="433"/>
      <c r="AU418" s="433"/>
      <c r="AV418" s="433"/>
      <c r="AW418" s="433"/>
      <c r="AX418" s="433"/>
      <c r="AY418" s="433"/>
      <c r="AZ418" s="433"/>
      <c r="BA418" s="433"/>
      <c r="BB418" s="433"/>
      <c r="BC418" s="433"/>
      <c r="BD418" s="430"/>
      <c r="BE418" s="434"/>
      <c r="BG418" s="11"/>
      <c r="BI418" s="500"/>
    </row>
    <row r="419" spans="1:61" s="9" customFormat="1" ht="15" customHeight="1" x14ac:dyDescent="0.25">
      <c r="A419" s="2"/>
      <c r="B419" s="2"/>
      <c r="C419" s="2"/>
      <c r="D419" s="2"/>
      <c r="E419" s="2"/>
      <c r="F419" s="3"/>
      <c r="G419" s="397"/>
      <c r="H419" s="4"/>
      <c r="I419" s="5"/>
      <c r="J419" s="4"/>
      <c r="K419" s="4"/>
      <c r="L419" s="5"/>
      <c r="M419" s="6"/>
      <c r="N419" s="4"/>
      <c r="O419" s="5"/>
      <c r="P419" s="4"/>
      <c r="Q419" s="4"/>
      <c r="R419" s="5"/>
      <c r="S419" s="4"/>
      <c r="T419" s="4"/>
      <c r="U419" s="5"/>
      <c r="V419" s="4"/>
      <c r="W419" s="4"/>
      <c r="X419" s="5"/>
      <c r="Y419" s="4"/>
      <c r="Z419" s="4"/>
      <c r="AA419" s="4"/>
      <c r="AB419" s="4"/>
      <c r="AC419" s="412"/>
      <c r="AD419" s="7"/>
      <c r="AE419" s="7"/>
      <c r="AF419" s="8"/>
      <c r="AH419" s="446"/>
      <c r="AI419" s="429"/>
      <c r="AJ419" s="430"/>
      <c r="AK419" s="431"/>
      <c r="AL419" s="432"/>
      <c r="AM419" s="433"/>
      <c r="AN419" s="433"/>
      <c r="AO419" s="433"/>
      <c r="AP419" s="433"/>
      <c r="AQ419" s="433"/>
      <c r="AR419" s="433"/>
      <c r="AS419" s="433"/>
      <c r="AT419" s="433"/>
      <c r="AU419" s="433"/>
      <c r="AV419" s="433"/>
      <c r="AW419" s="433"/>
      <c r="AX419" s="433"/>
      <c r="AY419" s="433"/>
      <c r="AZ419" s="433"/>
      <c r="BA419" s="433"/>
      <c r="BB419" s="433"/>
      <c r="BC419" s="433"/>
      <c r="BD419" s="430"/>
      <c r="BE419" s="434"/>
      <c r="BG419" s="11"/>
      <c r="BI419" s="500"/>
    </row>
    <row r="420" spans="1:61" s="9" customFormat="1" ht="15" customHeight="1" x14ac:dyDescent="0.25">
      <c r="A420" s="2"/>
      <c r="B420" s="2"/>
      <c r="C420" s="2"/>
      <c r="D420" s="2"/>
      <c r="E420" s="2"/>
      <c r="F420" s="3"/>
      <c r="G420" s="397"/>
      <c r="H420" s="4"/>
      <c r="I420" s="5"/>
      <c r="J420" s="4"/>
      <c r="K420" s="4"/>
      <c r="L420" s="5"/>
      <c r="M420" s="6"/>
      <c r="N420" s="4"/>
      <c r="O420" s="5"/>
      <c r="P420" s="4"/>
      <c r="Q420" s="4"/>
      <c r="R420" s="5"/>
      <c r="S420" s="4"/>
      <c r="T420" s="4"/>
      <c r="U420" s="5"/>
      <c r="V420" s="4"/>
      <c r="W420" s="4"/>
      <c r="X420" s="5"/>
      <c r="Y420" s="4"/>
      <c r="Z420" s="4"/>
      <c r="AA420" s="4"/>
      <c r="AB420" s="4"/>
      <c r="AC420" s="412"/>
      <c r="AD420" s="7"/>
      <c r="AE420" s="7"/>
      <c r="AF420" s="8"/>
      <c r="AH420" s="446"/>
      <c r="AI420" s="429"/>
      <c r="AJ420" s="430"/>
      <c r="AK420" s="431"/>
      <c r="AL420" s="432"/>
      <c r="AM420" s="433"/>
      <c r="AN420" s="433"/>
      <c r="AO420" s="433"/>
      <c r="AP420" s="433"/>
      <c r="AQ420" s="433"/>
      <c r="AR420" s="433"/>
      <c r="AS420" s="433"/>
      <c r="AT420" s="433"/>
      <c r="AU420" s="433"/>
      <c r="AV420" s="433"/>
      <c r="AW420" s="433"/>
      <c r="AX420" s="433"/>
      <c r="AY420" s="433"/>
      <c r="AZ420" s="433"/>
      <c r="BA420" s="433"/>
      <c r="BB420" s="433"/>
      <c r="BC420" s="433"/>
      <c r="BD420" s="430"/>
      <c r="BE420" s="434"/>
      <c r="BG420" s="11"/>
      <c r="BI420" s="500"/>
    </row>
    <row r="421" spans="1:61" s="9" customFormat="1" ht="15" customHeight="1" x14ac:dyDescent="0.25">
      <c r="A421" s="2"/>
      <c r="B421" s="2"/>
      <c r="C421" s="2"/>
      <c r="D421" s="2"/>
      <c r="E421" s="2"/>
      <c r="F421" s="3"/>
      <c r="G421" s="397"/>
      <c r="H421" s="4"/>
      <c r="I421" s="5"/>
      <c r="J421" s="4"/>
      <c r="K421" s="4"/>
      <c r="L421" s="5"/>
      <c r="M421" s="6"/>
      <c r="N421" s="4"/>
      <c r="O421" s="5"/>
      <c r="P421" s="4"/>
      <c r="Q421" s="4"/>
      <c r="R421" s="5"/>
      <c r="S421" s="4"/>
      <c r="T421" s="4"/>
      <c r="U421" s="5"/>
      <c r="V421" s="4"/>
      <c r="W421" s="4"/>
      <c r="X421" s="5"/>
      <c r="Y421" s="4"/>
      <c r="Z421" s="4"/>
      <c r="AA421" s="4"/>
      <c r="AB421" s="4"/>
      <c r="AC421" s="412"/>
      <c r="AD421" s="7"/>
      <c r="AE421" s="7"/>
      <c r="AF421" s="8"/>
      <c r="AH421" s="446"/>
      <c r="AI421" s="429"/>
      <c r="AJ421" s="430"/>
      <c r="AK421" s="431"/>
      <c r="AL421" s="432"/>
      <c r="AM421" s="433"/>
      <c r="AN421" s="433"/>
      <c r="AO421" s="433"/>
      <c r="AP421" s="433"/>
      <c r="AQ421" s="433"/>
      <c r="AR421" s="433"/>
      <c r="AS421" s="433"/>
      <c r="AT421" s="433"/>
      <c r="AU421" s="433"/>
      <c r="AV421" s="433"/>
      <c r="AW421" s="433"/>
      <c r="AX421" s="433"/>
      <c r="AY421" s="433"/>
      <c r="AZ421" s="433"/>
      <c r="BA421" s="433"/>
      <c r="BB421" s="433"/>
      <c r="BC421" s="433"/>
      <c r="BD421" s="430"/>
      <c r="BE421" s="434"/>
      <c r="BG421" s="11"/>
      <c r="BI421" s="500"/>
    </row>
    <row r="422" spans="1:61" s="9" customFormat="1" ht="15" customHeight="1" x14ac:dyDescent="0.25">
      <c r="A422" s="2"/>
      <c r="B422" s="2"/>
      <c r="C422" s="2"/>
      <c r="D422" s="2"/>
      <c r="E422" s="2"/>
      <c r="F422" s="3"/>
      <c r="G422" s="397"/>
      <c r="H422" s="4"/>
      <c r="I422" s="5"/>
      <c r="J422" s="4"/>
      <c r="K422" s="4"/>
      <c r="L422" s="5"/>
      <c r="M422" s="6"/>
      <c r="N422" s="4"/>
      <c r="O422" s="5"/>
      <c r="P422" s="4"/>
      <c r="Q422" s="4"/>
      <c r="R422" s="5"/>
      <c r="S422" s="4"/>
      <c r="T422" s="4"/>
      <c r="U422" s="5"/>
      <c r="V422" s="4"/>
      <c r="W422" s="4"/>
      <c r="X422" s="5"/>
      <c r="Y422" s="4"/>
      <c r="Z422" s="4"/>
      <c r="AA422" s="4"/>
      <c r="AB422" s="4"/>
      <c r="AC422" s="412"/>
      <c r="AD422" s="7"/>
      <c r="AE422" s="7"/>
      <c r="AF422" s="8"/>
      <c r="AH422" s="446"/>
      <c r="AI422" s="429"/>
      <c r="AJ422" s="430"/>
      <c r="AK422" s="431"/>
      <c r="AL422" s="432"/>
      <c r="AM422" s="433"/>
      <c r="AN422" s="433"/>
      <c r="AO422" s="433"/>
      <c r="AP422" s="433"/>
      <c r="AQ422" s="433"/>
      <c r="AR422" s="433"/>
      <c r="AS422" s="433"/>
      <c r="AT422" s="433"/>
      <c r="AU422" s="433"/>
      <c r="AV422" s="433"/>
      <c r="AW422" s="433"/>
      <c r="AX422" s="433"/>
      <c r="AY422" s="433"/>
      <c r="AZ422" s="433"/>
      <c r="BA422" s="433"/>
      <c r="BB422" s="433"/>
      <c r="BC422" s="433"/>
      <c r="BD422" s="430"/>
      <c r="BE422" s="434"/>
      <c r="BG422" s="11"/>
      <c r="BI422" s="500"/>
    </row>
    <row r="423" spans="1:61" s="9" customFormat="1" ht="15" customHeight="1" x14ac:dyDescent="0.25">
      <c r="A423" s="2"/>
      <c r="B423" s="2"/>
      <c r="C423" s="2"/>
      <c r="D423" s="2"/>
      <c r="E423" s="2"/>
      <c r="F423" s="3"/>
      <c r="G423" s="397"/>
      <c r="H423" s="4"/>
      <c r="I423" s="5"/>
      <c r="J423" s="4"/>
      <c r="K423" s="4"/>
      <c r="L423" s="5"/>
      <c r="M423" s="6"/>
      <c r="N423" s="4"/>
      <c r="O423" s="5"/>
      <c r="P423" s="4"/>
      <c r="Q423" s="4"/>
      <c r="R423" s="5"/>
      <c r="S423" s="4"/>
      <c r="T423" s="4"/>
      <c r="U423" s="5"/>
      <c r="V423" s="4"/>
      <c r="W423" s="4"/>
      <c r="X423" s="5"/>
      <c r="Y423" s="4"/>
      <c r="Z423" s="4"/>
      <c r="AA423" s="4"/>
      <c r="AB423" s="4"/>
      <c r="AC423" s="412"/>
      <c r="AD423" s="7"/>
      <c r="AE423" s="7"/>
      <c r="AF423" s="8"/>
      <c r="AH423" s="446"/>
      <c r="AI423" s="429"/>
      <c r="AJ423" s="430"/>
      <c r="AK423" s="431"/>
      <c r="AL423" s="432"/>
      <c r="AM423" s="433"/>
      <c r="AN423" s="433"/>
      <c r="AO423" s="433"/>
      <c r="AP423" s="433"/>
      <c r="AQ423" s="433"/>
      <c r="AR423" s="433"/>
      <c r="AS423" s="433"/>
      <c r="AT423" s="433"/>
      <c r="AU423" s="433"/>
      <c r="AV423" s="433"/>
      <c r="AW423" s="433"/>
      <c r="AX423" s="433"/>
      <c r="AY423" s="433"/>
      <c r="AZ423" s="433"/>
      <c r="BA423" s="433"/>
      <c r="BB423" s="433"/>
      <c r="BC423" s="433"/>
      <c r="BD423" s="430"/>
      <c r="BE423" s="434"/>
      <c r="BG423" s="11"/>
      <c r="BI423" s="500"/>
    </row>
    <row r="424" spans="1:61" s="9" customFormat="1" ht="15" customHeight="1" x14ac:dyDescent="0.25">
      <c r="A424" s="2"/>
      <c r="B424" s="2"/>
      <c r="C424" s="2"/>
      <c r="D424" s="2"/>
      <c r="E424" s="2"/>
      <c r="F424" s="3"/>
      <c r="G424" s="397"/>
      <c r="H424" s="4"/>
      <c r="I424" s="5"/>
      <c r="J424" s="4"/>
      <c r="K424" s="4"/>
      <c r="L424" s="5"/>
      <c r="M424" s="6"/>
      <c r="N424" s="4"/>
      <c r="O424" s="5"/>
      <c r="P424" s="4"/>
      <c r="Q424" s="4"/>
      <c r="R424" s="5"/>
      <c r="S424" s="4"/>
      <c r="T424" s="4"/>
      <c r="U424" s="5"/>
      <c r="V424" s="4"/>
      <c r="W424" s="4"/>
      <c r="X424" s="5"/>
      <c r="Y424" s="4"/>
      <c r="Z424" s="4"/>
      <c r="AA424" s="4"/>
      <c r="AB424" s="4"/>
      <c r="AC424" s="412"/>
      <c r="AD424" s="7"/>
      <c r="AE424" s="7"/>
      <c r="AF424" s="8"/>
      <c r="AH424" s="446"/>
      <c r="AI424" s="429"/>
      <c r="AJ424" s="430"/>
      <c r="AK424" s="431"/>
      <c r="AL424" s="432"/>
      <c r="AM424" s="433"/>
      <c r="AN424" s="433"/>
      <c r="AO424" s="433"/>
      <c r="AP424" s="433"/>
      <c r="AQ424" s="433"/>
      <c r="AR424" s="433"/>
      <c r="AS424" s="433"/>
      <c r="AT424" s="433"/>
      <c r="AU424" s="433"/>
      <c r="AV424" s="433"/>
      <c r="AW424" s="433"/>
      <c r="AX424" s="433"/>
      <c r="AY424" s="433"/>
      <c r="AZ424" s="433"/>
      <c r="BA424" s="433"/>
      <c r="BB424" s="433"/>
      <c r="BC424" s="433"/>
      <c r="BD424" s="430"/>
      <c r="BE424" s="434"/>
      <c r="BG424" s="11"/>
      <c r="BI424" s="500"/>
    </row>
    <row r="425" spans="1:61" s="9" customFormat="1" ht="15" customHeight="1" x14ac:dyDescent="0.25">
      <c r="A425" s="2"/>
      <c r="B425" s="2"/>
      <c r="C425" s="2"/>
      <c r="D425" s="2"/>
      <c r="E425" s="2"/>
      <c r="F425" s="3"/>
      <c r="G425" s="397"/>
      <c r="H425" s="4"/>
      <c r="I425" s="5"/>
      <c r="J425" s="4"/>
      <c r="K425" s="4"/>
      <c r="L425" s="5"/>
      <c r="M425" s="6"/>
      <c r="N425" s="4"/>
      <c r="O425" s="5"/>
      <c r="P425" s="4"/>
      <c r="Q425" s="4"/>
      <c r="R425" s="5"/>
      <c r="S425" s="4"/>
      <c r="T425" s="4"/>
      <c r="U425" s="5"/>
      <c r="V425" s="4"/>
      <c r="W425" s="4"/>
      <c r="X425" s="5"/>
      <c r="Y425" s="4"/>
      <c r="Z425" s="4"/>
      <c r="AA425" s="4"/>
      <c r="AB425" s="4"/>
      <c r="AC425" s="412"/>
      <c r="AD425" s="7"/>
      <c r="AE425" s="7"/>
      <c r="AF425" s="8"/>
      <c r="AH425" s="446"/>
      <c r="AI425" s="429"/>
      <c r="AJ425" s="430"/>
      <c r="AK425" s="431"/>
      <c r="AL425" s="432"/>
      <c r="AM425" s="433"/>
      <c r="AN425" s="433"/>
      <c r="AO425" s="433"/>
      <c r="AP425" s="433"/>
      <c r="AQ425" s="433"/>
      <c r="AR425" s="433"/>
      <c r="AS425" s="433"/>
      <c r="AT425" s="433"/>
      <c r="AU425" s="433"/>
      <c r="AV425" s="433"/>
      <c r="AW425" s="433"/>
      <c r="AX425" s="433"/>
      <c r="AY425" s="433"/>
      <c r="AZ425" s="433"/>
      <c r="BA425" s="433"/>
      <c r="BB425" s="433"/>
      <c r="BC425" s="433"/>
      <c r="BD425" s="430"/>
      <c r="BE425" s="434"/>
      <c r="BG425" s="11"/>
      <c r="BI425" s="500"/>
    </row>
    <row r="426" spans="1:61" s="9" customFormat="1" ht="15" customHeight="1" x14ac:dyDescent="0.25">
      <c r="A426" s="2"/>
      <c r="B426" s="2"/>
      <c r="C426" s="2"/>
      <c r="D426" s="2"/>
      <c r="E426" s="2"/>
      <c r="F426" s="3"/>
      <c r="G426" s="397"/>
      <c r="H426" s="4"/>
      <c r="I426" s="5"/>
      <c r="J426" s="4"/>
      <c r="K426" s="4"/>
      <c r="L426" s="5"/>
      <c r="M426" s="6"/>
      <c r="N426" s="4"/>
      <c r="O426" s="5"/>
      <c r="P426" s="4"/>
      <c r="Q426" s="4"/>
      <c r="R426" s="5"/>
      <c r="S426" s="4"/>
      <c r="T426" s="4"/>
      <c r="U426" s="5"/>
      <c r="V426" s="4"/>
      <c r="W426" s="4"/>
      <c r="X426" s="5"/>
      <c r="Y426" s="4"/>
      <c r="Z426" s="4"/>
      <c r="AA426" s="4"/>
      <c r="AB426" s="4"/>
      <c r="AC426" s="412"/>
      <c r="AD426" s="7"/>
      <c r="AE426" s="7"/>
      <c r="AF426" s="8"/>
      <c r="AH426" s="446"/>
      <c r="AI426" s="429"/>
      <c r="AJ426" s="430"/>
      <c r="AK426" s="431"/>
      <c r="AL426" s="432"/>
      <c r="AM426" s="433"/>
      <c r="AN426" s="433"/>
      <c r="AO426" s="433"/>
      <c r="AP426" s="433"/>
      <c r="AQ426" s="433"/>
      <c r="AR426" s="433"/>
      <c r="AS426" s="433"/>
      <c r="AT426" s="433"/>
      <c r="AU426" s="433"/>
      <c r="AV426" s="433"/>
      <c r="AW426" s="433"/>
      <c r="AX426" s="433"/>
      <c r="AY426" s="433"/>
      <c r="AZ426" s="433"/>
      <c r="BA426" s="433"/>
      <c r="BB426" s="433"/>
      <c r="BC426" s="433"/>
      <c r="BD426" s="430"/>
      <c r="BE426" s="434"/>
      <c r="BG426" s="11"/>
      <c r="BI426" s="500"/>
    </row>
    <row r="427" spans="1:61" s="9" customFormat="1" ht="15" customHeight="1" x14ac:dyDescent="0.25">
      <c r="A427" s="2"/>
      <c r="B427" s="2"/>
      <c r="C427" s="2"/>
      <c r="D427" s="2"/>
      <c r="E427" s="2"/>
      <c r="F427" s="3"/>
      <c r="G427" s="397"/>
      <c r="H427" s="4"/>
      <c r="I427" s="5"/>
      <c r="J427" s="4"/>
      <c r="K427" s="4"/>
      <c r="L427" s="5"/>
      <c r="M427" s="6"/>
      <c r="N427" s="4"/>
      <c r="O427" s="5"/>
      <c r="P427" s="4"/>
      <c r="Q427" s="4"/>
      <c r="R427" s="5"/>
      <c r="S427" s="4"/>
      <c r="T427" s="4"/>
      <c r="U427" s="5"/>
      <c r="V427" s="4"/>
      <c r="W427" s="4"/>
      <c r="X427" s="5"/>
      <c r="Y427" s="4"/>
      <c r="Z427" s="4"/>
      <c r="AA427" s="4"/>
      <c r="AB427" s="4"/>
      <c r="AC427" s="412"/>
      <c r="AD427" s="7"/>
      <c r="AE427" s="7"/>
      <c r="AF427" s="8"/>
      <c r="AH427" s="446"/>
      <c r="AI427" s="429"/>
      <c r="AJ427" s="430"/>
      <c r="AK427" s="431"/>
      <c r="AL427" s="432"/>
      <c r="AM427" s="433"/>
      <c r="AN427" s="433"/>
      <c r="AO427" s="433"/>
      <c r="AP427" s="433"/>
      <c r="AQ427" s="433"/>
      <c r="AR427" s="433"/>
      <c r="AS427" s="433"/>
      <c r="AT427" s="433"/>
      <c r="AU427" s="433"/>
      <c r="AV427" s="433"/>
      <c r="AW427" s="433"/>
      <c r="AX427" s="433"/>
      <c r="AY427" s="433"/>
      <c r="AZ427" s="433"/>
      <c r="BA427" s="433"/>
      <c r="BB427" s="433"/>
      <c r="BC427" s="433"/>
      <c r="BD427" s="430"/>
      <c r="BE427" s="434"/>
      <c r="BG427" s="11"/>
      <c r="BI427" s="500"/>
    </row>
    <row r="428" spans="1:61" s="9" customFormat="1" ht="15" customHeight="1" x14ac:dyDescent="0.25">
      <c r="A428" s="2"/>
      <c r="B428" s="2"/>
      <c r="C428" s="2"/>
      <c r="D428" s="2"/>
      <c r="E428" s="2"/>
      <c r="F428" s="3"/>
      <c r="G428" s="397"/>
      <c r="H428" s="4"/>
      <c r="I428" s="5"/>
      <c r="J428" s="4"/>
      <c r="K428" s="4"/>
      <c r="L428" s="5"/>
      <c r="M428" s="6"/>
      <c r="N428" s="4"/>
      <c r="O428" s="5"/>
      <c r="P428" s="4"/>
      <c r="Q428" s="4"/>
      <c r="R428" s="5"/>
      <c r="S428" s="4"/>
      <c r="T428" s="4"/>
      <c r="U428" s="5"/>
      <c r="V428" s="4"/>
      <c r="W428" s="4"/>
      <c r="X428" s="5"/>
      <c r="Y428" s="4"/>
      <c r="Z428" s="4"/>
      <c r="AA428" s="4"/>
      <c r="AB428" s="4"/>
      <c r="AC428" s="412"/>
      <c r="AD428" s="7"/>
      <c r="AE428" s="7"/>
      <c r="AF428" s="8"/>
      <c r="AH428" s="446"/>
      <c r="AI428" s="429"/>
      <c r="AJ428" s="430"/>
      <c r="AK428" s="431"/>
      <c r="AL428" s="432"/>
      <c r="AM428" s="433"/>
      <c r="AN428" s="433"/>
      <c r="AO428" s="433"/>
      <c r="AP428" s="433"/>
      <c r="AQ428" s="433"/>
      <c r="AR428" s="433"/>
      <c r="AS428" s="433"/>
      <c r="AT428" s="433"/>
      <c r="AU428" s="433"/>
      <c r="AV428" s="433"/>
      <c r="AW428" s="433"/>
      <c r="AX428" s="433"/>
      <c r="AY428" s="433"/>
      <c r="AZ428" s="433"/>
      <c r="BA428" s="433"/>
      <c r="BB428" s="433"/>
      <c r="BC428" s="433"/>
      <c r="BD428" s="430"/>
      <c r="BE428" s="434"/>
      <c r="BG428" s="11"/>
      <c r="BI428" s="500"/>
    </row>
    <row r="429" spans="1:61" s="9" customFormat="1" ht="15" customHeight="1" x14ac:dyDescent="0.25">
      <c r="A429" s="2"/>
      <c r="B429" s="2"/>
      <c r="C429" s="2"/>
      <c r="D429" s="2"/>
      <c r="E429" s="2"/>
      <c r="F429" s="3"/>
      <c r="G429" s="397"/>
      <c r="H429" s="4"/>
      <c r="I429" s="5"/>
      <c r="J429" s="4"/>
      <c r="K429" s="4"/>
      <c r="L429" s="5"/>
      <c r="M429" s="6"/>
      <c r="N429" s="4"/>
      <c r="O429" s="5"/>
      <c r="P429" s="4"/>
      <c r="Q429" s="4"/>
      <c r="R429" s="5"/>
      <c r="S429" s="4"/>
      <c r="T429" s="4"/>
      <c r="U429" s="5"/>
      <c r="V429" s="4"/>
      <c r="W429" s="4"/>
      <c r="X429" s="5"/>
      <c r="Y429" s="4"/>
      <c r="Z429" s="4"/>
      <c r="AA429" s="4"/>
      <c r="AB429" s="4"/>
      <c r="AC429" s="412"/>
      <c r="AD429" s="7"/>
      <c r="AE429" s="7"/>
      <c r="AF429" s="8"/>
      <c r="AH429" s="446"/>
      <c r="AI429" s="429"/>
      <c r="AJ429" s="430"/>
      <c r="AK429" s="431"/>
      <c r="AL429" s="432"/>
      <c r="AM429" s="433"/>
      <c r="AN429" s="433"/>
      <c r="AO429" s="433"/>
      <c r="AP429" s="433"/>
      <c r="AQ429" s="433"/>
      <c r="AR429" s="433"/>
      <c r="AS429" s="433"/>
      <c r="AT429" s="433"/>
      <c r="AU429" s="433"/>
      <c r="AV429" s="433"/>
      <c r="AW429" s="433"/>
      <c r="AX429" s="433"/>
      <c r="AY429" s="433"/>
      <c r="AZ429" s="433"/>
      <c r="BA429" s="433"/>
      <c r="BB429" s="433"/>
      <c r="BC429" s="433"/>
      <c r="BD429" s="430"/>
      <c r="BE429" s="434"/>
      <c r="BG429" s="11"/>
      <c r="BI429" s="500"/>
    </row>
    <row r="430" spans="1:61" s="9" customFormat="1" ht="15" customHeight="1" x14ac:dyDescent="0.25">
      <c r="A430" s="2"/>
      <c r="B430" s="2"/>
      <c r="C430" s="2"/>
      <c r="D430" s="2"/>
      <c r="E430" s="2"/>
      <c r="F430" s="3"/>
      <c r="G430" s="397"/>
      <c r="H430" s="4"/>
      <c r="I430" s="5"/>
      <c r="J430" s="4"/>
      <c r="K430" s="4"/>
      <c r="L430" s="5"/>
      <c r="M430" s="6"/>
      <c r="N430" s="4"/>
      <c r="O430" s="5"/>
      <c r="P430" s="4"/>
      <c r="Q430" s="4"/>
      <c r="R430" s="5"/>
      <c r="S430" s="4"/>
      <c r="T430" s="4"/>
      <c r="U430" s="5"/>
      <c r="V430" s="4"/>
      <c r="W430" s="4"/>
      <c r="X430" s="5"/>
      <c r="Y430" s="4"/>
      <c r="Z430" s="4"/>
      <c r="AA430" s="4"/>
      <c r="AB430" s="4"/>
      <c r="AC430" s="412"/>
      <c r="AD430" s="7"/>
      <c r="AE430" s="7"/>
      <c r="AF430" s="8"/>
      <c r="AH430" s="446"/>
      <c r="AI430" s="429"/>
      <c r="AJ430" s="430"/>
      <c r="AK430" s="431"/>
      <c r="AL430" s="432"/>
      <c r="AM430" s="433"/>
      <c r="AN430" s="433"/>
      <c r="AO430" s="433"/>
      <c r="AP430" s="433"/>
      <c r="AQ430" s="433"/>
      <c r="AR430" s="433"/>
      <c r="AS430" s="433"/>
      <c r="AT430" s="433"/>
      <c r="AU430" s="433"/>
      <c r="AV430" s="433"/>
      <c r="AW430" s="433"/>
      <c r="AX430" s="433"/>
      <c r="AY430" s="433"/>
      <c r="AZ430" s="433"/>
      <c r="BA430" s="433"/>
      <c r="BB430" s="433"/>
      <c r="BC430" s="433"/>
      <c r="BD430" s="430"/>
      <c r="BE430" s="434"/>
      <c r="BG430" s="11"/>
      <c r="BI430" s="500"/>
    </row>
    <row r="431" spans="1:61" s="9" customFormat="1" ht="15" customHeight="1" x14ac:dyDescent="0.25">
      <c r="A431" s="2"/>
      <c r="B431" s="2"/>
      <c r="C431" s="2"/>
      <c r="D431" s="2"/>
      <c r="E431" s="2"/>
      <c r="F431" s="3"/>
      <c r="G431" s="397"/>
      <c r="H431" s="4"/>
      <c r="I431" s="5"/>
      <c r="J431" s="4"/>
      <c r="K431" s="4"/>
      <c r="L431" s="5"/>
      <c r="M431" s="6"/>
      <c r="N431" s="4"/>
      <c r="O431" s="5"/>
      <c r="P431" s="4"/>
      <c r="Q431" s="4"/>
      <c r="R431" s="5"/>
      <c r="S431" s="4"/>
      <c r="T431" s="4"/>
      <c r="U431" s="5"/>
      <c r="V431" s="4"/>
      <c r="W431" s="4"/>
      <c r="X431" s="5"/>
      <c r="Y431" s="4"/>
      <c r="Z431" s="4"/>
      <c r="AA431" s="4"/>
      <c r="AB431" s="4"/>
      <c r="AC431" s="412"/>
      <c r="AD431" s="7"/>
      <c r="AE431" s="7"/>
      <c r="AF431" s="8"/>
      <c r="AH431" s="446"/>
      <c r="AI431" s="429"/>
      <c r="AJ431" s="430"/>
      <c r="AK431" s="431"/>
      <c r="AL431" s="432"/>
      <c r="AM431" s="433"/>
      <c r="AN431" s="433"/>
      <c r="AO431" s="433"/>
      <c r="AP431" s="433"/>
      <c r="AQ431" s="433"/>
      <c r="AR431" s="433"/>
      <c r="AS431" s="433"/>
      <c r="AT431" s="433"/>
      <c r="AU431" s="433"/>
      <c r="AV431" s="433"/>
      <c r="AW431" s="433"/>
      <c r="AX431" s="433"/>
      <c r="AY431" s="433"/>
      <c r="AZ431" s="433"/>
      <c r="BA431" s="433"/>
      <c r="BB431" s="433"/>
      <c r="BC431" s="433"/>
      <c r="BD431" s="430"/>
      <c r="BE431" s="434"/>
      <c r="BG431" s="11"/>
      <c r="BI431" s="500"/>
    </row>
    <row r="432" spans="1:61" s="9" customFormat="1" ht="15" customHeight="1" x14ac:dyDescent="0.25">
      <c r="A432" s="2"/>
      <c r="B432" s="2"/>
      <c r="C432" s="2"/>
      <c r="D432" s="2"/>
      <c r="E432" s="2"/>
      <c r="F432" s="3"/>
      <c r="G432" s="397"/>
      <c r="H432" s="4"/>
      <c r="I432" s="5"/>
      <c r="J432" s="4"/>
      <c r="K432" s="4"/>
      <c r="L432" s="5"/>
      <c r="M432" s="6"/>
      <c r="N432" s="4"/>
      <c r="O432" s="5"/>
      <c r="P432" s="4"/>
      <c r="Q432" s="4"/>
      <c r="R432" s="5"/>
      <c r="S432" s="4"/>
      <c r="T432" s="4"/>
      <c r="U432" s="5"/>
      <c r="V432" s="4"/>
      <c r="W432" s="4"/>
      <c r="X432" s="5"/>
      <c r="Y432" s="4"/>
      <c r="Z432" s="4"/>
      <c r="AA432" s="4"/>
      <c r="AB432" s="4"/>
      <c r="AC432" s="412"/>
      <c r="AD432" s="7"/>
      <c r="AE432" s="7"/>
      <c r="AF432" s="8"/>
      <c r="AH432" s="446"/>
      <c r="AI432" s="429"/>
      <c r="AJ432" s="430"/>
      <c r="AK432" s="431"/>
      <c r="AL432" s="432"/>
      <c r="AM432" s="433"/>
      <c r="AN432" s="433"/>
      <c r="AO432" s="433"/>
      <c r="AP432" s="433"/>
      <c r="AQ432" s="433"/>
      <c r="AR432" s="433"/>
      <c r="AS432" s="433"/>
      <c r="AT432" s="433"/>
      <c r="AU432" s="433"/>
      <c r="AV432" s="433"/>
      <c r="AW432" s="433"/>
      <c r="AX432" s="433"/>
      <c r="AY432" s="433"/>
      <c r="AZ432" s="433"/>
      <c r="BA432" s="433"/>
      <c r="BB432" s="433"/>
      <c r="BC432" s="433"/>
      <c r="BD432" s="430"/>
      <c r="BE432" s="434"/>
      <c r="BG432" s="11"/>
      <c r="BI432" s="500"/>
    </row>
    <row r="433" spans="1:61" s="9" customFormat="1" ht="15" customHeight="1" x14ac:dyDescent="0.25">
      <c r="A433" s="2"/>
      <c r="B433" s="2"/>
      <c r="C433" s="2"/>
      <c r="D433" s="2"/>
      <c r="E433" s="2"/>
      <c r="F433" s="3"/>
      <c r="G433" s="397"/>
      <c r="H433" s="4"/>
      <c r="I433" s="5"/>
      <c r="J433" s="4"/>
      <c r="K433" s="4"/>
      <c r="L433" s="5"/>
      <c r="M433" s="6"/>
      <c r="N433" s="4"/>
      <c r="O433" s="5"/>
      <c r="P433" s="4"/>
      <c r="Q433" s="4"/>
      <c r="R433" s="5"/>
      <c r="S433" s="4"/>
      <c r="T433" s="4"/>
      <c r="U433" s="5"/>
      <c r="V433" s="4"/>
      <c r="W433" s="4"/>
      <c r="X433" s="5"/>
      <c r="Y433" s="4"/>
      <c r="Z433" s="4"/>
      <c r="AA433" s="4"/>
      <c r="AB433" s="4"/>
      <c r="AC433" s="412"/>
      <c r="AD433" s="7"/>
      <c r="AE433" s="7"/>
      <c r="AF433" s="8"/>
      <c r="AH433" s="446"/>
      <c r="AI433" s="429"/>
      <c r="AJ433" s="430"/>
      <c r="AK433" s="431"/>
      <c r="AL433" s="432"/>
      <c r="AM433" s="433"/>
      <c r="AN433" s="433"/>
      <c r="AO433" s="433"/>
      <c r="AP433" s="433"/>
      <c r="AQ433" s="433"/>
      <c r="AR433" s="433"/>
      <c r="AS433" s="433"/>
      <c r="AT433" s="433"/>
      <c r="AU433" s="433"/>
      <c r="AV433" s="433"/>
      <c r="AW433" s="433"/>
      <c r="AX433" s="433"/>
      <c r="AY433" s="433"/>
      <c r="AZ433" s="433"/>
      <c r="BA433" s="433"/>
      <c r="BB433" s="433"/>
      <c r="BC433" s="433"/>
      <c r="BD433" s="430"/>
      <c r="BE433" s="434"/>
      <c r="BG433" s="11"/>
      <c r="BI433" s="500"/>
    </row>
    <row r="434" spans="1:61" s="9" customFormat="1" ht="15" customHeight="1" x14ac:dyDescent="0.25">
      <c r="A434" s="2"/>
      <c r="B434" s="2"/>
      <c r="C434" s="2"/>
      <c r="D434" s="2"/>
      <c r="E434" s="2"/>
      <c r="F434" s="3"/>
      <c r="G434" s="397"/>
      <c r="H434" s="4"/>
      <c r="I434" s="5"/>
      <c r="J434" s="4"/>
      <c r="K434" s="4"/>
      <c r="L434" s="5"/>
      <c r="M434" s="6"/>
      <c r="N434" s="4"/>
      <c r="O434" s="5"/>
      <c r="P434" s="4"/>
      <c r="Q434" s="4"/>
      <c r="R434" s="5"/>
      <c r="S434" s="4"/>
      <c r="T434" s="4"/>
      <c r="U434" s="5"/>
      <c r="V434" s="4"/>
      <c r="W434" s="4"/>
      <c r="X434" s="5"/>
      <c r="Y434" s="4"/>
      <c r="Z434" s="4"/>
      <c r="AA434" s="4"/>
      <c r="AB434" s="4"/>
      <c r="AC434" s="412"/>
      <c r="AD434" s="7"/>
      <c r="AE434" s="7"/>
      <c r="AF434" s="8"/>
      <c r="AH434" s="446"/>
      <c r="AI434" s="429"/>
      <c r="AJ434" s="430"/>
      <c r="AK434" s="431"/>
      <c r="AL434" s="432"/>
      <c r="AM434" s="433"/>
      <c r="AN434" s="433"/>
      <c r="AO434" s="433"/>
      <c r="AP434" s="433"/>
      <c r="AQ434" s="433"/>
      <c r="AR434" s="433"/>
      <c r="AS434" s="433"/>
      <c r="AT434" s="433"/>
      <c r="AU434" s="433"/>
      <c r="AV434" s="433"/>
      <c r="AW434" s="433"/>
      <c r="AX434" s="433"/>
      <c r="AY434" s="433"/>
      <c r="AZ434" s="433"/>
      <c r="BA434" s="433"/>
      <c r="BB434" s="433"/>
      <c r="BC434" s="433"/>
      <c r="BD434" s="430"/>
      <c r="BE434" s="434"/>
      <c r="BG434" s="11"/>
      <c r="BI434" s="500"/>
    </row>
    <row r="435" spans="1:61" s="9" customFormat="1" ht="15" customHeight="1" x14ac:dyDescent="0.25">
      <c r="A435" s="2"/>
      <c r="B435" s="2"/>
      <c r="C435" s="2"/>
      <c r="D435" s="2"/>
      <c r="E435" s="2"/>
      <c r="F435" s="3"/>
      <c r="G435" s="397"/>
      <c r="H435" s="4"/>
      <c r="I435" s="5"/>
      <c r="J435" s="4"/>
      <c r="K435" s="4"/>
      <c r="L435" s="5"/>
      <c r="M435" s="6"/>
      <c r="N435" s="4"/>
      <c r="O435" s="5"/>
      <c r="P435" s="4"/>
      <c r="Q435" s="4"/>
      <c r="R435" s="5"/>
      <c r="S435" s="4"/>
      <c r="T435" s="4"/>
      <c r="U435" s="5"/>
      <c r="V435" s="4"/>
      <c r="W435" s="4"/>
      <c r="X435" s="5"/>
      <c r="Y435" s="4"/>
      <c r="Z435" s="4"/>
      <c r="AA435" s="4"/>
      <c r="AB435" s="4"/>
      <c r="AC435" s="412"/>
      <c r="AD435" s="7"/>
      <c r="AE435" s="7"/>
      <c r="AF435" s="8"/>
      <c r="AH435" s="446"/>
      <c r="AI435" s="429"/>
      <c r="AJ435" s="430"/>
      <c r="AK435" s="431"/>
      <c r="AL435" s="432"/>
      <c r="AM435" s="433"/>
      <c r="AN435" s="433"/>
      <c r="AO435" s="433"/>
      <c r="AP435" s="433"/>
      <c r="AQ435" s="433"/>
      <c r="AR435" s="433"/>
      <c r="AS435" s="433"/>
      <c r="AT435" s="433"/>
      <c r="AU435" s="433"/>
      <c r="AV435" s="433"/>
      <c r="AW435" s="433"/>
      <c r="AX435" s="433"/>
      <c r="AY435" s="433"/>
      <c r="AZ435" s="433"/>
      <c r="BA435" s="433"/>
      <c r="BB435" s="433"/>
      <c r="BC435" s="433"/>
      <c r="BD435" s="430"/>
      <c r="BE435" s="434"/>
      <c r="BG435" s="11"/>
      <c r="BI435" s="500"/>
    </row>
    <row r="436" spans="1:61" s="9" customFormat="1" ht="15" customHeight="1" x14ac:dyDescent="0.25">
      <c r="A436" s="2"/>
      <c r="B436" s="2"/>
      <c r="C436" s="2"/>
      <c r="D436" s="2"/>
      <c r="E436" s="2"/>
      <c r="F436" s="3"/>
      <c r="G436" s="397"/>
      <c r="H436" s="4"/>
      <c r="I436" s="5"/>
      <c r="J436" s="4"/>
      <c r="K436" s="4"/>
      <c r="L436" s="5"/>
      <c r="M436" s="6"/>
      <c r="N436" s="4"/>
      <c r="O436" s="5"/>
      <c r="P436" s="4"/>
      <c r="Q436" s="4"/>
      <c r="R436" s="5"/>
      <c r="S436" s="4"/>
      <c r="T436" s="4"/>
      <c r="U436" s="5"/>
      <c r="V436" s="4"/>
      <c r="W436" s="4"/>
      <c r="X436" s="5"/>
      <c r="Y436" s="4"/>
      <c r="Z436" s="4"/>
      <c r="AA436" s="4"/>
      <c r="AB436" s="4"/>
      <c r="AC436" s="412"/>
      <c r="AD436" s="7"/>
      <c r="AE436" s="7"/>
      <c r="AF436" s="8"/>
      <c r="AH436" s="446"/>
      <c r="AI436" s="429"/>
      <c r="AJ436" s="430"/>
      <c r="AK436" s="431"/>
      <c r="AL436" s="432"/>
      <c r="AM436" s="433"/>
      <c r="AN436" s="433"/>
      <c r="AO436" s="433"/>
      <c r="AP436" s="433"/>
      <c r="AQ436" s="433"/>
      <c r="AR436" s="433"/>
      <c r="AS436" s="433"/>
      <c r="AT436" s="433"/>
      <c r="AU436" s="433"/>
      <c r="AV436" s="433"/>
      <c r="AW436" s="433"/>
      <c r="AX436" s="433"/>
      <c r="AY436" s="433"/>
      <c r="AZ436" s="433"/>
      <c r="BA436" s="433"/>
      <c r="BB436" s="433"/>
      <c r="BC436" s="433"/>
      <c r="BD436" s="430"/>
      <c r="BE436" s="434"/>
      <c r="BG436" s="11"/>
      <c r="BI436" s="500"/>
    </row>
    <row r="437" spans="1:61" s="9" customFormat="1" ht="15" customHeight="1" x14ac:dyDescent="0.25">
      <c r="A437" s="2"/>
      <c r="B437" s="2"/>
      <c r="C437" s="2"/>
      <c r="D437" s="2"/>
      <c r="E437" s="2"/>
      <c r="F437" s="3"/>
      <c r="G437" s="397"/>
      <c r="H437" s="4"/>
      <c r="I437" s="5"/>
      <c r="J437" s="4"/>
      <c r="K437" s="4"/>
      <c r="L437" s="5"/>
      <c r="M437" s="6"/>
      <c r="N437" s="4"/>
      <c r="O437" s="5"/>
      <c r="P437" s="4"/>
      <c r="Q437" s="4"/>
      <c r="R437" s="5"/>
      <c r="S437" s="4"/>
      <c r="T437" s="4"/>
      <c r="U437" s="5"/>
      <c r="V437" s="4"/>
      <c r="W437" s="4"/>
      <c r="X437" s="5"/>
      <c r="Y437" s="4"/>
      <c r="Z437" s="4"/>
      <c r="AA437" s="4"/>
      <c r="AB437" s="4"/>
      <c r="AC437" s="412"/>
      <c r="AD437" s="7"/>
      <c r="AE437" s="7"/>
      <c r="AF437" s="8"/>
      <c r="AH437" s="446"/>
      <c r="AI437" s="429"/>
      <c r="AJ437" s="430"/>
      <c r="AK437" s="431"/>
      <c r="AL437" s="432"/>
      <c r="AM437" s="433"/>
      <c r="AN437" s="433"/>
      <c r="AO437" s="433"/>
      <c r="AP437" s="433"/>
      <c r="AQ437" s="433"/>
      <c r="AR437" s="433"/>
      <c r="AS437" s="433"/>
      <c r="AT437" s="433"/>
      <c r="AU437" s="433"/>
      <c r="AV437" s="433"/>
      <c r="AW437" s="433"/>
      <c r="AX437" s="433"/>
      <c r="AY437" s="433"/>
      <c r="AZ437" s="433"/>
      <c r="BA437" s="433"/>
      <c r="BB437" s="433"/>
      <c r="BC437" s="433"/>
      <c r="BD437" s="430"/>
      <c r="BE437" s="434"/>
      <c r="BG437" s="11"/>
      <c r="BI437" s="500"/>
    </row>
    <row r="438" spans="1:61" s="9" customFormat="1" ht="15" customHeight="1" x14ac:dyDescent="0.25">
      <c r="A438" s="2"/>
      <c r="B438" s="2"/>
      <c r="C438" s="2"/>
      <c r="D438" s="2"/>
      <c r="E438" s="2"/>
      <c r="F438" s="3"/>
      <c r="G438" s="397"/>
      <c r="H438" s="4"/>
      <c r="I438" s="5"/>
      <c r="J438" s="4"/>
      <c r="K438" s="4"/>
      <c r="L438" s="5"/>
      <c r="M438" s="6"/>
      <c r="N438" s="4"/>
      <c r="O438" s="5"/>
      <c r="P438" s="4"/>
      <c r="Q438" s="4"/>
      <c r="R438" s="5"/>
      <c r="S438" s="4"/>
      <c r="T438" s="4"/>
      <c r="U438" s="5"/>
      <c r="V438" s="4"/>
      <c r="W438" s="4"/>
      <c r="X438" s="5"/>
      <c r="Y438" s="4"/>
      <c r="Z438" s="4"/>
      <c r="AA438" s="4"/>
      <c r="AB438" s="4"/>
      <c r="AC438" s="412"/>
      <c r="AD438" s="7"/>
      <c r="AE438" s="7"/>
      <c r="AF438" s="8"/>
      <c r="AH438" s="446"/>
      <c r="AI438" s="429"/>
      <c r="AJ438" s="430"/>
      <c r="AK438" s="431"/>
      <c r="AL438" s="432"/>
      <c r="AM438" s="433"/>
      <c r="AN438" s="433"/>
      <c r="AO438" s="433"/>
      <c r="AP438" s="433"/>
      <c r="AQ438" s="433"/>
      <c r="AR438" s="433"/>
      <c r="AS438" s="433"/>
      <c r="AT438" s="433"/>
      <c r="AU438" s="433"/>
      <c r="AV438" s="433"/>
      <c r="AW438" s="433"/>
      <c r="AX438" s="433"/>
      <c r="AY438" s="433"/>
      <c r="AZ438" s="433"/>
      <c r="BA438" s="433"/>
      <c r="BB438" s="433"/>
      <c r="BC438" s="433"/>
      <c r="BD438" s="430"/>
      <c r="BE438" s="434"/>
      <c r="BG438" s="11"/>
      <c r="BI438" s="500"/>
    </row>
    <row r="439" spans="1:61" s="9" customFormat="1" ht="15" customHeight="1" x14ac:dyDescent="0.25">
      <c r="A439" s="2"/>
      <c r="B439" s="2"/>
      <c r="C439" s="2"/>
      <c r="D439" s="2"/>
      <c r="E439" s="2"/>
      <c r="F439" s="3"/>
      <c r="G439" s="397"/>
      <c r="H439" s="4"/>
      <c r="I439" s="5"/>
      <c r="J439" s="4"/>
      <c r="K439" s="4"/>
      <c r="L439" s="5"/>
      <c r="M439" s="6"/>
      <c r="N439" s="4"/>
      <c r="O439" s="5"/>
      <c r="P439" s="4"/>
      <c r="Q439" s="4"/>
      <c r="R439" s="5"/>
      <c r="S439" s="4"/>
      <c r="T439" s="4"/>
      <c r="U439" s="5"/>
      <c r="V439" s="4"/>
      <c r="W439" s="4"/>
      <c r="X439" s="5"/>
      <c r="Y439" s="4"/>
      <c r="Z439" s="4"/>
      <c r="AA439" s="4"/>
      <c r="AB439" s="4"/>
      <c r="AC439" s="412"/>
      <c r="AD439" s="7"/>
      <c r="AE439" s="7"/>
      <c r="AF439" s="8"/>
      <c r="AH439" s="446"/>
      <c r="AI439" s="429"/>
      <c r="AJ439" s="430"/>
      <c r="AK439" s="431"/>
      <c r="AL439" s="432"/>
      <c r="AM439" s="433"/>
      <c r="AN439" s="433"/>
      <c r="AO439" s="433"/>
      <c r="AP439" s="433"/>
      <c r="AQ439" s="433"/>
      <c r="AR439" s="433"/>
      <c r="AS439" s="433"/>
      <c r="AT439" s="433"/>
      <c r="AU439" s="433"/>
      <c r="AV439" s="433"/>
      <c r="AW439" s="433"/>
      <c r="AX439" s="433"/>
      <c r="AY439" s="433"/>
      <c r="AZ439" s="433"/>
      <c r="BA439" s="433"/>
      <c r="BB439" s="433"/>
      <c r="BC439" s="433"/>
      <c r="BD439" s="430"/>
      <c r="BE439" s="434"/>
      <c r="BG439" s="11"/>
      <c r="BI439" s="500"/>
    </row>
    <row r="440" spans="1:61" s="9" customFormat="1" ht="15" customHeight="1" x14ac:dyDescent="0.25">
      <c r="A440" s="2"/>
      <c r="B440" s="2"/>
      <c r="C440" s="2"/>
      <c r="D440" s="2"/>
      <c r="E440" s="2"/>
      <c r="F440" s="3"/>
      <c r="G440" s="397"/>
      <c r="H440" s="4"/>
      <c r="I440" s="5"/>
      <c r="J440" s="4"/>
      <c r="K440" s="4"/>
      <c r="L440" s="5"/>
      <c r="M440" s="6"/>
      <c r="N440" s="4"/>
      <c r="O440" s="5"/>
      <c r="P440" s="4"/>
      <c r="Q440" s="4"/>
      <c r="R440" s="5"/>
      <c r="S440" s="4"/>
      <c r="T440" s="4"/>
      <c r="U440" s="5"/>
      <c r="V440" s="4"/>
      <c r="W440" s="4"/>
      <c r="X440" s="5"/>
      <c r="Y440" s="4"/>
      <c r="Z440" s="4"/>
      <c r="AA440" s="4"/>
      <c r="AB440" s="4"/>
      <c r="AC440" s="412"/>
      <c r="AD440" s="7"/>
      <c r="AE440" s="7"/>
      <c r="AF440" s="8"/>
      <c r="AH440" s="446"/>
      <c r="AI440" s="429"/>
      <c r="AJ440" s="430"/>
      <c r="AK440" s="431"/>
      <c r="AL440" s="432"/>
      <c r="AM440" s="433"/>
      <c r="AN440" s="433"/>
      <c r="AO440" s="433"/>
      <c r="AP440" s="433"/>
      <c r="AQ440" s="433"/>
      <c r="AR440" s="433"/>
      <c r="AS440" s="433"/>
      <c r="AT440" s="433"/>
      <c r="AU440" s="433"/>
      <c r="AV440" s="433"/>
      <c r="AW440" s="433"/>
      <c r="AX440" s="433"/>
      <c r="AY440" s="433"/>
      <c r="AZ440" s="433"/>
      <c r="BA440" s="433"/>
      <c r="BB440" s="433"/>
      <c r="BC440" s="433"/>
      <c r="BD440" s="430"/>
      <c r="BE440" s="434"/>
      <c r="BG440" s="11"/>
      <c r="BI440" s="500"/>
    </row>
    <row r="441" spans="1:61" s="9" customFormat="1" ht="15" customHeight="1" x14ac:dyDescent="0.25">
      <c r="A441" s="2"/>
      <c r="B441" s="2"/>
      <c r="C441" s="2"/>
      <c r="D441" s="2"/>
      <c r="E441" s="2"/>
      <c r="F441" s="3"/>
      <c r="G441" s="397"/>
      <c r="H441" s="4"/>
      <c r="I441" s="5"/>
      <c r="J441" s="4"/>
      <c r="K441" s="4"/>
      <c r="L441" s="5"/>
      <c r="M441" s="6"/>
      <c r="N441" s="4"/>
      <c r="O441" s="5"/>
      <c r="P441" s="4"/>
      <c r="Q441" s="4"/>
      <c r="R441" s="5"/>
      <c r="S441" s="4"/>
      <c r="T441" s="4"/>
      <c r="U441" s="5"/>
      <c r="V441" s="4"/>
      <c r="W441" s="4"/>
      <c r="X441" s="5"/>
      <c r="Y441" s="4"/>
      <c r="Z441" s="4"/>
      <c r="AA441" s="4"/>
      <c r="AB441" s="4"/>
      <c r="AC441" s="412"/>
      <c r="AD441" s="7"/>
      <c r="AE441" s="7"/>
      <c r="AF441" s="8"/>
      <c r="AH441" s="446"/>
      <c r="AI441" s="429"/>
      <c r="AJ441" s="430"/>
      <c r="AK441" s="431"/>
      <c r="AL441" s="432"/>
      <c r="AM441" s="433"/>
      <c r="AN441" s="433"/>
      <c r="AO441" s="433"/>
      <c r="AP441" s="433"/>
      <c r="AQ441" s="433"/>
      <c r="AR441" s="433"/>
      <c r="AS441" s="433"/>
      <c r="AT441" s="433"/>
      <c r="AU441" s="433"/>
      <c r="AV441" s="433"/>
      <c r="AW441" s="433"/>
      <c r="AX441" s="433"/>
      <c r="AY441" s="433"/>
      <c r="AZ441" s="433"/>
      <c r="BA441" s="433"/>
      <c r="BB441" s="433"/>
      <c r="BC441" s="433"/>
      <c r="BD441" s="430"/>
      <c r="BE441" s="434"/>
      <c r="BG441" s="11"/>
      <c r="BI441" s="500"/>
    </row>
    <row r="442" spans="1:61" s="9" customFormat="1" ht="15" customHeight="1" x14ac:dyDescent="0.25">
      <c r="A442" s="2"/>
      <c r="B442" s="2"/>
      <c r="C442" s="2"/>
      <c r="D442" s="2"/>
      <c r="E442" s="2"/>
      <c r="F442" s="3"/>
      <c r="G442" s="397"/>
      <c r="H442" s="4"/>
      <c r="I442" s="5"/>
      <c r="J442" s="4"/>
      <c r="K442" s="4"/>
      <c r="L442" s="5"/>
      <c r="M442" s="6"/>
      <c r="N442" s="4"/>
      <c r="O442" s="5"/>
      <c r="P442" s="4"/>
      <c r="Q442" s="4"/>
      <c r="R442" s="5"/>
      <c r="S442" s="4"/>
      <c r="T442" s="4"/>
      <c r="U442" s="5"/>
      <c r="V442" s="4"/>
      <c r="W442" s="4"/>
      <c r="X442" s="5"/>
      <c r="Y442" s="4"/>
      <c r="Z442" s="4"/>
      <c r="AA442" s="4"/>
      <c r="AB442" s="4"/>
      <c r="AC442" s="412"/>
      <c r="AD442" s="7"/>
      <c r="AE442" s="7"/>
      <c r="AF442" s="8"/>
      <c r="AH442" s="446"/>
      <c r="AI442" s="429"/>
      <c r="AJ442" s="430"/>
      <c r="AK442" s="431"/>
      <c r="AL442" s="432"/>
      <c r="AM442" s="433"/>
      <c r="AN442" s="433"/>
      <c r="AO442" s="433"/>
      <c r="AP442" s="433"/>
      <c r="AQ442" s="433"/>
      <c r="AR442" s="433"/>
      <c r="AS442" s="433"/>
      <c r="AT442" s="433"/>
      <c r="AU442" s="433"/>
      <c r="AV442" s="433"/>
      <c r="AW442" s="433"/>
      <c r="AX442" s="433"/>
      <c r="AY442" s="433"/>
      <c r="AZ442" s="433"/>
      <c r="BA442" s="433"/>
      <c r="BB442" s="433"/>
      <c r="BC442" s="433"/>
      <c r="BD442" s="430"/>
      <c r="BE442" s="434"/>
      <c r="BG442" s="11"/>
      <c r="BI442" s="500"/>
    </row>
    <row r="443" spans="1:61" s="9" customFormat="1" ht="15" customHeight="1" x14ac:dyDescent="0.25">
      <c r="A443" s="2"/>
      <c r="B443" s="2"/>
      <c r="C443" s="2"/>
      <c r="D443" s="2"/>
      <c r="E443" s="2"/>
      <c r="F443" s="3"/>
      <c r="G443" s="397"/>
      <c r="H443" s="4"/>
      <c r="I443" s="5"/>
      <c r="J443" s="4"/>
      <c r="K443" s="4"/>
      <c r="L443" s="5"/>
      <c r="M443" s="6"/>
      <c r="N443" s="4"/>
      <c r="O443" s="5"/>
      <c r="P443" s="4"/>
      <c r="Q443" s="4"/>
      <c r="R443" s="5"/>
      <c r="S443" s="4"/>
      <c r="T443" s="4"/>
      <c r="U443" s="5"/>
      <c r="V443" s="4"/>
      <c r="W443" s="4"/>
      <c r="X443" s="5"/>
      <c r="Y443" s="4"/>
      <c r="Z443" s="4"/>
      <c r="AA443" s="4"/>
      <c r="AB443" s="4"/>
      <c r="AC443" s="412"/>
      <c r="AD443" s="7"/>
      <c r="AE443" s="7"/>
      <c r="AF443" s="8"/>
      <c r="AH443" s="446"/>
      <c r="AI443" s="429"/>
      <c r="AJ443" s="430"/>
      <c r="AK443" s="431"/>
      <c r="AL443" s="432"/>
      <c r="AM443" s="433"/>
      <c r="AN443" s="433"/>
      <c r="AO443" s="433"/>
      <c r="AP443" s="433"/>
      <c r="AQ443" s="433"/>
      <c r="AR443" s="433"/>
      <c r="AS443" s="433"/>
      <c r="AT443" s="433"/>
      <c r="AU443" s="433"/>
      <c r="AV443" s="433"/>
      <c r="AW443" s="433"/>
      <c r="AX443" s="433"/>
      <c r="AY443" s="433"/>
      <c r="AZ443" s="433"/>
      <c r="BA443" s="433"/>
      <c r="BB443" s="433"/>
      <c r="BC443" s="433"/>
      <c r="BD443" s="430"/>
      <c r="BE443" s="434"/>
      <c r="BG443" s="11"/>
      <c r="BI443" s="500"/>
    </row>
    <row r="444" spans="1:61" s="9" customFormat="1" ht="15" customHeight="1" x14ac:dyDescent="0.25">
      <c r="A444" s="2"/>
      <c r="B444" s="2"/>
      <c r="C444" s="2"/>
      <c r="D444" s="2"/>
      <c r="E444" s="2"/>
      <c r="F444" s="3"/>
      <c r="G444" s="397"/>
      <c r="H444" s="4"/>
      <c r="I444" s="5"/>
      <c r="J444" s="4"/>
      <c r="K444" s="4"/>
      <c r="L444" s="5"/>
      <c r="M444" s="6"/>
      <c r="N444" s="4"/>
      <c r="O444" s="5"/>
      <c r="P444" s="4"/>
      <c r="Q444" s="4"/>
      <c r="R444" s="5"/>
      <c r="S444" s="4"/>
      <c r="T444" s="4"/>
      <c r="U444" s="5"/>
      <c r="V444" s="4"/>
      <c r="W444" s="4"/>
      <c r="X444" s="5"/>
      <c r="Y444" s="4"/>
      <c r="Z444" s="4"/>
      <c r="AA444" s="4"/>
      <c r="AB444" s="4"/>
      <c r="AC444" s="412"/>
      <c r="AD444" s="7"/>
      <c r="AE444" s="7"/>
      <c r="AF444" s="8"/>
      <c r="AH444" s="446"/>
      <c r="AI444" s="429"/>
      <c r="AJ444" s="430"/>
      <c r="AK444" s="431"/>
      <c r="AL444" s="432"/>
      <c r="AM444" s="433"/>
      <c r="AN444" s="433"/>
      <c r="AO444" s="433"/>
      <c r="AP444" s="433"/>
      <c r="AQ444" s="433"/>
      <c r="AR444" s="433"/>
      <c r="AS444" s="433"/>
      <c r="AT444" s="433"/>
      <c r="AU444" s="433"/>
      <c r="AV444" s="433"/>
      <c r="AW444" s="433"/>
      <c r="AX444" s="433"/>
      <c r="AY444" s="433"/>
      <c r="AZ444" s="433"/>
      <c r="BA444" s="433"/>
      <c r="BB444" s="433"/>
      <c r="BC444" s="433"/>
      <c r="BD444" s="430"/>
      <c r="BE444" s="434"/>
      <c r="BG444" s="11"/>
      <c r="BI444" s="500"/>
    </row>
    <row r="445" spans="1:61" s="9" customFormat="1" ht="15" customHeight="1" x14ac:dyDescent="0.25">
      <c r="A445" s="2"/>
      <c r="B445" s="2"/>
      <c r="C445" s="2"/>
      <c r="D445" s="2"/>
      <c r="E445" s="2"/>
      <c r="F445" s="3"/>
      <c r="G445" s="397"/>
      <c r="H445" s="4"/>
      <c r="I445" s="5"/>
      <c r="J445" s="4"/>
      <c r="K445" s="4"/>
      <c r="L445" s="5"/>
      <c r="M445" s="6"/>
      <c r="N445" s="4"/>
      <c r="O445" s="5"/>
      <c r="P445" s="4"/>
      <c r="Q445" s="4"/>
      <c r="R445" s="5"/>
      <c r="S445" s="4"/>
      <c r="T445" s="4"/>
      <c r="U445" s="5"/>
      <c r="V445" s="4"/>
      <c r="W445" s="4"/>
      <c r="X445" s="5"/>
      <c r="Y445" s="4"/>
      <c r="Z445" s="4"/>
      <c r="AA445" s="4"/>
      <c r="AB445" s="4"/>
      <c r="AC445" s="412"/>
      <c r="AD445" s="7"/>
      <c r="AE445" s="7"/>
      <c r="AF445" s="8"/>
      <c r="AH445" s="446"/>
      <c r="AI445" s="429"/>
      <c r="AJ445" s="430"/>
      <c r="AK445" s="431"/>
      <c r="AL445" s="432"/>
      <c r="AM445" s="433"/>
      <c r="AN445" s="433"/>
      <c r="AO445" s="433"/>
      <c r="AP445" s="433"/>
      <c r="AQ445" s="433"/>
      <c r="AR445" s="433"/>
      <c r="AS445" s="433"/>
      <c r="AT445" s="433"/>
      <c r="AU445" s="433"/>
      <c r="AV445" s="433"/>
      <c r="AW445" s="433"/>
      <c r="AX445" s="433"/>
      <c r="AY445" s="433"/>
      <c r="AZ445" s="433"/>
      <c r="BA445" s="433"/>
      <c r="BB445" s="433"/>
      <c r="BC445" s="433"/>
      <c r="BD445" s="430"/>
      <c r="BE445" s="434"/>
      <c r="BG445" s="11"/>
      <c r="BI445" s="500"/>
    </row>
    <row r="446" spans="1:61" s="9" customFormat="1" ht="15" customHeight="1" x14ac:dyDescent="0.25">
      <c r="A446" s="2"/>
      <c r="B446" s="2"/>
      <c r="C446" s="2"/>
      <c r="D446" s="2"/>
      <c r="E446" s="2"/>
      <c r="F446" s="3"/>
      <c r="G446" s="397"/>
      <c r="H446" s="4"/>
      <c r="I446" s="5"/>
      <c r="J446" s="4"/>
      <c r="K446" s="4"/>
      <c r="L446" s="5"/>
      <c r="M446" s="6"/>
      <c r="N446" s="4"/>
      <c r="O446" s="5"/>
      <c r="P446" s="4"/>
      <c r="Q446" s="4"/>
      <c r="R446" s="5"/>
      <c r="S446" s="4"/>
      <c r="T446" s="4"/>
      <c r="U446" s="5"/>
      <c r="V446" s="4"/>
      <c r="W446" s="4"/>
      <c r="X446" s="5"/>
      <c r="Y446" s="4"/>
      <c r="Z446" s="4"/>
      <c r="AA446" s="4"/>
      <c r="AB446" s="4"/>
      <c r="AC446" s="412"/>
      <c r="AD446" s="7"/>
      <c r="AE446" s="7"/>
      <c r="AF446" s="8"/>
      <c r="AH446" s="446"/>
      <c r="AI446" s="429"/>
      <c r="AJ446" s="430"/>
      <c r="AK446" s="431"/>
      <c r="AL446" s="432"/>
      <c r="AM446" s="433"/>
      <c r="AN446" s="433"/>
      <c r="AO446" s="433"/>
      <c r="AP446" s="433"/>
      <c r="AQ446" s="433"/>
      <c r="AR446" s="433"/>
      <c r="AS446" s="433"/>
      <c r="AT446" s="433"/>
      <c r="AU446" s="433"/>
      <c r="AV446" s="433"/>
      <c r="AW446" s="433"/>
      <c r="AX446" s="433"/>
      <c r="AY446" s="433"/>
      <c r="AZ446" s="433"/>
      <c r="BA446" s="433"/>
      <c r="BB446" s="433"/>
      <c r="BC446" s="433"/>
      <c r="BD446" s="430"/>
      <c r="BE446" s="434"/>
      <c r="BG446" s="11"/>
      <c r="BI446" s="500"/>
    </row>
    <row r="447" spans="1:61" s="9" customFormat="1" ht="15" customHeight="1" x14ac:dyDescent="0.25">
      <c r="A447" s="2"/>
      <c r="B447" s="2"/>
      <c r="C447" s="2"/>
      <c r="D447" s="2"/>
      <c r="E447" s="2"/>
      <c r="F447" s="3"/>
      <c r="G447" s="397"/>
      <c r="H447" s="4"/>
      <c r="I447" s="5"/>
      <c r="J447" s="4"/>
      <c r="K447" s="4"/>
      <c r="L447" s="5"/>
      <c r="M447" s="6"/>
      <c r="N447" s="4"/>
      <c r="O447" s="5"/>
      <c r="P447" s="4"/>
      <c r="Q447" s="4"/>
      <c r="R447" s="5"/>
      <c r="S447" s="4"/>
      <c r="T447" s="4"/>
      <c r="U447" s="5"/>
      <c r="V447" s="4"/>
      <c r="W447" s="4"/>
      <c r="X447" s="5"/>
      <c r="Y447" s="4"/>
      <c r="Z447" s="4"/>
      <c r="AA447" s="4"/>
      <c r="AB447" s="4"/>
      <c r="AC447" s="412"/>
      <c r="AD447" s="7"/>
      <c r="AE447" s="7"/>
      <c r="AF447" s="8"/>
      <c r="AH447" s="446"/>
      <c r="AI447" s="429"/>
      <c r="AJ447" s="430"/>
      <c r="AK447" s="431"/>
      <c r="AL447" s="432"/>
      <c r="AM447" s="433"/>
      <c r="AN447" s="433"/>
      <c r="AO447" s="433"/>
      <c r="AP447" s="433"/>
      <c r="AQ447" s="433"/>
      <c r="AR447" s="433"/>
      <c r="AS447" s="433"/>
      <c r="AT447" s="433"/>
      <c r="AU447" s="433"/>
      <c r="AV447" s="433"/>
      <c r="AW447" s="433"/>
      <c r="AX447" s="433"/>
      <c r="AY447" s="433"/>
      <c r="AZ447" s="433"/>
      <c r="BA447" s="433"/>
      <c r="BB447" s="433"/>
      <c r="BC447" s="433"/>
      <c r="BD447" s="430"/>
      <c r="BE447" s="434"/>
      <c r="BG447" s="11"/>
      <c r="BI447" s="500"/>
    </row>
    <row r="448" spans="1:61" s="9" customFormat="1" ht="15" customHeight="1" x14ac:dyDescent="0.25">
      <c r="A448" s="2"/>
      <c r="B448" s="2"/>
      <c r="C448" s="2"/>
      <c r="D448" s="2"/>
      <c r="E448" s="2"/>
      <c r="F448" s="3"/>
      <c r="G448" s="397"/>
      <c r="H448" s="4"/>
      <c r="I448" s="5"/>
      <c r="J448" s="4"/>
      <c r="K448" s="4"/>
      <c r="L448" s="5"/>
      <c r="M448" s="6"/>
      <c r="N448" s="4"/>
      <c r="O448" s="5"/>
      <c r="P448" s="4"/>
      <c r="Q448" s="4"/>
      <c r="R448" s="5"/>
      <c r="S448" s="4"/>
      <c r="T448" s="4"/>
      <c r="U448" s="5"/>
      <c r="V448" s="4"/>
      <c r="W448" s="4"/>
      <c r="X448" s="5"/>
      <c r="Y448" s="4"/>
      <c r="Z448" s="4"/>
      <c r="AA448" s="4"/>
      <c r="AB448" s="4"/>
      <c r="AC448" s="412"/>
      <c r="AD448" s="7"/>
      <c r="AE448" s="7"/>
      <c r="AF448" s="8"/>
      <c r="AH448" s="446"/>
      <c r="AI448" s="429"/>
      <c r="AJ448" s="430"/>
      <c r="AK448" s="431"/>
      <c r="AL448" s="432"/>
      <c r="AM448" s="433"/>
      <c r="AN448" s="433"/>
      <c r="AO448" s="433"/>
      <c r="AP448" s="433"/>
      <c r="AQ448" s="433"/>
      <c r="AR448" s="433"/>
      <c r="AS448" s="433"/>
      <c r="AT448" s="433"/>
      <c r="AU448" s="433"/>
      <c r="AV448" s="433"/>
      <c r="AW448" s="433"/>
      <c r="AX448" s="433"/>
      <c r="AY448" s="433"/>
      <c r="AZ448" s="433"/>
      <c r="BA448" s="433"/>
      <c r="BB448" s="433"/>
      <c r="BC448" s="433"/>
      <c r="BD448" s="430"/>
      <c r="BE448" s="434"/>
      <c r="BG448" s="11"/>
      <c r="BI448" s="500"/>
    </row>
    <row r="449" spans="1:61" s="9" customFormat="1" ht="15" customHeight="1" x14ac:dyDescent="0.25">
      <c r="A449" s="2"/>
      <c r="B449" s="2"/>
      <c r="C449" s="2"/>
      <c r="D449" s="2"/>
      <c r="E449" s="2"/>
      <c r="F449" s="3"/>
      <c r="G449" s="397"/>
      <c r="H449" s="4"/>
      <c r="I449" s="5"/>
      <c r="J449" s="4"/>
      <c r="K449" s="4"/>
      <c r="L449" s="5"/>
      <c r="M449" s="6"/>
      <c r="N449" s="4"/>
      <c r="O449" s="5"/>
      <c r="P449" s="4"/>
      <c r="Q449" s="4"/>
      <c r="R449" s="5"/>
      <c r="S449" s="4"/>
      <c r="T449" s="4"/>
      <c r="U449" s="5"/>
      <c r="V449" s="4"/>
      <c r="W449" s="4"/>
      <c r="X449" s="5"/>
      <c r="Y449" s="4"/>
      <c r="Z449" s="4"/>
      <c r="AA449" s="4"/>
      <c r="AB449" s="4"/>
      <c r="AC449" s="412"/>
      <c r="AD449" s="7"/>
      <c r="AE449" s="7"/>
      <c r="AF449" s="8"/>
      <c r="AH449" s="446"/>
      <c r="AI449" s="429"/>
      <c r="AJ449" s="430"/>
      <c r="AK449" s="431"/>
      <c r="AL449" s="432"/>
      <c r="AM449" s="433"/>
      <c r="AN449" s="433"/>
      <c r="AO449" s="433"/>
      <c r="AP449" s="433"/>
      <c r="AQ449" s="433"/>
      <c r="AR449" s="433"/>
      <c r="AS449" s="433"/>
      <c r="AT449" s="433"/>
      <c r="AU449" s="433"/>
      <c r="AV449" s="433"/>
      <c r="AW449" s="433"/>
      <c r="AX449" s="433"/>
      <c r="AY449" s="433"/>
      <c r="AZ449" s="433"/>
      <c r="BA449" s="433"/>
      <c r="BB449" s="433"/>
      <c r="BC449" s="433"/>
      <c r="BD449" s="430"/>
      <c r="BE449" s="434"/>
      <c r="BG449" s="11"/>
      <c r="BI449" s="500"/>
    </row>
    <row r="450" spans="1:61" s="9" customFormat="1" ht="15" customHeight="1" x14ac:dyDescent="0.25">
      <c r="A450" s="2"/>
      <c r="B450" s="2"/>
      <c r="C450" s="2"/>
      <c r="D450" s="2"/>
      <c r="E450" s="2"/>
      <c r="F450" s="3"/>
      <c r="G450" s="397"/>
      <c r="H450" s="4"/>
      <c r="I450" s="5"/>
      <c r="J450" s="4"/>
      <c r="K450" s="4"/>
      <c r="L450" s="5"/>
      <c r="M450" s="6"/>
      <c r="N450" s="4"/>
      <c r="O450" s="5"/>
      <c r="P450" s="4"/>
      <c r="Q450" s="4"/>
      <c r="R450" s="5"/>
      <c r="S450" s="4"/>
      <c r="T450" s="4"/>
      <c r="U450" s="5"/>
      <c r="V450" s="4"/>
      <c r="W450" s="4"/>
      <c r="X450" s="5"/>
      <c r="Y450" s="4"/>
      <c r="Z450" s="4"/>
      <c r="AA450" s="4"/>
      <c r="AB450" s="4"/>
      <c r="AC450" s="412"/>
      <c r="AD450" s="7"/>
      <c r="AE450" s="7"/>
      <c r="AF450" s="8"/>
      <c r="AH450" s="446"/>
      <c r="AI450" s="429"/>
      <c r="AJ450" s="430"/>
      <c r="AK450" s="431"/>
      <c r="AL450" s="432"/>
      <c r="AM450" s="433"/>
      <c r="AN450" s="433"/>
      <c r="AO450" s="433"/>
      <c r="AP450" s="433"/>
      <c r="AQ450" s="433"/>
      <c r="AR450" s="433"/>
      <c r="AS450" s="433"/>
      <c r="AT450" s="433"/>
      <c r="AU450" s="433"/>
      <c r="AV450" s="433"/>
      <c r="AW450" s="433"/>
      <c r="AX450" s="433"/>
      <c r="AY450" s="433"/>
      <c r="AZ450" s="433"/>
      <c r="BA450" s="433"/>
      <c r="BB450" s="433"/>
      <c r="BC450" s="433"/>
      <c r="BD450" s="430"/>
      <c r="BE450" s="434"/>
      <c r="BG450" s="11"/>
      <c r="BI450" s="500"/>
    </row>
    <row r="451" spans="1:61" s="9" customFormat="1" ht="15" customHeight="1" x14ac:dyDescent="0.25">
      <c r="A451" s="2"/>
      <c r="B451" s="2"/>
      <c r="C451" s="2"/>
      <c r="D451" s="2"/>
      <c r="E451" s="2"/>
      <c r="F451" s="3"/>
      <c r="G451" s="397"/>
      <c r="H451" s="4"/>
      <c r="I451" s="5"/>
      <c r="J451" s="4"/>
      <c r="K451" s="4"/>
      <c r="L451" s="5"/>
      <c r="M451" s="6"/>
      <c r="N451" s="4"/>
      <c r="O451" s="5"/>
      <c r="P451" s="4"/>
      <c r="Q451" s="4"/>
      <c r="R451" s="5"/>
      <c r="S451" s="4"/>
      <c r="T451" s="4"/>
      <c r="U451" s="5"/>
      <c r="V451" s="4"/>
      <c r="W451" s="4"/>
      <c r="X451" s="5"/>
      <c r="Y451" s="4"/>
      <c r="Z451" s="4"/>
      <c r="AA451" s="4"/>
      <c r="AB451" s="4"/>
      <c r="AC451" s="412"/>
      <c r="AD451" s="7"/>
      <c r="AE451" s="7"/>
      <c r="AF451" s="8"/>
      <c r="AH451" s="446"/>
      <c r="AI451" s="429"/>
      <c r="AJ451" s="430"/>
      <c r="AK451" s="431"/>
      <c r="AL451" s="432"/>
      <c r="AM451" s="433"/>
      <c r="AN451" s="433"/>
      <c r="AO451" s="433"/>
      <c r="AP451" s="433"/>
      <c r="AQ451" s="433"/>
      <c r="AR451" s="433"/>
      <c r="AS451" s="433"/>
      <c r="AT451" s="433"/>
      <c r="AU451" s="433"/>
      <c r="AV451" s="433"/>
      <c r="AW451" s="433"/>
      <c r="AX451" s="433"/>
      <c r="AY451" s="433"/>
      <c r="AZ451" s="433"/>
      <c r="BA451" s="433"/>
      <c r="BB451" s="433"/>
      <c r="BC451" s="433"/>
      <c r="BD451" s="430"/>
      <c r="BE451" s="434"/>
      <c r="BG451" s="11"/>
      <c r="BI451" s="500"/>
    </row>
    <row r="452" spans="1:61" s="9" customFormat="1" ht="15" customHeight="1" x14ac:dyDescent="0.25">
      <c r="A452" s="2"/>
      <c r="B452" s="2"/>
      <c r="C452" s="2"/>
      <c r="D452" s="2"/>
      <c r="E452" s="2"/>
      <c r="F452" s="3"/>
      <c r="G452" s="397"/>
      <c r="H452" s="4"/>
      <c r="I452" s="5"/>
      <c r="J452" s="4"/>
      <c r="K452" s="4"/>
      <c r="L452" s="5"/>
      <c r="M452" s="6"/>
      <c r="N452" s="4"/>
      <c r="O452" s="5"/>
      <c r="P452" s="4"/>
      <c r="Q452" s="4"/>
      <c r="R452" s="5"/>
      <c r="S452" s="4"/>
      <c r="T452" s="4"/>
      <c r="U452" s="5"/>
      <c r="V452" s="4"/>
      <c r="W452" s="4"/>
      <c r="X452" s="5"/>
      <c r="Y452" s="4"/>
      <c r="Z452" s="4"/>
      <c r="AA452" s="4"/>
      <c r="AB452" s="4"/>
      <c r="AC452" s="412"/>
      <c r="AD452" s="7"/>
      <c r="AE452" s="7"/>
      <c r="AF452" s="8"/>
      <c r="AH452" s="446"/>
      <c r="AI452" s="429"/>
      <c r="AJ452" s="430"/>
      <c r="AK452" s="431"/>
      <c r="AL452" s="432"/>
      <c r="AM452" s="433"/>
      <c r="AN452" s="433"/>
      <c r="AO452" s="433"/>
      <c r="AP452" s="433"/>
      <c r="AQ452" s="433"/>
      <c r="AR452" s="433"/>
      <c r="AS452" s="433"/>
      <c r="AT452" s="433"/>
      <c r="AU452" s="433"/>
      <c r="AV452" s="433"/>
      <c r="AW452" s="433"/>
      <c r="AX452" s="433"/>
      <c r="AY452" s="433"/>
      <c r="AZ452" s="433"/>
      <c r="BA452" s="433"/>
      <c r="BB452" s="433"/>
      <c r="BC452" s="433"/>
      <c r="BD452" s="430"/>
      <c r="BE452" s="434"/>
      <c r="BG452" s="11"/>
      <c r="BI452" s="500"/>
    </row>
    <row r="453" spans="1:61" s="9" customFormat="1" ht="15" customHeight="1" x14ac:dyDescent="0.25">
      <c r="A453" s="2"/>
      <c r="B453" s="2"/>
      <c r="C453" s="2"/>
      <c r="D453" s="2"/>
      <c r="E453" s="2"/>
      <c r="F453" s="3"/>
      <c r="G453" s="397"/>
      <c r="H453" s="4"/>
      <c r="I453" s="5"/>
      <c r="J453" s="4"/>
      <c r="K453" s="4"/>
      <c r="L453" s="5"/>
      <c r="M453" s="6"/>
      <c r="N453" s="4"/>
      <c r="O453" s="5"/>
      <c r="P453" s="4"/>
      <c r="Q453" s="4"/>
      <c r="R453" s="5"/>
      <c r="S453" s="4"/>
      <c r="T453" s="4"/>
      <c r="U453" s="5"/>
      <c r="V453" s="4"/>
      <c r="W453" s="4"/>
      <c r="X453" s="5"/>
      <c r="Y453" s="4"/>
      <c r="Z453" s="4"/>
      <c r="AA453" s="4"/>
      <c r="AB453" s="4"/>
      <c r="AC453" s="412"/>
      <c r="AD453" s="7"/>
      <c r="AE453" s="7"/>
      <c r="AF453" s="8"/>
      <c r="AH453" s="446"/>
      <c r="AI453" s="429"/>
      <c r="AJ453" s="430"/>
      <c r="AK453" s="431"/>
      <c r="AL453" s="432"/>
      <c r="AM453" s="433"/>
      <c r="AN453" s="433"/>
      <c r="AO453" s="433"/>
      <c r="AP453" s="433"/>
      <c r="AQ453" s="433"/>
      <c r="AR453" s="433"/>
      <c r="AS453" s="433"/>
      <c r="AT453" s="433"/>
      <c r="AU453" s="433"/>
      <c r="AV453" s="433"/>
      <c r="AW453" s="433"/>
      <c r="AX453" s="433"/>
      <c r="AY453" s="433"/>
      <c r="AZ453" s="433"/>
      <c r="BA453" s="433"/>
      <c r="BB453" s="433"/>
      <c r="BC453" s="433"/>
      <c r="BD453" s="430"/>
      <c r="BE453" s="434"/>
      <c r="BG453" s="11"/>
      <c r="BI453" s="500"/>
    </row>
    <row r="454" spans="1:61" s="9" customFormat="1" ht="15" customHeight="1" x14ac:dyDescent="0.25">
      <c r="A454" s="2"/>
      <c r="B454" s="2"/>
      <c r="C454" s="2"/>
      <c r="D454" s="2"/>
      <c r="E454" s="2"/>
      <c r="F454" s="3"/>
      <c r="G454" s="397"/>
      <c r="H454" s="4"/>
      <c r="I454" s="5"/>
      <c r="J454" s="4"/>
      <c r="K454" s="4"/>
      <c r="L454" s="5"/>
      <c r="M454" s="6"/>
      <c r="N454" s="4"/>
      <c r="O454" s="5"/>
      <c r="P454" s="4"/>
      <c r="Q454" s="4"/>
      <c r="R454" s="5"/>
      <c r="S454" s="4"/>
      <c r="T454" s="4"/>
      <c r="U454" s="5"/>
      <c r="V454" s="4"/>
      <c r="W454" s="4"/>
      <c r="X454" s="5"/>
      <c r="Y454" s="4"/>
      <c r="Z454" s="4"/>
      <c r="AA454" s="4"/>
      <c r="AB454" s="4"/>
      <c r="AC454" s="412"/>
      <c r="AD454" s="7"/>
      <c r="AE454" s="7"/>
      <c r="AF454" s="8"/>
      <c r="AH454" s="446"/>
      <c r="AI454" s="429"/>
      <c r="AJ454" s="430"/>
      <c r="AK454" s="431"/>
      <c r="AL454" s="432"/>
      <c r="AM454" s="433"/>
      <c r="AN454" s="433"/>
      <c r="AO454" s="433"/>
      <c r="AP454" s="433"/>
      <c r="AQ454" s="433"/>
      <c r="AR454" s="433"/>
      <c r="AS454" s="433"/>
      <c r="AT454" s="433"/>
      <c r="AU454" s="433"/>
      <c r="AV454" s="433"/>
      <c r="AW454" s="433"/>
      <c r="AX454" s="433"/>
      <c r="AY454" s="433"/>
      <c r="AZ454" s="433"/>
      <c r="BA454" s="433"/>
      <c r="BB454" s="433"/>
      <c r="BC454" s="433"/>
      <c r="BD454" s="430"/>
      <c r="BE454" s="434"/>
      <c r="BG454" s="11"/>
      <c r="BI454" s="500"/>
    </row>
    <row r="455" spans="1:61" s="9" customFormat="1" ht="15" customHeight="1" x14ac:dyDescent="0.25">
      <c r="A455" s="2"/>
      <c r="B455" s="2"/>
      <c r="C455" s="2"/>
      <c r="D455" s="2"/>
      <c r="E455" s="2"/>
      <c r="F455" s="3"/>
      <c r="G455" s="397"/>
      <c r="H455" s="4"/>
      <c r="I455" s="5"/>
      <c r="J455" s="4"/>
      <c r="K455" s="4"/>
      <c r="L455" s="5"/>
      <c r="M455" s="6"/>
      <c r="N455" s="4"/>
      <c r="O455" s="5"/>
      <c r="P455" s="4"/>
      <c r="Q455" s="4"/>
      <c r="R455" s="5"/>
      <c r="S455" s="4"/>
      <c r="T455" s="4"/>
      <c r="U455" s="5"/>
      <c r="V455" s="4"/>
      <c r="W455" s="4"/>
      <c r="X455" s="5"/>
      <c r="Y455" s="4"/>
      <c r="Z455" s="4"/>
      <c r="AA455" s="4"/>
      <c r="AB455" s="4"/>
      <c r="AC455" s="412"/>
      <c r="AD455" s="7"/>
      <c r="AE455" s="7"/>
      <c r="AF455" s="8"/>
      <c r="AH455" s="446"/>
      <c r="AI455" s="429"/>
      <c r="AJ455" s="430"/>
      <c r="AK455" s="431"/>
      <c r="AL455" s="432"/>
      <c r="AM455" s="433"/>
      <c r="AN455" s="433"/>
      <c r="AO455" s="433"/>
      <c r="AP455" s="433"/>
      <c r="AQ455" s="433"/>
      <c r="AR455" s="433"/>
      <c r="AS455" s="433"/>
      <c r="AT455" s="433"/>
      <c r="AU455" s="433"/>
      <c r="AV455" s="433"/>
      <c r="AW455" s="433"/>
      <c r="AX455" s="433"/>
      <c r="AY455" s="433"/>
      <c r="AZ455" s="433"/>
      <c r="BA455" s="433"/>
      <c r="BB455" s="433"/>
      <c r="BC455" s="433"/>
      <c r="BD455" s="430"/>
      <c r="BE455" s="434"/>
      <c r="BG455" s="11"/>
      <c r="BI455" s="500"/>
    </row>
    <row r="456" spans="1:61" s="9" customFormat="1" ht="15" customHeight="1" x14ac:dyDescent="0.25">
      <c r="A456" s="2"/>
      <c r="B456" s="2"/>
      <c r="C456" s="2"/>
      <c r="D456" s="2"/>
      <c r="E456" s="2"/>
      <c r="F456" s="3"/>
      <c r="G456" s="397"/>
      <c r="H456" s="4"/>
      <c r="I456" s="5"/>
      <c r="J456" s="4"/>
      <c r="K456" s="4"/>
      <c r="L456" s="5"/>
      <c r="M456" s="6"/>
      <c r="N456" s="4"/>
      <c r="O456" s="5"/>
      <c r="P456" s="4"/>
      <c r="Q456" s="4"/>
      <c r="R456" s="5"/>
      <c r="S456" s="4"/>
      <c r="T456" s="4"/>
      <c r="U456" s="5"/>
      <c r="V456" s="4"/>
      <c r="W456" s="4"/>
      <c r="X456" s="5"/>
      <c r="Y456" s="4"/>
      <c r="Z456" s="4"/>
      <c r="AA456" s="4"/>
      <c r="AB456" s="4"/>
      <c r="AC456" s="412"/>
      <c r="AD456" s="7"/>
      <c r="AE456" s="7"/>
      <c r="AF456" s="8"/>
      <c r="AH456" s="446"/>
      <c r="AI456" s="429"/>
      <c r="AJ456" s="430"/>
      <c r="AK456" s="431"/>
      <c r="AL456" s="432"/>
      <c r="AM456" s="433"/>
      <c r="AN456" s="433"/>
      <c r="AO456" s="433"/>
      <c r="AP456" s="433"/>
      <c r="AQ456" s="433"/>
      <c r="AR456" s="433"/>
      <c r="AS456" s="433"/>
      <c r="AT456" s="433"/>
      <c r="AU456" s="433"/>
      <c r="AV456" s="433"/>
      <c r="AW456" s="433"/>
      <c r="AX456" s="433"/>
      <c r="AY456" s="433"/>
      <c r="AZ456" s="433"/>
      <c r="BA456" s="433"/>
      <c r="BB456" s="433"/>
      <c r="BC456" s="433"/>
      <c r="BD456" s="430"/>
      <c r="BE456" s="434"/>
      <c r="BG456" s="11"/>
      <c r="BI456" s="500"/>
    </row>
    <row r="457" spans="1:61" s="9" customFormat="1" ht="15" customHeight="1" x14ac:dyDescent="0.25">
      <c r="A457" s="2"/>
      <c r="B457" s="2"/>
      <c r="C457" s="2"/>
      <c r="D457" s="2"/>
      <c r="E457" s="2"/>
      <c r="F457" s="3"/>
      <c r="G457" s="397"/>
      <c r="H457" s="4"/>
      <c r="I457" s="5"/>
      <c r="J457" s="4"/>
      <c r="K457" s="4"/>
      <c r="L457" s="5"/>
      <c r="M457" s="6"/>
      <c r="N457" s="4"/>
      <c r="O457" s="5"/>
      <c r="P457" s="4"/>
      <c r="Q457" s="4"/>
      <c r="R457" s="5"/>
      <c r="S457" s="4"/>
      <c r="T457" s="4"/>
      <c r="U457" s="5"/>
      <c r="V457" s="4"/>
      <c r="W457" s="4"/>
      <c r="X457" s="5"/>
      <c r="Y457" s="4"/>
      <c r="Z457" s="4"/>
      <c r="AA457" s="4"/>
      <c r="AB457" s="4"/>
      <c r="AC457" s="412"/>
      <c r="AD457" s="7"/>
      <c r="AE457" s="7"/>
      <c r="AF457" s="8"/>
      <c r="AH457" s="446"/>
      <c r="AI457" s="429"/>
      <c r="AJ457" s="430"/>
      <c r="AK457" s="431"/>
      <c r="AL457" s="432"/>
      <c r="AM457" s="433"/>
      <c r="AN457" s="433"/>
      <c r="AO457" s="433"/>
      <c r="AP457" s="433"/>
      <c r="AQ457" s="433"/>
      <c r="AR457" s="433"/>
      <c r="AS457" s="433"/>
      <c r="AT457" s="433"/>
      <c r="AU457" s="433"/>
      <c r="AV457" s="433"/>
      <c r="AW457" s="433"/>
      <c r="AX457" s="433"/>
      <c r="AY457" s="433"/>
      <c r="AZ457" s="433"/>
      <c r="BA457" s="433"/>
      <c r="BB457" s="433"/>
      <c r="BC457" s="433"/>
      <c r="BD457" s="430"/>
      <c r="BE457" s="434"/>
      <c r="BG457" s="11"/>
      <c r="BI457" s="500"/>
    </row>
    <row r="458" spans="1:61" s="9" customFormat="1" ht="15" customHeight="1" x14ac:dyDescent="0.25">
      <c r="A458" s="2"/>
      <c r="B458" s="2"/>
      <c r="C458" s="2"/>
      <c r="D458" s="2"/>
      <c r="E458" s="2"/>
      <c r="F458" s="3"/>
      <c r="G458" s="397"/>
      <c r="H458" s="4"/>
      <c r="I458" s="5"/>
      <c r="J458" s="4"/>
      <c r="K458" s="4"/>
      <c r="L458" s="5"/>
      <c r="M458" s="6"/>
      <c r="N458" s="4"/>
      <c r="O458" s="5"/>
      <c r="P458" s="4"/>
      <c r="Q458" s="4"/>
      <c r="R458" s="5"/>
      <c r="S458" s="4"/>
      <c r="T458" s="4"/>
      <c r="U458" s="5"/>
      <c r="V458" s="4"/>
      <c r="W458" s="4"/>
      <c r="X458" s="5"/>
      <c r="Y458" s="4"/>
      <c r="Z458" s="4"/>
      <c r="AA458" s="4"/>
      <c r="AB458" s="4"/>
      <c r="AC458" s="412"/>
      <c r="AD458" s="7"/>
      <c r="AE458" s="7"/>
      <c r="AF458" s="8"/>
      <c r="AH458" s="446"/>
      <c r="AI458" s="429"/>
      <c r="AJ458" s="430"/>
      <c r="AK458" s="431"/>
      <c r="AL458" s="432"/>
      <c r="AM458" s="433"/>
      <c r="AN458" s="433"/>
      <c r="AO458" s="433"/>
      <c r="AP458" s="433"/>
      <c r="AQ458" s="433"/>
      <c r="AR458" s="433"/>
      <c r="AS458" s="433"/>
      <c r="AT458" s="433"/>
      <c r="AU458" s="433"/>
      <c r="AV458" s="433"/>
      <c r="AW458" s="433"/>
      <c r="AX458" s="433"/>
      <c r="AY458" s="433"/>
      <c r="AZ458" s="433"/>
      <c r="BA458" s="433"/>
      <c r="BB458" s="433"/>
      <c r="BC458" s="433"/>
      <c r="BD458" s="430"/>
      <c r="BE458" s="434"/>
      <c r="BG458" s="11"/>
      <c r="BI458" s="500"/>
    </row>
    <row r="459" spans="1:61" s="9" customFormat="1" ht="15" customHeight="1" x14ac:dyDescent="0.25">
      <c r="A459" s="2"/>
      <c r="B459" s="2"/>
      <c r="C459" s="2"/>
      <c r="D459" s="2"/>
      <c r="E459" s="2"/>
      <c r="F459" s="3"/>
      <c r="G459" s="397"/>
      <c r="H459" s="4"/>
      <c r="I459" s="5"/>
      <c r="J459" s="4"/>
      <c r="K459" s="4"/>
      <c r="L459" s="5"/>
      <c r="M459" s="6"/>
      <c r="N459" s="4"/>
      <c r="O459" s="5"/>
      <c r="P459" s="4"/>
      <c r="Q459" s="4"/>
      <c r="R459" s="5"/>
      <c r="S459" s="4"/>
      <c r="T459" s="4"/>
      <c r="U459" s="5"/>
      <c r="V459" s="4"/>
      <c r="W459" s="4"/>
      <c r="X459" s="5"/>
      <c r="Y459" s="4"/>
      <c r="Z459" s="4"/>
      <c r="AA459" s="4"/>
      <c r="AB459" s="4"/>
      <c r="AC459" s="412"/>
      <c r="AD459" s="7"/>
      <c r="AE459" s="7"/>
      <c r="AF459" s="8"/>
      <c r="AH459" s="446"/>
      <c r="AI459" s="429"/>
      <c r="AJ459" s="430"/>
      <c r="AK459" s="431"/>
      <c r="AL459" s="432"/>
      <c r="AM459" s="433"/>
      <c r="AN459" s="433"/>
      <c r="AO459" s="433"/>
      <c r="AP459" s="433"/>
      <c r="AQ459" s="433"/>
      <c r="AR459" s="433"/>
      <c r="AS459" s="433"/>
      <c r="AT459" s="433"/>
      <c r="AU459" s="433"/>
      <c r="AV459" s="433"/>
      <c r="AW459" s="433"/>
      <c r="AX459" s="433"/>
      <c r="AY459" s="433"/>
      <c r="AZ459" s="433"/>
      <c r="BA459" s="433"/>
      <c r="BB459" s="433"/>
      <c r="BC459" s="433"/>
      <c r="BD459" s="430"/>
      <c r="BE459" s="434"/>
      <c r="BG459" s="11"/>
      <c r="BI459" s="500"/>
    </row>
    <row r="460" spans="1:61" s="9" customFormat="1" ht="15" customHeight="1" x14ac:dyDescent="0.25">
      <c r="A460" s="2"/>
      <c r="B460" s="2"/>
      <c r="C460" s="2"/>
      <c r="D460" s="2"/>
      <c r="E460" s="2"/>
      <c r="F460" s="3"/>
      <c r="G460" s="397"/>
      <c r="H460" s="4"/>
      <c r="I460" s="5"/>
      <c r="J460" s="4"/>
      <c r="K460" s="4"/>
      <c r="L460" s="5"/>
      <c r="M460" s="6"/>
      <c r="N460" s="4"/>
      <c r="O460" s="5"/>
      <c r="P460" s="4"/>
      <c r="Q460" s="4"/>
      <c r="R460" s="5"/>
      <c r="S460" s="4"/>
      <c r="T460" s="4"/>
      <c r="U460" s="5"/>
      <c r="V460" s="4"/>
      <c r="W460" s="4"/>
      <c r="X460" s="5"/>
      <c r="Y460" s="4"/>
      <c r="Z460" s="4"/>
      <c r="AA460" s="4"/>
      <c r="AB460" s="4"/>
      <c r="AC460" s="412"/>
      <c r="AD460" s="7"/>
      <c r="AE460" s="7"/>
      <c r="AF460" s="8"/>
      <c r="AH460" s="446"/>
      <c r="AI460" s="429"/>
      <c r="AJ460" s="430"/>
      <c r="AK460" s="431"/>
      <c r="AL460" s="432"/>
      <c r="AM460" s="433"/>
      <c r="AN460" s="433"/>
      <c r="AO460" s="433"/>
      <c r="AP460" s="433"/>
      <c r="AQ460" s="433"/>
      <c r="AR460" s="433"/>
      <c r="AS460" s="433"/>
      <c r="AT460" s="433"/>
      <c r="AU460" s="433"/>
      <c r="AV460" s="433"/>
      <c r="AW460" s="433"/>
      <c r="AX460" s="433"/>
      <c r="AY460" s="433"/>
      <c r="AZ460" s="433"/>
      <c r="BA460" s="433"/>
      <c r="BB460" s="433"/>
      <c r="BC460" s="433"/>
      <c r="BD460" s="430"/>
      <c r="BE460" s="434"/>
      <c r="BG460" s="11"/>
      <c r="BI460" s="500"/>
    </row>
    <row r="461" spans="1:61" s="9" customFormat="1" ht="15" customHeight="1" x14ac:dyDescent="0.25">
      <c r="A461" s="2"/>
      <c r="B461" s="2"/>
      <c r="C461" s="2"/>
      <c r="D461" s="2"/>
      <c r="E461" s="2"/>
      <c r="F461" s="3"/>
      <c r="G461" s="397"/>
      <c r="H461" s="4"/>
      <c r="I461" s="5"/>
      <c r="J461" s="4"/>
      <c r="K461" s="4"/>
      <c r="L461" s="5"/>
      <c r="M461" s="6"/>
      <c r="N461" s="4"/>
      <c r="O461" s="5"/>
      <c r="P461" s="4"/>
      <c r="Q461" s="4"/>
      <c r="R461" s="5"/>
      <c r="S461" s="4"/>
      <c r="T461" s="4"/>
      <c r="U461" s="5"/>
      <c r="V461" s="4"/>
      <c r="W461" s="4"/>
      <c r="X461" s="5"/>
      <c r="Y461" s="4"/>
      <c r="Z461" s="4"/>
      <c r="AA461" s="4"/>
      <c r="AB461" s="4"/>
      <c r="AC461" s="412"/>
      <c r="AD461" s="7"/>
      <c r="AE461" s="7"/>
      <c r="AF461" s="8"/>
      <c r="AH461" s="446"/>
      <c r="AI461" s="429"/>
      <c r="AJ461" s="430"/>
      <c r="AK461" s="431"/>
      <c r="AL461" s="432"/>
      <c r="AM461" s="433"/>
      <c r="AN461" s="433"/>
      <c r="AO461" s="433"/>
      <c r="AP461" s="433"/>
      <c r="AQ461" s="433"/>
      <c r="AR461" s="433"/>
      <c r="AS461" s="433"/>
      <c r="AT461" s="433"/>
      <c r="AU461" s="433"/>
      <c r="AV461" s="433"/>
      <c r="AW461" s="433"/>
      <c r="AX461" s="433"/>
      <c r="AY461" s="433"/>
      <c r="AZ461" s="433"/>
      <c r="BA461" s="433"/>
      <c r="BB461" s="433"/>
      <c r="BC461" s="433"/>
      <c r="BD461" s="430"/>
      <c r="BE461" s="434"/>
      <c r="BG461" s="11"/>
      <c r="BI461" s="500"/>
    </row>
    <row r="462" spans="1:61" s="9" customFormat="1" ht="15" customHeight="1" x14ac:dyDescent="0.25">
      <c r="A462" s="2"/>
      <c r="B462" s="2"/>
      <c r="C462" s="2"/>
      <c r="D462" s="2"/>
      <c r="E462" s="2"/>
      <c r="F462" s="3"/>
      <c r="G462" s="397"/>
      <c r="H462" s="4"/>
      <c r="I462" s="5"/>
      <c r="J462" s="4"/>
      <c r="K462" s="4"/>
      <c r="L462" s="5"/>
      <c r="M462" s="6"/>
      <c r="N462" s="4"/>
      <c r="O462" s="5"/>
      <c r="P462" s="4"/>
      <c r="Q462" s="4"/>
      <c r="R462" s="5"/>
      <c r="S462" s="4"/>
      <c r="T462" s="4"/>
      <c r="U462" s="5"/>
      <c r="V462" s="4"/>
      <c r="W462" s="4"/>
      <c r="X462" s="5"/>
      <c r="Y462" s="4"/>
      <c r="Z462" s="4"/>
      <c r="AA462" s="4"/>
      <c r="AB462" s="4"/>
      <c r="AC462" s="412"/>
      <c r="AD462" s="7"/>
      <c r="AE462" s="7"/>
      <c r="AF462" s="8"/>
      <c r="AH462" s="446"/>
      <c r="AI462" s="429"/>
      <c r="AJ462" s="430"/>
      <c r="AK462" s="431"/>
      <c r="AL462" s="432"/>
      <c r="AM462" s="433"/>
      <c r="AN462" s="433"/>
      <c r="AO462" s="433"/>
      <c r="AP462" s="433"/>
      <c r="AQ462" s="433"/>
      <c r="AR462" s="433"/>
      <c r="AS462" s="433"/>
      <c r="AT462" s="433"/>
      <c r="AU462" s="433"/>
      <c r="AV462" s="433"/>
      <c r="AW462" s="433"/>
      <c r="AX462" s="433"/>
      <c r="AY462" s="433"/>
      <c r="AZ462" s="433"/>
      <c r="BA462" s="433"/>
      <c r="BB462" s="433"/>
      <c r="BC462" s="433"/>
      <c r="BD462" s="430"/>
      <c r="BE462" s="434"/>
      <c r="BG462" s="11"/>
      <c r="BI462" s="500"/>
    </row>
    <row r="463" spans="1:61" s="9" customFormat="1" ht="15" customHeight="1" x14ac:dyDescent="0.25">
      <c r="A463" s="2"/>
      <c r="B463" s="2"/>
      <c r="C463" s="2"/>
      <c r="D463" s="2"/>
      <c r="E463" s="2"/>
      <c r="F463" s="3"/>
      <c r="G463" s="397"/>
      <c r="H463" s="4"/>
      <c r="I463" s="5"/>
      <c r="J463" s="4"/>
      <c r="K463" s="4"/>
      <c r="L463" s="5"/>
      <c r="M463" s="6"/>
      <c r="N463" s="4"/>
      <c r="O463" s="5"/>
      <c r="P463" s="4"/>
      <c r="Q463" s="4"/>
      <c r="R463" s="5"/>
      <c r="S463" s="4"/>
      <c r="T463" s="4"/>
      <c r="U463" s="5"/>
      <c r="V463" s="4"/>
      <c r="W463" s="4"/>
      <c r="X463" s="5"/>
      <c r="Y463" s="4"/>
      <c r="Z463" s="4"/>
      <c r="AA463" s="4"/>
      <c r="AB463" s="4"/>
      <c r="AC463" s="412"/>
      <c r="AD463" s="7"/>
      <c r="AE463" s="7"/>
      <c r="AF463" s="8"/>
      <c r="AH463" s="446"/>
      <c r="AI463" s="429"/>
      <c r="AJ463" s="430"/>
      <c r="AK463" s="431"/>
      <c r="AL463" s="432"/>
      <c r="AM463" s="433"/>
      <c r="AN463" s="433"/>
      <c r="AO463" s="433"/>
      <c r="AP463" s="433"/>
      <c r="AQ463" s="433"/>
      <c r="AR463" s="433"/>
      <c r="AS463" s="433"/>
      <c r="AT463" s="433"/>
      <c r="AU463" s="433"/>
      <c r="AV463" s="433"/>
      <c r="AW463" s="433"/>
      <c r="AX463" s="433"/>
      <c r="AY463" s="433"/>
      <c r="AZ463" s="433"/>
      <c r="BA463" s="433"/>
      <c r="BB463" s="433"/>
      <c r="BC463" s="433"/>
      <c r="BD463" s="430"/>
      <c r="BE463" s="434"/>
      <c r="BG463" s="11"/>
      <c r="BI463" s="500"/>
    </row>
    <row r="464" spans="1:61" s="9" customFormat="1" ht="15" customHeight="1" x14ac:dyDescent="0.25">
      <c r="A464" s="2"/>
      <c r="B464" s="2"/>
      <c r="C464" s="2"/>
      <c r="D464" s="2"/>
      <c r="E464" s="2"/>
      <c r="F464" s="3"/>
      <c r="G464" s="397"/>
      <c r="H464" s="4"/>
      <c r="I464" s="5"/>
      <c r="J464" s="4"/>
      <c r="K464" s="4"/>
      <c r="L464" s="5"/>
      <c r="M464" s="6"/>
      <c r="N464" s="4"/>
      <c r="O464" s="5"/>
      <c r="P464" s="4"/>
      <c r="Q464" s="4"/>
      <c r="R464" s="5"/>
      <c r="S464" s="4"/>
      <c r="T464" s="4"/>
      <c r="U464" s="5"/>
      <c r="V464" s="4"/>
      <c r="W464" s="4"/>
      <c r="X464" s="5"/>
      <c r="Y464" s="4"/>
      <c r="Z464" s="4"/>
      <c r="AA464" s="4"/>
      <c r="AB464" s="4"/>
      <c r="AC464" s="412"/>
      <c r="AD464" s="7"/>
      <c r="AE464" s="7"/>
      <c r="AF464" s="8"/>
      <c r="AH464" s="446"/>
      <c r="AI464" s="429"/>
      <c r="AJ464" s="430"/>
      <c r="AK464" s="431"/>
      <c r="AL464" s="432"/>
      <c r="AM464" s="433"/>
      <c r="AN464" s="433"/>
      <c r="AO464" s="433"/>
      <c r="AP464" s="433"/>
      <c r="AQ464" s="433"/>
      <c r="AR464" s="433"/>
      <c r="AS464" s="433"/>
      <c r="AT464" s="433"/>
      <c r="AU464" s="433"/>
      <c r="AV464" s="433"/>
      <c r="AW464" s="433"/>
      <c r="AX464" s="433"/>
      <c r="AY464" s="433"/>
      <c r="AZ464" s="433"/>
      <c r="BA464" s="433"/>
      <c r="BB464" s="433"/>
      <c r="BC464" s="433"/>
      <c r="BD464" s="430"/>
      <c r="BE464" s="434"/>
      <c r="BG464" s="11"/>
      <c r="BI464" s="500"/>
    </row>
    <row r="465" spans="1:61" s="9" customFormat="1" ht="15" customHeight="1" x14ac:dyDescent="0.25">
      <c r="A465" s="2"/>
      <c r="B465" s="2"/>
      <c r="C465" s="2"/>
      <c r="D465" s="2"/>
      <c r="E465" s="2"/>
      <c r="F465" s="3"/>
      <c r="G465" s="397"/>
      <c r="H465" s="4"/>
      <c r="I465" s="5"/>
      <c r="J465" s="4"/>
      <c r="K465" s="4"/>
      <c r="L465" s="5"/>
      <c r="M465" s="6"/>
      <c r="N465" s="4"/>
      <c r="O465" s="5"/>
      <c r="P465" s="4"/>
      <c r="Q465" s="4"/>
      <c r="R465" s="5"/>
      <c r="S465" s="4"/>
      <c r="T465" s="4"/>
      <c r="U465" s="5"/>
      <c r="V465" s="4"/>
      <c r="W465" s="4"/>
      <c r="X465" s="5"/>
      <c r="Y465" s="4"/>
      <c r="Z465" s="4"/>
      <c r="AA465" s="4"/>
      <c r="AB465" s="4"/>
      <c r="AC465" s="412"/>
      <c r="AD465" s="7"/>
      <c r="AE465" s="7"/>
      <c r="AF465" s="8"/>
      <c r="AH465" s="446"/>
      <c r="AI465" s="429"/>
      <c r="AJ465" s="430"/>
      <c r="AK465" s="431"/>
      <c r="AL465" s="432"/>
      <c r="AM465" s="433"/>
      <c r="AN465" s="433"/>
      <c r="AO465" s="433"/>
      <c r="AP465" s="433"/>
      <c r="AQ465" s="433"/>
      <c r="AR465" s="433"/>
      <c r="AS465" s="433"/>
      <c r="AT465" s="433"/>
      <c r="AU465" s="433"/>
      <c r="AV465" s="433"/>
      <c r="AW465" s="433"/>
      <c r="AX465" s="433"/>
      <c r="AY465" s="433"/>
      <c r="AZ465" s="433"/>
      <c r="BA465" s="433"/>
      <c r="BB465" s="433"/>
      <c r="BC465" s="433"/>
      <c r="BD465" s="430"/>
      <c r="BE465" s="434"/>
      <c r="BG465" s="11"/>
      <c r="BI465" s="500"/>
    </row>
    <row r="466" spans="1:61" s="9" customFormat="1" ht="15" customHeight="1" x14ac:dyDescent="0.25">
      <c r="A466" s="2"/>
      <c r="B466" s="2"/>
      <c r="C466" s="2"/>
      <c r="D466" s="2"/>
      <c r="E466" s="2"/>
      <c r="F466" s="3"/>
      <c r="G466" s="397"/>
      <c r="H466" s="4"/>
      <c r="I466" s="5"/>
      <c r="J466" s="4"/>
      <c r="K466" s="4"/>
      <c r="L466" s="5"/>
      <c r="M466" s="6"/>
      <c r="N466" s="4"/>
      <c r="O466" s="5"/>
      <c r="P466" s="4"/>
      <c r="Q466" s="4"/>
      <c r="R466" s="5"/>
      <c r="S466" s="4"/>
      <c r="T466" s="4"/>
      <c r="U466" s="5"/>
      <c r="V466" s="4"/>
      <c r="W466" s="4"/>
      <c r="X466" s="5"/>
      <c r="Y466" s="4"/>
      <c r="Z466" s="4"/>
      <c r="AA466" s="4"/>
      <c r="AB466" s="4"/>
      <c r="AC466" s="412"/>
      <c r="AD466" s="7"/>
      <c r="AE466" s="7"/>
      <c r="AF466" s="8"/>
      <c r="AH466" s="446"/>
      <c r="AI466" s="429"/>
      <c r="AJ466" s="430"/>
      <c r="AK466" s="431"/>
      <c r="AL466" s="432"/>
      <c r="AM466" s="433"/>
      <c r="AN466" s="433"/>
      <c r="AO466" s="433"/>
      <c r="AP466" s="433"/>
      <c r="AQ466" s="433"/>
      <c r="AR466" s="433"/>
      <c r="AS466" s="433"/>
      <c r="AT466" s="433"/>
      <c r="AU466" s="433"/>
      <c r="AV466" s="433"/>
      <c r="AW466" s="433"/>
      <c r="AX466" s="433"/>
      <c r="AY466" s="433"/>
      <c r="AZ466" s="433"/>
      <c r="BA466" s="433"/>
      <c r="BB466" s="433"/>
      <c r="BC466" s="433"/>
      <c r="BD466" s="430"/>
      <c r="BE466" s="434"/>
      <c r="BG466" s="11"/>
      <c r="BI466" s="500"/>
    </row>
    <row r="467" spans="1:61" s="9" customFormat="1" ht="15" customHeight="1" x14ac:dyDescent="0.25">
      <c r="A467" s="2"/>
      <c r="B467" s="2"/>
      <c r="C467" s="2"/>
      <c r="D467" s="2"/>
      <c r="E467" s="2"/>
      <c r="F467" s="3"/>
      <c r="G467" s="397"/>
      <c r="H467" s="4"/>
      <c r="I467" s="5"/>
      <c r="J467" s="4"/>
      <c r="K467" s="4"/>
      <c r="L467" s="5"/>
      <c r="M467" s="6"/>
      <c r="N467" s="4"/>
      <c r="O467" s="5"/>
      <c r="P467" s="4"/>
      <c r="Q467" s="4"/>
      <c r="R467" s="5"/>
      <c r="S467" s="4"/>
      <c r="T467" s="4"/>
      <c r="U467" s="5"/>
      <c r="V467" s="4"/>
      <c r="W467" s="4"/>
      <c r="X467" s="5"/>
      <c r="Y467" s="4"/>
      <c r="Z467" s="4"/>
      <c r="AA467" s="4"/>
      <c r="AB467" s="4"/>
      <c r="AC467" s="412"/>
      <c r="AD467" s="7"/>
      <c r="AE467" s="7"/>
      <c r="AF467" s="8"/>
      <c r="AH467" s="446"/>
      <c r="AI467" s="429"/>
      <c r="AJ467" s="430"/>
      <c r="AK467" s="431"/>
      <c r="AL467" s="432"/>
      <c r="AM467" s="433"/>
      <c r="AN467" s="433"/>
      <c r="AO467" s="433"/>
      <c r="AP467" s="433"/>
      <c r="AQ467" s="433"/>
      <c r="AR467" s="433"/>
      <c r="AS467" s="433"/>
      <c r="AT467" s="433"/>
      <c r="AU467" s="433"/>
      <c r="AV467" s="433"/>
      <c r="AW467" s="433"/>
      <c r="AX467" s="433"/>
      <c r="AY467" s="433"/>
      <c r="AZ467" s="433"/>
      <c r="BA467" s="433"/>
      <c r="BB467" s="433"/>
      <c r="BC467" s="433"/>
      <c r="BD467" s="430"/>
      <c r="BE467" s="434"/>
      <c r="BG467" s="11"/>
      <c r="BI467" s="500"/>
    </row>
    <row r="468" spans="1:61" s="9" customFormat="1" ht="15" customHeight="1" x14ac:dyDescent="0.25">
      <c r="A468" s="2"/>
      <c r="B468" s="2"/>
      <c r="C468" s="2"/>
      <c r="D468" s="2"/>
      <c r="E468" s="2"/>
      <c r="F468" s="3"/>
      <c r="G468" s="397"/>
      <c r="H468" s="4"/>
      <c r="I468" s="5"/>
      <c r="J468" s="4"/>
      <c r="K468" s="4"/>
      <c r="L468" s="5"/>
      <c r="M468" s="6"/>
      <c r="N468" s="4"/>
      <c r="O468" s="5"/>
      <c r="P468" s="4"/>
      <c r="Q468" s="4"/>
      <c r="R468" s="5"/>
      <c r="S468" s="4"/>
      <c r="T468" s="4"/>
      <c r="U468" s="5"/>
      <c r="V468" s="4"/>
      <c r="W468" s="4"/>
      <c r="X468" s="5"/>
      <c r="Y468" s="4"/>
      <c r="Z468" s="4"/>
      <c r="AA468" s="4"/>
      <c r="AB468" s="4"/>
      <c r="AC468" s="412"/>
      <c r="AD468" s="7"/>
      <c r="AE468" s="7"/>
      <c r="AF468" s="8"/>
      <c r="AH468" s="446"/>
      <c r="AI468" s="429"/>
      <c r="AJ468" s="430"/>
      <c r="AK468" s="431"/>
      <c r="AL468" s="432"/>
      <c r="AM468" s="433"/>
      <c r="AN468" s="433"/>
      <c r="AO468" s="433"/>
      <c r="AP468" s="433"/>
      <c r="AQ468" s="433"/>
      <c r="AR468" s="433"/>
      <c r="AS468" s="433"/>
      <c r="AT468" s="433"/>
      <c r="AU468" s="433"/>
      <c r="AV468" s="433"/>
      <c r="AW468" s="433"/>
      <c r="AX468" s="433"/>
      <c r="AY468" s="433"/>
      <c r="AZ468" s="433"/>
      <c r="BA468" s="433"/>
      <c r="BB468" s="433"/>
      <c r="BC468" s="433"/>
      <c r="BD468" s="430"/>
      <c r="BE468" s="434"/>
      <c r="BG468" s="11"/>
      <c r="BI468" s="500"/>
    </row>
    <row r="469" spans="1:61" s="9" customFormat="1" ht="15" customHeight="1" x14ac:dyDescent="0.25">
      <c r="A469" s="2"/>
      <c r="B469" s="2"/>
      <c r="C469" s="2"/>
      <c r="D469" s="2"/>
      <c r="E469" s="2"/>
      <c r="F469" s="3"/>
      <c r="G469" s="397"/>
      <c r="H469" s="4"/>
      <c r="I469" s="5"/>
      <c r="J469" s="4"/>
      <c r="K469" s="4"/>
      <c r="L469" s="5"/>
      <c r="M469" s="6"/>
      <c r="N469" s="4"/>
      <c r="O469" s="5"/>
      <c r="P469" s="4"/>
      <c r="Q469" s="4"/>
      <c r="R469" s="5"/>
      <c r="S469" s="4"/>
      <c r="T469" s="4"/>
      <c r="U469" s="5"/>
      <c r="V469" s="4"/>
      <c r="W469" s="4"/>
      <c r="X469" s="5"/>
      <c r="Y469" s="4"/>
      <c r="Z469" s="4"/>
      <c r="AA469" s="4"/>
      <c r="AB469" s="4"/>
      <c r="AC469" s="412"/>
      <c r="AD469" s="7"/>
      <c r="AE469" s="7"/>
      <c r="AF469" s="8"/>
      <c r="AH469" s="446"/>
      <c r="AI469" s="429"/>
      <c r="AJ469" s="430"/>
      <c r="AK469" s="431"/>
      <c r="AL469" s="432"/>
      <c r="AM469" s="433"/>
      <c r="AN469" s="433"/>
      <c r="AO469" s="433"/>
      <c r="AP469" s="433"/>
      <c r="AQ469" s="433"/>
      <c r="AR469" s="433"/>
      <c r="AS469" s="433"/>
      <c r="AT469" s="433"/>
      <c r="AU469" s="433"/>
      <c r="AV469" s="433"/>
      <c r="AW469" s="433"/>
      <c r="AX469" s="433"/>
      <c r="AY469" s="433"/>
      <c r="AZ469" s="433"/>
      <c r="BA469" s="433"/>
      <c r="BB469" s="433"/>
      <c r="BC469" s="433"/>
      <c r="BD469" s="430"/>
      <c r="BE469" s="434"/>
      <c r="BG469" s="11"/>
      <c r="BI469" s="500"/>
    </row>
    <row r="470" spans="1:61" s="9" customFormat="1" ht="15" customHeight="1" x14ac:dyDescent="0.25">
      <c r="A470" s="2"/>
      <c r="B470" s="2"/>
      <c r="C470" s="2"/>
      <c r="D470" s="2"/>
      <c r="E470" s="2"/>
      <c r="F470" s="3"/>
      <c r="G470" s="397"/>
      <c r="H470" s="4"/>
      <c r="I470" s="5"/>
      <c r="J470" s="4"/>
      <c r="K470" s="4"/>
      <c r="L470" s="5"/>
      <c r="M470" s="6"/>
      <c r="N470" s="4"/>
      <c r="O470" s="5"/>
      <c r="P470" s="4"/>
      <c r="Q470" s="4"/>
      <c r="R470" s="5"/>
      <c r="S470" s="4"/>
      <c r="T470" s="4"/>
      <c r="U470" s="5"/>
      <c r="V470" s="4"/>
      <c r="W470" s="4"/>
      <c r="X470" s="5"/>
      <c r="Y470" s="4"/>
      <c r="Z470" s="4"/>
      <c r="AA470" s="4"/>
      <c r="AB470" s="4"/>
      <c r="AC470" s="412"/>
      <c r="AD470" s="7"/>
      <c r="AE470" s="7"/>
      <c r="AF470" s="8"/>
      <c r="AH470" s="446"/>
      <c r="AI470" s="429"/>
      <c r="AJ470" s="430"/>
      <c r="AK470" s="431"/>
      <c r="AL470" s="432"/>
      <c r="AM470" s="433"/>
      <c r="AN470" s="433"/>
      <c r="AO470" s="433"/>
      <c r="AP470" s="433"/>
      <c r="AQ470" s="433"/>
      <c r="AR470" s="433"/>
      <c r="AS470" s="433"/>
      <c r="AT470" s="433"/>
      <c r="AU470" s="433"/>
      <c r="AV470" s="433"/>
      <c r="AW470" s="433"/>
      <c r="AX470" s="433"/>
      <c r="AY470" s="433"/>
      <c r="AZ470" s="433"/>
      <c r="BA470" s="433"/>
      <c r="BB470" s="433"/>
      <c r="BC470" s="433"/>
      <c r="BD470" s="430"/>
      <c r="BE470" s="434"/>
      <c r="BG470" s="11"/>
      <c r="BI470" s="500"/>
    </row>
    <row r="471" spans="1:61" s="9" customFormat="1" ht="15" customHeight="1" x14ac:dyDescent="0.25">
      <c r="A471" s="2"/>
      <c r="B471" s="2"/>
      <c r="C471" s="2"/>
      <c r="D471" s="2"/>
      <c r="E471" s="2"/>
      <c r="F471" s="3"/>
      <c r="G471" s="397"/>
      <c r="H471" s="4"/>
      <c r="I471" s="5"/>
      <c r="J471" s="4"/>
      <c r="K471" s="4"/>
      <c r="L471" s="5"/>
      <c r="M471" s="6"/>
      <c r="N471" s="4"/>
      <c r="O471" s="5"/>
      <c r="P471" s="4"/>
      <c r="Q471" s="4"/>
      <c r="R471" s="5"/>
      <c r="S471" s="4"/>
      <c r="T471" s="4"/>
      <c r="U471" s="5"/>
      <c r="V471" s="4"/>
      <c r="W471" s="4"/>
      <c r="X471" s="5"/>
      <c r="Y471" s="4"/>
      <c r="Z471" s="4"/>
      <c r="AA471" s="4"/>
      <c r="AB471" s="4"/>
      <c r="AC471" s="412"/>
      <c r="AD471" s="7"/>
      <c r="AE471" s="7"/>
      <c r="AF471" s="8"/>
      <c r="AH471" s="446"/>
      <c r="AI471" s="429"/>
      <c r="AJ471" s="430"/>
      <c r="AK471" s="431"/>
      <c r="AL471" s="432"/>
      <c r="AM471" s="433"/>
      <c r="AN471" s="433"/>
      <c r="AO471" s="433"/>
      <c r="AP471" s="433"/>
      <c r="AQ471" s="433"/>
      <c r="AR471" s="433"/>
      <c r="AS471" s="433"/>
      <c r="AT471" s="433"/>
      <c r="AU471" s="433"/>
      <c r="AV471" s="433"/>
      <c r="AW471" s="433"/>
      <c r="AX471" s="433"/>
      <c r="AY471" s="433"/>
      <c r="AZ471" s="433"/>
      <c r="BA471" s="433"/>
      <c r="BB471" s="433"/>
      <c r="BC471" s="433"/>
      <c r="BD471" s="430"/>
      <c r="BE471" s="434"/>
      <c r="BG471" s="11"/>
      <c r="BI471" s="500"/>
    </row>
    <row r="472" spans="1:61" s="9" customFormat="1" ht="15" customHeight="1" x14ac:dyDescent="0.25">
      <c r="A472" s="2"/>
      <c r="B472" s="2"/>
      <c r="C472" s="2"/>
      <c r="D472" s="2"/>
      <c r="E472" s="2"/>
      <c r="F472" s="3"/>
      <c r="G472" s="397"/>
      <c r="H472" s="4"/>
      <c r="I472" s="5"/>
      <c r="J472" s="4"/>
      <c r="K472" s="4"/>
      <c r="L472" s="5"/>
      <c r="M472" s="6"/>
      <c r="N472" s="4"/>
      <c r="O472" s="5"/>
      <c r="P472" s="4"/>
      <c r="Q472" s="4"/>
      <c r="R472" s="5"/>
      <c r="S472" s="4"/>
      <c r="T472" s="4"/>
      <c r="U472" s="5"/>
      <c r="V472" s="4"/>
      <c r="W472" s="4"/>
      <c r="X472" s="5"/>
      <c r="Y472" s="4"/>
      <c r="Z472" s="4"/>
      <c r="AA472" s="4"/>
      <c r="AB472" s="4"/>
      <c r="AC472" s="412"/>
      <c r="AD472" s="7"/>
      <c r="AE472" s="7"/>
      <c r="AF472" s="8"/>
      <c r="AH472" s="446"/>
      <c r="AI472" s="429"/>
      <c r="AJ472" s="430"/>
      <c r="AK472" s="431"/>
      <c r="AL472" s="432"/>
      <c r="AM472" s="433"/>
      <c r="AN472" s="433"/>
      <c r="AO472" s="433"/>
      <c r="AP472" s="433"/>
      <c r="AQ472" s="433"/>
      <c r="AR472" s="433"/>
      <c r="AS472" s="433"/>
      <c r="AT472" s="433"/>
      <c r="AU472" s="433"/>
      <c r="AV472" s="433"/>
      <c r="AW472" s="433"/>
      <c r="AX472" s="433"/>
      <c r="AY472" s="433"/>
      <c r="AZ472" s="433"/>
      <c r="BA472" s="433"/>
      <c r="BB472" s="433"/>
      <c r="BC472" s="433"/>
      <c r="BD472" s="430"/>
      <c r="BE472" s="434"/>
      <c r="BG472" s="11"/>
      <c r="BI472" s="500"/>
    </row>
    <row r="473" spans="1:61" s="9" customFormat="1" ht="15" customHeight="1" x14ac:dyDescent="0.25">
      <c r="A473" s="2"/>
      <c r="B473" s="2"/>
      <c r="C473" s="2"/>
      <c r="D473" s="2"/>
      <c r="E473" s="2"/>
      <c r="F473" s="3"/>
      <c r="G473" s="397"/>
      <c r="H473" s="4"/>
      <c r="I473" s="5"/>
      <c r="J473" s="4"/>
      <c r="K473" s="4"/>
      <c r="L473" s="5"/>
      <c r="M473" s="6"/>
      <c r="N473" s="4"/>
      <c r="O473" s="5"/>
      <c r="P473" s="4"/>
      <c r="Q473" s="4"/>
      <c r="R473" s="5"/>
      <c r="S473" s="4"/>
      <c r="T473" s="4"/>
      <c r="U473" s="5"/>
      <c r="V473" s="4"/>
      <c r="W473" s="4"/>
      <c r="X473" s="5"/>
      <c r="Y473" s="4"/>
      <c r="Z473" s="4"/>
      <c r="AA473" s="4"/>
      <c r="AB473" s="4"/>
      <c r="AC473" s="412"/>
      <c r="AD473" s="7"/>
      <c r="AE473" s="7"/>
      <c r="AF473" s="8"/>
      <c r="AH473" s="446"/>
      <c r="AI473" s="429"/>
      <c r="AJ473" s="430"/>
      <c r="AK473" s="431"/>
      <c r="AL473" s="432"/>
      <c r="AM473" s="433"/>
      <c r="AN473" s="433"/>
      <c r="AO473" s="433"/>
      <c r="AP473" s="433"/>
      <c r="AQ473" s="433"/>
      <c r="AR473" s="433"/>
      <c r="AS473" s="433"/>
      <c r="AT473" s="433"/>
      <c r="AU473" s="433"/>
      <c r="AV473" s="433"/>
      <c r="AW473" s="433"/>
      <c r="AX473" s="433"/>
      <c r="AY473" s="433"/>
      <c r="AZ473" s="433"/>
      <c r="BA473" s="433"/>
      <c r="BB473" s="433"/>
      <c r="BC473" s="433"/>
      <c r="BD473" s="430"/>
      <c r="BE473" s="434"/>
      <c r="BG473" s="11"/>
      <c r="BI473" s="500"/>
    </row>
    <row r="474" spans="1:61" s="9" customFormat="1" ht="15" customHeight="1" x14ac:dyDescent="0.25">
      <c r="A474" s="2"/>
      <c r="B474" s="2"/>
      <c r="C474" s="2"/>
      <c r="D474" s="2"/>
      <c r="E474" s="2"/>
      <c r="F474" s="3"/>
      <c r="G474" s="397"/>
      <c r="H474" s="4"/>
      <c r="I474" s="5"/>
      <c r="J474" s="4"/>
      <c r="K474" s="4"/>
      <c r="L474" s="5"/>
      <c r="M474" s="6"/>
      <c r="N474" s="4"/>
      <c r="O474" s="5"/>
      <c r="P474" s="4"/>
      <c r="Q474" s="4"/>
      <c r="R474" s="5"/>
      <c r="S474" s="4"/>
      <c r="T474" s="4"/>
      <c r="U474" s="5"/>
      <c r="V474" s="4"/>
      <c r="W474" s="4"/>
      <c r="X474" s="5"/>
      <c r="Y474" s="4"/>
      <c r="Z474" s="4"/>
      <c r="AA474" s="4"/>
      <c r="AB474" s="4"/>
      <c r="AC474" s="412"/>
      <c r="AD474" s="7"/>
      <c r="AE474" s="7"/>
      <c r="AF474" s="8"/>
      <c r="AH474" s="446"/>
      <c r="AI474" s="429"/>
      <c r="AJ474" s="430"/>
      <c r="AK474" s="431"/>
      <c r="AL474" s="432"/>
      <c r="AM474" s="433"/>
      <c r="AN474" s="433"/>
      <c r="AO474" s="433"/>
      <c r="AP474" s="433"/>
      <c r="AQ474" s="433"/>
      <c r="AR474" s="433"/>
      <c r="AS474" s="433"/>
      <c r="AT474" s="433"/>
      <c r="AU474" s="433"/>
      <c r="AV474" s="433"/>
      <c r="AW474" s="433"/>
      <c r="AX474" s="433"/>
      <c r="AY474" s="433"/>
      <c r="AZ474" s="433"/>
      <c r="BA474" s="433"/>
      <c r="BB474" s="433"/>
      <c r="BC474" s="433"/>
      <c r="BD474" s="430"/>
      <c r="BE474" s="434"/>
      <c r="BG474" s="11"/>
      <c r="BI474" s="500"/>
    </row>
    <row r="475" spans="1:61" s="9" customFormat="1" ht="15" customHeight="1" x14ac:dyDescent="0.25">
      <c r="A475" s="2"/>
      <c r="B475" s="2"/>
      <c r="C475" s="2"/>
      <c r="D475" s="2"/>
      <c r="E475" s="2"/>
      <c r="F475" s="3"/>
      <c r="G475" s="397"/>
      <c r="H475" s="4"/>
      <c r="I475" s="5"/>
      <c r="J475" s="4"/>
      <c r="K475" s="4"/>
      <c r="L475" s="5"/>
      <c r="M475" s="6"/>
      <c r="N475" s="4"/>
      <c r="O475" s="5"/>
      <c r="P475" s="4"/>
      <c r="Q475" s="4"/>
      <c r="R475" s="5"/>
      <c r="S475" s="4"/>
      <c r="T475" s="4"/>
      <c r="U475" s="5"/>
      <c r="V475" s="4"/>
      <c r="W475" s="4"/>
      <c r="X475" s="5"/>
      <c r="Y475" s="4"/>
      <c r="Z475" s="4"/>
      <c r="AA475" s="4"/>
      <c r="AB475" s="4"/>
      <c r="AC475" s="412"/>
      <c r="AD475" s="7"/>
      <c r="AE475" s="7"/>
      <c r="AF475" s="8"/>
      <c r="AH475" s="446"/>
      <c r="AI475" s="429"/>
      <c r="AJ475" s="430"/>
      <c r="AK475" s="431"/>
      <c r="AL475" s="432"/>
      <c r="AM475" s="433"/>
      <c r="AN475" s="433"/>
      <c r="AO475" s="433"/>
      <c r="AP475" s="433"/>
      <c r="AQ475" s="433"/>
      <c r="AR475" s="433"/>
      <c r="AS475" s="433"/>
      <c r="AT475" s="433"/>
      <c r="AU475" s="433"/>
      <c r="AV475" s="433"/>
      <c r="AW475" s="433"/>
      <c r="AX475" s="433"/>
      <c r="AY475" s="433"/>
      <c r="AZ475" s="433"/>
      <c r="BA475" s="433"/>
      <c r="BB475" s="433"/>
      <c r="BC475" s="433"/>
      <c r="BD475" s="430"/>
      <c r="BE475" s="434"/>
      <c r="BG475" s="11"/>
      <c r="BI475" s="500"/>
    </row>
    <row r="476" spans="1:61" s="9" customFormat="1" ht="15" customHeight="1" x14ac:dyDescent="0.25">
      <c r="A476" s="2"/>
      <c r="B476" s="2"/>
      <c r="C476" s="2"/>
      <c r="D476" s="2"/>
      <c r="E476" s="2"/>
      <c r="F476" s="3"/>
      <c r="G476" s="397"/>
      <c r="H476" s="4"/>
      <c r="I476" s="5"/>
      <c r="J476" s="4"/>
      <c r="K476" s="4"/>
      <c r="L476" s="5"/>
      <c r="M476" s="6"/>
      <c r="N476" s="4"/>
      <c r="O476" s="5"/>
      <c r="P476" s="4"/>
      <c r="Q476" s="4"/>
      <c r="R476" s="5"/>
      <c r="S476" s="4"/>
      <c r="T476" s="4"/>
      <c r="U476" s="5"/>
      <c r="V476" s="4"/>
      <c r="W476" s="4"/>
      <c r="X476" s="5"/>
      <c r="Y476" s="4"/>
      <c r="Z476" s="4"/>
      <c r="AA476" s="4"/>
      <c r="AB476" s="4"/>
      <c r="AC476" s="412"/>
      <c r="AD476" s="7"/>
      <c r="AE476" s="7"/>
      <c r="AF476" s="8"/>
      <c r="AH476" s="446"/>
      <c r="AI476" s="429"/>
      <c r="AJ476" s="430"/>
      <c r="AK476" s="431"/>
      <c r="AL476" s="432"/>
      <c r="AM476" s="433"/>
      <c r="AN476" s="433"/>
      <c r="AO476" s="433"/>
      <c r="AP476" s="433"/>
      <c r="AQ476" s="433"/>
      <c r="AR476" s="433"/>
      <c r="AS476" s="433"/>
      <c r="AT476" s="433"/>
      <c r="AU476" s="433"/>
      <c r="AV476" s="433"/>
      <c r="AW476" s="433"/>
      <c r="AX476" s="433"/>
      <c r="AY476" s="433"/>
      <c r="AZ476" s="433"/>
      <c r="BA476" s="433"/>
      <c r="BB476" s="433"/>
      <c r="BC476" s="433"/>
      <c r="BD476" s="430"/>
      <c r="BE476" s="434"/>
      <c r="BG476" s="11"/>
      <c r="BI476" s="500"/>
    </row>
    <row r="477" spans="1:61" s="9" customFormat="1" ht="15" customHeight="1" x14ac:dyDescent="0.25">
      <c r="A477" s="2"/>
      <c r="B477" s="2"/>
      <c r="C477" s="2"/>
      <c r="D477" s="2"/>
      <c r="E477" s="2"/>
      <c r="F477" s="3"/>
      <c r="G477" s="397"/>
      <c r="H477" s="4"/>
      <c r="I477" s="5"/>
      <c r="J477" s="4"/>
      <c r="K477" s="4"/>
      <c r="L477" s="5"/>
      <c r="M477" s="6"/>
      <c r="N477" s="4"/>
      <c r="O477" s="5"/>
      <c r="P477" s="4"/>
      <c r="Q477" s="4"/>
      <c r="R477" s="5"/>
      <c r="S477" s="4"/>
      <c r="T477" s="4"/>
      <c r="U477" s="5"/>
      <c r="V477" s="4"/>
      <c r="W477" s="4"/>
      <c r="X477" s="5"/>
      <c r="Y477" s="4"/>
      <c r="Z477" s="4"/>
      <c r="AA477" s="4"/>
      <c r="AB477" s="4"/>
      <c r="AC477" s="412"/>
      <c r="AD477" s="7"/>
      <c r="AE477" s="7"/>
      <c r="AF477" s="8"/>
      <c r="AH477" s="446"/>
      <c r="AI477" s="429"/>
      <c r="AJ477" s="430"/>
      <c r="AK477" s="431"/>
      <c r="AL477" s="432"/>
      <c r="AM477" s="433"/>
      <c r="AN477" s="433"/>
      <c r="AO477" s="433"/>
      <c r="AP477" s="433"/>
      <c r="AQ477" s="433"/>
      <c r="AR477" s="433"/>
      <c r="AS477" s="433"/>
      <c r="AT477" s="433"/>
      <c r="AU477" s="433"/>
      <c r="AV477" s="433"/>
      <c r="AW477" s="433"/>
      <c r="AX477" s="433"/>
      <c r="AY477" s="433"/>
      <c r="AZ477" s="433"/>
      <c r="BA477" s="433"/>
      <c r="BB477" s="433"/>
      <c r="BC477" s="433"/>
      <c r="BD477" s="430"/>
      <c r="BE477" s="434"/>
      <c r="BG477" s="11"/>
      <c r="BI477" s="500"/>
    </row>
    <row r="478" spans="1:61" s="9" customFormat="1" ht="15" customHeight="1" x14ac:dyDescent="0.25">
      <c r="A478" s="2"/>
      <c r="B478" s="2"/>
      <c r="C478" s="2"/>
      <c r="D478" s="2"/>
      <c r="E478" s="2"/>
      <c r="F478" s="3"/>
      <c r="G478" s="397"/>
      <c r="H478" s="4"/>
      <c r="I478" s="5"/>
      <c r="J478" s="4"/>
      <c r="K478" s="4"/>
      <c r="L478" s="5"/>
      <c r="M478" s="6"/>
      <c r="N478" s="4"/>
      <c r="O478" s="5"/>
      <c r="P478" s="4"/>
      <c r="Q478" s="4"/>
      <c r="R478" s="5"/>
      <c r="S478" s="4"/>
      <c r="T478" s="4"/>
      <c r="U478" s="5"/>
      <c r="V478" s="4"/>
      <c r="W478" s="4"/>
      <c r="X478" s="5"/>
      <c r="Y478" s="4"/>
      <c r="Z478" s="4"/>
      <c r="AA478" s="4"/>
      <c r="AB478" s="4"/>
      <c r="AC478" s="412"/>
      <c r="AD478" s="7"/>
      <c r="AE478" s="7"/>
      <c r="AF478" s="8"/>
      <c r="AH478" s="446"/>
      <c r="AI478" s="429"/>
      <c r="AJ478" s="430"/>
      <c r="AK478" s="431"/>
      <c r="AL478" s="432"/>
      <c r="AM478" s="433"/>
      <c r="AN478" s="433"/>
      <c r="AO478" s="433"/>
      <c r="AP478" s="433"/>
      <c r="AQ478" s="433"/>
      <c r="AR478" s="433"/>
      <c r="AS478" s="433"/>
      <c r="AT478" s="433"/>
      <c r="AU478" s="433"/>
      <c r="AV478" s="433"/>
      <c r="AW478" s="433"/>
      <c r="AX478" s="433"/>
      <c r="AY478" s="433"/>
      <c r="AZ478" s="433"/>
      <c r="BA478" s="433"/>
      <c r="BB478" s="433"/>
      <c r="BC478" s="433"/>
      <c r="BD478" s="430"/>
      <c r="BE478" s="434"/>
      <c r="BG478" s="11"/>
      <c r="BI478" s="500"/>
    </row>
    <row r="479" spans="1:61" s="9" customFormat="1" ht="15" customHeight="1" x14ac:dyDescent="0.25">
      <c r="A479" s="2"/>
      <c r="B479" s="2"/>
      <c r="C479" s="2"/>
      <c r="D479" s="2"/>
      <c r="E479" s="2"/>
      <c r="F479" s="3"/>
      <c r="G479" s="397"/>
      <c r="H479" s="4"/>
      <c r="I479" s="5"/>
      <c r="J479" s="4"/>
      <c r="K479" s="4"/>
      <c r="L479" s="5"/>
      <c r="M479" s="6"/>
      <c r="N479" s="4"/>
      <c r="O479" s="5"/>
      <c r="P479" s="4"/>
      <c r="Q479" s="4"/>
      <c r="R479" s="5"/>
      <c r="S479" s="4"/>
      <c r="T479" s="4"/>
      <c r="U479" s="5"/>
      <c r="V479" s="4"/>
      <c r="W479" s="4"/>
      <c r="X479" s="5"/>
      <c r="Y479" s="4"/>
      <c r="Z479" s="4"/>
      <c r="AA479" s="4"/>
      <c r="AB479" s="4"/>
      <c r="AC479" s="412"/>
      <c r="AD479" s="7"/>
      <c r="AE479" s="7"/>
      <c r="AF479" s="8"/>
      <c r="AH479" s="446"/>
      <c r="AI479" s="429"/>
      <c r="AJ479" s="430"/>
      <c r="AK479" s="431"/>
      <c r="AL479" s="432"/>
      <c r="AM479" s="433"/>
      <c r="AN479" s="433"/>
      <c r="AO479" s="433"/>
      <c r="AP479" s="433"/>
      <c r="AQ479" s="433"/>
      <c r="AR479" s="433"/>
      <c r="AS479" s="433"/>
      <c r="AT479" s="433"/>
      <c r="AU479" s="433"/>
      <c r="AV479" s="433"/>
      <c r="AW479" s="433"/>
      <c r="AX479" s="433"/>
      <c r="AY479" s="433"/>
      <c r="AZ479" s="433"/>
      <c r="BA479" s="433"/>
      <c r="BB479" s="433"/>
      <c r="BC479" s="433"/>
      <c r="BD479" s="430"/>
      <c r="BE479" s="434"/>
      <c r="BG479" s="11"/>
      <c r="BI479" s="500"/>
    </row>
    <row r="480" spans="1:61" s="9" customFormat="1" ht="15" customHeight="1" x14ac:dyDescent="0.25">
      <c r="A480" s="2"/>
      <c r="B480" s="2"/>
      <c r="C480" s="2"/>
      <c r="D480" s="2"/>
      <c r="E480" s="2"/>
      <c r="F480" s="3"/>
      <c r="G480" s="397"/>
      <c r="H480" s="4"/>
      <c r="I480" s="5"/>
      <c r="J480" s="4"/>
      <c r="K480" s="4"/>
      <c r="L480" s="5"/>
      <c r="M480" s="6"/>
      <c r="N480" s="4"/>
      <c r="O480" s="5"/>
      <c r="P480" s="4"/>
      <c r="Q480" s="4"/>
      <c r="R480" s="5"/>
      <c r="S480" s="4"/>
      <c r="T480" s="4"/>
      <c r="U480" s="5"/>
      <c r="V480" s="4"/>
      <c r="W480" s="4"/>
      <c r="X480" s="5"/>
      <c r="Y480" s="4"/>
      <c r="Z480" s="4"/>
      <c r="AA480" s="4"/>
      <c r="AB480" s="4"/>
      <c r="AC480" s="412"/>
      <c r="AD480" s="7"/>
      <c r="AE480" s="7"/>
      <c r="AF480" s="8"/>
      <c r="AH480" s="446"/>
      <c r="AI480" s="429"/>
      <c r="AJ480" s="430"/>
      <c r="AK480" s="431"/>
      <c r="AL480" s="432"/>
      <c r="AM480" s="433"/>
      <c r="AN480" s="433"/>
      <c r="AO480" s="433"/>
      <c r="AP480" s="433"/>
      <c r="AQ480" s="433"/>
      <c r="AR480" s="433"/>
      <c r="AS480" s="433"/>
      <c r="AT480" s="433"/>
      <c r="AU480" s="433"/>
      <c r="AV480" s="433"/>
      <c r="AW480" s="433"/>
      <c r="AX480" s="433"/>
      <c r="AY480" s="433"/>
      <c r="AZ480" s="433"/>
      <c r="BA480" s="433"/>
      <c r="BB480" s="433"/>
      <c r="BC480" s="433"/>
      <c r="BD480" s="430"/>
      <c r="BE480" s="434"/>
      <c r="BG480" s="11"/>
      <c r="BI480" s="500"/>
    </row>
    <row r="481" spans="1:61" s="9" customFormat="1" ht="15" customHeight="1" x14ac:dyDescent="0.25">
      <c r="A481" s="2"/>
      <c r="B481" s="2"/>
      <c r="C481" s="2"/>
      <c r="D481" s="2"/>
      <c r="E481" s="2"/>
      <c r="F481" s="3"/>
      <c r="G481" s="397"/>
      <c r="H481" s="4"/>
      <c r="I481" s="5"/>
      <c r="J481" s="4"/>
      <c r="K481" s="4"/>
      <c r="L481" s="5"/>
      <c r="M481" s="6"/>
      <c r="N481" s="4"/>
      <c r="O481" s="5"/>
      <c r="P481" s="4"/>
      <c r="Q481" s="4"/>
      <c r="R481" s="5"/>
      <c r="S481" s="4"/>
      <c r="T481" s="4"/>
      <c r="U481" s="5"/>
      <c r="V481" s="4"/>
      <c r="W481" s="4"/>
      <c r="X481" s="5"/>
      <c r="Y481" s="4"/>
      <c r="Z481" s="4"/>
      <c r="AA481" s="4"/>
      <c r="AB481" s="4"/>
      <c r="AC481" s="412"/>
      <c r="AD481" s="7"/>
      <c r="AE481" s="7"/>
      <c r="AF481" s="8"/>
      <c r="AH481" s="446"/>
      <c r="AI481" s="429"/>
      <c r="AJ481" s="430"/>
      <c r="AK481" s="431"/>
      <c r="AL481" s="432"/>
      <c r="AM481" s="433"/>
      <c r="AN481" s="433"/>
      <c r="AO481" s="433"/>
      <c r="AP481" s="433"/>
      <c r="AQ481" s="433"/>
      <c r="AR481" s="433"/>
      <c r="AS481" s="433"/>
      <c r="AT481" s="433"/>
      <c r="AU481" s="433"/>
      <c r="AV481" s="433"/>
      <c r="AW481" s="433"/>
      <c r="AX481" s="433"/>
      <c r="AY481" s="433"/>
      <c r="AZ481" s="433"/>
      <c r="BA481" s="433"/>
      <c r="BB481" s="433"/>
      <c r="BC481" s="433"/>
      <c r="BD481" s="430"/>
      <c r="BE481" s="434"/>
      <c r="BG481" s="11"/>
      <c r="BI481" s="500"/>
    </row>
    <row r="482" spans="1:61" s="9" customFormat="1" ht="15" customHeight="1" x14ac:dyDescent="0.25">
      <c r="A482" s="2"/>
      <c r="B482" s="2"/>
      <c r="C482" s="2"/>
      <c r="D482" s="2"/>
      <c r="E482" s="2"/>
      <c r="F482" s="3"/>
      <c r="G482" s="397"/>
      <c r="H482" s="4"/>
      <c r="I482" s="5"/>
      <c r="J482" s="4"/>
      <c r="K482" s="4"/>
      <c r="L482" s="5"/>
      <c r="M482" s="6"/>
      <c r="N482" s="4"/>
      <c r="O482" s="5"/>
      <c r="P482" s="4"/>
      <c r="Q482" s="4"/>
      <c r="R482" s="5"/>
      <c r="S482" s="4"/>
      <c r="T482" s="4"/>
      <c r="U482" s="5"/>
      <c r="V482" s="4"/>
      <c r="W482" s="4"/>
      <c r="X482" s="5"/>
      <c r="Y482" s="4"/>
      <c r="Z482" s="4"/>
      <c r="AA482" s="4"/>
      <c r="AB482" s="4"/>
      <c r="AC482" s="412"/>
      <c r="AD482" s="7"/>
      <c r="AE482" s="7"/>
      <c r="AF482" s="8"/>
      <c r="AH482" s="446"/>
      <c r="AI482" s="429"/>
      <c r="AJ482" s="430"/>
      <c r="AK482" s="431"/>
      <c r="AL482" s="432"/>
      <c r="AM482" s="433"/>
      <c r="AN482" s="433"/>
      <c r="AO482" s="433"/>
      <c r="AP482" s="433"/>
      <c r="AQ482" s="433"/>
      <c r="AR482" s="433"/>
      <c r="AS482" s="433"/>
      <c r="AT482" s="433"/>
      <c r="AU482" s="433"/>
      <c r="AV482" s="433"/>
      <c r="AW482" s="433"/>
      <c r="AX482" s="433"/>
      <c r="AY482" s="433"/>
      <c r="AZ482" s="433"/>
      <c r="BA482" s="433"/>
      <c r="BB482" s="433"/>
      <c r="BC482" s="433"/>
      <c r="BD482" s="430"/>
      <c r="BE482" s="434"/>
      <c r="BG482" s="11"/>
      <c r="BI482" s="500"/>
    </row>
    <row r="483" spans="1:61" s="9" customFormat="1" ht="15" customHeight="1" x14ac:dyDescent="0.25">
      <c r="A483" s="2"/>
      <c r="B483" s="2"/>
      <c r="C483" s="2"/>
      <c r="D483" s="2"/>
      <c r="E483" s="2"/>
      <c r="F483" s="3"/>
      <c r="G483" s="397"/>
      <c r="H483" s="4"/>
      <c r="I483" s="5"/>
      <c r="J483" s="4"/>
      <c r="K483" s="4"/>
      <c r="L483" s="5"/>
      <c r="M483" s="6"/>
      <c r="N483" s="4"/>
      <c r="O483" s="5"/>
      <c r="P483" s="4"/>
      <c r="Q483" s="4"/>
      <c r="R483" s="5"/>
      <c r="S483" s="4"/>
      <c r="T483" s="4"/>
      <c r="U483" s="5"/>
      <c r="V483" s="4"/>
      <c r="W483" s="4"/>
      <c r="X483" s="5"/>
      <c r="Y483" s="4"/>
      <c r="Z483" s="4"/>
      <c r="AA483" s="4"/>
      <c r="AB483" s="4"/>
      <c r="AC483" s="412"/>
      <c r="AD483" s="7"/>
      <c r="AE483" s="7"/>
      <c r="AF483" s="8"/>
      <c r="AH483" s="446"/>
      <c r="AI483" s="429"/>
      <c r="AJ483" s="430"/>
      <c r="AK483" s="431"/>
      <c r="AL483" s="432"/>
      <c r="AM483" s="433"/>
      <c r="AN483" s="433"/>
      <c r="AO483" s="433"/>
      <c r="AP483" s="433"/>
      <c r="AQ483" s="433"/>
      <c r="AR483" s="433"/>
      <c r="AS483" s="433"/>
      <c r="AT483" s="433"/>
      <c r="AU483" s="433"/>
      <c r="AV483" s="433"/>
      <c r="AW483" s="433"/>
      <c r="AX483" s="433"/>
      <c r="AY483" s="433"/>
      <c r="AZ483" s="433"/>
      <c r="BA483" s="433"/>
      <c r="BB483" s="433"/>
      <c r="BC483" s="433"/>
      <c r="BD483" s="430"/>
      <c r="BE483" s="434"/>
      <c r="BG483" s="11"/>
      <c r="BI483" s="500"/>
    </row>
    <row r="484" spans="1:61" s="9" customFormat="1" ht="15" customHeight="1" x14ac:dyDescent="0.25">
      <c r="A484" s="2"/>
      <c r="B484" s="2"/>
      <c r="C484" s="2"/>
      <c r="D484" s="2"/>
      <c r="E484" s="2"/>
      <c r="F484" s="3"/>
      <c r="G484" s="397"/>
      <c r="H484" s="4"/>
      <c r="I484" s="5"/>
      <c r="J484" s="4"/>
      <c r="K484" s="4"/>
      <c r="L484" s="5"/>
      <c r="M484" s="6"/>
      <c r="N484" s="4"/>
      <c r="O484" s="5"/>
      <c r="P484" s="4"/>
      <c r="Q484" s="4"/>
      <c r="R484" s="5"/>
      <c r="S484" s="4"/>
      <c r="T484" s="4"/>
      <c r="U484" s="5"/>
      <c r="V484" s="4"/>
      <c r="W484" s="4"/>
      <c r="X484" s="5"/>
      <c r="Y484" s="4"/>
      <c r="Z484" s="4"/>
      <c r="AA484" s="4"/>
      <c r="AB484" s="4"/>
      <c r="AC484" s="412"/>
      <c r="AD484" s="7"/>
      <c r="AE484" s="7"/>
      <c r="AF484" s="8"/>
      <c r="AH484" s="446"/>
      <c r="AI484" s="429"/>
      <c r="AJ484" s="430"/>
      <c r="AK484" s="431"/>
      <c r="AL484" s="432"/>
      <c r="AM484" s="433"/>
      <c r="AN484" s="433"/>
      <c r="AO484" s="433"/>
      <c r="AP484" s="433"/>
      <c r="AQ484" s="433"/>
      <c r="AR484" s="433"/>
      <c r="AS484" s="433"/>
      <c r="AT484" s="433"/>
      <c r="AU484" s="433"/>
      <c r="AV484" s="433"/>
      <c r="AW484" s="433"/>
      <c r="AX484" s="433"/>
      <c r="AY484" s="433"/>
      <c r="AZ484" s="433"/>
      <c r="BA484" s="433"/>
      <c r="BB484" s="433"/>
      <c r="BC484" s="433"/>
      <c r="BD484" s="430"/>
      <c r="BE484" s="434"/>
      <c r="BG484" s="11"/>
      <c r="BI484" s="500"/>
    </row>
    <row r="485" spans="1:61" s="9" customFormat="1" ht="15" customHeight="1" x14ac:dyDescent="0.25">
      <c r="A485" s="2"/>
      <c r="B485" s="2"/>
      <c r="C485" s="2"/>
      <c r="D485" s="2"/>
      <c r="E485" s="2"/>
      <c r="F485" s="3"/>
      <c r="G485" s="397"/>
      <c r="H485" s="4"/>
      <c r="I485" s="5"/>
      <c r="J485" s="4"/>
      <c r="K485" s="4"/>
      <c r="L485" s="5"/>
      <c r="M485" s="6"/>
      <c r="N485" s="4"/>
      <c r="O485" s="5"/>
      <c r="P485" s="4"/>
      <c r="Q485" s="4"/>
      <c r="R485" s="5"/>
      <c r="S485" s="4"/>
      <c r="T485" s="4"/>
      <c r="U485" s="5"/>
      <c r="V485" s="4"/>
      <c r="W485" s="4"/>
      <c r="X485" s="5"/>
      <c r="Y485" s="4"/>
      <c r="Z485" s="4"/>
      <c r="AA485" s="4"/>
      <c r="AB485" s="4"/>
      <c r="AC485" s="412"/>
      <c r="AD485" s="7"/>
      <c r="AE485" s="7"/>
      <c r="AF485" s="8"/>
      <c r="AH485" s="446"/>
      <c r="AI485" s="429"/>
      <c r="AJ485" s="430"/>
      <c r="AK485" s="431"/>
      <c r="AL485" s="432"/>
      <c r="AM485" s="433"/>
      <c r="AN485" s="433"/>
      <c r="AO485" s="433"/>
      <c r="AP485" s="433"/>
      <c r="AQ485" s="433"/>
      <c r="AR485" s="433"/>
      <c r="AS485" s="433"/>
      <c r="AT485" s="433"/>
      <c r="AU485" s="433"/>
      <c r="AV485" s="433"/>
      <c r="AW485" s="433"/>
      <c r="AX485" s="433"/>
      <c r="AY485" s="433"/>
      <c r="AZ485" s="433"/>
      <c r="BA485" s="433"/>
      <c r="BB485" s="433"/>
      <c r="BC485" s="433"/>
      <c r="BD485" s="430"/>
      <c r="BE485" s="434"/>
      <c r="BG485" s="11"/>
      <c r="BI485" s="500"/>
    </row>
    <row r="486" spans="1:61" s="9" customFormat="1" ht="15" customHeight="1" x14ac:dyDescent="0.25">
      <c r="A486" s="2"/>
      <c r="B486" s="2"/>
      <c r="C486" s="2"/>
      <c r="D486" s="2"/>
      <c r="E486" s="2"/>
      <c r="F486" s="3"/>
      <c r="G486" s="397"/>
      <c r="H486" s="4"/>
      <c r="I486" s="5"/>
      <c r="J486" s="4"/>
      <c r="K486" s="4"/>
      <c r="L486" s="5"/>
      <c r="M486" s="6"/>
      <c r="N486" s="4"/>
      <c r="O486" s="5"/>
      <c r="P486" s="4"/>
      <c r="Q486" s="4"/>
      <c r="R486" s="5"/>
      <c r="S486" s="4"/>
      <c r="T486" s="4"/>
      <c r="U486" s="5"/>
      <c r="V486" s="4"/>
      <c r="W486" s="4"/>
      <c r="X486" s="5"/>
      <c r="Y486" s="4"/>
      <c r="Z486" s="4"/>
      <c r="AA486" s="4"/>
      <c r="AB486" s="4"/>
      <c r="AC486" s="412"/>
      <c r="AD486" s="7"/>
      <c r="AE486" s="7"/>
      <c r="AF486" s="8"/>
      <c r="AH486" s="446"/>
      <c r="AI486" s="429"/>
      <c r="AJ486" s="430"/>
      <c r="AK486" s="431"/>
      <c r="AL486" s="432"/>
      <c r="AM486" s="433"/>
      <c r="AN486" s="433"/>
      <c r="AO486" s="433"/>
      <c r="AP486" s="433"/>
      <c r="AQ486" s="433"/>
      <c r="AR486" s="433"/>
      <c r="AS486" s="433"/>
      <c r="AT486" s="433"/>
      <c r="AU486" s="433"/>
      <c r="AV486" s="433"/>
      <c r="AW486" s="433"/>
      <c r="AX486" s="433"/>
      <c r="AY486" s="433"/>
      <c r="AZ486" s="433"/>
      <c r="BA486" s="433"/>
      <c r="BB486" s="433"/>
      <c r="BC486" s="433"/>
      <c r="BD486" s="430"/>
      <c r="BE486" s="434"/>
      <c r="BG486" s="11"/>
      <c r="BI486" s="500"/>
    </row>
    <row r="487" spans="1:61" s="9" customFormat="1" ht="15" customHeight="1" x14ac:dyDescent="0.25">
      <c r="A487" s="2"/>
      <c r="B487" s="2"/>
      <c r="C487" s="2"/>
      <c r="D487" s="2"/>
      <c r="E487" s="2"/>
      <c r="F487" s="3"/>
      <c r="G487" s="397"/>
      <c r="H487" s="4"/>
      <c r="I487" s="5"/>
      <c r="J487" s="4"/>
      <c r="K487" s="4"/>
      <c r="L487" s="5"/>
      <c r="M487" s="6"/>
      <c r="N487" s="4"/>
      <c r="O487" s="5"/>
      <c r="P487" s="4"/>
      <c r="Q487" s="4"/>
      <c r="R487" s="5"/>
      <c r="S487" s="4"/>
      <c r="T487" s="4"/>
      <c r="U487" s="5"/>
      <c r="V487" s="4"/>
      <c r="W487" s="4"/>
      <c r="X487" s="5"/>
      <c r="Y487" s="4"/>
      <c r="Z487" s="4"/>
      <c r="AA487" s="4"/>
      <c r="AB487" s="4"/>
      <c r="AC487" s="412"/>
      <c r="AD487" s="7"/>
      <c r="AE487" s="7"/>
      <c r="AF487" s="8"/>
      <c r="AH487" s="446"/>
      <c r="AI487" s="429"/>
      <c r="AJ487" s="430"/>
      <c r="AK487" s="431"/>
      <c r="AL487" s="432"/>
      <c r="AM487" s="433"/>
      <c r="AN487" s="433"/>
      <c r="AO487" s="433"/>
      <c r="AP487" s="433"/>
      <c r="AQ487" s="433"/>
      <c r="AR487" s="433"/>
      <c r="AS487" s="433"/>
      <c r="AT487" s="433"/>
      <c r="AU487" s="433"/>
      <c r="AV487" s="433"/>
      <c r="AW487" s="433"/>
      <c r="AX487" s="433"/>
      <c r="AY487" s="433"/>
      <c r="AZ487" s="433"/>
      <c r="BA487" s="433"/>
      <c r="BB487" s="433"/>
      <c r="BC487" s="433"/>
      <c r="BD487" s="430"/>
      <c r="BE487" s="434"/>
      <c r="BG487" s="11"/>
      <c r="BI487" s="500"/>
    </row>
    <row r="488" spans="1:61" s="9" customFormat="1" ht="15" customHeight="1" x14ac:dyDescent="0.25">
      <c r="A488" s="2"/>
      <c r="B488" s="2"/>
      <c r="C488" s="2"/>
      <c r="D488" s="2"/>
      <c r="E488" s="2"/>
      <c r="F488" s="3"/>
      <c r="G488" s="397"/>
      <c r="H488" s="4"/>
      <c r="I488" s="5"/>
      <c r="J488" s="4"/>
      <c r="K488" s="4"/>
      <c r="L488" s="5"/>
      <c r="M488" s="6"/>
      <c r="N488" s="4"/>
      <c r="O488" s="5"/>
      <c r="P488" s="4"/>
      <c r="Q488" s="4"/>
      <c r="R488" s="5"/>
      <c r="S488" s="4"/>
      <c r="T488" s="4"/>
      <c r="U488" s="5"/>
      <c r="V488" s="4"/>
      <c r="W488" s="4"/>
      <c r="X488" s="5"/>
      <c r="Y488" s="4"/>
      <c r="Z488" s="4"/>
      <c r="AA488" s="4"/>
      <c r="AB488" s="4"/>
      <c r="AC488" s="412"/>
      <c r="AD488" s="7"/>
      <c r="AE488" s="7"/>
      <c r="AF488" s="8"/>
      <c r="AH488" s="446"/>
      <c r="AI488" s="429"/>
      <c r="AJ488" s="430"/>
      <c r="AK488" s="431"/>
      <c r="AL488" s="432"/>
      <c r="AM488" s="433"/>
      <c r="AN488" s="433"/>
      <c r="AO488" s="433"/>
      <c r="AP488" s="433"/>
      <c r="AQ488" s="433"/>
      <c r="AR488" s="433"/>
      <c r="AS488" s="433"/>
      <c r="AT488" s="433"/>
      <c r="AU488" s="433"/>
      <c r="AV488" s="433"/>
      <c r="AW488" s="433"/>
      <c r="AX488" s="433"/>
      <c r="AY488" s="433"/>
      <c r="AZ488" s="433"/>
      <c r="BA488" s="433"/>
      <c r="BB488" s="433"/>
      <c r="BC488" s="433"/>
      <c r="BD488" s="430"/>
      <c r="BE488" s="434"/>
      <c r="BG488" s="11"/>
      <c r="BI488" s="500"/>
    </row>
    <row r="489" spans="1:61" s="9" customFormat="1" ht="15" customHeight="1" x14ac:dyDescent="0.25">
      <c r="A489" s="2"/>
      <c r="B489" s="2"/>
      <c r="C489" s="2"/>
      <c r="D489" s="2"/>
      <c r="E489" s="2"/>
      <c r="F489" s="3"/>
      <c r="G489" s="397"/>
      <c r="H489" s="4"/>
      <c r="I489" s="5"/>
      <c r="J489" s="4"/>
      <c r="K489" s="4"/>
      <c r="L489" s="5"/>
      <c r="M489" s="6"/>
      <c r="N489" s="4"/>
      <c r="O489" s="5"/>
      <c r="P489" s="4"/>
      <c r="Q489" s="4"/>
      <c r="R489" s="5"/>
      <c r="S489" s="4"/>
      <c r="T489" s="4"/>
      <c r="U489" s="5"/>
      <c r="V489" s="4"/>
      <c r="W489" s="4"/>
      <c r="X489" s="5"/>
      <c r="Y489" s="4"/>
      <c r="Z489" s="4"/>
      <c r="AA489" s="4"/>
      <c r="AB489" s="4"/>
      <c r="AC489" s="412"/>
      <c r="AD489" s="7"/>
      <c r="AE489" s="7"/>
      <c r="AF489" s="8"/>
      <c r="AH489" s="446"/>
      <c r="AI489" s="429"/>
      <c r="AJ489" s="430"/>
      <c r="AK489" s="431"/>
      <c r="AL489" s="432"/>
      <c r="AM489" s="433"/>
      <c r="AN489" s="433"/>
      <c r="AO489" s="433"/>
      <c r="AP489" s="433"/>
      <c r="AQ489" s="433"/>
      <c r="AR489" s="433"/>
      <c r="AS489" s="433"/>
      <c r="AT489" s="433"/>
      <c r="AU489" s="433"/>
      <c r="AV489" s="433"/>
      <c r="AW489" s="433"/>
      <c r="AX489" s="433"/>
      <c r="AY489" s="433"/>
      <c r="AZ489" s="433"/>
      <c r="BA489" s="433"/>
      <c r="BB489" s="433"/>
      <c r="BC489" s="433"/>
      <c r="BD489" s="430"/>
      <c r="BE489" s="434"/>
      <c r="BG489" s="11"/>
      <c r="BI489" s="500"/>
    </row>
    <row r="490" spans="1:61" s="9" customFormat="1" ht="15" customHeight="1" x14ac:dyDescent="0.25">
      <c r="A490" s="2"/>
      <c r="B490" s="2"/>
      <c r="C490" s="2"/>
      <c r="D490" s="2"/>
      <c r="E490" s="2"/>
      <c r="F490" s="3"/>
      <c r="G490" s="397"/>
      <c r="H490" s="4"/>
      <c r="I490" s="5"/>
      <c r="J490" s="4"/>
      <c r="K490" s="4"/>
      <c r="L490" s="5"/>
      <c r="M490" s="6"/>
      <c r="N490" s="4"/>
      <c r="O490" s="5"/>
      <c r="P490" s="4"/>
      <c r="Q490" s="4"/>
      <c r="R490" s="5"/>
      <c r="S490" s="4"/>
      <c r="T490" s="4"/>
      <c r="U490" s="5"/>
      <c r="V490" s="4"/>
      <c r="W490" s="4"/>
      <c r="X490" s="5"/>
      <c r="Y490" s="4"/>
      <c r="Z490" s="4"/>
      <c r="AA490" s="4"/>
      <c r="AB490" s="4"/>
      <c r="AC490" s="412"/>
      <c r="AD490" s="7"/>
      <c r="AE490" s="7"/>
      <c r="AF490" s="8"/>
      <c r="AH490" s="446"/>
      <c r="AI490" s="429"/>
      <c r="AJ490" s="430"/>
      <c r="AK490" s="431"/>
      <c r="AL490" s="432"/>
      <c r="AM490" s="433"/>
      <c r="AN490" s="433"/>
      <c r="AO490" s="433"/>
      <c r="AP490" s="433"/>
      <c r="AQ490" s="433"/>
      <c r="AR490" s="433"/>
      <c r="AS490" s="433"/>
      <c r="AT490" s="433"/>
      <c r="AU490" s="433"/>
      <c r="AV490" s="433"/>
      <c r="AW490" s="433"/>
      <c r="AX490" s="433"/>
      <c r="AY490" s="433"/>
      <c r="AZ490" s="433"/>
      <c r="BA490" s="433"/>
      <c r="BB490" s="433"/>
      <c r="BC490" s="433"/>
      <c r="BD490" s="430"/>
      <c r="BE490" s="434"/>
      <c r="BG490" s="11"/>
      <c r="BI490" s="500"/>
    </row>
    <row r="491" spans="1:61" s="9" customFormat="1" ht="15" customHeight="1" x14ac:dyDescent="0.25">
      <c r="A491" s="2"/>
      <c r="B491" s="2"/>
      <c r="C491" s="2"/>
      <c r="D491" s="2"/>
      <c r="E491" s="2"/>
      <c r="F491" s="3"/>
      <c r="G491" s="397"/>
      <c r="H491" s="4"/>
      <c r="I491" s="5"/>
      <c r="J491" s="4"/>
      <c r="K491" s="4"/>
      <c r="L491" s="5"/>
      <c r="M491" s="6"/>
      <c r="N491" s="4"/>
      <c r="O491" s="5"/>
      <c r="P491" s="4"/>
      <c r="Q491" s="4"/>
      <c r="R491" s="5"/>
      <c r="S491" s="4"/>
      <c r="T491" s="4"/>
      <c r="U491" s="5"/>
      <c r="V491" s="4"/>
      <c r="W491" s="4"/>
      <c r="X491" s="5"/>
      <c r="Y491" s="4"/>
      <c r="Z491" s="4"/>
      <c r="AA491" s="4"/>
      <c r="AB491" s="4"/>
      <c r="AC491" s="412"/>
      <c r="AD491" s="7"/>
      <c r="AE491" s="7"/>
      <c r="AF491" s="8"/>
      <c r="AH491" s="446"/>
      <c r="AI491" s="429"/>
      <c r="AJ491" s="430"/>
      <c r="AK491" s="431"/>
      <c r="AL491" s="432"/>
      <c r="AM491" s="433"/>
      <c r="AN491" s="433"/>
      <c r="AO491" s="433"/>
      <c r="AP491" s="433"/>
      <c r="AQ491" s="433"/>
      <c r="AR491" s="433"/>
      <c r="AS491" s="433"/>
      <c r="AT491" s="433"/>
      <c r="AU491" s="433"/>
      <c r="AV491" s="433"/>
      <c r="AW491" s="433"/>
      <c r="AX491" s="433"/>
      <c r="AY491" s="433"/>
      <c r="AZ491" s="433"/>
      <c r="BA491" s="433"/>
      <c r="BB491" s="433"/>
      <c r="BC491" s="433"/>
      <c r="BD491" s="430"/>
      <c r="BE491" s="434"/>
      <c r="BG491" s="11"/>
      <c r="BI491" s="500"/>
    </row>
    <row r="492" spans="1:61" s="9" customFormat="1" ht="15" customHeight="1" x14ac:dyDescent="0.25">
      <c r="A492" s="2"/>
      <c r="B492" s="2"/>
      <c r="C492" s="2"/>
      <c r="D492" s="2"/>
      <c r="E492" s="2"/>
      <c r="F492" s="3"/>
      <c r="G492" s="397"/>
      <c r="H492" s="4"/>
      <c r="I492" s="5"/>
      <c r="J492" s="4"/>
      <c r="K492" s="4"/>
      <c r="L492" s="5"/>
      <c r="M492" s="6"/>
      <c r="N492" s="4"/>
      <c r="O492" s="5"/>
      <c r="P492" s="4"/>
      <c r="Q492" s="4"/>
      <c r="R492" s="5"/>
      <c r="S492" s="4"/>
      <c r="T492" s="4"/>
      <c r="U492" s="5"/>
      <c r="V492" s="4"/>
      <c r="W492" s="4"/>
      <c r="X492" s="5"/>
      <c r="Y492" s="4"/>
      <c r="Z492" s="4"/>
      <c r="AA492" s="4"/>
      <c r="AB492" s="4"/>
      <c r="AC492" s="412"/>
      <c r="AD492" s="7"/>
      <c r="AE492" s="7"/>
      <c r="AF492" s="8"/>
      <c r="AH492" s="446"/>
      <c r="AI492" s="429"/>
      <c r="AJ492" s="430"/>
      <c r="AK492" s="431"/>
      <c r="AL492" s="432"/>
      <c r="AM492" s="433"/>
      <c r="AN492" s="433"/>
      <c r="AO492" s="433"/>
      <c r="AP492" s="433"/>
      <c r="AQ492" s="433"/>
      <c r="AR492" s="433"/>
      <c r="AS492" s="433"/>
      <c r="AT492" s="433"/>
      <c r="AU492" s="433"/>
      <c r="AV492" s="433"/>
      <c r="AW492" s="433"/>
      <c r="AX492" s="433"/>
      <c r="AY492" s="433"/>
      <c r="AZ492" s="433"/>
      <c r="BA492" s="433"/>
      <c r="BB492" s="433"/>
      <c r="BC492" s="433"/>
      <c r="BD492" s="430"/>
      <c r="BE492" s="434"/>
      <c r="BG492" s="11"/>
      <c r="BI492" s="500"/>
    </row>
    <row r="493" spans="1:61" s="9" customFormat="1" ht="15" customHeight="1" x14ac:dyDescent="0.25">
      <c r="A493" s="2"/>
      <c r="B493" s="2"/>
      <c r="C493" s="2"/>
      <c r="D493" s="2"/>
      <c r="E493" s="2"/>
      <c r="F493" s="3"/>
      <c r="G493" s="397"/>
      <c r="H493" s="4"/>
      <c r="I493" s="5"/>
      <c r="J493" s="4"/>
      <c r="K493" s="4"/>
      <c r="L493" s="5"/>
      <c r="M493" s="6"/>
      <c r="N493" s="4"/>
      <c r="O493" s="5"/>
      <c r="P493" s="4"/>
      <c r="Q493" s="4"/>
      <c r="R493" s="5"/>
      <c r="S493" s="4"/>
      <c r="T493" s="4"/>
      <c r="U493" s="5"/>
      <c r="V493" s="4"/>
      <c r="W493" s="4"/>
      <c r="X493" s="5"/>
      <c r="Y493" s="4"/>
      <c r="Z493" s="4"/>
      <c r="AA493" s="4"/>
      <c r="AB493" s="4"/>
      <c r="AC493" s="412"/>
      <c r="AD493" s="7"/>
      <c r="AE493" s="7"/>
      <c r="AF493" s="8"/>
      <c r="AH493" s="446"/>
      <c r="AI493" s="429"/>
      <c r="AJ493" s="430"/>
      <c r="AK493" s="431"/>
      <c r="AL493" s="432"/>
      <c r="AM493" s="433"/>
      <c r="AN493" s="433"/>
      <c r="AO493" s="433"/>
      <c r="AP493" s="433"/>
      <c r="AQ493" s="433"/>
      <c r="AR493" s="433"/>
      <c r="AS493" s="433"/>
      <c r="AT493" s="433"/>
      <c r="AU493" s="433"/>
      <c r="AV493" s="433"/>
      <c r="AW493" s="433"/>
      <c r="AX493" s="433"/>
      <c r="AY493" s="433"/>
      <c r="AZ493" s="433"/>
      <c r="BA493" s="433"/>
      <c r="BB493" s="433"/>
      <c r="BC493" s="433"/>
      <c r="BD493" s="430"/>
      <c r="BE493" s="434"/>
      <c r="BG493" s="11"/>
      <c r="BI493" s="500"/>
    </row>
    <row r="494" spans="1:61" s="9" customFormat="1" ht="15" customHeight="1" x14ac:dyDescent="0.25">
      <c r="A494" s="2"/>
      <c r="B494" s="2"/>
      <c r="C494" s="2"/>
      <c r="D494" s="2"/>
      <c r="E494" s="2"/>
      <c r="F494" s="3"/>
      <c r="G494" s="397"/>
      <c r="H494" s="4"/>
      <c r="I494" s="5"/>
      <c r="J494" s="4"/>
      <c r="K494" s="4"/>
      <c r="L494" s="5"/>
      <c r="M494" s="6"/>
      <c r="N494" s="4"/>
      <c r="O494" s="5"/>
      <c r="P494" s="4"/>
      <c r="Q494" s="4"/>
      <c r="R494" s="5"/>
      <c r="S494" s="4"/>
      <c r="T494" s="4"/>
      <c r="U494" s="5"/>
      <c r="V494" s="4"/>
      <c r="W494" s="4"/>
      <c r="X494" s="5"/>
      <c r="Y494" s="4"/>
      <c r="Z494" s="4"/>
      <c r="AA494" s="4"/>
      <c r="AB494" s="4"/>
      <c r="AC494" s="412"/>
      <c r="AD494" s="7"/>
      <c r="AE494" s="7"/>
      <c r="AF494" s="8"/>
      <c r="AH494" s="446"/>
      <c r="AI494" s="429"/>
      <c r="AJ494" s="430"/>
      <c r="AK494" s="431"/>
      <c r="AL494" s="432"/>
      <c r="AM494" s="433"/>
      <c r="AN494" s="433"/>
      <c r="AO494" s="433"/>
      <c r="AP494" s="433"/>
      <c r="AQ494" s="433"/>
      <c r="AR494" s="433"/>
      <c r="AS494" s="433"/>
      <c r="AT494" s="433"/>
      <c r="AU494" s="433"/>
      <c r="AV494" s="433"/>
      <c r="AW494" s="433"/>
      <c r="AX494" s="433"/>
      <c r="AY494" s="433"/>
      <c r="AZ494" s="433"/>
      <c r="BA494" s="433"/>
      <c r="BB494" s="433"/>
      <c r="BC494" s="433"/>
      <c r="BD494" s="430"/>
      <c r="BE494" s="434"/>
      <c r="BG494" s="11"/>
      <c r="BI494" s="500"/>
    </row>
    <row r="495" spans="1:61" s="9" customFormat="1" ht="15" customHeight="1" x14ac:dyDescent="0.25">
      <c r="A495" s="2"/>
      <c r="B495" s="2"/>
      <c r="C495" s="2"/>
      <c r="D495" s="2"/>
      <c r="E495" s="2"/>
      <c r="F495" s="3"/>
      <c r="G495" s="397"/>
      <c r="H495" s="4"/>
      <c r="I495" s="5"/>
      <c r="J495" s="4"/>
      <c r="K495" s="4"/>
      <c r="L495" s="5"/>
      <c r="M495" s="6"/>
      <c r="N495" s="4"/>
      <c r="O495" s="5"/>
      <c r="P495" s="4"/>
      <c r="Q495" s="4"/>
      <c r="R495" s="5"/>
      <c r="S495" s="4"/>
      <c r="T495" s="4"/>
      <c r="U495" s="5"/>
      <c r="V495" s="4"/>
      <c r="W495" s="4"/>
      <c r="X495" s="5"/>
      <c r="Y495" s="4"/>
      <c r="Z495" s="4"/>
      <c r="AA495" s="4"/>
      <c r="AB495" s="4"/>
      <c r="AC495" s="412"/>
      <c r="AD495" s="7"/>
      <c r="AE495" s="7"/>
      <c r="AF495" s="8"/>
      <c r="AH495" s="446"/>
      <c r="AI495" s="429"/>
      <c r="AJ495" s="430"/>
      <c r="AK495" s="431"/>
      <c r="AL495" s="432"/>
      <c r="AM495" s="433"/>
      <c r="AN495" s="433"/>
      <c r="AO495" s="433"/>
      <c r="AP495" s="433"/>
      <c r="AQ495" s="433"/>
      <c r="AR495" s="433"/>
      <c r="AS495" s="433"/>
      <c r="AT495" s="433"/>
      <c r="AU495" s="433"/>
      <c r="AV495" s="433"/>
      <c r="AW495" s="433"/>
      <c r="AX495" s="433"/>
      <c r="AY495" s="433"/>
      <c r="AZ495" s="433"/>
      <c r="BA495" s="433"/>
      <c r="BB495" s="433"/>
      <c r="BC495" s="433"/>
      <c r="BD495" s="430"/>
      <c r="BE495" s="434"/>
      <c r="BG495" s="11"/>
      <c r="BI495" s="500"/>
    </row>
    <row r="496" spans="1:61" s="9" customFormat="1" ht="15" customHeight="1" x14ac:dyDescent="0.25">
      <c r="A496" s="2"/>
      <c r="B496" s="2"/>
      <c r="C496" s="2"/>
      <c r="D496" s="2"/>
      <c r="E496" s="2"/>
      <c r="F496" s="3"/>
      <c r="G496" s="397"/>
      <c r="H496" s="4"/>
      <c r="I496" s="5"/>
      <c r="J496" s="4"/>
      <c r="K496" s="4"/>
      <c r="L496" s="5"/>
      <c r="M496" s="6"/>
      <c r="N496" s="4"/>
      <c r="O496" s="5"/>
      <c r="P496" s="4"/>
      <c r="Q496" s="4"/>
      <c r="R496" s="5"/>
      <c r="S496" s="4"/>
      <c r="T496" s="4"/>
      <c r="U496" s="5"/>
      <c r="V496" s="4"/>
      <c r="W496" s="4"/>
      <c r="X496" s="5"/>
      <c r="Y496" s="4"/>
      <c r="Z496" s="4"/>
      <c r="AA496" s="4"/>
      <c r="AB496" s="4"/>
      <c r="AC496" s="412"/>
      <c r="AD496" s="7"/>
      <c r="AE496" s="7"/>
      <c r="AF496" s="8"/>
      <c r="AH496" s="446"/>
      <c r="AI496" s="429"/>
      <c r="AJ496" s="430"/>
      <c r="AK496" s="431"/>
      <c r="AL496" s="432"/>
      <c r="AM496" s="433"/>
      <c r="AN496" s="433"/>
      <c r="AO496" s="433"/>
      <c r="AP496" s="433"/>
      <c r="AQ496" s="433"/>
      <c r="AR496" s="433"/>
      <c r="AS496" s="433"/>
      <c r="AT496" s="433"/>
      <c r="AU496" s="433"/>
      <c r="AV496" s="433"/>
      <c r="AW496" s="433"/>
      <c r="AX496" s="433"/>
      <c r="AY496" s="433"/>
      <c r="AZ496" s="433"/>
      <c r="BA496" s="433"/>
      <c r="BB496" s="433"/>
      <c r="BC496" s="433"/>
      <c r="BD496" s="430"/>
      <c r="BE496" s="434"/>
      <c r="BG496" s="11"/>
      <c r="BI496" s="500"/>
    </row>
    <row r="497" spans="1:61" s="9" customFormat="1" ht="15" customHeight="1" x14ac:dyDescent="0.25">
      <c r="A497" s="2"/>
      <c r="B497" s="2"/>
      <c r="C497" s="2"/>
      <c r="D497" s="2"/>
      <c r="E497" s="2"/>
      <c r="F497" s="3"/>
      <c r="G497" s="397"/>
      <c r="H497" s="4"/>
      <c r="I497" s="5"/>
      <c r="J497" s="4"/>
      <c r="K497" s="4"/>
      <c r="L497" s="5"/>
      <c r="M497" s="6"/>
      <c r="N497" s="4"/>
      <c r="O497" s="5"/>
      <c r="P497" s="4"/>
      <c r="Q497" s="4"/>
      <c r="R497" s="5"/>
      <c r="S497" s="4"/>
      <c r="T497" s="4"/>
      <c r="U497" s="5"/>
      <c r="V497" s="4"/>
      <c r="W497" s="4"/>
      <c r="X497" s="5"/>
      <c r="Y497" s="4"/>
      <c r="Z497" s="4"/>
      <c r="AA497" s="4"/>
      <c r="AB497" s="4"/>
      <c r="AC497" s="412"/>
      <c r="AD497" s="7"/>
      <c r="AE497" s="7"/>
      <c r="AF497" s="8"/>
      <c r="AH497" s="446"/>
      <c r="AI497" s="429"/>
      <c r="AJ497" s="430"/>
      <c r="AK497" s="431"/>
      <c r="AL497" s="432"/>
      <c r="AM497" s="433"/>
      <c r="AN497" s="433"/>
      <c r="AO497" s="433"/>
      <c r="AP497" s="433"/>
      <c r="AQ497" s="433"/>
      <c r="AR497" s="433"/>
      <c r="AS497" s="433"/>
      <c r="AT497" s="433"/>
      <c r="AU497" s="433"/>
      <c r="AV497" s="433"/>
      <c r="AW497" s="433"/>
      <c r="AX497" s="433"/>
      <c r="AY497" s="433"/>
      <c r="AZ497" s="433"/>
      <c r="BA497" s="433"/>
      <c r="BB497" s="433"/>
      <c r="BC497" s="433"/>
      <c r="BD497" s="430"/>
      <c r="BE497" s="434"/>
      <c r="BG497" s="11"/>
      <c r="BI497" s="500"/>
    </row>
    <row r="498" spans="1:61" s="9" customFormat="1" ht="15" customHeight="1" x14ac:dyDescent="0.25">
      <c r="A498" s="2"/>
      <c r="B498" s="2"/>
      <c r="C498" s="2"/>
      <c r="D498" s="2"/>
      <c r="E498" s="2"/>
      <c r="F498" s="3"/>
      <c r="G498" s="397"/>
      <c r="H498" s="4"/>
      <c r="I498" s="5"/>
      <c r="J498" s="4"/>
      <c r="K498" s="4"/>
      <c r="L498" s="5"/>
      <c r="M498" s="6"/>
      <c r="N498" s="4"/>
      <c r="O498" s="5"/>
      <c r="P498" s="4"/>
      <c r="Q498" s="4"/>
      <c r="R498" s="5"/>
      <c r="S498" s="4"/>
      <c r="T498" s="4"/>
      <c r="U498" s="5"/>
      <c r="V498" s="4"/>
      <c r="W498" s="4"/>
      <c r="X498" s="5"/>
      <c r="Y498" s="4"/>
      <c r="Z498" s="4"/>
      <c r="AA498" s="4"/>
      <c r="AB498" s="4"/>
      <c r="AC498" s="412"/>
      <c r="AD498" s="7"/>
      <c r="AE498" s="7"/>
      <c r="AF498" s="8"/>
      <c r="AH498" s="446"/>
      <c r="AI498" s="429"/>
      <c r="AJ498" s="430"/>
      <c r="AK498" s="431"/>
      <c r="AL498" s="432"/>
      <c r="AM498" s="433"/>
      <c r="AN498" s="433"/>
      <c r="AO498" s="433"/>
      <c r="AP498" s="433"/>
      <c r="AQ498" s="433"/>
      <c r="AR498" s="433"/>
      <c r="AS498" s="433"/>
      <c r="AT498" s="433"/>
      <c r="AU498" s="433"/>
      <c r="AV498" s="433"/>
      <c r="AW498" s="433"/>
      <c r="AX498" s="433"/>
      <c r="AY498" s="433"/>
      <c r="AZ498" s="433"/>
      <c r="BA498" s="433"/>
      <c r="BB498" s="433"/>
      <c r="BC498" s="433"/>
      <c r="BD498" s="430"/>
      <c r="BE498" s="434"/>
      <c r="BG498" s="11"/>
      <c r="BI498" s="500"/>
    </row>
    <row r="499" spans="1:61" s="9" customFormat="1" ht="15" customHeight="1" x14ac:dyDescent="0.25">
      <c r="A499" s="2"/>
      <c r="B499" s="2"/>
      <c r="C499" s="2"/>
      <c r="D499" s="2"/>
      <c r="E499" s="2"/>
      <c r="F499" s="3"/>
      <c r="G499" s="397"/>
      <c r="H499" s="4"/>
      <c r="I499" s="5"/>
      <c r="J499" s="4"/>
      <c r="K499" s="4"/>
      <c r="L499" s="5"/>
      <c r="M499" s="6"/>
      <c r="N499" s="4"/>
      <c r="O499" s="5"/>
      <c r="P499" s="4"/>
      <c r="Q499" s="4"/>
      <c r="R499" s="5"/>
      <c r="S499" s="4"/>
      <c r="T499" s="4"/>
      <c r="U499" s="5"/>
      <c r="V499" s="4"/>
      <c r="W499" s="4"/>
      <c r="X499" s="5"/>
      <c r="Y499" s="4"/>
      <c r="Z499" s="4"/>
      <c r="AA499" s="4"/>
      <c r="AB499" s="4"/>
      <c r="AC499" s="412"/>
      <c r="AD499" s="7"/>
      <c r="AE499" s="7"/>
      <c r="AF499" s="8"/>
      <c r="AH499" s="446"/>
      <c r="AI499" s="429"/>
      <c r="AJ499" s="430"/>
      <c r="AK499" s="431"/>
      <c r="AL499" s="432"/>
      <c r="AM499" s="433"/>
      <c r="AN499" s="433"/>
      <c r="AO499" s="433"/>
      <c r="AP499" s="433"/>
      <c r="AQ499" s="433"/>
      <c r="AR499" s="433"/>
      <c r="AS499" s="433"/>
      <c r="AT499" s="433"/>
      <c r="AU499" s="433"/>
      <c r="AV499" s="433"/>
      <c r="AW499" s="433"/>
      <c r="AX499" s="433"/>
      <c r="AY499" s="433"/>
      <c r="AZ499" s="433"/>
      <c r="BA499" s="433"/>
      <c r="BB499" s="433"/>
      <c r="BC499" s="433"/>
      <c r="BD499" s="430"/>
      <c r="BE499" s="434"/>
      <c r="BG499" s="11"/>
      <c r="BI499" s="500"/>
    </row>
    <row r="500" spans="1:61" s="9" customFormat="1" ht="15" customHeight="1" x14ac:dyDescent="0.25">
      <c r="A500" s="2"/>
      <c r="B500" s="2"/>
      <c r="C500" s="2"/>
      <c r="D500" s="2"/>
      <c r="E500" s="2"/>
      <c r="F500" s="3"/>
      <c r="G500" s="397"/>
      <c r="H500" s="4"/>
      <c r="I500" s="5"/>
      <c r="J500" s="4"/>
      <c r="K500" s="4"/>
      <c r="L500" s="5"/>
      <c r="M500" s="6"/>
      <c r="N500" s="4"/>
      <c r="O500" s="5"/>
      <c r="P500" s="4"/>
      <c r="Q500" s="4"/>
      <c r="R500" s="5"/>
      <c r="S500" s="4"/>
      <c r="T500" s="4"/>
      <c r="U500" s="5"/>
      <c r="V500" s="4"/>
      <c r="W500" s="4"/>
      <c r="X500" s="5"/>
      <c r="Y500" s="4"/>
      <c r="Z500" s="4"/>
      <c r="AA500" s="4"/>
      <c r="AB500" s="4"/>
      <c r="AC500" s="412"/>
      <c r="AD500" s="7"/>
      <c r="AE500" s="7"/>
      <c r="AF500" s="8"/>
      <c r="AH500" s="446"/>
      <c r="AI500" s="429"/>
      <c r="AJ500" s="430"/>
      <c r="AK500" s="431"/>
      <c r="AL500" s="432"/>
      <c r="AM500" s="433"/>
      <c r="AN500" s="433"/>
      <c r="AO500" s="433"/>
      <c r="AP500" s="433"/>
      <c r="AQ500" s="433"/>
      <c r="AR500" s="433"/>
      <c r="AS500" s="433"/>
      <c r="AT500" s="433"/>
      <c r="AU500" s="433"/>
      <c r="AV500" s="433"/>
      <c r="AW500" s="433"/>
      <c r="AX500" s="433"/>
      <c r="AY500" s="433"/>
      <c r="AZ500" s="433"/>
      <c r="BA500" s="433"/>
      <c r="BB500" s="433"/>
      <c r="BC500" s="433"/>
      <c r="BD500" s="430"/>
      <c r="BE500" s="434"/>
      <c r="BG500" s="11"/>
      <c r="BI500" s="500"/>
    </row>
    <row r="501" spans="1:61" s="9" customFormat="1" ht="15" customHeight="1" x14ac:dyDescent="0.25">
      <c r="A501" s="2"/>
      <c r="B501" s="2"/>
      <c r="C501" s="2"/>
      <c r="D501" s="2"/>
      <c r="E501" s="2"/>
      <c r="F501" s="3"/>
      <c r="G501" s="397"/>
      <c r="H501" s="4"/>
      <c r="I501" s="5"/>
      <c r="J501" s="4"/>
      <c r="K501" s="4"/>
      <c r="L501" s="5"/>
      <c r="M501" s="6"/>
      <c r="N501" s="4"/>
      <c r="O501" s="5"/>
      <c r="P501" s="4"/>
      <c r="Q501" s="4"/>
      <c r="R501" s="5"/>
      <c r="S501" s="4"/>
      <c r="T501" s="4"/>
      <c r="U501" s="5"/>
      <c r="V501" s="4"/>
      <c r="W501" s="4"/>
      <c r="X501" s="5"/>
      <c r="Y501" s="4"/>
      <c r="Z501" s="4"/>
      <c r="AA501" s="4"/>
      <c r="AB501" s="4"/>
      <c r="AC501" s="412"/>
      <c r="AD501" s="7"/>
      <c r="AE501" s="7"/>
      <c r="AF501" s="8"/>
      <c r="AH501" s="446"/>
      <c r="AI501" s="429"/>
      <c r="AJ501" s="430"/>
      <c r="AK501" s="431"/>
      <c r="AL501" s="432"/>
      <c r="AM501" s="433"/>
      <c r="AN501" s="433"/>
      <c r="AO501" s="433"/>
      <c r="AP501" s="433"/>
      <c r="AQ501" s="433"/>
      <c r="AR501" s="433"/>
      <c r="AS501" s="433"/>
      <c r="AT501" s="433"/>
      <c r="AU501" s="433"/>
      <c r="AV501" s="433"/>
      <c r="AW501" s="433"/>
      <c r="AX501" s="433"/>
      <c r="AY501" s="433"/>
      <c r="AZ501" s="433"/>
      <c r="BA501" s="433"/>
      <c r="BB501" s="433"/>
      <c r="BC501" s="433"/>
      <c r="BD501" s="430"/>
      <c r="BE501" s="434"/>
      <c r="BG501" s="11"/>
      <c r="BI501" s="500"/>
    </row>
    <row r="502" spans="1:61" s="9" customFormat="1" ht="15" customHeight="1" x14ac:dyDescent="0.25">
      <c r="A502" s="2"/>
      <c r="B502" s="2"/>
      <c r="C502" s="2"/>
      <c r="D502" s="2"/>
      <c r="E502" s="2"/>
      <c r="F502" s="3"/>
      <c r="G502" s="397"/>
      <c r="H502" s="4"/>
      <c r="I502" s="5"/>
      <c r="J502" s="4"/>
      <c r="K502" s="4"/>
      <c r="L502" s="5"/>
      <c r="M502" s="6"/>
      <c r="N502" s="4"/>
      <c r="O502" s="5"/>
      <c r="P502" s="4"/>
      <c r="Q502" s="4"/>
      <c r="R502" s="5"/>
      <c r="S502" s="4"/>
      <c r="T502" s="4"/>
      <c r="U502" s="5"/>
      <c r="V502" s="4"/>
      <c r="W502" s="4"/>
      <c r="X502" s="5"/>
      <c r="Y502" s="4"/>
      <c r="Z502" s="4"/>
      <c r="AA502" s="4"/>
      <c r="AB502" s="4"/>
      <c r="AC502" s="412"/>
      <c r="AD502" s="7"/>
      <c r="AE502" s="7"/>
      <c r="AF502" s="8"/>
      <c r="AH502" s="446"/>
      <c r="AI502" s="429"/>
      <c r="AJ502" s="430"/>
      <c r="AK502" s="431"/>
      <c r="AL502" s="432"/>
      <c r="AM502" s="433"/>
      <c r="AN502" s="433"/>
      <c r="AO502" s="433"/>
      <c r="AP502" s="433"/>
      <c r="AQ502" s="433"/>
      <c r="AR502" s="433"/>
      <c r="AS502" s="433"/>
      <c r="AT502" s="433"/>
      <c r="AU502" s="433"/>
      <c r="AV502" s="433"/>
      <c r="AW502" s="433"/>
      <c r="AX502" s="433"/>
      <c r="AY502" s="433"/>
      <c r="AZ502" s="433"/>
      <c r="BA502" s="433"/>
      <c r="BB502" s="433"/>
      <c r="BC502" s="433"/>
      <c r="BD502" s="430"/>
      <c r="BE502" s="434"/>
      <c r="BG502" s="11"/>
      <c r="BI502" s="500"/>
    </row>
    <row r="503" spans="1:61" s="9" customFormat="1" ht="15" customHeight="1" x14ac:dyDescent="0.25">
      <c r="A503" s="2"/>
      <c r="B503" s="2"/>
      <c r="C503" s="2"/>
      <c r="D503" s="2"/>
      <c r="E503" s="2"/>
      <c r="F503" s="3"/>
      <c r="G503" s="397"/>
      <c r="H503" s="4"/>
      <c r="I503" s="5"/>
      <c r="J503" s="4"/>
      <c r="K503" s="4"/>
      <c r="L503" s="5"/>
      <c r="M503" s="6"/>
      <c r="N503" s="4"/>
      <c r="O503" s="5"/>
      <c r="P503" s="4"/>
      <c r="Q503" s="4"/>
      <c r="R503" s="5"/>
      <c r="S503" s="4"/>
      <c r="T503" s="4"/>
      <c r="U503" s="5"/>
      <c r="V503" s="4"/>
      <c r="W503" s="4"/>
      <c r="X503" s="5"/>
      <c r="Y503" s="4"/>
      <c r="Z503" s="4"/>
      <c r="AA503" s="4"/>
      <c r="AB503" s="4"/>
      <c r="AC503" s="412"/>
      <c r="AD503" s="7"/>
      <c r="AE503" s="7"/>
      <c r="AF503" s="8"/>
      <c r="AH503" s="446"/>
      <c r="AI503" s="429"/>
      <c r="AJ503" s="430"/>
      <c r="AK503" s="431"/>
      <c r="AL503" s="432"/>
      <c r="AM503" s="433"/>
      <c r="AN503" s="433"/>
      <c r="AO503" s="433"/>
      <c r="AP503" s="433"/>
      <c r="AQ503" s="433"/>
      <c r="AR503" s="433"/>
      <c r="AS503" s="433"/>
      <c r="AT503" s="433"/>
      <c r="AU503" s="433"/>
      <c r="AV503" s="433"/>
      <c r="AW503" s="433"/>
      <c r="AX503" s="433"/>
      <c r="AY503" s="433"/>
      <c r="AZ503" s="433"/>
      <c r="BA503" s="433"/>
      <c r="BB503" s="433"/>
      <c r="BC503" s="433"/>
      <c r="BD503" s="430"/>
      <c r="BE503" s="434"/>
      <c r="BG503" s="11"/>
      <c r="BI503" s="500"/>
    </row>
    <row r="504" spans="1:61" s="9" customFormat="1" ht="15" customHeight="1" x14ac:dyDescent="0.25">
      <c r="A504" s="2"/>
      <c r="B504" s="2"/>
      <c r="C504" s="2"/>
      <c r="D504" s="2"/>
      <c r="E504" s="2"/>
      <c r="F504" s="3"/>
      <c r="G504" s="397"/>
      <c r="H504" s="4"/>
      <c r="I504" s="5"/>
      <c r="J504" s="4"/>
      <c r="K504" s="4"/>
      <c r="L504" s="5"/>
      <c r="M504" s="6"/>
      <c r="N504" s="4"/>
      <c r="O504" s="5"/>
      <c r="P504" s="4"/>
      <c r="Q504" s="4"/>
      <c r="R504" s="5"/>
      <c r="S504" s="4"/>
      <c r="T504" s="4"/>
      <c r="U504" s="5"/>
      <c r="V504" s="4"/>
      <c r="W504" s="4"/>
      <c r="X504" s="5"/>
      <c r="Y504" s="4"/>
      <c r="Z504" s="4"/>
      <c r="AA504" s="4"/>
      <c r="AB504" s="4"/>
      <c r="AC504" s="412"/>
      <c r="AD504" s="7"/>
      <c r="AE504" s="7"/>
      <c r="AF504" s="8"/>
      <c r="AH504" s="446"/>
      <c r="AI504" s="429"/>
      <c r="AJ504" s="430"/>
      <c r="AK504" s="431"/>
      <c r="AL504" s="432"/>
      <c r="AM504" s="433"/>
      <c r="AN504" s="433"/>
      <c r="AO504" s="433"/>
      <c r="AP504" s="433"/>
      <c r="AQ504" s="433"/>
      <c r="AR504" s="433"/>
      <c r="AS504" s="433"/>
      <c r="AT504" s="433"/>
      <c r="AU504" s="433"/>
      <c r="AV504" s="433"/>
      <c r="AW504" s="433"/>
      <c r="AX504" s="433"/>
      <c r="AY504" s="433"/>
      <c r="AZ504" s="433"/>
      <c r="BA504" s="433"/>
      <c r="BB504" s="433"/>
      <c r="BC504" s="433"/>
      <c r="BD504" s="430"/>
      <c r="BE504" s="434"/>
      <c r="BG504" s="11"/>
      <c r="BI504" s="500"/>
    </row>
    <row r="505" spans="1:61" s="9" customFormat="1" ht="15" customHeight="1" x14ac:dyDescent="0.25">
      <c r="A505" s="2"/>
      <c r="B505" s="2"/>
      <c r="C505" s="2"/>
      <c r="D505" s="2"/>
      <c r="E505" s="2"/>
      <c r="F505" s="3"/>
      <c r="G505" s="397"/>
      <c r="H505" s="4"/>
      <c r="I505" s="5"/>
      <c r="J505" s="4"/>
      <c r="K505" s="4"/>
      <c r="L505" s="5"/>
      <c r="M505" s="6"/>
      <c r="N505" s="4"/>
      <c r="O505" s="5"/>
      <c r="P505" s="4"/>
      <c r="Q505" s="4"/>
      <c r="R505" s="5"/>
      <c r="S505" s="4"/>
      <c r="T505" s="4"/>
      <c r="U505" s="5"/>
      <c r="V505" s="4"/>
      <c r="W505" s="4"/>
      <c r="X505" s="5"/>
      <c r="Y505" s="4"/>
      <c r="Z505" s="4"/>
      <c r="AA505" s="4"/>
      <c r="AB505" s="4"/>
      <c r="AC505" s="412"/>
      <c r="AD505" s="7"/>
      <c r="AE505" s="7"/>
      <c r="AF505" s="8"/>
      <c r="AH505" s="446"/>
      <c r="AI505" s="429"/>
      <c r="AJ505" s="430"/>
      <c r="AK505" s="431"/>
      <c r="AL505" s="432"/>
      <c r="AM505" s="433"/>
      <c r="AN505" s="433"/>
      <c r="AO505" s="433"/>
      <c r="AP505" s="433"/>
      <c r="AQ505" s="433"/>
      <c r="AR505" s="433"/>
      <c r="AS505" s="433"/>
      <c r="AT505" s="433"/>
      <c r="AU505" s="433"/>
      <c r="AV505" s="433"/>
      <c r="AW505" s="433"/>
      <c r="AX505" s="433"/>
      <c r="AY505" s="433"/>
      <c r="AZ505" s="433"/>
      <c r="BA505" s="433"/>
      <c r="BB505" s="433"/>
      <c r="BC505" s="433"/>
      <c r="BD505" s="430"/>
      <c r="BE505" s="434"/>
      <c r="BG505" s="11"/>
      <c r="BI505" s="500"/>
    </row>
    <row r="506" spans="1:61" s="9" customFormat="1" ht="15" customHeight="1" x14ac:dyDescent="0.25">
      <c r="A506" s="2"/>
      <c r="B506" s="2"/>
      <c r="C506" s="2"/>
      <c r="D506" s="2"/>
      <c r="E506" s="2"/>
      <c r="F506" s="3"/>
      <c r="G506" s="397"/>
      <c r="H506" s="4"/>
      <c r="I506" s="5"/>
      <c r="J506" s="4"/>
      <c r="K506" s="4"/>
      <c r="L506" s="5"/>
      <c r="M506" s="6"/>
      <c r="N506" s="4"/>
      <c r="O506" s="5"/>
      <c r="P506" s="4"/>
      <c r="Q506" s="4"/>
      <c r="R506" s="5"/>
      <c r="S506" s="4"/>
      <c r="T506" s="4"/>
      <c r="U506" s="5"/>
      <c r="V506" s="4"/>
      <c r="W506" s="4"/>
      <c r="X506" s="5"/>
      <c r="Y506" s="4"/>
      <c r="Z506" s="4"/>
      <c r="AA506" s="4"/>
      <c r="AB506" s="4"/>
      <c r="AC506" s="412"/>
      <c r="AD506" s="7"/>
      <c r="AE506" s="7"/>
      <c r="AF506" s="8"/>
      <c r="AH506" s="446"/>
      <c r="AI506" s="429"/>
      <c r="AJ506" s="430"/>
      <c r="AK506" s="431"/>
      <c r="AL506" s="432"/>
      <c r="AM506" s="433"/>
      <c r="AN506" s="433"/>
      <c r="AO506" s="433"/>
      <c r="AP506" s="433"/>
      <c r="AQ506" s="433"/>
      <c r="AR506" s="433"/>
      <c r="AS506" s="433"/>
      <c r="AT506" s="433"/>
      <c r="AU506" s="433"/>
      <c r="AV506" s="433"/>
      <c r="AW506" s="433"/>
      <c r="AX506" s="433"/>
      <c r="AY506" s="433"/>
      <c r="AZ506" s="433"/>
      <c r="BA506" s="433"/>
      <c r="BB506" s="433"/>
      <c r="BC506" s="433"/>
      <c r="BD506" s="430"/>
      <c r="BE506" s="434"/>
      <c r="BG506" s="11"/>
      <c r="BI506" s="500"/>
    </row>
    <row r="507" spans="1:61" s="9" customFormat="1" ht="15" customHeight="1" x14ac:dyDescent="0.25">
      <c r="A507" s="2"/>
      <c r="B507" s="2"/>
      <c r="C507" s="2"/>
      <c r="D507" s="2"/>
      <c r="E507" s="2"/>
      <c r="F507" s="3"/>
      <c r="G507" s="397"/>
      <c r="H507" s="4"/>
      <c r="I507" s="5"/>
      <c r="J507" s="4"/>
      <c r="K507" s="4"/>
      <c r="L507" s="5"/>
      <c r="M507" s="6"/>
      <c r="N507" s="4"/>
      <c r="O507" s="5"/>
      <c r="P507" s="4"/>
      <c r="Q507" s="4"/>
      <c r="R507" s="5"/>
      <c r="S507" s="4"/>
      <c r="T507" s="4"/>
      <c r="U507" s="5"/>
      <c r="V507" s="4"/>
      <c r="W507" s="4"/>
      <c r="X507" s="5"/>
      <c r="Y507" s="4"/>
      <c r="Z507" s="4"/>
      <c r="AA507" s="4"/>
      <c r="AB507" s="4"/>
      <c r="AC507" s="412"/>
      <c r="AD507" s="7"/>
      <c r="AE507" s="7"/>
      <c r="AF507" s="8"/>
      <c r="AH507" s="446"/>
      <c r="AI507" s="429"/>
      <c r="AJ507" s="430"/>
      <c r="AK507" s="431"/>
      <c r="AL507" s="432"/>
      <c r="AM507" s="433"/>
      <c r="AN507" s="433"/>
      <c r="AO507" s="433"/>
      <c r="AP507" s="433"/>
      <c r="AQ507" s="433"/>
      <c r="AR507" s="433"/>
      <c r="AS507" s="433"/>
      <c r="AT507" s="433"/>
      <c r="AU507" s="433"/>
      <c r="AV507" s="433"/>
      <c r="AW507" s="433"/>
      <c r="AX507" s="433"/>
      <c r="AY507" s="433"/>
      <c r="AZ507" s="433"/>
      <c r="BA507" s="433"/>
      <c r="BB507" s="433"/>
      <c r="BC507" s="433"/>
      <c r="BD507" s="430"/>
      <c r="BE507" s="434"/>
      <c r="BG507" s="11"/>
      <c r="BI507" s="500"/>
    </row>
    <row r="508" spans="1:61" s="9" customFormat="1" ht="15" customHeight="1" x14ac:dyDescent="0.25">
      <c r="A508" s="2"/>
      <c r="B508" s="2"/>
      <c r="C508" s="2"/>
      <c r="D508" s="2"/>
      <c r="E508" s="2"/>
      <c r="F508" s="3"/>
      <c r="G508" s="397"/>
      <c r="H508" s="4"/>
      <c r="I508" s="5"/>
      <c r="J508" s="4"/>
      <c r="K508" s="4"/>
      <c r="L508" s="5"/>
      <c r="M508" s="6"/>
      <c r="N508" s="4"/>
      <c r="O508" s="5"/>
      <c r="P508" s="4"/>
      <c r="Q508" s="4"/>
      <c r="R508" s="5"/>
      <c r="S508" s="4"/>
      <c r="T508" s="4"/>
      <c r="U508" s="5"/>
      <c r="V508" s="4"/>
      <c r="W508" s="4"/>
      <c r="X508" s="5"/>
      <c r="Y508" s="4"/>
      <c r="Z508" s="4"/>
      <c r="AA508" s="4"/>
      <c r="AB508" s="4"/>
      <c r="AC508" s="412"/>
      <c r="AD508" s="7"/>
      <c r="AE508" s="7"/>
      <c r="AF508" s="8"/>
      <c r="AH508" s="446"/>
      <c r="AI508" s="429"/>
      <c r="AJ508" s="430"/>
      <c r="AK508" s="431"/>
      <c r="AL508" s="432"/>
      <c r="AM508" s="433"/>
      <c r="AN508" s="433"/>
      <c r="AO508" s="433"/>
      <c r="AP508" s="433"/>
      <c r="AQ508" s="433"/>
      <c r="AR508" s="433"/>
      <c r="AS508" s="433"/>
      <c r="AT508" s="433"/>
      <c r="AU508" s="433"/>
      <c r="AV508" s="433"/>
      <c r="AW508" s="433"/>
      <c r="AX508" s="433"/>
      <c r="AY508" s="433"/>
      <c r="AZ508" s="433"/>
      <c r="BA508" s="433"/>
      <c r="BB508" s="433"/>
      <c r="BC508" s="433"/>
      <c r="BD508" s="430"/>
      <c r="BE508" s="434"/>
      <c r="BG508" s="11"/>
      <c r="BI508" s="500"/>
    </row>
    <row r="509" spans="1:61" s="9" customFormat="1" ht="15" customHeight="1" x14ac:dyDescent="0.25">
      <c r="A509" s="2"/>
      <c r="B509" s="2"/>
      <c r="C509" s="2"/>
      <c r="D509" s="2"/>
      <c r="E509" s="2"/>
      <c r="F509" s="3"/>
      <c r="G509" s="397"/>
      <c r="H509" s="4"/>
      <c r="I509" s="5"/>
      <c r="J509" s="4"/>
      <c r="K509" s="4"/>
      <c r="L509" s="5"/>
      <c r="M509" s="6"/>
      <c r="N509" s="4"/>
      <c r="O509" s="5"/>
      <c r="P509" s="4"/>
      <c r="Q509" s="4"/>
      <c r="R509" s="5"/>
      <c r="S509" s="4"/>
      <c r="T509" s="4"/>
      <c r="U509" s="5"/>
      <c r="V509" s="4"/>
      <c r="W509" s="4"/>
      <c r="X509" s="5"/>
      <c r="Y509" s="4"/>
      <c r="Z509" s="4"/>
      <c r="AA509" s="4"/>
      <c r="AB509" s="4"/>
      <c r="AC509" s="412"/>
      <c r="AD509" s="7"/>
      <c r="AE509" s="7"/>
      <c r="AF509" s="8"/>
      <c r="AH509" s="446"/>
      <c r="AI509" s="429"/>
      <c r="AJ509" s="430"/>
      <c r="AK509" s="431"/>
      <c r="AL509" s="432"/>
      <c r="AM509" s="433"/>
      <c r="AN509" s="433"/>
      <c r="AO509" s="433"/>
      <c r="AP509" s="433"/>
      <c r="AQ509" s="433"/>
      <c r="AR509" s="433"/>
      <c r="AS509" s="433"/>
      <c r="AT509" s="433"/>
      <c r="AU509" s="433"/>
      <c r="AV509" s="433"/>
      <c r="AW509" s="433"/>
      <c r="AX509" s="433"/>
      <c r="AY509" s="433"/>
      <c r="AZ509" s="433"/>
      <c r="BA509" s="433"/>
      <c r="BB509" s="433"/>
      <c r="BC509" s="433"/>
      <c r="BD509" s="430"/>
      <c r="BE509" s="434"/>
      <c r="BG509" s="11"/>
      <c r="BI509" s="500"/>
    </row>
    <row r="510" spans="1:61" s="9" customFormat="1" ht="15" customHeight="1" x14ac:dyDescent="0.25">
      <c r="A510" s="2"/>
      <c r="B510" s="2"/>
      <c r="C510" s="2"/>
      <c r="D510" s="2"/>
      <c r="E510" s="2"/>
      <c r="F510" s="3"/>
      <c r="G510" s="397"/>
      <c r="H510" s="4"/>
      <c r="I510" s="5"/>
      <c r="J510" s="4"/>
      <c r="K510" s="4"/>
      <c r="L510" s="5"/>
      <c r="M510" s="6"/>
      <c r="N510" s="4"/>
      <c r="O510" s="5"/>
      <c r="P510" s="4"/>
      <c r="Q510" s="4"/>
      <c r="R510" s="5"/>
      <c r="S510" s="4"/>
      <c r="T510" s="4"/>
      <c r="U510" s="5"/>
      <c r="V510" s="4"/>
      <c r="W510" s="4"/>
      <c r="X510" s="5"/>
      <c r="Y510" s="4"/>
      <c r="Z510" s="4"/>
      <c r="AA510" s="4"/>
      <c r="AB510" s="4"/>
      <c r="AC510" s="412"/>
      <c r="AD510" s="7"/>
      <c r="AE510" s="7"/>
      <c r="AF510" s="8"/>
      <c r="AH510" s="446"/>
      <c r="AI510" s="429"/>
      <c r="AJ510" s="430"/>
      <c r="AK510" s="431"/>
      <c r="AL510" s="432"/>
      <c r="AM510" s="433"/>
      <c r="AN510" s="433"/>
      <c r="AO510" s="433"/>
      <c r="AP510" s="433"/>
      <c r="AQ510" s="433"/>
      <c r="AR510" s="433"/>
      <c r="AS510" s="433"/>
      <c r="AT510" s="433"/>
      <c r="AU510" s="433"/>
      <c r="AV510" s="433"/>
      <c r="AW510" s="433"/>
      <c r="AX510" s="433"/>
      <c r="AY510" s="433"/>
      <c r="AZ510" s="433"/>
      <c r="BA510" s="433"/>
      <c r="BB510" s="433"/>
      <c r="BC510" s="433"/>
      <c r="BD510" s="430"/>
      <c r="BE510" s="434"/>
      <c r="BG510" s="11"/>
      <c r="BI510" s="500"/>
    </row>
    <row r="511" spans="1:61" s="9" customFormat="1" ht="15" customHeight="1" x14ac:dyDescent="0.25">
      <c r="A511" s="2"/>
      <c r="B511" s="2"/>
      <c r="C511" s="2"/>
      <c r="D511" s="2"/>
      <c r="E511" s="2"/>
      <c r="F511" s="3"/>
      <c r="G511" s="397"/>
      <c r="H511" s="4"/>
      <c r="I511" s="5"/>
      <c r="J511" s="4"/>
      <c r="K511" s="4"/>
      <c r="L511" s="5"/>
      <c r="M511" s="6"/>
      <c r="N511" s="4"/>
      <c r="O511" s="5"/>
      <c r="P511" s="4"/>
      <c r="Q511" s="4"/>
      <c r="R511" s="5"/>
      <c r="S511" s="4"/>
      <c r="T511" s="4"/>
      <c r="U511" s="5"/>
      <c r="V511" s="4"/>
      <c r="W511" s="4"/>
      <c r="X511" s="5"/>
      <c r="Y511" s="4"/>
      <c r="Z511" s="4"/>
      <c r="AA511" s="4"/>
      <c r="AB511" s="4"/>
      <c r="AC511" s="412"/>
      <c r="AD511" s="7"/>
      <c r="AE511" s="7"/>
      <c r="AF511" s="8"/>
      <c r="AH511" s="446"/>
      <c r="AI511" s="429"/>
      <c r="AJ511" s="430"/>
      <c r="AK511" s="431"/>
      <c r="AL511" s="432"/>
      <c r="AM511" s="433"/>
      <c r="AN511" s="433"/>
      <c r="AO511" s="433"/>
      <c r="AP511" s="433"/>
      <c r="AQ511" s="433"/>
      <c r="AR511" s="433"/>
      <c r="AS511" s="433"/>
      <c r="AT511" s="433"/>
      <c r="AU511" s="433"/>
      <c r="AV511" s="433"/>
      <c r="AW511" s="433"/>
      <c r="AX511" s="433"/>
      <c r="AY511" s="433"/>
      <c r="AZ511" s="433"/>
      <c r="BA511" s="433"/>
      <c r="BB511" s="433"/>
      <c r="BC511" s="433"/>
      <c r="BD511" s="430"/>
      <c r="BE511" s="434"/>
      <c r="BG511" s="11"/>
      <c r="BI511" s="500"/>
    </row>
    <row r="512" spans="1:61" s="9" customFormat="1" ht="15" customHeight="1" x14ac:dyDescent="0.25">
      <c r="A512" s="2"/>
      <c r="B512" s="2"/>
      <c r="C512" s="2"/>
      <c r="D512" s="2"/>
      <c r="E512" s="2"/>
      <c r="F512" s="3"/>
      <c r="G512" s="397"/>
      <c r="H512" s="4"/>
      <c r="I512" s="5"/>
      <c r="J512" s="4"/>
      <c r="K512" s="4"/>
      <c r="L512" s="5"/>
      <c r="M512" s="6"/>
      <c r="N512" s="4"/>
      <c r="O512" s="5"/>
      <c r="P512" s="4"/>
      <c r="Q512" s="4"/>
      <c r="R512" s="5"/>
      <c r="S512" s="4"/>
      <c r="T512" s="4"/>
      <c r="U512" s="5"/>
      <c r="V512" s="4"/>
      <c r="W512" s="4"/>
      <c r="X512" s="5"/>
      <c r="Y512" s="4"/>
      <c r="Z512" s="4"/>
      <c r="AA512" s="4"/>
      <c r="AB512" s="4"/>
      <c r="AC512" s="412"/>
      <c r="AD512" s="7"/>
      <c r="AE512" s="7"/>
      <c r="AF512" s="8"/>
      <c r="AH512" s="446"/>
      <c r="AI512" s="429"/>
      <c r="AJ512" s="430"/>
      <c r="AK512" s="431"/>
      <c r="AL512" s="432"/>
      <c r="AM512" s="433"/>
      <c r="AN512" s="433"/>
      <c r="AO512" s="433"/>
      <c r="AP512" s="433"/>
      <c r="AQ512" s="433"/>
      <c r="AR512" s="433"/>
      <c r="AS512" s="433"/>
      <c r="AT512" s="433"/>
      <c r="AU512" s="433"/>
      <c r="AV512" s="433"/>
      <c r="AW512" s="433"/>
      <c r="AX512" s="433"/>
      <c r="AY512" s="433"/>
      <c r="AZ512" s="433"/>
      <c r="BA512" s="433"/>
      <c r="BB512" s="433"/>
      <c r="BC512" s="433"/>
      <c r="BD512" s="430"/>
      <c r="BE512" s="434"/>
      <c r="BG512" s="11"/>
      <c r="BI512" s="500"/>
    </row>
    <row r="513" spans="1:61" s="9" customFormat="1" ht="15" customHeight="1" x14ac:dyDescent="0.25">
      <c r="A513" s="2"/>
      <c r="B513" s="2"/>
      <c r="C513" s="2"/>
      <c r="D513" s="2"/>
      <c r="E513" s="2"/>
      <c r="F513" s="3"/>
      <c r="G513" s="397"/>
      <c r="H513" s="4"/>
      <c r="I513" s="5"/>
      <c r="J513" s="4"/>
      <c r="K513" s="4"/>
      <c r="L513" s="5"/>
      <c r="M513" s="6"/>
      <c r="N513" s="4"/>
      <c r="O513" s="5"/>
      <c r="P513" s="4"/>
      <c r="Q513" s="4"/>
      <c r="R513" s="5"/>
      <c r="S513" s="4"/>
      <c r="T513" s="4"/>
      <c r="U513" s="5"/>
      <c r="V513" s="4"/>
      <c r="W513" s="4"/>
      <c r="X513" s="5"/>
      <c r="Y513" s="4"/>
      <c r="Z513" s="4"/>
      <c r="AA513" s="4"/>
      <c r="AB513" s="4"/>
      <c r="AC513" s="412"/>
      <c r="AD513" s="7"/>
      <c r="AE513" s="7"/>
      <c r="AF513" s="8"/>
      <c r="AH513" s="446"/>
      <c r="AI513" s="429"/>
      <c r="AJ513" s="430"/>
      <c r="AK513" s="431"/>
      <c r="AL513" s="432"/>
      <c r="AM513" s="433"/>
      <c r="AN513" s="433"/>
      <c r="AO513" s="433"/>
      <c r="AP513" s="433"/>
      <c r="AQ513" s="433"/>
      <c r="AR513" s="433"/>
      <c r="AS513" s="433"/>
      <c r="AT513" s="433"/>
      <c r="AU513" s="433"/>
      <c r="AV513" s="433"/>
      <c r="AW513" s="433"/>
      <c r="AX513" s="433"/>
      <c r="AY513" s="433"/>
      <c r="AZ513" s="433"/>
      <c r="BA513" s="433"/>
      <c r="BB513" s="433"/>
      <c r="BC513" s="433"/>
      <c r="BD513" s="430"/>
      <c r="BE513" s="434"/>
      <c r="BG513" s="11"/>
      <c r="BI513" s="500"/>
    </row>
    <row r="514" spans="1:61" s="9" customFormat="1" ht="15" customHeight="1" x14ac:dyDescent="0.25">
      <c r="A514" s="2"/>
      <c r="B514" s="2"/>
      <c r="C514" s="2"/>
      <c r="D514" s="2"/>
      <c r="E514" s="2"/>
      <c r="F514" s="3"/>
      <c r="G514" s="397"/>
      <c r="H514" s="4"/>
      <c r="I514" s="5"/>
      <c r="J514" s="4"/>
      <c r="K514" s="4"/>
      <c r="L514" s="5"/>
      <c r="M514" s="6"/>
      <c r="N514" s="4"/>
      <c r="O514" s="5"/>
      <c r="P514" s="4"/>
      <c r="Q514" s="4"/>
      <c r="R514" s="5"/>
      <c r="S514" s="4"/>
      <c r="T514" s="4"/>
      <c r="U514" s="5"/>
      <c r="V514" s="4"/>
      <c r="W514" s="4"/>
      <c r="X514" s="5"/>
      <c r="Y514" s="4"/>
      <c r="Z514" s="4"/>
      <c r="AA514" s="4"/>
      <c r="AB514" s="4"/>
      <c r="AC514" s="412"/>
      <c r="AD514" s="7"/>
      <c r="AE514" s="7"/>
      <c r="AF514" s="8"/>
      <c r="AH514" s="446"/>
      <c r="AI514" s="429"/>
      <c r="AJ514" s="430"/>
      <c r="AK514" s="431"/>
      <c r="AL514" s="432"/>
      <c r="AM514" s="433"/>
      <c r="AN514" s="433"/>
      <c r="AO514" s="433"/>
      <c r="AP514" s="433"/>
      <c r="AQ514" s="433"/>
      <c r="AR514" s="433"/>
      <c r="AS514" s="433"/>
      <c r="AT514" s="433"/>
      <c r="AU514" s="433"/>
      <c r="AV514" s="433"/>
      <c r="AW514" s="433"/>
      <c r="AX514" s="433"/>
      <c r="AY514" s="433"/>
      <c r="AZ514" s="433"/>
      <c r="BA514" s="433"/>
      <c r="BB514" s="433"/>
      <c r="BC514" s="433"/>
      <c r="BD514" s="430"/>
      <c r="BE514" s="434"/>
      <c r="BG514" s="11"/>
      <c r="BI514" s="500"/>
    </row>
    <row r="515" spans="1:61" s="9" customFormat="1" ht="15" customHeight="1" x14ac:dyDescent="0.25">
      <c r="A515" s="2"/>
      <c r="B515" s="2"/>
      <c r="C515" s="2"/>
      <c r="D515" s="2"/>
      <c r="E515" s="2"/>
      <c r="F515" s="3"/>
      <c r="G515" s="397"/>
      <c r="H515" s="4"/>
      <c r="I515" s="5"/>
      <c r="J515" s="4"/>
      <c r="K515" s="4"/>
      <c r="L515" s="5"/>
      <c r="M515" s="6"/>
      <c r="N515" s="4"/>
      <c r="O515" s="5"/>
      <c r="P515" s="4"/>
      <c r="Q515" s="4"/>
      <c r="R515" s="5"/>
      <c r="S515" s="4"/>
      <c r="T515" s="4"/>
      <c r="U515" s="5"/>
      <c r="V515" s="4"/>
      <c r="W515" s="4"/>
      <c r="X515" s="5"/>
      <c r="Y515" s="4"/>
      <c r="Z515" s="4"/>
      <c r="AA515" s="4"/>
      <c r="AB515" s="4"/>
      <c r="AC515" s="412"/>
      <c r="AD515" s="7"/>
      <c r="AE515" s="7"/>
      <c r="AF515" s="8"/>
      <c r="AH515" s="446"/>
      <c r="AI515" s="429"/>
      <c r="AJ515" s="430"/>
      <c r="AK515" s="431"/>
      <c r="AL515" s="432"/>
      <c r="AM515" s="433"/>
      <c r="AN515" s="433"/>
      <c r="AO515" s="433"/>
      <c r="AP515" s="433"/>
      <c r="AQ515" s="433"/>
      <c r="AR515" s="433"/>
      <c r="AS515" s="433"/>
      <c r="AT515" s="433"/>
      <c r="AU515" s="433"/>
      <c r="AV515" s="433"/>
      <c r="AW515" s="433"/>
      <c r="AX515" s="433"/>
      <c r="AY515" s="433"/>
      <c r="AZ515" s="433"/>
      <c r="BA515" s="433"/>
      <c r="BB515" s="433"/>
      <c r="BC515" s="433"/>
      <c r="BD515" s="430"/>
      <c r="BE515" s="434"/>
      <c r="BG515" s="11"/>
      <c r="BI515" s="500"/>
    </row>
    <row r="516" spans="1:61" s="9" customFormat="1" ht="15" customHeight="1" x14ac:dyDescent="0.25">
      <c r="A516" s="2"/>
      <c r="B516" s="2"/>
      <c r="C516" s="2"/>
      <c r="D516" s="2"/>
      <c r="E516" s="2"/>
      <c r="F516" s="3"/>
      <c r="G516" s="397"/>
      <c r="H516" s="4"/>
      <c r="I516" s="5"/>
      <c r="J516" s="4"/>
      <c r="K516" s="4"/>
      <c r="L516" s="5"/>
      <c r="M516" s="6"/>
      <c r="N516" s="4"/>
      <c r="O516" s="5"/>
      <c r="P516" s="4"/>
      <c r="Q516" s="4"/>
      <c r="R516" s="5"/>
      <c r="S516" s="4"/>
      <c r="T516" s="4"/>
      <c r="U516" s="5"/>
      <c r="V516" s="4"/>
      <c r="W516" s="4"/>
      <c r="X516" s="5"/>
      <c r="Y516" s="4"/>
      <c r="Z516" s="4"/>
      <c r="AA516" s="4"/>
      <c r="AB516" s="4"/>
      <c r="AC516" s="412"/>
      <c r="AD516" s="7"/>
      <c r="AE516" s="7"/>
      <c r="AF516" s="8"/>
      <c r="AH516" s="446"/>
      <c r="AI516" s="429"/>
      <c r="AJ516" s="430"/>
      <c r="AK516" s="431"/>
      <c r="AL516" s="432"/>
      <c r="AM516" s="433"/>
      <c r="AN516" s="433"/>
      <c r="AO516" s="433"/>
      <c r="AP516" s="433"/>
      <c r="AQ516" s="433"/>
      <c r="AR516" s="433"/>
      <c r="AS516" s="433"/>
      <c r="AT516" s="433"/>
      <c r="AU516" s="433"/>
      <c r="AV516" s="433"/>
      <c r="AW516" s="433"/>
      <c r="AX516" s="433"/>
      <c r="AY516" s="433"/>
      <c r="AZ516" s="433"/>
      <c r="BA516" s="433"/>
      <c r="BB516" s="433"/>
      <c r="BC516" s="433"/>
      <c r="BD516" s="430"/>
      <c r="BE516" s="434"/>
      <c r="BG516" s="11"/>
      <c r="BI516" s="500"/>
    </row>
    <row r="517" spans="1:61" s="9" customFormat="1" ht="15" customHeight="1" x14ac:dyDescent="0.25">
      <c r="A517" s="2"/>
      <c r="B517" s="2"/>
      <c r="C517" s="2"/>
      <c r="D517" s="2"/>
      <c r="E517" s="2"/>
      <c r="F517" s="3"/>
      <c r="G517" s="397"/>
      <c r="H517" s="4"/>
      <c r="I517" s="5"/>
      <c r="J517" s="4"/>
      <c r="K517" s="4"/>
      <c r="L517" s="5"/>
      <c r="M517" s="6"/>
      <c r="N517" s="4"/>
      <c r="O517" s="5"/>
      <c r="P517" s="4"/>
      <c r="Q517" s="4"/>
      <c r="R517" s="5"/>
      <c r="S517" s="4"/>
      <c r="T517" s="4"/>
      <c r="U517" s="5"/>
      <c r="V517" s="4"/>
      <c r="W517" s="4"/>
      <c r="X517" s="5"/>
      <c r="Y517" s="4"/>
      <c r="Z517" s="4"/>
      <c r="AA517" s="4"/>
      <c r="AB517" s="4"/>
      <c r="AC517" s="412"/>
      <c r="AD517" s="7"/>
      <c r="AE517" s="7"/>
      <c r="AF517" s="8"/>
      <c r="AH517" s="446"/>
      <c r="AI517" s="429"/>
      <c r="AJ517" s="430"/>
      <c r="AK517" s="431"/>
      <c r="AL517" s="432"/>
      <c r="AM517" s="433"/>
      <c r="AN517" s="433"/>
      <c r="AO517" s="433"/>
      <c r="AP517" s="433"/>
      <c r="AQ517" s="433"/>
      <c r="AR517" s="433"/>
      <c r="AS517" s="433"/>
      <c r="AT517" s="433"/>
      <c r="AU517" s="433"/>
      <c r="AV517" s="433"/>
      <c r="AW517" s="433"/>
      <c r="AX517" s="433"/>
      <c r="AY517" s="433"/>
      <c r="AZ517" s="433"/>
      <c r="BA517" s="433"/>
      <c r="BB517" s="433"/>
      <c r="BC517" s="433"/>
      <c r="BD517" s="430"/>
      <c r="BE517" s="434"/>
      <c r="BG517" s="11"/>
      <c r="BI517" s="500"/>
    </row>
    <row r="518" spans="1:61" s="9" customFormat="1" ht="15" customHeight="1" x14ac:dyDescent="0.25">
      <c r="A518" s="2"/>
      <c r="B518" s="2"/>
      <c r="C518" s="2"/>
      <c r="D518" s="2"/>
      <c r="E518" s="2"/>
      <c r="F518" s="3"/>
      <c r="G518" s="397"/>
      <c r="H518" s="4"/>
      <c r="I518" s="5"/>
      <c r="J518" s="4"/>
      <c r="K518" s="4"/>
      <c r="L518" s="5"/>
      <c r="M518" s="6"/>
      <c r="N518" s="4"/>
      <c r="O518" s="5"/>
      <c r="P518" s="4"/>
      <c r="Q518" s="4"/>
      <c r="R518" s="5"/>
      <c r="S518" s="4"/>
      <c r="T518" s="4"/>
      <c r="U518" s="5"/>
      <c r="V518" s="4"/>
      <c r="W518" s="4"/>
      <c r="X518" s="5"/>
      <c r="Y518" s="4"/>
      <c r="Z518" s="4"/>
      <c r="AA518" s="4"/>
      <c r="AB518" s="4"/>
      <c r="AC518" s="412"/>
      <c r="AD518" s="7"/>
      <c r="AE518" s="7"/>
      <c r="AF518" s="8"/>
      <c r="AH518" s="446"/>
      <c r="AI518" s="429"/>
      <c r="AJ518" s="430"/>
      <c r="AK518" s="431"/>
      <c r="AL518" s="432"/>
      <c r="AM518" s="433"/>
      <c r="AN518" s="433"/>
      <c r="AO518" s="433"/>
      <c r="AP518" s="433"/>
      <c r="AQ518" s="433"/>
      <c r="AR518" s="433"/>
      <c r="AS518" s="433"/>
      <c r="AT518" s="433"/>
      <c r="AU518" s="433"/>
      <c r="AV518" s="433"/>
      <c r="AW518" s="433"/>
      <c r="AX518" s="433"/>
      <c r="AY518" s="433"/>
      <c r="AZ518" s="433"/>
      <c r="BA518" s="433"/>
      <c r="BB518" s="433"/>
      <c r="BC518" s="433"/>
      <c r="BD518" s="430"/>
      <c r="BE518" s="434"/>
      <c r="BG518" s="11"/>
      <c r="BI518" s="500"/>
    </row>
    <row r="519" spans="1:61" s="9" customFormat="1" ht="15" customHeight="1" x14ac:dyDescent="0.25">
      <c r="A519" s="2"/>
      <c r="B519" s="2"/>
      <c r="C519" s="2"/>
      <c r="D519" s="2"/>
      <c r="E519" s="2"/>
      <c r="F519" s="3"/>
      <c r="G519" s="397"/>
      <c r="H519" s="4"/>
      <c r="I519" s="5"/>
      <c r="J519" s="4"/>
      <c r="K519" s="4"/>
      <c r="L519" s="5"/>
      <c r="M519" s="6"/>
      <c r="N519" s="4"/>
      <c r="O519" s="5"/>
      <c r="P519" s="4"/>
      <c r="Q519" s="4"/>
      <c r="R519" s="5"/>
      <c r="S519" s="4"/>
      <c r="T519" s="4"/>
      <c r="U519" s="5"/>
      <c r="V519" s="4"/>
      <c r="W519" s="4"/>
      <c r="X519" s="5"/>
      <c r="Y519" s="4"/>
      <c r="Z519" s="4"/>
      <c r="AA519" s="4"/>
      <c r="AB519" s="4"/>
      <c r="AC519" s="412"/>
      <c r="AD519" s="7"/>
      <c r="AE519" s="7"/>
      <c r="AF519" s="8"/>
      <c r="AH519" s="446"/>
      <c r="AI519" s="429"/>
      <c r="AJ519" s="430"/>
      <c r="AK519" s="431"/>
      <c r="AL519" s="432"/>
      <c r="AM519" s="433"/>
      <c r="AN519" s="433"/>
      <c r="AO519" s="433"/>
      <c r="AP519" s="433"/>
      <c r="AQ519" s="433"/>
      <c r="AR519" s="433"/>
      <c r="AS519" s="433"/>
      <c r="AT519" s="433"/>
      <c r="AU519" s="433"/>
      <c r="AV519" s="433"/>
      <c r="AW519" s="433"/>
      <c r="AX519" s="433"/>
      <c r="AY519" s="433"/>
      <c r="AZ519" s="433"/>
      <c r="BA519" s="433"/>
      <c r="BB519" s="433"/>
      <c r="BC519" s="433"/>
      <c r="BD519" s="430"/>
      <c r="BE519" s="434"/>
      <c r="BG519" s="11"/>
      <c r="BI519" s="500"/>
    </row>
    <row r="520" spans="1:61" s="9" customFormat="1" ht="15" customHeight="1" x14ac:dyDescent="0.25">
      <c r="A520" s="2"/>
      <c r="B520" s="2"/>
      <c r="C520" s="2"/>
      <c r="D520" s="2"/>
      <c r="E520" s="2"/>
      <c r="F520" s="3"/>
      <c r="G520" s="397"/>
      <c r="H520" s="4"/>
      <c r="I520" s="5"/>
      <c r="J520" s="4"/>
      <c r="K520" s="4"/>
      <c r="L520" s="5"/>
      <c r="M520" s="6"/>
      <c r="N520" s="4"/>
      <c r="O520" s="5"/>
      <c r="P520" s="4"/>
      <c r="Q520" s="4"/>
      <c r="R520" s="5"/>
      <c r="S520" s="4"/>
      <c r="T520" s="4"/>
      <c r="U520" s="5"/>
      <c r="V520" s="4"/>
      <c r="W520" s="4"/>
      <c r="X520" s="5"/>
      <c r="Y520" s="4"/>
      <c r="Z520" s="4"/>
      <c r="AA520" s="4"/>
      <c r="AB520" s="4"/>
      <c r="AC520" s="412"/>
      <c r="AD520" s="7"/>
      <c r="AE520" s="7"/>
      <c r="AF520" s="8"/>
      <c r="AH520" s="446"/>
      <c r="AI520" s="429"/>
      <c r="AJ520" s="430"/>
      <c r="AK520" s="431"/>
      <c r="AL520" s="432"/>
      <c r="AM520" s="433"/>
      <c r="AN520" s="433"/>
      <c r="AO520" s="433"/>
      <c r="AP520" s="433"/>
      <c r="AQ520" s="433"/>
      <c r="AR520" s="433"/>
      <c r="AS520" s="433"/>
      <c r="AT520" s="433"/>
      <c r="AU520" s="433"/>
      <c r="AV520" s="433"/>
      <c r="AW520" s="433"/>
      <c r="AX520" s="433"/>
      <c r="AY520" s="433"/>
      <c r="AZ520" s="433"/>
      <c r="BA520" s="433"/>
      <c r="BB520" s="433"/>
      <c r="BC520" s="433"/>
      <c r="BD520" s="430"/>
      <c r="BE520" s="434"/>
      <c r="BG520" s="11"/>
      <c r="BI520" s="500"/>
    </row>
    <row r="521" spans="1:61" s="9" customFormat="1" ht="15" customHeight="1" x14ac:dyDescent="0.25">
      <c r="A521" s="2"/>
      <c r="B521" s="2"/>
      <c r="C521" s="2"/>
      <c r="D521" s="2"/>
      <c r="E521" s="2"/>
      <c r="F521" s="3"/>
      <c r="G521" s="397"/>
      <c r="H521" s="4"/>
      <c r="I521" s="5"/>
      <c r="J521" s="4"/>
      <c r="K521" s="4"/>
      <c r="L521" s="5"/>
      <c r="M521" s="6"/>
      <c r="N521" s="4"/>
      <c r="O521" s="5"/>
      <c r="P521" s="4"/>
      <c r="Q521" s="4"/>
      <c r="R521" s="5"/>
      <c r="S521" s="4"/>
      <c r="T521" s="4"/>
      <c r="U521" s="5"/>
      <c r="V521" s="4"/>
      <c r="W521" s="4"/>
      <c r="X521" s="5"/>
      <c r="Y521" s="4"/>
      <c r="Z521" s="4"/>
      <c r="AA521" s="4"/>
      <c r="AB521" s="4"/>
      <c r="AC521" s="412"/>
      <c r="AD521" s="7"/>
      <c r="AE521" s="7"/>
      <c r="AF521" s="8"/>
      <c r="AH521" s="446"/>
      <c r="AI521" s="429"/>
      <c r="AJ521" s="430"/>
      <c r="AK521" s="431"/>
      <c r="AL521" s="432"/>
      <c r="AM521" s="433"/>
      <c r="AN521" s="433"/>
      <c r="AO521" s="433"/>
      <c r="AP521" s="433"/>
      <c r="AQ521" s="433"/>
      <c r="AR521" s="433"/>
      <c r="AS521" s="433"/>
      <c r="AT521" s="433"/>
      <c r="AU521" s="433"/>
      <c r="AV521" s="433"/>
      <c r="AW521" s="433"/>
      <c r="AX521" s="433"/>
      <c r="AY521" s="433"/>
      <c r="AZ521" s="433"/>
      <c r="BA521" s="433"/>
      <c r="BB521" s="433"/>
      <c r="BC521" s="433"/>
      <c r="BD521" s="430"/>
      <c r="BE521" s="434"/>
      <c r="BG521" s="11"/>
      <c r="BI521" s="500"/>
    </row>
    <row r="522" spans="1:61" s="9" customFormat="1" ht="15" customHeight="1" x14ac:dyDescent="0.25">
      <c r="A522" s="2"/>
      <c r="B522" s="2"/>
      <c r="C522" s="2"/>
      <c r="D522" s="2"/>
      <c r="E522" s="2"/>
      <c r="F522" s="3"/>
      <c r="G522" s="397"/>
      <c r="H522" s="4"/>
      <c r="I522" s="5"/>
      <c r="J522" s="4"/>
      <c r="K522" s="4"/>
      <c r="L522" s="5"/>
      <c r="M522" s="6"/>
      <c r="N522" s="4"/>
      <c r="O522" s="5"/>
      <c r="P522" s="4"/>
      <c r="Q522" s="4"/>
      <c r="R522" s="5"/>
      <c r="S522" s="4"/>
      <c r="T522" s="4"/>
      <c r="U522" s="5"/>
      <c r="V522" s="4"/>
      <c r="W522" s="4"/>
      <c r="X522" s="5"/>
      <c r="Y522" s="4"/>
      <c r="Z522" s="4"/>
      <c r="AA522" s="4"/>
      <c r="AB522" s="4"/>
      <c r="AC522" s="412"/>
      <c r="AD522" s="7"/>
      <c r="AE522" s="7"/>
      <c r="AF522" s="8"/>
      <c r="AH522" s="446"/>
      <c r="AI522" s="429"/>
      <c r="AJ522" s="430"/>
      <c r="AK522" s="431"/>
      <c r="AL522" s="432"/>
      <c r="AM522" s="433"/>
      <c r="AN522" s="433"/>
      <c r="AO522" s="433"/>
      <c r="AP522" s="433"/>
      <c r="AQ522" s="433"/>
      <c r="AR522" s="433"/>
      <c r="AS522" s="433"/>
      <c r="AT522" s="433"/>
      <c r="AU522" s="433"/>
      <c r="AV522" s="433"/>
      <c r="AW522" s="433"/>
      <c r="AX522" s="433"/>
      <c r="AY522" s="433"/>
      <c r="AZ522" s="433"/>
      <c r="BA522" s="433"/>
      <c r="BB522" s="433"/>
      <c r="BC522" s="433"/>
      <c r="BD522" s="430"/>
      <c r="BE522" s="434"/>
      <c r="BG522" s="11"/>
      <c r="BI522" s="500"/>
    </row>
    <row r="523" spans="1:61" s="9" customFormat="1" ht="15" customHeight="1" x14ac:dyDescent="0.25">
      <c r="A523" s="2"/>
      <c r="B523" s="2"/>
      <c r="C523" s="2"/>
      <c r="D523" s="2"/>
      <c r="E523" s="2"/>
      <c r="F523" s="3"/>
      <c r="G523" s="397"/>
      <c r="H523" s="4"/>
      <c r="I523" s="5"/>
      <c r="J523" s="4"/>
      <c r="K523" s="4"/>
      <c r="L523" s="5"/>
      <c r="M523" s="6"/>
      <c r="N523" s="4"/>
      <c r="O523" s="5"/>
      <c r="P523" s="4"/>
      <c r="Q523" s="4"/>
      <c r="R523" s="5"/>
      <c r="S523" s="4"/>
      <c r="T523" s="4"/>
      <c r="U523" s="5"/>
      <c r="V523" s="4"/>
      <c r="W523" s="4"/>
      <c r="X523" s="5"/>
      <c r="Y523" s="4"/>
      <c r="Z523" s="4"/>
      <c r="AA523" s="4"/>
      <c r="AB523" s="4"/>
      <c r="AC523" s="412"/>
      <c r="AD523" s="7"/>
      <c r="AE523" s="7"/>
      <c r="AF523" s="8"/>
      <c r="AH523" s="446"/>
      <c r="AI523" s="429"/>
      <c r="AJ523" s="430"/>
      <c r="AK523" s="431"/>
      <c r="AL523" s="432"/>
      <c r="AM523" s="433"/>
      <c r="AN523" s="433"/>
      <c r="AO523" s="433"/>
      <c r="AP523" s="433"/>
      <c r="AQ523" s="433"/>
      <c r="AR523" s="433"/>
      <c r="AS523" s="433"/>
      <c r="AT523" s="433"/>
      <c r="AU523" s="433"/>
      <c r="AV523" s="433"/>
      <c r="AW523" s="433"/>
      <c r="AX523" s="433"/>
      <c r="AY523" s="433"/>
      <c r="AZ523" s="433"/>
      <c r="BA523" s="433"/>
      <c r="BB523" s="433"/>
      <c r="BC523" s="433"/>
      <c r="BD523" s="430"/>
      <c r="BE523" s="434"/>
      <c r="BG523" s="11"/>
      <c r="BI523" s="500"/>
    </row>
    <row r="524" spans="1:61" s="9" customFormat="1" ht="15" customHeight="1" x14ac:dyDescent="0.25">
      <c r="A524" s="2"/>
      <c r="B524" s="2"/>
      <c r="C524" s="2"/>
      <c r="D524" s="2"/>
      <c r="E524" s="2"/>
      <c r="F524" s="3"/>
      <c r="G524" s="397"/>
      <c r="H524" s="4"/>
      <c r="I524" s="5"/>
      <c r="J524" s="4"/>
      <c r="K524" s="4"/>
      <c r="L524" s="5"/>
      <c r="M524" s="6"/>
      <c r="N524" s="4"/>
      <c r="O524" s="5"/>
      <c r="P524" s="4"/>
      <c r="Q524" s="4"/>
      <c r="R524" s="5"/>
      <c r="S524" s="4"/>
      <c r="T524" s="4"/>
      <c r="U524" s="5"/>
      <c r="V524" s="4"/>
      <c r="W524" s="4"/>
      <c r="X524" s="5"/>
      <c r="Y524" s="4"/>
      <c r="Z524" s="4"/>
      <c r="AA524" s="4"/>
      <c r="AB524" s="4"/>
      <c r="AC524" s="412"/>
      <c r="AD524" s="7"/>
      <c r="AE524" s="7"/>
      <c r="AF524" s="8"/>
      <c r="AH524" s="446"/>
      <c r="AI524" s="429"/>
      <c r="AJ524" s="430"/>
      <c r="AK524" s="431"/>
      <c r="AL524" s="432"/>
      <c r="AM524" s="433"/>
      <c r="AN524" s="433"/>
      <c r="AO524" s="433"/>
      <c r="AP524" s="433"/>
      <c r="AQ524" s="433"/>
      <c r="AR524" s="433"/>
      <c r="AS524" s="433"/>
      <c r="AT524" s="433"/>
      <c r="AU524" s="433"/>
      <c r="AV524" s="433"/>
      <c r="AW524" s="433"/>
      <c r="AX524" s="433"/>
      <c r="AY524" s="433"/>
      <c r="AZ524" s="433"/>
      <c r="BA524" s="433"/>
      <c r="BB524" s="433"/>
      <c r="BC524" s="433"/>
      <c r="BD524" s="430"/>
      <c r="BE524" s="434"/>
      <c r="BG524" s="11"/>
      <c r="BI524" s="500"/>
    </row>
    <row r="525" spans="1:61" s="9" customFormat="1" ht="15" customHeight="1" x14ac:dyDescent="0.25">
      <c r="A525" s="2"/>
      <c r="B525" s="2"/>
      <c r="C525" s="2"/>
      <c r="D525" s="2"/>
      <c r="E525" s="2"/>
      <c r="F525" s="3"/>
      <c r="G525" s="397"/>
      <c r="H525" s="4"/>
      <c r="I525" s="5"/>
      <c r="J525" s="4"/>
      <c r="K525" s="4"/>
      <c r="L525" s="5"/>
      <c r="M525" s="6"/>
      <c r="N525" s="4"/>
      <c r="O525" s="5"/>
      <c r="P525" s="4"/>
      <c r="Q525" s="4"/>
      <c r="R525" s="5"/>
      <c r="S525" s="4"/>
      <c r="T525" s="4"/>
      <c r="U525" s="5"/>
      <c r="V525" s="4"/>
      <c r="W525" s="4"/>
      <c r="X525" s="5"/>
      <c r="Y525" s="4"/>
      <c r="Z525" s="4"/>
      <c r="AA525" s="4"/>
      <c r="AB525" s="4"/>
      <c r="AC525" s="412"/>
      <c r="AD525" s="7"/>
      <c r="AE525" s="7"/>
      <c r="AF525" s="8"/>
      <c r="AH525" s="446"/>
      <c r="AI525" s="429"/>
      <c r="AJ525" s="430"/>
      <c r="AK525" s="431"/>
      <c r="AL525" s="432"/>
      <c r="AM525" s="433"/>
      <c r="AN525" s="433"/>
      <c r="AO525" s="433"/>
      <c r="AP525" s="433"/>
      <c r="AQ525" s="433"/>
      <c r="AR525" s="433"/>
      <c r="AS525" s="433"/>
      <c r="AT525" s="433"/>
      <c r="AU525" s="433"/>
      <c r="AV525" s="433"/>
      <c r="AW525" s="433"/>
      <c r="AX525" s="433"/>
      <c r="AY525" s="433"/>
      <c r="AZ525" s="433"/>
      <c r="BA525" s="433"/>
      <c r="BB525" s="433"/>
      <c r="BC525" s="433"/>
      <c r="BD525" s="430"/>
      <c r="BE525" s="434"/>
      <c r="BG525" s="11"/>
      <c r="BI525" s="500"/>
    </row>
    <row r="526" spans="1:61" s="9" customFormat="1" ht="15" customHeight="1" x14ac:dyDescent="0.25">
      <c r="A526" s="2"/>
      <c r="B526" s="2"/>
      <c r="C526" s="2"/>
      <c r="D526" s="2"/>
      <c r="E526" s="2"/>
      <c r="F526" s="3"/>
      <c r="G526" s="397"/>
      <c r="H526" s="4"/>
      <c r="I526" s="5"/>
      <c r="J526" s="4"/>
      <c r="K526" s="4"/>
      <c r="L526" s="5"/>
      <c r="M526" s="6"/>
      <c r="N526" s="4"/>
      <c r="O526" s="5"/>
      <c r="P526" s="4"/>
      <c r="Q526" s="4"/>
      <c r="R526" s="5"/>
      <c r="S526" s="4"/>
      <c r="T526" s="4"/>
      <c r="U526" s="5"/>
      <c r="V526" s="4"/>
      <c r="W526" s="4"/>
      <c r="X526" s="5"/>
      <c r="Y526" s="4"/>
      <c r="Z526" s="4"/>
      <c r="AA526" s="4"/>
      <c r="AB526" s="4"/>
      <c r="AC526" s="412"/>
      <c r="AD526" s="7"/>
      <c r="AE526" s="7"/>
      <c r="AF526" s="8"/>
      <c r="AH526" s="446"/>
      <c r="AI526" s="429"/>
      <c r="AJ526" s="430"/>
      <c r="AK526" s="431"/>
      <c r="AL526" s="432"/>
      <c r="AM526" s="433"/>
      <c r="AN526" s="433"/>
      <c r="AO526" s="433"/>
      <c r="AP526" s="433"/>
      <c r="AQ526" s="433"/>
      <c r="AR526" s="433"/>
      <c r="AS526" s="433"/>
      <c r="AT526" s="433"/>
      <c r="AU526" s="433"/>
      <c r="AV526" s="433"/>
      <c r="AW526" s="433"/>
      <c r="AX526" s="433"/>
      <c r="AY526" s="433"/>
      <c r="AZ526" s="433"/>
      <c r="BA526" s="433"/>
      <c r="BB526" s="433"/>
      <c r="BC526" s="433"/>
      <c r="BD526" s="430"/>
      <c r="BE526" s="434"/>
      <c r="BG526" s="11"/>
      <c r="BI526" s="500"/>
    </row>
    <row r="527" spans="1:61" s="9" customFormat="1" ht="15" customHeight="1" x14ac:dyDescent="0.25">
      <c r="A527" s="2"/>
      <c r="B527" s="2"/>
      <c r="C527" s="2"/>
      <c r="D527" s="2"/>
      <c r="E527" s="2"/>
      <c r="F527" s="3"/>
      <c r="G527" s="397"/>
      <c r="H527" s="4"/>
      <c r="I527" s="5"/>
      <c r="J527" s="4"/>
      <c r="K527" s="4"/>
      <c r="L527" s="5"/>
      <c r="M527" s="6"/>
      <c r="N527" s="4"/>
      <c r="O527" s="5"/>
      <c r="P527" s="4"/>
      <c r="Q527" s="4"/>
      <c r="R527" s="5"/>
      <c r="S527" s="4"/>
      <c r="T527" s="4"/>
      <c r="U527" s="5"/>
      <c r="V527" s="4"/>
      <c r="W527" s="4"/>
      <c r="X527" s="5"/>
      <c r="Y527" s="4"/>
      <c r="Z527" s="4"/>
      <c r="AA527" s="4"/>
      <c r="AB527" s="4"/>
      <c r="AC527" s="412"/>
      <c r="AD527" s="7"/>
      <c r="AE527" s="7"/>
      <c r="AF527" s="8"/>
      <c r="AH527" s="446"/>
      <c r="AI527" s="429"/>
      <c r="AJ527" s="430"/>
      <c r="AK527" s="431"/>
      <c r="AL527" s="432"/>
      <c r="AM527" s="433"/>
      <c r="AN527" s="433"/>
      <c r="AO527" s="433"/>
      <c r="AP527" s="433"/>
      <c r="AQ527" s="433"/>
      <c r="AR527" s="433"/>
      <c r="AS527" s="433"/>
      <c r="AT527" s="433"/>
      <c r="AU527" s="433"/>
      <c r="AV527" s="433"/>
      <c r="AW527" s="433"/>
      <c r="AX527" s="433"/>
      <c r="AY527" s="433"/>
      <c r="AZ527" s="433"/>
      <c r="BA527" s="433"/>
      <c r="BB527" s="433"/>
      <c r="BC527" s="433"/>
      <c r="BD527" s="430"/>
      <c r="BE527" s="434"/>
      <c r="BG527" s="11"/>
      <c r="BI527" s="500"/>
    </row>
    <row r="528" spans="1:61" s="9" customFormat="1" ht="15" customHeight="1" x14ac:dyDescent="0.25">
      <c r="A528" s="2"/>
      <c r="B528" s="2"/>
      <c r="C528" s="2"/>
      <c r="D528" s="2"/>
      <c r="E528" s="2"/>
      <c r="F528" s="3"/>
      <c r="G528" s="397"/>
      <c r="H528" s="4"/>
      <c r="I528" s="5"/>
      <c r="J528" s="4"/>
      <c r="K528" s="4"/>
      <c r="L528" s="5"/>
      <c r="M528" s="6"/>
      <c r="N528" s="4"/>
      <c r="O528" s="5"/>
      <c r="P528" s="4"/>
      <c r="Q528" s="4"/>
      <c r="R528" s="5"/>
      <c r="S528" s="4"/>
      <c r="T528" s="4"/>
      <c r="U528" s="5"/>
      <c r="V528" s="4"/>
      <c r="W528" s="4"/>
      <c r="X528" s="5"/>
      <c r="Y528" s="4"/>
      <c r="Z528" s="4"/>
      <c r="AA528" s="4"/>
      <c r="AB528" s="4"/>
      <c r="AC528" s="412"/>
      <c r="AD528" s="7"/>
      <c r="AE528" s="7"/>
      <c r="AF528" s="8"/>
      <c r="AH528" s="446"/>
      <c r="AI528" s="429"/>
      <c r="AJ528" s="430"/>
      <c r="AK528" s="431"/>
      <c r="AL528" s="432"/>
      <c r="AM528" s="433"/>
      <c r="AN528" s="433"/>
      <c r="AO528" s="433"/>
      <c r="AP528" s="433"/>
      <c r="AQ528" s="433"/>
      <c r="AR528" s="433"/>
      <c r="AS528" s="433"/>
      <c r="AT528" s="433"/>
      <c r="AU528" s="433"/>
      <c r="AV528" s="433"/>
      <c r="AW528" s="433"/>
      <c r="AX528" s="433"/>
      <c r="AY528" s="433"/>
      <c r="AZ528" s="433"/>
      <c r="BA528" s="433"/>
      <c r="BB528" s="433"/>
      <c r="BC528" s="433"/>
      <c r="BD528" s="430"/>
      <c r="BE528" s="434"/>
      <c r="BG528" s="11"/>
      <c r="BI528" s="500"/>
    </row>
    <row r="529" spans="1:61" s="9" customFormat="1" ht="15" customHeight="1" x14ac:dyDescent="0.25">
      <c r="A529" s="2"/>
      <c r="B529" s="2"/>
      <c r="C529" s="2"/>
      <c r="D529" s="2"/>
      <c r="E529" s="2"/>
      <c r="F529" s="3"/>
      <c r="G529" s="397"/>
      <c r="H529" s="4"/>
      <c r="I529" s="5"/>
      <c r="J529" s="4"/>
      <c r="K529" s="4"/>
      <c r="L529" s="5"/>
      <c r="M529" s="6"/>
      <c r="N529" s="4"/>
      <c r="O529" s="5"/>
      <c r="P529" s="4"/>
      <c r="Q529" s="4"/>
      <c r="R529" s="5"/>
      <c r="S529" s="4"/>
      <c r="T529" s="4"/>
      <c r="U529" s="5"/>
      <c r="V529" s="4"/>
      <c r="W529" s="4"/>
      <c r="X529" s="5"/>
      <c r="Y529" s="4"/>
      <c r="Z529" s="4"/>
      <c r="AA529" s="4"/>
      <c r="AB529" s="4"/>
      <c r="AC529" s="412"/>
      <c r="AD529" s="7"/>
      <c r="AE529" s="7"/>
      <c r="AF529" s="8"/>
      <c r="AH529" s="446"/>
      <c r="AI529" s="429"/>
      <c r="AJ529" s="430"/>
      <c r="AK529" s="431"/>
      <c r="AL529" s="432"/>
      <c r="AM529" s="433"/>
      <c r="AN529" s="433"/>
      <c r="AO529" s="433"/>
      <c r="AP529" s="433"/>
      <c r="AQ529" s="433"/>
      <c r="AR529" s="433"/>
      <c r="AS529" s="433"/>
      <c r="AT529" s="433"/>
      <c r="AU529" s="433"/>
      <c r="AV529" s="433"/>
      <c r="AW529" s="433"/>
      <c r="AX529" s="433"/>
      <c r="AY529" s="433"/>
      <c r="AZ529" s="433"/>
      <c r="BA529" s="433"/>
      <c r="BB529" s="433"/>
      <c r="BC529" s="433"/>
      <c r="BD529" s="430"/>
      <c r="BE529" s="434"/>
      <c r="BG529" s="11"/>
      <c r="BI529" s="500"/>
    </row>
    <row r="530" spans="1:61" s="9" customFormat="1" ht="15" customHeight="1" x14ac:dyDescent="0.25">
      <c r="A530" s="2"/>
      <c r="B530" s="2"/>
      <c r="C530" s="2"/>
      <c r="D530" s="2"/>
      <c r="E530" s="2"/>
      <c r="F530" s="3"/>
      <c r="G530" s="397"/>
      <c r="H530" s="4"/>
      <c r="I530" s="5"/>
      <c r="J530" s="4"/>
      <c r="K530" s="4"/>
      <c r="L530" s="5"/>
      <c r="M530" s="6"/>
      <c r="N530" s="4"/>
      <c r="O530" s="5"/>
      <c r="P530" s="4"/>
      <c r="Q530" s="4"/>
      <c r="R530" s="5"/>
      <c r="S530" s="4"/>
      <c r="T530" s="4"/>
      <c r="U530" s="5"/>
      <c r="V530" s="4"/>
      <c r="W530" s="4"/>
      <c r="X530" s="5"/>
      <c r="Y530" s="4"/>
      <c r="Z530" s="4"/>
      <c r="AA530" s="4"/>
      <c r="AB530" s="4"/>
      <c r="AC530" s="412"/>
      <c r="AD530" s="7"/>
      <c r="AE530" s="7"/>
      <c r="AF530" s="8"/>
      <c r="AH530" s="446"/>
      <c r="AI530" s="429"/>
      <c r="AJ530" s="430"/>
      <c r="AK530" s="431"/>
      <c r="AL530" s="432"/>
      <c r="AM530" s="433"/>
      <c r="AN530" s="433"/>
      <c r="AO530" s="433"/>
      <c r="AP530" s="433"/>
      <c r="AQ530" s="433"/>
      <c r="AR530" s="433"/>
      <c r="AS530" s="433"/>
      <c r="AT530" s="433"/>
      <c r="AU530" s="433"/>
      <c r="AV530" s="433"/>
      <c r="AW530" s="433"/>
      <c r="AX530" s="433"/>
      <c r="AY530" s="433"/>
      <c r="AZ530" s="433"/>
      <c r="BA530" s="433"/>
      <c r="BB530" s="433"/>
      <c r="BC530" s="433"/>
      <c r="BD530" s="430"/>
      <c r="BE530" s="434"/>
      <c r="BG530" s="11"/>
      <c r="BI530" s="500"/>
    </row>
    <row r="531" spans="1:61" s="9" customFormat="1" ht="15" customHeight="1" x14ac:dyDescent="0.25">
      <c r="A531" s="2"/>
      <c r="B531" s="2"/>
      <c r="C531" s="2"/>
      <c r="D531" s="2"/>
      <c r="E531" s="2"/>
      <c r="F531" s="3"/>
      <c r="G531" s="397"/>
      <c r="H531" s="4"/>
      <c r="I531" s="5"/>
      <c r="J531" s="4"/>
      <c r="K531" s="4"/>
      <c r="L531" s="5"/>
      <c r="M531" s="6"/>
      <c r="N531" s="4"/>
      <c r="O531" s="5"/>
      <c r="P531" s="4"/>
      <c r="Q531" s="4"/>
      <c r="R531" s="5"/>
      <c r="S531" s="4"/>
      <c r="T531" s="4"/>
      <c r="U531" s="5"/>
      <c r="V531" s="4"/>
      <c r="W531" s="4"/>
      <c r="X531" s="5"/>
      <c r="Y531" s="4"/>
      <c r="Z531" s="4"/>
      <c r="AA531" s="4"/>
      <c r="AB531" s="4"/>
      <c r="AC531" s="412"/>
      <c r="AD531" s="7"/>
      <c r="AE531" s="7"/>
      <c r="AF531" s="8"/>
      <c r="AH531" s="446"/>
      <c r="AI531" s="429"/>
      <c r="AJ531" s="430"/>
      <c r="AK531" s="431"/>
      <c r="AL531" s="432"/>
      <c r="AM531" s="433"/>
      <c r="AN531" s="433"/>
      <c r="AO531" s="433"/>
      <c r="AP531" s="433"/>
      <c r="AQ531" s="433"/>
      <c r="AR531" s="433"/>
      <c r="AS531" s="433"/>
      <c r="AT531" s="433"/>
      <c r="AU531" s="433"/>
      <c r="AV531" s="433"/>
      <c r="AW531" s="433"/>
      <c r="AX531" s="433"/>
      <c r="AY531" s="433"/>
      <c r="AZ531" s="433"/>
      <c r="BA531" s="433"/>
      <c r="BB531" s="433"/>
      <c r="BC531" s="433"/>
      <c r="BD531" s="430"/>
      <c r="BE531" s="434"/>
      <c r="BG531" s="11"/>
      <c r="BI531" s="500"/>
    </row>
    <row r="532" spans="1:61" s="9" customFormat="1" ht="15" customHeight="1" x14ac:dyDescent="0.25">
      <c r="A532" s="2"/>
      <c r="B532" s="2"/>
      <c r="C532" s="2"/>
      <c r="D532" s="2"/>
      <c r="E532" s="2"/>
      <c r="F532" s="3"/>
      <c r="G532" s="397"/>
      <c r="H532" s="4"/>
      <c r="I532" s="5"/>
      <c r="J532" s="4"/>
      <c r="K532" s="4"/>
      <c r="L532" s="5"/>
      <c r="M532" s="6"/>
      <c r="N532" s="4"/>
      <c r="O532" s="5"/>
      <c r="P532" s="4"/>
      <c r="Q532" s="4"/>
      <c r="R532" s="5"/>
      <c r="S532" s="4"/>
      <c r="T532" s="4"/>
      <c r="U532" s="5"/>
      <c r="V532" s="4"/>
      <c r="W532" s="4"/>
      <c r="X532" s="5"/>
      <c r="Y532" s="4"/>
      <c r="Z532" s="4"/>
      <c r="AA532" s="4"/>
      <c r="AB532" s="4"/>
      <c r="AC532" s="412"/>
      <c r="AD532" s="7"/>
      <c r="AE532" s="7"/>
      <c r="AF532" s="8"/>
      <c r="AH532" s="446"/>
      <c r="AI532" s="429"/>
      <c r="AJ532" s="430"/>
      <c r="AK532" s="431"/>
      <c r="AL532" s="432"/>
      <c r="AM532" s="433"/>
      <c r="AN532" s="433"/>
      <c r="AO532" s="433"/>
      <c r="AP532" s="433"/>
      <c r="AQ532" s="433"/>
      <c r="AR532" s="433"/>
      <c r="AS532" s="433"/>
      <c r="AT532" s="433"/>
      <c r="AU532" s="433"/>
      <c r="AV532" s="433"/>
      <c r="AW532" s="433"/>
      <c r="AX532" s="433"/>
      <c r="AY532" s="433"/>
      <c r="AZ532" s="433"/>
      <c r="BA532" s="433"/>
      <c r="BB532" s="433"/>
      <c r="BC532" s="433"/>
      <c r="BD532" s="430"/>
      <c r="BE532" s="434"/>
      <c r="BG532" s="11"/>
      <c r="BI532" s="500"/>
    </row>
    <row r="533" spans="1:61" s="9" customFormat="1" ht="15" customHeight="1" x14ac:dyDescent="0.25">
      <c r="A533" s="2"/>
      <c r="B533" s="2"/>
      <c r="C533" s="2"/>
      <c r="D533" s="2"/>
      <c r="E533" s="2"/>
      <c r="F533" s="3"/>
      <c r="G533" s="397"/>
      <c r="H533" s="4"/>
      <c r="I533" s="5"/>
      <c r="J533" s="4"/>
      <c r="K533" s="4"/>
      <c r="L533" s="5"/>
      <c r="M533" s="6"/>
      <c r="N533" s="4"/>
      <c r="O533" s="5"/>
      <c r="P533" s="4"/>
      <c r="Q533" s="4"/>
      <c r="R533" s="5"/>
      <c r="S533" s="4"/>
      <c r="T533" s="4"/>
      <c r="U533" s="5"/>
      <c r="V533" s="4"/>
      <c r="W533" s="4"/>
      <c r="X533" s="5"/>
      <c r="Y533" s="4"/>
      <c r="Z533" s="4"/>
      <c r="AA533" s="4"/>
      <c r="AB533" s="4"/>
      <c r="AC533" s="412"/>
      <c r="AD533" s="7"/>
      <c r="AE533" s="7"/>
      <c r="AF533" s="8"/>
      <c r="AH533" s="446"/>
      <c r="AI533" s="429"/>
      <c r="AJ533" s="430"/>
      <c r="AK533" s="431"/>
      <c r="AL533" s="432"/>
      <c r="AM533" s="433"/>
      <c r="AN533" s="433"/>
      <c r="AO533" s="433"/>
      <c r="AP533" s="433"/>
      <c r="AQ533" s="433"/>
      <c r="AR533" s="433"/>
      <c r="AS533" s="433"/>
      <c r="AT533" s="433"/>
      <c r="AU533" s="433"/>
      <c r="AV533" s="433"/>
      <c r="AW533" s="433"/>
      <c r="AX533" s="433"/>
      <c r="AY533" s="433"/>
      <c r="AZ533" s="433"/>
      <c r="BA533" s="433"/>
      <c r="BB533" s="433"/>
      <c r="BC533" s="433"/>
      <c r="BD533" s="430"/>
      <c r="BE533" s="434"/>
      <c r="BG533" s="11"/>
      <c r="BI533" s="500"/>
    </row>
    <row r="534" spans="1:61" s="9" customFormat="1" ht="15" customHeight="1" x14ac:dyDescent="0.25">
      <c r="A534" s="2"/>
      <c r="B534" s="2"/>
      <c r="C534" s="2"/>
      <c r="D534" s="2"/>
      <c r="E534" s="2"/>
      <c r="F534" s="3"/>
      <c r="G534" s="397"/>
      <c r="H534" s="4"/>
      <c r="I534" s="5"/>
      <c r="J534" s="4"/>
      <c r="K534" s="4"/>
      <c r="L534" s="5"/>
      <c r="M534" s="6"/>
      <c r="N534" s="4"/>
      <c r="O534" s="5"/>
      <c r="P534" s="4"/>
      <c r="Q534" s="4"/>
      <c r="R534" s="5"/>
      <c r="S534" s="4"/>
      <c r="T534" s="4"/>
      <c r="U534" s="5"/>
      <c r="V534" s="4"/>
      <c r="W534" s="4"/>
      <c r="X534" s="5"/>
      <c r="Y534" s="4"/>
      <c r="Z534" s="4"/>
      <c r="AA534" s="4"/>
      <c r="AB534" s="4"/>
      <c r="AC534" s="412"/>
      <c r="AD534" s="7"/>
      <c r="AE534" s="7"/>
      <c r="AF534" s="8"/>
      <c r="AH534" s="446"/>
      <c r="AI534" s="429"/>
      <c r="AJ534" s="430"/>
      <c r="AK534" s="431"/>
      <c r="AL534" s="432"/>
      <c r="AM534" s="433"/>
      <c r="AN534" s="433"/>
      <c r="AO534" s="433"/>
      <c r="AP534" s="433"/>
      <c r="AQ534" s="433"/>
      <c r="AR534" s="433"/>
      <c r="AS534" s="433"/>
      <c r="AT534" s="433"/>
      <c r="AU534" s="433"/>
      <c r="AV534" s="433"/>
      <c r="AW534" s="433"/>
      <c r="AX534" s="433"/>
      <c r="AY534" s="433"/>
      <c r="AZ534" s="433"/>
      <c r="BA534" s="433"/>
      <c r="BB534" s="433"/>
      <c r="BC534" s="433"/>
      <c r="BD534" s="430"/>
      <c r="BE534" s="434"/>
      <c r="BG534" s="11"/>
      <c r="BI534" s="500"/>
    </row>
    <row r="535" spans="1:61" s="9" customFormat="1" ht="15" customHeight="1" x14ac:dyDescent="0.25">
      <c r="A535" s="2"/>
      <c r="B535" s="2"/>
      <c r="C535" s="2"/>
      <c r="D535" s="2"/>
      <c r="E535" s="2"/>
      <c r="F535" s="3"/>
      <c r="G535" s="397"/>
      <c r="H535" s="4"/>
      <c r="I535" s="5"/>
      <c r="J535" s="4"/>
      <c r="K535" s="4"/>
      <c r="L535" s="5"/>
      <c r="M535" s="6"/>
      <c r="N535" s="4"/>
      <c r="O535" s="5"/>
      <c r="P535" s="4"/>
      <c r="Q535" s="4"/>
      <c r="R535" s="5"/>
      <c r="S535" s="4"/>
      <c r="T535" s="4"/>
      <c r="U535" s="5"/>
      <c r="V535" s="4"/>
      <c r="W535" s="4"/>
      <c r="X535" s="5"/>
      <c r="Y535" s="4"/>
      <c r="Z535" s="4"/>
      <c r="AA535" s="4"/>
      <c r="AB535" s="4"/>
      <c r="AC535" s="412"/>
      <c r="AD535" s="7"/>
      <c r="AE535" s="7"/>
      <c r="AF535" s="8"/>
      <c r="AH535" s="446"/>
      <c r="AI535" s="429"/>
      <c r="AJ535" s="430"/>
      <c r="AK535" s="431"/>
      <c r="AL535" s="432"/>
      <c r="AM535" s="433"/>
      <c r="AN535" s="433"/>
      <c r="AO535" s="433"/>
      <c r="AP535" s="433"/>
      <c r="AQ535" s="433"/>
      <c r="AR535" s="433"/>
      <c r="AS535" s="433"/>
      <c r="AT535" s="433"/>
      <c r="AU535" s="433"/>
      <c r="AV535" s="433"/>
      <c r="AW535" s="433"/>
      <c r="AX535" s="433"/>
      <c r="AY535" s="433"/>
      <c r="AZ535" s="433"/>
      <c r="BA535" s="433"/>
      <c r="BB535" s="433"/>
      <c r="BC535" s="433"/>
      <c r="BD535" s="430"/>
      <c r="BE535" s="434"/>
      <c r="BG535" s="11"/>
      <c r="BI535" s="500"/>
    </row>
    <row r="536" spans="1:61" s="9" customFormat="1" ht="15" customHeight="1" x14ac:dyDescent="0.25">
      <c r="A536" s="2"/>
      <c r="B536" s="2"/>
      <c r="C536" s="2"/>
      <c r="D536" s="2"/>
      <c r="E536" s="2"/>
      <c r="F536" s="3"/>
      <c r="G536" s="397"/>
      <c r="H536" s="4"/>
      <c r="I536" s="5"/>
      <c r="J536" s="4"/>
      <c r="K536" s="4"/>
      <c r="L536" s="5"/>
      <c r="M536" s="6"/>
      <c r="N536" s="4"/>
      <c r="O536" s="5"/>
      <c r="P536" s="4"/>
      <c r="Q536" s="4"/>
      <c r="R536" s="5"/>
      <c r="S536" s="4"/>
      <c r="T536" s="4"/>
      <c r="U536" s="5"/>
      <c r="V536" s="4"/>
      <c r="W536" s="4"/>
      <c r="X536" s="5"/>
      <c r="Y536" s="4"/>
      <c r="Z536" s="4"/>
      <c r="AA536" s="4"/>
      <c r="AB536" s="4"/>
      <c r="AC536" s="412"/>
      <c r="AD536" s="7"/>
      <c r="AE536" s="7"/>
      <c r="AF536" s="8"/>
      <c r="AH536" s="446"/>
      <c r="AI536" s="429"/>
      <c r="AJ536" s="430"/>
      <c r="AK536" s="431"/>
      <c r="AL536" s="432"/>
      <c r="AM536" s="433"/>
      <c r="AN536" s="433"/>
      <c r="AO536" s="433"/>
      <c r="AP536" s="433"/>
      <c r="AQ536" s="433"/>
      <c r="AR536" s="433"/>
      <c r="AS536" s="433"/>
      <c r="AT536" s="433"/>
      <c r="AU536" s="433"/>
      <c r="AV536" s="433"/>
      <c r="AW536" s="433"/>
      <c r="AX536" s="433"/>
      <c r="AY536" s="433"/>
      <c r="AZ536" s="433"/>
      <c r="BA536" s="433"/>
      <c r="BB536" s="433"/>
      <c r="BC536" s="433"/>
      <c r="BD536" s="430"/>
      <c r="BE536" s="434"/>
      <c r="BG536" s="11"/>
      <c r="BI536" s="500"/>
    </row>
    <row r="537" spans="1:61" s="9" customFormat="1" ht="15" customHeight="1" x14ac:dyDescent="0.25">
      <c r="A537" s="2"/>
      <c r="B537" s="2"/>
      <c r="C537" s="2"/>
      <c r="D537" s="2"/>
      <c r="E537" s="2"/>
      <c r="F537" s="3"/>
      <c r="G537" s="397"/>
      <c r="H537" s="4"/>
      <c r="I537" s="5"/>
      <c r="J537" s="4"/>
      <c r="K537" s="4"/>
      <c r="L537" s="5"/>
      <c r="M537" s="6"/>
      <c r="N537" s="4"/>
      <c r="O537" s="5"/>
      <c r="P537" s="4"/>
      <c r="Q537" s="4"/>
      <c r="R537" s="5"/>
      <c r="S537" s="4"/>
      <c r="T537" s="4"/>
      <c r="U537" s="5"/>
      <c r="V537" s="4"/>
      <c r="W537" s="4"/>
      <c r="X537" s="5"/>
      <c r="Y537" s="4"/>
      <c r="Z537" s="4"/>
      <c r="AA537" s="4"/>
      <c r="AB537" s="4"/>
      <c r="AC537" s="412"/>
      <c r="AD537" s="7"/>
      <c r="AE537" s="7"/>
      <c r="AF537" s="8"/>
      <c r="AH537" s="446"/>
      <c r="AI537" s="429"/>
      <c r="AJ537" s="430"/>
      <c r="AK537" s="431"/>
      <c r="AL537" s="432"/>
      <c r="AM537" s="433"/>
      <c r="AN537" s="433"/>
      <c r="AO537" s="433"/>
      <c r="AP537" s="433"/>
      <c r="AQ537" s="433"/>
      <c r="AR537" s="433"/>
      <c r="AS537" s="433"/>
      <c r="AT537" s="433"/>
      <c r="AU537" s="433"/>
      <c r="AV537" s="433"/>
      <c r="AW537" s="433"/>
      <c r="AX537" s="433"/>
      <c r="AY537" s="433"/>
      <c r="AZ537" s="433"/>
      <c r="BA537" s="433"/>
      <c r="BB537" s="433"/>
      <c r="BC537" s="433"/>
      <c r="BD537" s="430"/>
      <c r="BE537" s="434"/>
      <c r="BG537" s="11"/>
      <c r="BI537" s="500"/>
    </row>
    <row r="538" spans="1:61" s="9" customFormat="1" ht="15" customHeight="1" x14ac:dyDescent="0.25">
      <c r="A538" s="2"/>
      <c r="B538" s="2"/>
      <c r="C538" s="2"/>
      <c r="D538" s="2"/>
      <c r="E538" s="2"/>
      <c r="F538" s="3"/>
      <c r="G538" s="397"/>
      <c r="H538" s="4"/>
      <c r="I538" s="5"/>
      <c r="J538" s="4"/>
      <c r="K538" s="4"/>
      <c r="L538" s="5"/>
      <c r="M538" s="6"/>
      <c r="N538" s="4"/>
      <c r="O538" s="5"/>
      <c r="P538" s="4"/>
      <c r="Q538" s="4"/>
      <c r="R538" s="5"/>
      <c r="S538" s="4"/>
      <c r="T538" s="4"/>
      <c r="U538" s="5"/>
      <c r="V538" s="4"/>
      <c r="W538" s="4"/>
      <c r="X538" s="5"/>
      <c r="Y538" s="4"/>
      <c r="Z538" s="4"/>
      <c r="AA538" s="4"/>
      <c r="AB538" s="4"/>
      <c r="AC538" s="412"/>
      <c r="AD538" s="7"/>
      <c r="AE538" s="7"/>
      <c r="AF538" s="8"/>
      <c r="AH538" s="446"/>
      <c r="AI538" s="429"/>
      <c r="AJ538" s="430"/>
      <c r="AK538" s="431"/>
      <c r="AL538" s="432"/>
      <c r="AM538" s="433"/>
      <c r="AN538" s="433"/>
      <c r="AO538" s="433"/>
      <c r="AP538" s="433"/>
      <c r="AQ538" s="433"/>
      <c r="AR538" s="433"/>
      <c r="AS538" s="433"/>
      <c r="AT538" s="433"/>
      <c r="AU538" s="433"/>
      <c r="AV538" s="433"/>
      <c r="AW538" s="433"/>
      <c r="AX538" s="433"/>
      <c r="AY538" s="433"/>
      <c r="AZ538" s="433"/>
      <c r="BA538" s="433"/>
      <c r="BB538" s="433"/>
      <c r="BC538" s="433"/>
      <c r="BD538" s="430"/>
      <c r="BE538" s="434"/>
      <c r="BG538" s="11"/>
      <c r="BI538" s="500"/>
    </row>
    <row r="539" spans="1:61" s="9" customFormat="1" ht="15" customHeight="1" x14ac:dyDescent="0.25">
      <c r="A539" s="2"/>
      <c r="B539" s="2"/>
      <c r="C539" s="2"/>
      <c r="D539" s="2"/>
      <c r="E539" s="2"/>
      <c r="F539" s="3"/>
      <c r="G539" s="397"/>
      <c r="H539" s="4"/>
      <c r="I539" s="5"/>
      <c r="J539" s="4"/>
      <c r="K539" s="4"/>
      <c r="L539" s="5"/>
      <c r="M539" s="6"/>
      <c r="N539" s="4"/>
      <c r="O539" s="5"/>
      <c r="P539" s="4"/>
      <c r="Q539" s="4"/>
      <c r="R539" s="5"/>
      <c r="S539" s="4"/>
      <c r="T539" s="4"/>
      <c r="U539" s="5"/>
      <c r="V539" s="4"/>
      <c r="W539" s="4"/>
      <c r="X539" s="5"/>
      <c r="Y539" s="4"/>
      <c r="Z539" s="4"/>
      <c r="AA539" s="4"/>
      <c r="AB539" s="4"/>
      <c r="AC539" s="412"/>
      <c r="AD539" s="7"/>
      <c r="AE539" s="7"/>
      <c r="AF539" s="8"/>
      <c r="AH539" s="446"/>
      <c r="AI539" s="429"/>
      <c r="AJ539" s="430"/>
      <c r="AK539" s="431"/>
      <c r="AL539" s="432"/>
      <c r="AM539" s="433"/>
      <c r="AN539" s="433"/>
      <c r="AO539" s="433"/>
      <c r="AP539" s="433"/>
      <c r="AQ539" s="433"/>
      <c r="AR539" s="433"/>
      <c r="AS539" s="433"/>
      <c r="AT539" s="433"/>
      <c r="AU539" s="433"/>
      <c r="AV539" s="433"/>
      <c r="AW539" s="433"/>
      <c r="AX539" s="433"/>
      <c r="AY539" s="433"/>
      <c r="AZ539" s="433"/>
      <c r="BA539" s="433"/>
      <c r="BB539" s="433"/>
      <c r="BC539" s="433"/>
      <c r="BD539" s="430"/>
      <c r="BE539" s="434"/>
      <c r="BG539" s="11"/>
      <c r="BI539" s="500"/>
    </row>
    <row r="540" spans="1:61" s="9" customFormat="1" ht="15" customHeight="1" x14ac:dyDescent="0.25">
      <c r="A540" s="2"/>
      <c r="B540" s="2"/>
      <c r="C540" s="2"/>
      <c r="D540" s="2"/>
      <c r="E540" s="2"/>
      <c r="F540" s="3"/>
      <c r="G540" s="397"/>
      <c r="H540" s="4"/>
      <c r="I540" s="5"/>
      <c r="J540" s="4"/>
      <c r="K540" s="4"/>
      <c r="L540" s="5"/>
      <c r="M540" s="6"/>
      <c r="N540" s="4"/>
      <c r="O540" s="5"/>
      <c r="P540" s="4"/>
      <c r="Q540" s="4"/>
      <c r="R540" s="5"/>
      <c r="S540" s="4"/>
      <c r="T540" s="4"/>
      <c r="U540" s="5"/>
      <c r="V540" s="4"/>
      <c r="W540" s="4"/>
      <c r="X540" s="5"/>
      <c r="Y540" s="4"/>
      <c r="Z540" s="4"/>
      <c r="AA540" s="4"/>
      <c r="AB540" s="4"/>
      <c r="AC540" s="412"/>
      <c r="AD540" s="7"/>
      <c r="AE540" s="7"/>
      <c r="AF540" s="8"/>
      <c r="AH540" s="446"/>
      <c r="AI540" s="429"/>
      <c r="AJ540" s="430"/>
      <c r="AK540" s="431"/>
      <c r="AL540" s="432"/>
      <c r="AM540" s="433"/>
      <c r="AN540" s="433"/>
      <c r="AO540" s="433"/>
      <c r="AP540" s="433"/>
      <c r="AQ540" s="433"/>
      <c r="AR540" s="433"/>
      <c r="AS540" s="433"/>
      <c r="AT540" s="433"/>
      <c r="AU540" s="433"/>
      <c r="AV540" s="433"/>
      <c r="AW540" s="433"/>
      <c r="AX540" s="433"/>
      <c r="AY540" s="433"/>
      <c r="AZ540" s="433"/>
      <c r="BA540" s="433"/>
      <c r="BB540" s="433"/>
      <c r="BC540" s="433"/>
      <c r="BD540" s="430"/>
      <c r="BE540" s="434"/>
      <c r="BG540" s="11"/>
      <c r="BI540" s="500"/>
    </row>
    <row r="541" spans="1:61" s="9" customFormat="1" ht="15" customHeight="1" x14ac:dyDescent="0.25">
      <c r="A541" s="2"/>
      <c r="B541" s="2"/>
      <c r="C541" s="2"/>
      <c r="D541" s="2"/>
      <c r="E541" s="2"/>
      <c r="F541" s="3"/>
      <c r="G541" s="397"/>
      <c r="H541" s="4"/>
      <c r="I541" s="5"/>
      <c r="J541" s="4"/>
      <c r="K541" s="4"/>
      <c r="L541" s="5"/>
      <c r="M541" s="6"/>
      <c r="N541" s="4"/>
      <c r="O541" s="5"/>
      <c r="P541" s="4"/>
      <c r="Q541" s="4"/>
      <c r="R541" s="5"/>
      <c r="S541" s="4"/>
      <c r="T541" s="4"/>
      <c r="U541" s="5"/>
      <c r="V541" s="4"/>
      <c r="W541" s="4"/>
      <c r="X541" s="5"/>
      <c r="Y541" s="4"/>
      <c r="Z541" s="4"/>
      <c r="AA541" s="4"/>
      <c r="AB541" s="4"/>
      <c r="AC541" s="412"/>
      <c r="AD541" s="7"/>
      <c r="AE541" s="7"/>
      <c r="AF541" s="8"/>
      <c r="AH541" s="446"/>
      <c r="AI541" s="429"/>
      <c r="AJ541" s="430"/>
      <c r="AK541" s="431"/>
      <c r="AL541" s="432"/>
      <c r="AM541" s="433"/>
      <c r="AN541" s="433"/>
      <c r="AO541" s="433"/>
      <c r="AP541" s="433"/>
      <c r="AQ541" s="433"/>
      <c r="AR541" s="433"/>
      <c r="AS541" s="433"/>
      <c r="AT541" s="433"/>
      <c r="AU541" s="433"/>
      <c r="AV541" s="433"/>
      <c r="AW541" s="433"/>
      <c r="AX541" s="433"/>
      <c r="AY541" s="433"/>
      <c r="AZ541" s="433"/>
      <c r="BA541" s="433"/>
      <c r="BB541" s="433"/>
      <c r="BC541" s="433"/>
      <c r="BD541" s="430"/>
      <c r="BE541" s="434"/>
      <c r="BG541" s="11"/>
      <c r="BI541" s="500"/>
    </row>
    <row r="542" spans="1:61" s="9" customFormat="1" ht="15" customHeight="1" x14ac:dyDescent="0.25">
      <c r="A542" s="2"/>
      <c r="B542" s="2"/>
      <c r="C542" s="2"/>
      <c r="D542" s="2"/>
      <c r="E542" s="2"/>
      <c r="F542" s="3"/>
      <c r="G542" s="397"/>
      <c r="H542" s="4"/>
      <c r="I542" s="5"/>
      <c r="J542" s="4"/>
      <c r="K542" s="4"/>
      <c r="L542" s="5"/>
      <c r="M542" s="6"/>
      <c r="N542" s="4"/>
      <c r="O542" s="5"/>
      <c r="P542" s="4"/>
      <c r="Q542" s="4"/>
      <c r="R542" s="5"/>
      <c r="S542" s="4"/>
      <c r="T542" s="4"/>
      <c r="U542" s="5"/>
      <c r="V542" s="4"/>
      <c r="W542" s="4"/>
      <c r="X542" s="5"/>
      <c r="Y542" s="4"/>
      <c r="Z542" s="4"/>
      <c r="AA542" s="4"/>
      <c r="AB542" s="4"/>
      <c r="AC542" s="412"/>
      <c r="AD542" s="7"/>
      <c r="AE542" s="7"/>
      <c r="AF542" s="8"/>
      <c r="AH542" s="446"/>
      <c r="AI542" s="429"/>
      <c r="AJ542" s="430"/>
      <c r="AK542" s="431"/>
      <c r="AL542" s="432"/>
      <c r="AM542" s="433"/>
      <c r="AN542" s="433"/>
      <c r="AO542" s="433"/>
      <c r="AP542" s="433"/>
      <c r="AQ542" s="433"/>
      <c r="AR542" s="433"/>
      <c r="AS542" s="433"/>
      <c r="AT542" s="433"/>
      <c r="AU542" s="433"/>
      <c r="AV542" s="433"/>
      <c r="AW542" s="433"/>
      <c r="AX542" s="433"/>
      <c r="AY542" s="433"/>
      <c r="AZ542" s="433"/>
      <c r="BA542" s="433"/>
      <c r="BB542" s="433"/>
      <c r="BC542" s="433"/>
      <c r="BD542" s="430"/>
      <c r="BE542" s="434"/>
      <c r="BG542" s="11"/>
      <c r="BI542" s="500"/>
    </row>
    <row r="543" spans="1:61" s="9" customFormat="1" ht="15" customHeight="1" x14ac:dyDescent="0.25">
      <c r="A543" s="2"/>
      <c r="B543" s="2"/>
      <c r="C543" s="2"/>
      <c r="D543" s="2"/>
      <c r="E543" s="2"/>
      <c r="F543" s="3"/>
      <c r="G543" s="397"/>
      <c r="H543" s="4"/>
      <c r="I543" s="5"/>
      <c r="J543" s="4"/>
      <c r="K543" s="4"/>
      <c r="L543" s="5"/>
      <c r="M543" s="6"/>
      <c r="N543" s="4"/>
      <c r="O543" s="5"/>
      <c r="P543" s="4"/>
      <c r="Q543" s="4"/>
      <c r="R543" s="5"/>
      <c r="S543" s="4"/>
      <c r="T543" s="4"/>
      <c r="U543" s="5"/>
      <c r="V543" s="4"/>
      <c r="W543" s="4"/>
      <c r="X543" s="5"/>
      <c r="Y543" s="4"/>
      <c r="Z543" s="4"/>
      <c r="AA543" s="4"/>
      <c r="AB543" s="4"/>
      <c r="AC543" s="412"/>
      <c r="AD543" s="7"/>
      <c r="AE543" s="7"/>
      <c r="AF543" s="8"/>
      <c r="AH543" s="446"/>
      <c r="AI543" s="429"/>
      <c r="AJ543" s="430"/>
      <c r="AK543" s="431"/>
      <c r="AL543" s="432"/>
      <c r="AM543" s="433"/>
      <c r="AN543" s="433"/>
      <c r="AO543" s="433"/>
      <c r="AP543" s="433"/>
      <c r="AQ543" s="433"/>
      <c r="AR543" s="433"/>
      <c r="AS543" s="433"/>
      <c r="AT543" s="433"/>
      <c r="AU543" s="433"/>
      <c r="AV543" s="433"/>
      <c r="AW543" s="433"/>
      <c r="AX543" s="433"/>
      <c r="AY543" s="433"/>
      <c r="AZ543" s="433"/>
      <c r="BA543" s="433"/>
      <c r="BB543" s="433"/>
      <c r="BC543" s="433"/>
      <c r="BD543" s="430"/>
      <c r="BE543" s="434"/>
      <c r="BG543" s="11"/>
      <c r="BI543" s="500"/>
    </row>
    <row r="544" spans="1:61" s="9" customFormat="1" ht="15" customHeight="1" x14ac:dyDescent="0.25">
      <c r="A544" s="2"/>
      <c r="B544" s="2"/>
      <c r="C544" s="2"/>
      <c r="D544" s="2"/>
      <c r="E544" s="2"/>
      <c r="F544" s="3"/>
      <c r="G544" s="397"/>
      <c r="H544" s="4"/>
      <c r="I544" s="5"/>
      <c r="J544" s="4"/>
      <c r="K544" s="4"/>
      <c r="L544" s="5"/>
      <c r="M544" s="6"/>
      <c r="N544" s="4"/>
      <c r="O544" s="5"/>
      <c r="P544" s="4"/>
      <c r="Q544" s="4"/>
      <c r="R544" s="5"/>
      <c r="S544" s="4"/>
      <c r="T544" s="4"/>
      <c r="U544" s="5"/>
      <c r="V544" s="4"/>
      <c r="W544" s="4"/>
      <c r="X544" s="5"/>
      <c r="Y544" s="4"/>
      <c r="Z544" s="4"/>
      <c r="AA544" s="4"/>
      <c r="AB544" s="4"/>
      <c r="AC544" s="412"/>
      <c r="AD544" s="7"/>
      <c r="AE544" s="7"/>
      <c r="AF544" s="8"/>
      <c r="AH544" s="446"/>
      <c r="AI544" s="429"/>
      <c r="AJ544" s="430"/>
      <c r="AK544" s="431"/>
      <c r="AL544" s="432"/>
      <c r="AM544" s="433"/>
      <c r="AN544" s="433"/>
      <c r="AO544" s="433"/>
      <c r="AP544" s="433"/>
      <c r="AQ544" s="433"/>
      <c r="AR544" s="433"/>
      <c r="AS544" s="433"/>
      <c r="AT544" s="433"/>
      <c r="AU544" s="433"/>
      <c r="AV544" s="433"/>
      <c r="AW544" s="433"/>
      <c r="AX544" s="433"/>
      <c r="AY544" s="433"/>
      <c r="AZ544" s="433"/>
      <c r="BA544" s="433"/>
      <c r="BB544" s="433"/>
      <c r="BC544" s="433"/>
      <c r="BD544" s="430"/>
      <c r="BE544" s="434"/>
      <c r="BG544" s="11"/>
      <c r="BI544" s="500"/>
    </row>
    <row r="545" spans="1:61" s="9" customFormat="1" ht="15" customHeight="1" x14ac:dyDescent="0.25">
      <c r="A545" s="2"/>
      <c r="B545" s="2"/>
      <c r="C545" s="2"/>
      <c r="D545" s="2"/>
      <c r="E545" s="2"/>
      <c r="F545" s="3"/>
      <c r="G545" s="397"/>
      <c r="H545" s="4"/>
      <c r="I545" s="5"/>
      <c r="J545" s="4"/>
      <c r="K545" s="4"/>
      <c r="L545" s="5"/>
      <c r="M545" s="6"/>
      <c r="N545" s="4"/>
      <c r="O545" s="5"/>
      <c r="P545" s="4"/>
      <c r="Q545" s="4"/>
      <c r="R545" s="5"/>
      <c r="S545" s="4"/>
      <c r="T545" s="4"/>
      <c r="U545" s="5"/>
      <c r="V545" s="4"/>
      <c r="W545" s="4"/>
      <c r="X545" s="5"/>
      <c r="Y545" s="4"/>
      <c r="Z545" s="4"/>
      <c r="AA545" s="4"/>
      <c r="AB545" s="4"/>
      <c r="AC545" s="412"/>
      <c r="AD545" s="7"/>
      <c r="AE545" s="7"/>
      <c r="AF545" s="8"/>
      <c r="AH545" s="446"/>
      <c r="AI545" s="429"/>
      <c r="AJ545" s="430"/>
      <c r="AK545" s="431"/>
      <c r="AL545" s="432"/>
      <c r="AM545" s="433"/>
      <c r="AN545" s="433"/>
      <c r="AO545" s="433"/>
      <c r="AP545" s="433"/>
      <c r="AQ545" s="433"/>
      <c r="AR545" s="433"/>
      <c r="AS545" s="433"/>
      <c r="AT545" s="433"/>
      <c r="AU545" s="433"/>
      <c r="AV545" s="433"/>
      <c r="AW545" s="433"/>
      <c r="AX545" s="433"/>
      <c r="AY545" s="433"/>
      <c r="AZ545" s="433"/>
      <c r="BA545" s="433"/>
      <c r="BB545" s="433"/>
      <c r="BC545" s="433"/>
      <c r="BD545" s="430"/>
      <c r="BE545" s="434"/>
      <c r="BG545" s="11"/>
      <c r="BI545" s="500"/>
    </row>
    <row r="546" spans="1:61" s="9" customFormat="1" ht="15" customHeight="1" x14ac:dyDescent="0.25">
      <c r="A546" s="2"/>
      <c r="B546" s="2"/>
      <c r="C546" s="2"/>
      <c r="D546" s="2"/>
      <c r="E546" s="2"/>
      <c r="F546" s="3"/>
      <c r="G546" s="397"/>
      <c r="H546" s="4"/>
      <c r="I546" s="5"/>
      <c r="J546" s="4"/>
      <c r="K546" s="4"/>
      <c r="L546" s="5"/>
      <c r="M546" s="6"/>
      <c r="N546" s="4"/>
      <c r="O546" s="5"/>
      <c r="P546" s="4"/>
      <c r="Q546" s="4"/>
      <c r="R546" s="5"/>
      <c r="S546" s="4"/>
      <c r="T546" s="4"/>
      <c r="U546" s="5"/>
      <c r="V546" s="4"/>
      <c r="W546" s="4"/>
      <c r="X546" s="5"/>
      <c r="Y546" s="4"/>
      <c r="Z546" s="4"/>
      <c r="AA546" s="4"/>
      <c r="AB546" s="4"/>
      <c r="AC546" s="412"/>
      <c r="AD546" s="7"/>
      <c r="AE546" s="7"/>
      <c r="AF546" s="8"/>
      <c r="AH546" s="446"/>
      <c r="AI546" s="429"/>
      <c r="AJ546" s="430"/>
      <c r="AK546" s="431"/>
      <c r="AL546" s="432"/>
      <c r="AM546" s="433"/>
      <c r="AN546" s="433"/>
      <c r="AO546" s="433"/>
      <c r="AP546" s="433"/>
      <c r="AQ546" s="433"/>
      <c r="AR546" s="433"/>
      <c r="AS546" s="433"/>
      <c r="AT546" s="433"/>
      <c r="AU546" s="433"/>
      <c r="AV546" s="433"/>
      <c r="AW546" s="433"/>
      <c r="AX546" s="433"/>
      <c r="AY546" s="433"/>
      <c r="AZ546" s="433"/>
      <c r="BA546" s="433"/>
      <c r="BB546" s="433"/>
      <c r="BC546" s="433"/>
      <c r="BD546" s="430"/>
      <c r="BE546" s="434"/>
      <c r="BG546" s="11"/>
      <c r="BI546" s="500"/>
    </row>
    <row r="547" spans="1:61" s="9" customFormat="1" ht="15" customHeight="1" x14ac:dyDescent="0.25">
      <c r="A547" s="2"/>
      <c r="B547" s="2"/>
      <c r="C547" s="2"/>
      <c r="D547" s="2"/>
      <c r="E547" s="2"/>
      <c r="F547" s="3"/>
      <c r="G547" s="397"/>
      <c r="H547" s="4"/>
      <c r="I547" s="5"/>
      <c r="J547" s="4"/>
      <c r="K547" s="4"/>
      <c r="L547" s="5"/>
      <c r="M547" s="6"/>
      <c r="N547" s="4"/>
      <c r="O547" s="5"/>
      <c r="P547" s="4"/>
      <c r="Q547" s="4"/>
      <c r="R547" s="5"/>
      <c r="S547" s="4"/>
      <c r="T547" s="4"/>
      <c r="U547" s="5"/>
      <c r="V547" s="4"/>
      <c r="W547" s="4"/>
      <c r="X547" s="5"/>
      <c r="Y547" s="4"/>
      <c r="Z547" s="4"/>
      <c r="AA547" s="4"/>
      <c r="AB547" s="4"/>
      <c r="AC547" s="412"/>
      <c r="AD547" s="7"/>
      <c r="AE547" s="7"/>
      <c r="AF547" s="8"/>
      <c r="AH547" s="446"/>
      <c r="AI547" s="429"/>
      <c r="AJ547" s="430"/>
      <c r="AK547" s="431"/>
      <c r="AL547" s="432"/>
      <c r="AM547" s="433"/>
      <c r="AN547" s="433"/>
      <c r="AO547" s="433"/>
      <c r="AP547" s="433"/>
      <c r="AQ547" s="433"/>
      <c r="AR547" s="433"/>
      <c r="AS547" s="433"/>
      <c r="AT547" s="433"/>
      <c r="AU547" s="433"/>
      <c r="AV547" s="433"/>
      <c r="AW547" s="433"/>
      <c r="AX547" s="433"/>
      <c r="AY547" s="433"/>
      <c r="AZ547" s="433"/>
      <c r="BA547" s="433"/>
      <c r="BB547" s="433"/>
      <c r="BC547" s="433"/>
      <c r="BD547" s="430"/>
      <c r="BE547" s="434"/>
      <c r="BG547" s="11"/>
      <c r="BI547" s="500"/>
    </row>
    <row r="548" spans="1:61" s="9" customFormat="1" ht="15" customHeight="1" x14ac:dyDescent="0.25">
      <c r="A548" s="2"/>
      <c r="B548" s="2"/>
      <c r="C548" s="2"/>
      <c r="D548" s="2"/>
      <c r="E548" s="2"/>
      <c r="F548" s="3"/>
      <c r="G548" s="397"/>
      <c r="H548" s="4"/>
      <c r="I548" s="5"/>
      <c r="J548" s="4"/>
      <c r="K548" s="4"/>
      <c r="L548" s="5"/>
      <c r="M548" s="6"/>
      <c r="N548" s="4"/>
      <c r="O548" s="5"/>
      <c r="P548" s="4"/>
      <c r="Q548" s="4"/>
      <c r="R548" s="5"/>
      <c r="S548" s="4"/>
      <c r="T548" s="4"/>
      <c r="U548" s="5"/>
      <c r="V548" s="4"/>
      <c r="W548" s="4"/>
      <c r="X548" s="5"/>
      <c r="Y548" s="4"/>
      <c r="Z548" s="4"/>
      <c r="AA548" s="4"/>
      <c r="AB548" s="4"/>
      <c r="AC548" s="412"/>
      <c r="AD548" s="7"/>
      <c r="AE548" s="7"/>
      <c r="AF548" s="8"/>
      <c r="AH548" s="446"/>
      <c r="AI548" s="429"/>
      <c r="AJ548" s="430"/>
      <c r="AK548" s="431"/>
      <c r="AL548" s="432"/>
      <c r="AM548" s="433"/>
      <c r="AN548" s="433"/>
      <c r="AO548" s="433"/>
      <c r="AP548" s="433"/>
      <c r="AQ548" s="433"/>
      <c r="AR548" s="433"/>
      <c r="AS548" s="433"/>
      <c r="AT548" s="433"/>
      <c r="AU548" s="433"/>
      <c r="AV548" s="433"/>
      <c r="AW548" s="433"/>
      <c r="AX548" s="433"/>
      <c r="AY548" s="433"/>
      <c r="AZ548" s="433"/>
      <c r="BA548" s="433"/>
      <c r="BB548" s="433"/>
      <c r="BC548" s="433"/>
      <c r="BD548" s="430"/>
      <c r="BE548" s="434"/>
      <c r="BG548" s="11"/>
      <c r="BI548" s="500"/>
    </row>
    <row r="549" spans="1:61" s="9" customFormat="1" ht="15" customHeight="1" x14ac:dyDescent="0.25">
      <c r="A549" s="2"/>
      <c r="B549" s="2"/>
      <c r="C549" s="2"/>
      <c r="D549" s="2"/>
      <c r="E549" s="2"/>
      <c r="F549" s="3"/>
      <c r="G549" s="397"/>
      <c r="H549" s="4"/>
      <c r="I549" s="5"/>
      <c r="J549" s="4"/>
      <c r="K549" s="4"/>
      <c r="L549" s="5"/>
      <c r="M549" s="6"/>
      <c r="N549" s="4"/>
      <c r="O549" s="5"/>
      <c r="P549" s="4"/>
      <c r="Q549" s="4"/>
      <c r="R549" s="5"/>
      <c r="S549" s="4"/>
      <c r="T549" s="4"/>
      <c r="U549" s="5"/>
      <c r="V549" s="4"/>
      <c r="W549" s="4"/>
      <c r="X549" s="5"/>
      <c r="Y549" s="4"/>
      <c r="Z549" s="4"/>
      <c r="AA549" s="4"/>
      <c r="AB549" s="4"/>
      <c r="AC549" s="412"/>
      <c r="AD549" s="7"/>
      <c r="AE549" s="7"/>
      <c r="AF549" s="8"/>
      <c r="AH549" s="446"/>
      <c r="AI549" s="429"/>
      <c r="AJ549" s="430"/>
      <c r="AK549" s="431"/>
      <c r="AL549" s="432"/>
      <c r="AM549" s="433"/>
      <c r="AN549" s="433"/>
      <c r="AO549" s="433"/>
      <c r="AP549" s="433"/>
      <c r="AQ549" s="433"/>
      <c r="AR549" s="433"/>
      <c r="AS549" s="433"/>
      <c r="AT549" s="433"/>
      <c r="AU549" s="433"/>
      <c r="AV549" s="433"/>
      <c r="AW549" s="433"/>
      <c r="AX549" s="433"/>
      <c r="AY549" s="433"/>
      <c r="AZ549" s="433"/>
      <c r="BA549" s="433"/>
      <c r="BB549" s="433"/>
      <c r="BC549" s="433"/>
      <c r="BD549" s="430"/>
      <c r="BE549" s="434"/>
      <c r="BG549" s="11"/>
      <c r="BI549" s="500"/>
    </row>
    <row r="550" spans="1:61" s="9" customFormat="1" ht="15" customHeight="1" x14ac:dyDescent="0.25">
      <c r="A550" s="2"/>
      <c r="B550" s="2"/>
      <c r="C550" s="2"/>
      <c r="D550" s="2"/>
      <c r="E550" s="2"/>
      <c r="F550" s="3"/>
      <c r="G550" s="397"/>
      <c r="H550" s="4"/>
      <c r="I550" s="5"/>
      <c r="J550" s="4"/>
      <c r="K550" s="4"/>
      <c r="L550" s="5"/>
      <c r="M550" s="6"/>
      <c r="N550" s="4"/>
      <c r="O550" s="5"/>
      <c r="P550" s="4"/>
      <c r="Q550" s="4"/>
      <c r="R550" s="5"/>
      <c r="S550" s="4"/>
      <c r="T550" s="4"/>
      <c r="U550" s="5"/>
      <c r="V550" s="4"/>
      <c r="W550" s="4"/>
      <c r="X550" s="5"/>
      <c r="Y550" s="4"/>
      <c r="Z550" s="4"/>
      <c r="AA550" s="4"/>
      <c r="AB550" s="4"/>
      <c r="AC550" s="412"/>
      <c r="AD550" s="7"/>
      <c r="AE550" s="7"/>
      <c r="AF550" s="8"/>
      <c r="AH550" s="446"/>
      <c r="AI550" s="429"/>
      <c r="AJ550" s="430"/>
      <c r="AK550" s="431"/>
      <c r="AL550" s="432"/>
      <c r="AM550" s="433"/>
      <c r="AN550" s="433"/>
      <c r="AO550" s="433"/>
      <c r="AP550" s="433"/>
      <c r="AQ550" s="433"/>
      <c r="AR550" s="433"/>
      <c r="AS550" s="433"/>
      <c r="AT550" s="433"/>
      <c r="AU550" s="433"/>
      <c r="AV550" s="433"/>
      <c r="AW550" s="433"/>
      <c r="AX550" s="433"/>
      <c r="AY550" s="433"/>
      <c r="AZ550" s="433"/>
      <c r="BA550" s="433"/>
      <c r="BB550" s="433"/>
      <c r="BC550" s="433"/>
      <c r="BD550" s="430"/>
      <c r="BE550" s="434"/>
      <c r="BG550" s="11"/>
      <c r="BI550" s="500"/>
    </row>
    <row r="551" spans="1:61" s="9" customFormat="1" ht="15" customHeight="1" x14ac:dyDescent="0.25">
      <c r="A551" s="2"/>
      <c r="B551" s="2"/>
      <c r="C551" s="2"/>
      <c r="D551" s="2"/>
      <c r="E551" s="2"/>
      <c r="F551" s="3"/>
      <c r="G551" s="397"/>
      <c r="H551" s="4"/>
      <c r="I551" s="5"/>
      <c r="J551" s="4"/>
      <c r="K551" s="4"/>
      <c r="L551" s="5"/>
      <c r="M551" s="6"/>
      <c r="N551" s="4"/>
      <c r="O551" s="5"/>
      <c r="P551" s="4"/>
      <c r="Q551" s="4"/>
      <c r="R551" s="5"/>
      <c r="S551" s="4"/>
      <c r="T551" s="4"/>
      <c r="U551" s="5"/>
      <c r="V551" s="4"/>
      <c r="W551" s="4"/>
      <c r="X551" s="5"/>
      <c r="Y551" s="4"/>
      <c r="Z551" s="4"/>
      <c r="AA551" s="4"/>
      <c r="AB551" s="4"/>
      <c r="AC551" s="412"/>
      <c r="AD551" s="7"/>
      <c r="AE551" s="7"/>
      <c r="AF551" s="8"/>
      <c r="AH551" s="446"/>
      <c r="AI551" s="429"/>
      <c r="AJ551" s="430"/>
      <c r="AK551" s="431"/>
      <c r="AL551" s="432"/>
      <c r="AM551" s="433"/>
      <c r="AN551" s="433"/>
      <c r="AO551" s="433"/>
      <c r="AP551" s="433"/>
      <c r="AQ551" s="433"/>
      <c r="AR551" s="433"/>
      <c r="AS551" s="433"/>
      <c r="AT551" s="433"/>
      <c r="AU551" s="433"/>
      <c r="AV551" s="433"/>
      <c r="AW551" s="433"/>
      <c r="AX551" s="433"/>
      <c r="AY551" s="433"/>
      <c r="AZ551" s="433"/>
      <c r="BA551" s="433"/>
      <c r="BB551" s="433"/>
      <c r="BC551" s="433"/>
      <c r="BD551" s="430"/>
      <c r="BE551" s="434"/>
      <c r="BG551" s="11"/>
      <c r="BI551" s="500"/>
    </row>
    <row r="552" spans="1:61" s="9" customFormat="1" ht="15" customHeight="1" x14ac:dyDescent="0.25">
      <c r="A552" s="2"/>
      <c r="B552" s="2"/>
      <c r="C552" s="2"/>
      <c r="D552" s="2"/>
      <c r="E552" s="2"/>
      <c r="F552" s="3"/>
      <c r="G552" s="397"/>
      <c r="H552" s="4"/>
      <c r="I552" s="5"/>
      <c r="J552" s="4"/>
      <c r="K552" s="4"/>
      <c r="L552" s="5"/>
      <c r="M552" s="6"/>
      <c r="N552" s="4"/>
      <c r="O552" s="5"/>
      <c r="P552" s="4"/>
      <c r="Q552" s="4"/>
      <c r="R552" s="5"/>
      <c r="S552" s="4"/>
      <c r="T552" s="4"/>
      <c r="U552" s="5"/>
      <c r="V552" s="4"/>
      <c r="W552" s="4"/>
      <c r="X552" s="5"/>
      <c r="Y552" s="4"/>
      <c r="Z552" s="4"/>
      <c r="AA552" s="4"/>
      <c r="AB552" s="4"/>
      <c r="AC552" s="412"/>
      <c r="AD552" s="7"/>
      <c r="AE552" s="7"/>
      <c r="AF552" s="8"/>
      <c r="AH552" s="446"/>
      <c r="AI552" s="429"/>
      <c r="AJ552" s="430"/>
      <c r="AK552" s="431"/>
      <c r="AL552" s="432"/>
      <c r="AM552" s="433"/>
      <c r="AN552" s="433"/>
      <c r="AO552" s="433"/>
      <c r="AP552" s="433"/>
      <c r="AQ552" s="433"/>
      <c r="AR552" s="433"/>
      <c r="AS552" s="433"/>
      <c r="AT552" s="433"/>
      <c r="AU552" s="433"/>
      <c r="AV552" s="433"/>
      <c r="AW552" s="433"/>
      <c r="AX552" s="433"/>
      <c r="AY552" s="433"/>
      <c r="AZ552" s="433"/>
      <c r="BA552" s="433"/>
      <c r="BB552" s="433"/>
      <c r="BC552" s="433"/>
      <c r="BD552" s="430"/>
      <c r="BE552" s="434"/>
      <c r="BG552" s="11"/>
      <c r="BI552" s="500"/>
    </row>
    <row r="553" spans="1:61" s="9" customFormat="1" ht="15" customHeight="1" x14ac:dyDescent="0.25">
      <c r="A553" s="2"/>
      <c r="B553" s="2"/>
      <c r="C553" s="2"/>
      <c r="D553" s="2"/>
      <c r="E553" s="2"/>
      <c r="F553" s="3"/>
      <c r="G553" s="397"/>
      <c r="H553" s="4"/>
      <c r="I553" s="5"/>
      <c r="J553" s="4"/>
      <c r="K553" s="4"/>
      <c r="L553" s="5"/>
      <c r="M553" s="6"/>
      <c r="N553" s="4"/>
      <c r="O553" s="5"/>
      <c r="P553" s="4"/>
      <c r="Q553" s="4"/>
      <c r="R553" s="5"/>
      <c r="S553" s="4"/>
      <c r="T553" s="4"/>
      <c r="U553" s="5"/>
      <c r="V553" s="4"/>
      <c r="W553" s="4"/>
      <c r="X553" s="5"/>
      <c r="Y553" s="4"/>
      <c r="Z553" s="4"/>
      <c r="AA553" s="4"/>
      <c r="AB553" s="4"/>
      <c r="AC553" s="412"/>
      <c r="AD553" s="7"/>
      <c r="AE553" s="7"/>
      <c r="AF553" s="8"/>
      <c r="AH553" s="446"/>
      <c r="AI553" s="429"/>
      <c r="AJ553" s="430"/>
      <c r="AK553" s="431"/>
      <c r="AL553" s="432"/>
      <c r="AM553" s="433"/>
      <c r="AN553" s="433"/>
      <c r="AO553" s="433"/>
      <c r="AP553" s="433"/>
      <c r="AQ553" s="433"/>
      <c r="AR553" s="433"/>
      <c r="AS553" s="433"/>
      <c r="AT553" s="433"/>
      <c r="AU553" s="433"/>
      <c r="AV553" s="433"/>
      <c r="AW553" s="433"/>
      <c r="AX553" s="433"/>
      <c r="AY553" s="433"/>
      <c r="AZ553" s="433"/>
      <c r="BA553" s="433"/>
      <c r="BB553" s="433"/>
      <c r="BC553" s="433"/>
      <c r="BD553" s="430"/>
      <c r="BE553" s="434"/>
      <c r="BG553" s="11"/>
      <c r="BI553" s="500"/>
    </row>
    <row r="554" spans="1:61" s="9" customFormat="1" ht="15" customHeight="1" x14ac:dyDescent="0.25">
      <c r="A554" s="2"/>
      <c r="B554" s="2"/>
      <c r="C554" s="2"/>
      <c r="D554" s="2"/>
      <c r="E554" s="2"/>
      <c r="F554" s="3"/>
      <c r="G554" s="397"/>
      <c r="H554" s="4"/>
      <c r="I554" s="5"/>
      <c r="J554" s="4"/>
      <c r="K554" s="4"/>
      <c r="L554" s="5"/>
      <c r="M554" s="6"/>
      <c r="N554" s="4"/>
      <c r="O554" s="5"/>
      <c r="P554" s="4"/>
      <c r="Q554" s="4"/>
      <c r="R554" s="5"/>
      <c r="S554" s="4"/>
      <c r="T554" s="4"/>
      <c r="U554" s="5"/>
      <c r="V554" s="4"/>
      <c r="W554" s="4"/>
      <c r="X554" s="5"/>
      <c r="Y554" s="4"/>
      <c r="Z554" s="4"/>
      <c r="AA554" s="4"/>
      <c r="AB554" s="4"/>
      <c r="AC554" s="412"/>
      <c r="AD554" s="7"/>
      <c r="AE554" s="7"/>
      <c r="AF554" s="8"/>
      <c r="AH554" s="446"/>
      <c r="AI554" s="429"/>
      <c r="AJ554" s="430"/>
      <c r="AK554" s="431"/>
      <c r="AL554" s="432"/>
      <c r="AM554" s="433"/>
      <c r="AN554" s="433"/>
      <c r="AO554" s="433"/>
      <c r="AP554" s="433"/>
      <c r="AQ554" s="433"/>
      <c r="AR554" s="433"/>
      <c r="AS554" s="433"/>
      <c r="AT554" s="433"/>
      <c r="AU554" s="433"/>
      <c r="AV554" s="433"/>
      <c r="AW554" s="433"/>
      <c r="AX554" s="433"/>
      <c r="AY554" s="433"/>
      <c r="AZ554" s="433"/>
      <c r="BA554" s="433"/>
      <c r="BB554" s="433"/>
      <c r="BC554" s="433"/>
      <c r="BD554" s="430"/>
      <c r="BE554" s="434"/>
      <c r="BG554" s="11"/>
      <c r="BI554" s="500"/>
    </row>
    <row r="555" spans="1:61" s="9" customFormat="1" ht="15" customHeight="1" x14ac:dyDescent="0.25">
      <c r="A555" s="2"/>
      <c r="B555" s="2"/>
      <c r="C555" s="2"/>
      <c r="D555" s="2"/>
      <c r="E555" s="2"/>
      <c r="F555" s="3"/>
      <c r="G555" s="397"/>
      <c r="H555" s="4"/>
      <c r="I555" s="5"/>
      <c r="J555" s="4"/>
      <c r="K555" s="4"/>
      <c r="L555" s="5"/>
      <c r="M555" s="6"/>
      <c r="N555" s="4"/>
      <c r="O555" s="5"/>
      <c r="P555" s="4"/>
      <c r="Q555" s="4"/>
      <c r="R555" s="5"/>
      <c r="S555" s="4"/>
      <c r="T555" s="4"/>
      <c r="U555" s="5"/>
      <c r="V555" s="4"/>
      <c r="W555" s="4"/>
      <c r="X555" s="5"/>
      <c r="Y555" s="4"/>
      <c r="Z555" s="4"/>
      <c r="AA555" s="4"/>
      <c r="AB555" s="4"/>
      <c r="AC555" s="412"/>
      <c r="AD555" s="7"/>
      <c r="AE555" s="7"/>
      <c r="AF555" s="8"/>
      <c r="AH555" s="446"/>
      <c r="AI555" s="429"/>
      <c r="AJ555" s="430"/>
      <c r="AK555" s="431"/>
      <c r="AL555" s="432"/>
      <c r="AM555" s="433"/>
      <c r="AN555" s="433"/>
      <c r="AO555" s="433"/>
      <c r="AP555" s="433"/>
      <c r="AQ555" s="433"/>
      <c r="AR555" s="433"/>
      <c r="AS555" s="433"/>
      <c r="AT555" s="433"/>
      <c r="AU555" s="433"/>
      <c r="AV555" s="433"/>
      <c r="AW555" s="433"/>
      <c r="AX555" s="433"/>
      <c r="AY555" s="433"/>
      <c r="AZ555" s="433"/>
      <c r="BA555" s="433"/>
      <c r="BB555" s="433"/>
      <c r="BC555" s="433"/>
      <c r="BD555" s="430"/>
      <c r="BE555" s="434"/>
      <c r="BG555" s="11"/>
      <c r="BI555" s="500"/>
    </row>
    <row r="556" spans="1:61" s="9" customFormat="1" ht="15" customHeight="1" x14ac:dyDescent="0.25">
      <c r="A556" s="2"/>
      <c r="B556" s="2"/>
      <c r="C556" s="2"/>
      <c r="D556" s="2"/>
      <c r="E556" s="2"/>
      <c r="F556" s="3"/>
      <c r="G556" s="397"/>
      <c r="H556" s="4"/>
      <c r="I556" s="5"/>
      <c r="J556" s="4"/>
      <c r="K556" s="4"/>
      <c r="L556" s="5"/>
      <c r="M556" s="6"/>
      <c r="N556" s="4"/>
      <c r="O556" s="5"/>
      <c r="P556" s="4"/>
      <c r="Q556" s="4"/>
      <c r="R556" s="5"/>
      <c r="S556" s="4"/>
      <c r="T556" s="4"/>
      <c r="U556" s="5"/>
      <c r="V556" s="4"/>
      <c r="W556" s="4"/>
      <c r="X556" s="5"/>
      <c r="Y556" s="4"/>
      <c r="Z556" s="4"/>
      <c r="AA556" s="4"/>
      <c r="AB556" s="4"/>
      <c r="AC556" s="412"/>
      <c r="AD556" s="7"/>
      <c r="AE556" s="7"/>
      <c r="AF556" s="8"/>
      <c r="AH556" s="446"/>
      <c r="AI556" s="429"/>
      <c r="AJ556" s="430"/>
      <c r="AK556" s="431"/>
      <c r="AL556" s="432"/>
      <c r="AM556" s="433"/>
      <c r="AN556" s="433"/>
      <c r="AO556" s="433"/>
      <c r="AP556" s="433"/>
      <c r="AQ556" s="433"/>
      <c r="AR556" s="433"/>
      <c r="AS556" s="433"/>
      <c r="AT556" s="433"/>
      <c r="AU556" s="433"/>
      <c r="AV556" s="433"/>
      <c r="AW556" s="433"/>
      <c r="AX556" s="433"/>
      <c r="AY556" s="433"/>
      <c r="AZ556" s="433"/>
      <c r="BA556" s="433"/>
      <c r="BB556" s="433"/>
      <c r="BC556" s="433"/>
      <c r="BD556" s="430"/>
      <c r="BE556" s="434"/>
      <c r="BG556" s="11"/>
      <c r="BI556" s="500"/>
    </row>
    <row r="557" spans="1:61" s="9" customFormat="1" ht="15" customHeight="1" x14ac:dyDescent="0.25">
      <c r="A557" s="2"/>
      <c r="B557" s="2"/>
      <c r="C557" s="2"/>
      <c r="D557" s="2"/>
      <c r="E557" s="2"/>
      <c r="F557" s="3"/>
      <c r="G557" s="397"/>
      <c r="H557" s="4"/>
      <c r="I557" s="5"/>
      <c r="J557" s="4"/>
      <c r="K557" s="4"/>
      <c r="L557" s="5"/>
      <c r="M557" s="6"/>
      <c r="N557" s="4"/>
      <c r="O557" s="5"/>
      <c r="P557" s="4"/>
      <c r="Q557" s="4"/>
      <c r="R557" s="5"/>
      <c r="S557" s="4"/>
      <c r="T557" s="4"/>
      <c r="U557" s="5"/>
      <c r="V557" s="4"/>
      <c r="W557" s="4"/>
      <c r="X557" s="5"/>
      <c r="Y557" s="4"/>
      <c r="Z557" s="4"/>
      <c r="AA557" s="4"/>
      <c r="AB557" s="4"/>
      <c r="AC557" s="412"/>
      <c r="AD557" s="7"/>
      <c r="AE557" s="7"/>
      <c r="AF557" s="8"/>
      <c r="AH557" s="446"/>
      <c r="AI557" s="429"/>
      <c r="AJ557" s="430"/>
      <c r="AK557" s="431"/>
      <c r="AL557" s="432"/>
      <c r="AM557" s="433"/>
      <c r="AN557" s="433"/>
      <c r="AO557" s="433"/>
      <c r="AP557" s="433"/>
      <c r="AQ557" s="433"/>
      <c r="AR557" s="433"/>
      <c r="AS557" s="433"/>
      <c r="AT557" s="433"/>
      <c r="AU557" s="433"/>
      <c r="AV557" s="433"/>
      <c r="AW557" s="433"/>
      <c r="AX557" s="433"/>
      <c r="AY557" s="433"/>
      <c r="AZ557" s="433"/>
      <c r="BA557" s="433"/>
      <c r="BB557" s="433"/>
      <c r="BC557" s="433"/>
      <c r="BD557" s="430"/>
      <c r="BE557" s="434"/>
      <c r="BG557" s="11"/>
      <c r="BI557" s="500"/>
    </row>
    <row r="558" spans="1:61" s="9" customFormat="1" ht="15" customHeight="1" x14ac:dyDescent="0.25">
      <c r="A558" s="2"/>
      <c r="B558" s="2"/>
      <c r="C558" s="2"/>
      <c r="D558" s="2"/>
      <c r="E558" s="2"/>
      <c r="F558" s="3"/>
      <c r="G558" s="397"/>
      <c r="H558" s="4"/>
      <c r="I558" s="5"/>
      <c r="J558" s="4"/>
      <c r="K558" s="4"/>
      <c r="L558" s="5"/>
      <c r="M558" s="6"/>
      <c r="N558" s="4"/>
      <c r="O558" s="5"/>
      <c r="P558" s="4"/>
      <c r="Q558" s="4"/>
      <c r="R558" s="5"/>
      <c r="S558" s="4"/>
      <c r="T558" s="4"/>
      <c r="U558" s="5"/>
      <c r="V558" s="4"/>
      <c r="W558" s="4"/>
      <c r="X558" s="5"/>
      <c r="Y558" s="4"/>
      <c r="Z558" s="4"/>
      <c r="AA558" s="4"/>
      <c r="AB558" s="4"/>
      <c r="AC558" s="412"/>
      <c r="AD558" s="7"/>
      <c r="AE558" s="7"/>
      <c r="AF558" s="8"/>
      <c r="AH558" s="446"/>
      <c r="AI558" s="429"/>
      <c r="AJ558" s="430"/>
      <c r="AK558" s="431"/>
      <c r="AL558" s="432"/>
      <c r="AM558" s="433"/>
      <c r="AN558" s="433"/>
      <c r="AO558" s="433"/>
      <c r="AP558" s="433"/>
      <c r="AQ558" s="433"/>
      <c r="AR558" s="433"/>
      <c r="AS558" s="433"/>
      <c r="AT558" s="433"/>
      <c r="AU558" s="433"/>
      <c r="AV558" s="433"/>
      <c r="AW558" s="433"/>
      <c r="AX558" s="433"/>
      <c r="AY558" s="433"/>
      <c r="AZ558" s="433"/>
      <c r="BA558" s="433"/>
      <c r="BB558" s="433"/>
      <c r="BC558" s="433"/>
      <c r="BD558" s="430"/>
      <c r="BE558" s="434"/>
      <c r="BG558" s="11"/>
      <c r="BI558" s="500"/>
    </row>
    <row r="559" spans="1:61" s="9" customFormat="1" ht="15" customHeight="1" x14ac:dyDescent="0.25">
      <c r="A559" s="2"/>
      <c r="B559" s="2"/>
      <c r="C559" s="2"/>
      <c r="D559" s="2"/>
      <c r="E559" s="2"/>
      <c r="F559" s="3"/>
      <c r="G559" s="397"/>
      <c r="H559" s="4"/>
      <c r="I559" s="5"/>
      <c r="J559" s="4"/>
      <c r="K559" s="4"/>
      <c r="L559" s="5"/>
      <c r="M559" s="6"/>
      <c r="N559" s="4"/>
      <c r="O559" s="5"/>
      <c r="P559" s="4"/>
      <c r="Q559" s="4"/>
      <c r="R559" s="5"/>
      <c r="S559" s="4"/>
      <c r="T559" s="4"/>
      <c r="U559" s="5"/>
      <c r="V559" s="4"/>
      <c r="W559" s="4"/>
      <c r="X559" s="5"/>
      <c r="Y559" s="4"/>
      <c r="Z559" s="4"/>
      <c r="AA559" s="4"/>
      <c r="AB559" s="4"/>
      <c r="AC559" s="412"/>
      <c r="AD559" s="7"/>
      <c r="AE559" s="7"/>
      <c r="AF559" s="8"/>
      <c r="AH559" s="446"/>
      <c r="AI559" s="429"/>
      <c r="AJ559" s="430"/>
      <c r="AK559" s="431"/>
      <c r="AL559" s="432"/>
      <c r="AM559" s="433"/>
      <c r="AN559" s="433"/>
      <c r="AO559" s="433"/>
      <c r="AP559" s="433"/>
      <c r="AQ559" s="433"/>
      <c r="AR559" s="433"/>
      <c r="AS559" s="433"/>
      <c r="AT559" s="433"/>
      <c r="AU559" s="433"/>
      <c r="AV559" s="433"/>
      <c r="AW559" s="433"/>
      <c r="AX559" s="433"/>
      <c r="AY559" s="433"/>
      <c r="AZ559" s="433"/>
      <c r="BA559" s="433"/>
      <c r="BB559" s="433"/>
      <c r="BC559" s="433"/>
      <c r="BD559" s="430"/>
      <c r="BE559" s="434"/>
      <c r="BG559" s="11"/>
      <c r="BI559" s="500"/>
    </row>
    <row r="560" spans="1:61" s="9" customFormat="1" ht="15" customHeight="1" x14ac:dyDescent="0.25">
      <c r="A560" s="2"/>
      <c r="B560" s="2"/>
      <c r="C560" s="2"/>
      <c r="D560" s="2"/>
      <c r="E560" s="2"/>
      <c r="F560" s="3"/>
      <c r="G560" s="397"/>
      <c r="H560" s="4"/>
      <c r="I560" s="5"/>
      <c r="J560" s="4"/>
      <c r="K560" s="4"/>
      <c r="L560" s="5"/>
      <c r="M560" s="6"/>
      <c r="N560" s="4"/>
      <c r="O560" s="5"/>
      <c r="P560" s="4"/>
      <c r="Q560" s="4"/>
      <c r="R560" s="5"/>
      <c r="S560" s="4"/>
      <c r="T560" s="4"/>
      <c r="U560" s="5"/>
      <c r="V560" s="4"/>
      <c r="W560" s="4"/>
      <c r="X560" s="5"/>
      <c r="Y560" s="4"/>
      <c r="Z560" s="4"/>
      <c r="AA560" s="4"/>
      <c r="AB560" s="4"/>
      <c r="AC560" s="412"/>
      <c r="AD560" s="7"/>
      <c r="AE560" s="7"/>
      <c r="AF560" s="8"/>
      <c r="AH560" s="446"/>
      <c r="AI560" s="429"/>
      <c r="AJ560" s="430"/>
      <c r="AK560" s="431"/>
      <c r="AL560" s="432"/>
      <c r="AM560" s="433"/>
      <c r="AN560" s="433"/>
      <c r="AO560" s="433"/>
      <c r="AP560" s="433"/>
      <c r="AQ560" s="433"/>
      <c r="AR560" s="433"/>
      <c r="AS560" s="433"/>
      <c r="AT560" s="433"/>
      <c r="AU560" s="433"/>
      <c r="AV560" s="433"/>
      <c r="AW560" s="433"/>
      <c r="AX560" s="433"/>
      <c r="AY560" s="433"/>
      <c r="AZ560" s="433"/>
      <c r="BA560" s="433"/>
      <c r="BB560" s="433"/>
      <c r="BC560" s="433"/>
      <c r="BD560" s="430"/>
      <c r="BE560" s="434"/>
      <c r="BG560" s="11"/>
      <c r="BI560" s="500"/>
    </row>
    <row r="561" spans="1:61" s="9" customFormat="1" ht="15" customHeight="1" x14ac:dyDescent="0.25">
      <c r="A561" s="2"/>
      <c r="B561" s="2"/>
      <c r="C561" s="2"/>
      <c r="D561" s="2"/>
      <c r="E561" s="2"/>
      <c r="F561" s="3"/>
      <c r="G561" s="397"/>
      <c r="H561" s="4"/>
      <c r="I561" s="5"/>
      <c r="J561" s="4"/>
      <c r="K561" s="4"/>
      <c r="L561" s="5"/>
      <c r="M561" s="6"/>
      <c r="N561" s="4"/>
      <c r="O561" s="5"/>
      <c r="P561" s="4"/>
      <c r="Q561" s="4"/>
      <c r="R561" s="5"/>
      <c r="S561" s="4"/>
      <c r="T561" s="4"/>
      <c r="U561" s="5"/>
      <c r="V561" s="4"/>
      <c r="W561" s="4"/>
      <c r="X561" s="5"/>
      <c r="Y561" s="4"/>
      <c r="Z561" s="4"/>
      <c r="AA561" s="4"/>
      <c r="AB561" s="4"/>
      <c r="AC561" s="412"/>
      <c r="AD561" s="7"/>
      <c r="AE561" s="7"/>
      <c r="AF561" s="8"/>
      <c r="AH561" s="446"/>
      <c r="AI561" s="429"/>
      <c r="AJ561" s="430"/>
      <c r="AK561" s="431"/>
      <c r="AL561" s="432"/>
      <c r="AM561" s="433"/>
      <c r="AN561" s="433"/>
      <c r="AO561" s="433"/>
      <c r="AP561" s="433"/>
      <c r="AQ561" s="433"/>
      <c r="AR561" s="433"/>
      <c r="AS561" s="433"/>
      <c r="AT561" s="433"/>
      <c r="AU561" s="433"/>
      <c r="AV561" s="433"/>
      <c r="AW561" s="433"/>
      <c r="AX561" s="433"/>
      <c r="AY561" s="433"/>
      <c r="AZ561" s="433"/>
      <c r="BA561" s="433"/>
      <c r="BB561" s="433"/>
      <c r="BC561" s="433"/>
      <c r="BD561" s="430"/>
      <c r="BE561" s="434"/>
      <c r="BG561" s="11"/>
      <c r="BI561" s="500"/>
    </row>
    <row r="562" spans="1:61" s="9" customFormat="1" ht="15" customHeight="1" x14ac:dyDescent="0.25">
      <c r="A562" s="2"/>
      <c r="B562" s="2"/>
      <c r="C562" s="2"/>
      <c r="D562" s="2"/>
      <c r="E562" s="2"/>
      <c r="F562" s="3"/>
      <c r="G562" s="397"/>
      <c r="H562" s="4"/>
      <c r="I562" s="5"/>
      <c r="J562" s="4"/>
      <c r="K562" s="4"/>
      <c r="L562" s="5"/>
      <c r="M562" s="6"/>
      <c r="N562" s="4"/>
      <c r="O562" s="5"/>
      <c r="P562" s="4"/>
      <c r="Q562" s="4"/>
      <c r="R562" s="5"/>
      <c r="S562" s="4"/>
      <c r="T562" s="4"/>
      <c r="U562" s="5"/>
      <c r="V562" s="4"/>
      <c r="W562" s="4"/>
      <c r="X562" s="5"/>
      <c r="Y562" s="4"/>
      <c r="Z562" s="4"/>
      <c r="AA562" s="4"/>
      <c r="AB562" s="4"/>
      <c r="AC562" s="412"/>
      <c r="AD562" s="7"/>
      <c r="AE562" s="7"/>
      <c r="AF562" s="8"/>
      <c r="AH562" s="446"/>
      <c r="AI562" s="429"/>
      <c r="AJ562" s="430"/>
      <c r="AK562" s="431"/>
      <c r="AL562" s="432"/>
      <c r="AM562" s="433"/>
      <c r="AN562" s="433"/>
      <c r="AO562" s="433"/>
      <c r="AP562" s="433"/>
      <c r="AQ562" s="433"/>
      <c r="AR562" s="433"/>
      <c r="AS562" s="433"/>
      <c r="AT562" s="433"/>
      <c r="AU562" s="433"/>
      <c r="AV562" s="433"/>
      <c r="AW562" s="433"/>
      <c r="AX562" s="433"/>
      <c r="AY562" s="433"/>
      <c r="AZ562" s="433"/>
      <c r="BA562" s="433"/>
      <c r="BB562" s="433"/>
      <c r="BC562" s="433"/>
      <c r="BD562" s="430"/>
      <c r="BE562" s="434"/>
      <c r="BG562" s="11"/>
      <c r="BI562" s="500"/>
    </row>
    <row r="563" spans="1:61" s="9" customFormat="1" ht="15" customHeight="1" x14ac:dyDescent="0.25">
      <c r="A563" s="2"/>
      <c r="B563" s="2"/>
      <c r="C563" s="2"/>
      <c r="D563" s="2"/>
      <c r="E563" s="2"/>
      <c r="F563" s="3"/>
      <c r="G563" s="397"/>
      <c r="H563" s="4"/>
      <c r="I563" s="5"/>
      <c r="J563" s="4"/>
      <c r="K563" s="4"/>
      <c r="L563" s="5"/>
      <c r="M563" s="6"/>
      <c r="N563" s="4"/>
      <c r="O563" s="5"/>
      <c r="P563" s="4"/>
      <c r="Q563" s="4"/>
      <c r="R563" s="5"/>
      <c r="S563" s="4"/>
      <c r="T563" s="4"/>
      <c r="U563" s="5"/>
      <c r="V563" s="4"/>
      <c r="W563" s="4"/>
      <c r="X563" s="5"/>
      <c r="Y563" s="4"/>
      <c r="Z563" s="4"/>
      <c r="AA563" s="4"/>
      <c r="AB563" s="4"/>
      <c r="AC563" s="412"/>
      <c r="AD563" s="7"/>
      <c r="AE563" s="7"/>
      <c r="AF563" s="8"/>
      <c r="AH563" s="446"/>
      <c r="AI563" s="429"/>
      <c r="AJ563" s="430"/>
      <c r="AK563" s="431"/>
      <c r="AL563" s="432"/>
      <c r="AM563" s="433"/>
      <c r="AN563" s="433"/>
      <c r="AO563" s="433"/>
      <c r="AP563" s="433"/>
      <c r="AQ563" s="433"/>
      <c r="AR563" s="433"/>
      <c r="AS563" s="433"/>
      <c r="AT563" s="433"/>
      <c r="AU563" s="433"/>
      <c r="AV563" s="433"/>
      <c r="AW563" s="433"/>
      <c r="AX563" s="433"/>
      <c r="AY563" s="433"/>
      <c r="AZ563" s="433"/>
      <c r="BA563" s="433"/>
      <c r="BB563" s="433"/>
      <c r="BC563" s="433"/>
      <c r="BD563" s="430"/>
      <c r="BE563" s="434"/>
      <c r="BG563" s="11"/>
      <c r="BI563" s="500"/>
    </row>
    <row r="564" spans="1:61" s="9" customFormat="1" ht="15" customHeight="1" x14ac:dyDescent="0.25">
      <c r="A564" s="2"/>
      <c r="B564" s="2"/>
      <c r="C564" s="2"/>
      <c r="D564" s="2"/>
      <c r="E564" s="2"/>
      <c r="F564" s="3"/>
      <c r="G564" s="397"/>
      <c r="H564" s="4"/>
      <c r="I564" s="5"/>
      <c r="J564" s="4"/>
      <c r="K564" s="4"/>
      <c r="L564" s="5"/>
      <c r="M564" s="6"/>
      <c r="N564" s="4"/>
      <c r="O564" s="5"/>
      <c r="P564" s="4"/>
      <c r="Q564" s="4"/>
      <c r="R564" s="5"/>
      <c r="S564" s="4"/>
      <c r="T564" s="4"/>
      <c r="U564" s="5"/>
      <c r="V564" s="4"/>
      <c r="W564" s="4"/>
      <c r="X564" s="5"/>
      <c r="Y564" s="4"/>
      <c r="Z564" s="4"/>
      <c r="AA564" s="4"/>
      <c r="AB564" s="4"/>
      <c r="AC564" s="412"/>
      <c r="AD564" s="7"/>
      <c r="AE564" s="7"/>
      <c r="AF564" s="8"/>
      <c r="AH564" s="446"/>
      <c r="AI564" s="429"/>
      <c r="AJ564" s="430"/>
      <c r="AK564" s="431"/>
      <c r="AL564" s="432"/>
      <c r="AM564" s="433"/>
      <c r="AN564" s="433"/>
      <c r="AO564" s="433"/>
      <c r="AP564" s="433"/>
      <c r="AQ564" s="433"/>
      <c r="AR564" s="433"/>
      <c r="AS564" s="433"/>
      <c r="AT564" s="433"/>
      <c r="AU564" s="433"/>
      <c r="AV564" s="433"/>
      <c r="AW564" s="433"/>
      <c r="AX564" s="433"/>
      <c r="AY564" s="433"/>
      <c r="AZ564" s="433"/>
      <c r="BA564" s="433"/>
      <c r="BB564" s="433"/>
      <c r="BC564" s="433"/>
      <c r="BD564" s="430"/>
      <c r="BE564" s="434"/>
      <c r="BG564" s="11"/>
      <c r="BI564" s="500"/>
    </row>
    <row r="565" spans="1:61" s="9" customFormat="1" ht="15" customHeight="1" x14ac:dyDescent="0.25">
      <c r="A565" s="2"/>
      <c r="B565" s="2"/>
      <c r="C565" s="2"/>
      <c r="D565" s="2"/>
      <c r="E565" s="2"/>
      <c r="F565" s="3"/>
      <c r="G565" s="397"/>
      <c r="H565" s="4"/>
      <c r="I565" s="5"/>
      <c r="J565" s="4"/>
      <c r="K565" s="4"/>
      <c r="L565" s="5"/>
      <c r="M565" s="6"/>
      <c r="N565" s="4"/>
      <c r="O565" s="5"/>
      <c r="P565" s="4"/>
      <c r="Q565" s="4"/>
      <c r="R565" s="5"/>
      <c r="S565" s="4"/>
      <c r="T565" s="4"/>
      <c r="U565" s="5"/>
      <c r="V565" s="4"/>
      <c r="W565" s="4"/>
      <c r="X565" s="5"/>
      <c r="Y565" s="4"/>
      <c r="Z565" s="4"/>
      <c r="AA565" s="4"/>
      <c r="AB565" s="4"/>
      <c r="AC565" s="412"/>
      <c r="AD565" s="7"/>
      <c r="AE565" s="7"/>
      <c r="AF565" s="8"/>
      <c r="AH565" s="446"/>
      <c r="AI565" s="429"/>
      <c r="AJ565" s="430"/>
      <c r="AK565" s="431"/>
      <c r="AL565" s="432"/>
      <c r="AM565" s="433"/>
      <c r="AN565" s="433"/>
      <c r="AO565" s="433"/>
      <c r="AP565" s="433"/>
      <c r="AQ565" s="433"/>
      <c r="AR565" s="433"/>
      <c r="AS565" s="433"/>
      <c r="AT565" s="433"/>
      <c r="AU565" s="433"/>
      <c r="AV565" s="433"/>
      <c r="AW565" s="433"/>
      <c r="AX565" s="433"/>
      <c r="AY565" s="433"/>
      <c r="AZ565" s="433"/>
      <c r="BA565" s="433"/>
      <c r="BB565" s="433"/>
      <c r="BC565" s="433"/>
      <c r="BD565" s="430"/>
      <c r="BE565" s="434"/>
      <c r="BG565" s="11"/>
      <c r="BI565" s="500"/>
    </row>
    <row r="566" spans="1:61" s="9" customFormat="1" ht="15" customHeight="1" x14ac:dyDescent="0.25">
      <c r="A566" s="2"/>
      <c r="B566" s="2"/>
      <c r="C566" s="2"/>
      <c r="D566" s="2"/>
      <c r="E566" s="2"/>
      <c r="F566" s="3"/>
      <c r="G566" s="397"/>
      <c r="H566" s="4"/>
      <c r="I566" s="5"/>
      <c r="J566" s="4"/>
      <c r="K566" s="4"/>
      <c r="L566" s="5"/>
      <c r="M566" s="6"/>
      <c r="N566" s="4"/>
      <c r="O566" s="5"/>
      <c r="P566" s="4"/>
      <c r="Q566" s="4"/>
      <c r="R566" s="5"/>
      <c r="S566" s="4"/>
      <c r="T566" s="4"/>
      <c r="U566" s="5"/>
      <c r="V566" s="4"/>
      <c r="W566" s="4"/>
      <c r="X566" s="5"/>
      <c r="Y566" s="4"/>
      <c r="Z566" s="4"/>
      <c r="AA566" s="4"/>
      <c r="AB566" s="4"/>
      <c r="AC566" s="412"/>
      <c r="AD566" s="7"/>
      <c r="AE566" s="7"/>
      <c r="AF566" s="8"/>
      <c r="AH566" s="446"/>
      <c r="AI566" s="429"/>
      <c r="AJ566" s="430"/>
      <c r="AK566" s="431"/>
      <c r="AL566" s="432"/>
      <c r="AM566" s="433"/>
      <c r="AN566" s="433"/>
      <c r="AO566" s="433"/>
      <c r="AP566" s="433"/>
      <c r="AQ566" s="433"/>
      <c r="AR566" s="433"/>
      <c r="AS566" s="433"/>
      <c r="AT566" s="433"/>
      <c r="AU566" s="433"/>
      <c r="AV566" s="433"/>
      <c r="AW566" s="433"/>
      <c r="AX566" s="433"/>
      <c r="AY566" s="433"/>
      <c r="AZ566" s="433"/>
      <c r="BA566" s="433"/>
      <c r="BB566" s="433"/>
      <c r="BC566" s="433"/>
      <c r="BD566" s="430"/>
      <c r="BE566" s="434"/>
      <c r="BG566" s="11"/>
      <c r="BI566" s="500"/>
    </row>
    <row r="567" spans="1:61" s="9" customFormat="1" ht="15" customHeight="1" x14ac:dyDescent="0.25">
      <c r="A567" s="2"/>
      <c r="B567" s="2"/>
      <c r="C567" s="2"/>
      <c r="D567" s="2"/>
      <c r="E567" s="2"/>
      <c r="F567" s="3"/>
      <c r="G567" s="397"/>
      <c r="H567" s="4"/>
      <c r="I567" s="5"/>
      <c r="J567" s="4"/>
      <c r="K567" s="4"/>
      <c r="L567" s="5"/>
      <c r="M567" s="6"/>
      <c r="N567" s="4"/>
      <c r="O567" s="5"/>
      <c r="P567" s="4"/>
      <c r="Q567" s="4"/>
      <c r="R567" s="5"/>
      <c r="S567" s="4"/>
      <c r="T567" s="4"/>
      <c r="U567" s="5"/>
      <c r="V567" s="4"/>
      <c r="W567" s="4"/>
      <c r="X567" s="5"/>
      <c r="Y567" s="4"/>
      <c r="Z567" s="4"/>
      <c r="AA567" s="4"/>
      <c r="AB567" s="4"/>
      <c r="AC567" s="412"/>
      <c r="AD567" s="7"/>
      <c r="AE567" s="7"/>
      <c r="AF567" s="8"/>
      <c r="AH567" s="446"/>
      <c r="AI567" s="429"/>
      <c r="AJ567" s="430"/>
      <c r="AK567" s="431"/>
      <c r="AL567" s="432"/>
      <c r="AM567" s="433"/>
      <c r="AN567" s="433"/>
      <c r="AO567" s="433"/>
      <c r="AP567" s="433"/>
      <c r="AQ567" s="433"/>
      <c r="AR567" s="433"/>
      <c r="AS567" s="433"/>
      <c r="AT567" s="433"/>
      <c r="AU567" s="433"/>
      <c r="AV567" s="433"/>
      <c r="AW567" s="433"/>
      <c r="AX567" s="433"/>
      <c r="AY567" s="433"/>
      <c r="AZ567" s="433"/>
      <c r="BA567" s="433"/>
      <c r="BB567" s="433"/>
      <c r="BC567" s="433"/>
      <c r="BD567" s="430"/>
      <c r="BE567" s="434"/>
      <c r="BG567" s="11"/>
      <c r="BI567" s="500"/>
    </row>
    <row r="568" spans="1:61" s="9" customFormat="1" ht="15" customHeight="1" x14ac:dyDescent="0.25">
      <c r="A568" s="2"/>
      <c r="B568" s="2"/>
      <c r="C568" s="2"/>
      <c r="D568" s="2"/>
      <c r="E568" s="2"/>
      <c r="F568" s="3"/>
      <c r="G568" s="397"/>
      <c r="H568" s="4"/>
      <c r="I568" s="5"/>
      <c r="J568" s="4"/>
      <c r="K568" s="4"/>
      <c r="L568" s="5"/>
      <c r="M568" s="6"/>
      <c r="N568" s="4"/>
      <c r="O568" s="5"/>
      <c r="P568" s="4"/>
      <c r="Q568" s="4"/>
      <c r="R568" s="5"/>
      <c r="S568" s="4"/>
      <c r="T568" s="4"/>
      <c r="U568" s="5"/>
      <c r="V568" s="4"/>
      <c r="W568" s="4"/>
      <c r="X568" s="5"/>
      <c r="Y568" s="4"/>
      <c r="Z568" s="4"/>
      <c r="AA568" s="4"/>
      <c r="AB568" s="4"/>
      <c r="AC568" s="412"/>
      <c r="AD568" s="7"/>
      <c r="AE568" s="7"/>
      <c r="AF568" s="8"/>
      <c r="AH568" s="446"/>
      <c r="AI568" s="429"/>
      <c r="AJ568" s="430"/>
      <c r="AK568" s="431"/>
      <c r="AL568" s="432"/>
      <c r="AM568" s="433"/>
      <c r="AN568" s="433"/>
      <c r="AO568" s="433"/>
      <c r="AP568" s="433"/>
      <c r="AQ568" s="433"/>
      <c r="AR568" s="433"/>
      <c r="AS568" s="433"/>
      <c r="AT568" s="433"/>
      <c r="AU568" s="433"/>
      <c r="AV568" s="433"/>
      <c r="AW568" s="433"/>
      <c r="AX568" s="433"/>
      <c r="AY568" s="433"/>
      <c r="AZ568" s="433"/>
      <c r="BA568" s="433"/>
      <c r="BB568" s="433"/>
      <c r="BC568" s="433"/>
      <c r="BD568" s="430"/>
      <c r="BE568" s="434"/>
      <c r="BG568" s="11"/>
      <c r="BI568" s="500"/>
    </row>
    <row r="569" spans="1:61" s="9" customFormat="1" ht="15" customHeight="1" x14ac:dyDescent="0.25">
      <c r="A569" s="2"/>
      <c r="B569" s="2"/>
      <c r="C569" s="2"/>
      <c r="D569" s="2"/>
      <c r="E569" s="2"/>
      <c r="F569" s="3"/>
      <c r="G569" s="397"/>
      <c r="H569" s="4"/>
      <c r="I569" s="5"/>
      <c r="J569" s="4"/>
      <c r="K569" s="4"/>
      <c r="L569" s="5"/>
      <c r="M569" s="6"/>
      <c r="N569" s="4"/>
      <c r="O569" s="5"/>
      <c r="P569" s="4"/>
      <c r="Q569" s="4"/>
      <c r="R569" s="5"/>
      <c r="S569" s="4"/>
      <c r="T569" s="4"/>
      <c r="U569" s="5"/>
      <c r="V569" s="4"/>
      <c r="W569" s="4"/>
      <c r="X569" s="5"/>
      <c r="Y569" s="4"/>
      <c r="Z569" s="4"/>
      <c r="AA569" s="4"/>
      <c r="AB569" s="4"/>
      <c r="AC569" s="412"/>
      <c r="AD569" s="7"/>
      <c r="AE569" s="7"/>
      <c r="AF569" s="8"/>
      <c r="AH569" s="446"/>
      <c r="AI569" s="429"/>
      <c r="AJ569" s="430"/>
      <c r="AK569" s="431"/>
      <c r="AL569" s="432"/>
      <c r="AM569" s="433"/>
      <c r="AN569" s="433"/>
      <c r="AO569" s="433"/>
      <c r="AP569" s="433"/>
      <c r="AQ569" s="433"/>
      <c r="AR569" s="433"/>
      <c r="AS569" s="433"/>
      <c r="AT569" s="433"/>
      <c r="AU569" s="433"/>
      <c r="AV569" s="433"/>
      <c r="AW569" s="433"/>
      <c r="AX569" s="433"/>
      <c r="AY569" s="433"/>
      <c r="AZ569" s="433"/>
      <c r="BA569" s="433"/>
      <c r="BB569" s="433"/>
      <c r="BC569" s="433"/>
      <c r="BD569" s="430"/>
      <c r="BE569" s="434"/>
      <c r="BG569" s="11"/>
      <c r="BI569" s="500"/>
    </row>
    <row r="570" spans="1:61" s="9" customFormat="1" ht="15" customHeight="1" x14ac:dyDescent="0.25">
      <c r="A570" s="2"/>
      <c r="B570" s="2"/>
      <c r="C570" s="2"/>
      <c r="D570" s="2"/>
      <c r="E570" s="2"/>
      <c r="F570" s="3"/>
      <c r="G570" s="397"/>
      <c r="H570" s="4"/>
      <c r="I570" s="5"/>
      <c r="J570" s="4"/>
      <c r="K570" s="4"/>
      <c r="L570" s="5"/>
      <c r="M570" s="6"/>
      <c r="N570" s="4"/>
      <c r="O570" s="5"/>
      <c r="P570" s="4"/>
      <c r="Q570" s="4"/>
      <c r="R570" s="5"/>
      <c r="S570" s="4"/>
      <c r="T570" s="4"/>
      <c r="U570" s="5"/>
      <c r="V570" s="4"/>
      <c r="W570" s="4"/>
      <c r="X570" s="5"/>
      <c r="Y570" s="4"/>
      <c r="Z570" s="4"/>
      <c r="AA570" s="4"/>
      <c r="AB570" s="4"/>
      <c r="AC570" s="412"/>
      <c r="AD570" s="7"/>
      <c r="AE570" s="7"/>
      <c r="AF570" s="8"/>
      <c r="AH570" s="446"/>
      <c r="AI570" s="429"/>
      <c r="AJ570" s="430"/>
      <c r="AK570" s="431"/>
      <c r="AL570" s="432"/>
      <c r="AM570" s="433"/>
      <c r="AN570" s="433"/>
      <c r="AO570" s="433"/>
      <c r="AP570" s="433"/>
      <c r="AQ570" s="433"/>
      <c r="AR570" s="433"/>
      <c r="AS570" s="433"/>
      <c r="AT570" s="433"/>
      <c r="AU570" s="433"/>
      <c r="AV570" s="433"/>
      <c r="AW570" s="433"/>
      <c r="AX570" s="433"/>
      <c r="AY570" s="433"/>
      <c r="AZ570" s="433"/>
      <c r="BA570" s="433"/>
      <c r="BB570" s="433"/>
      <c r="BC570" s="433"/>
      <c r="BD570" s="430"/>
      <c r="BE570" s="434"/>
      <c r="BG570" s="11"/>
      <c r="BI570" s="500"/>
    </row>
    <row r="571" spans="1:61" s="9" customFormat="1" ht="15" customHeight="1" x14ac:dyDescent="0.25">
      <c r="A571" s="2"/>
      <c r="B571" s="2"/>
      <c r="C571" s="2"/>
      <c r="D571" s="2"/>
      <c r="E571" s="2"/>
      <c r="F571" s="3"/>
      <c r="G571" s="397"/>
      <c r="H571" s="4"/>
      <c r="I571" s="5"/>
      <c r="J571" s="4"/>
      <c r="K571" s="4"/>
      <c r="L571" s="5"/>
      <c r="M571" s="6"/>
      <c r="N571" s="4"/>
      <c r="O571" s="5"/>
      <c r="P571" s="4"/>
      <c r="Q571" s="4"/>
      <c r="R571" s="5"/>
      <c r="S571" s="4"/>
      <c r="T571" s="4"/>
      <c r="U571" s="5"/>
      <c r="V571" s="4"/>
      <c r="W571" s="4"/>
      <c r="X571" s="5"/>
      <c r="Y571" s="4"/>
      <c r="Z571" s="4"/>
      <c r="AA571" s="4"/>
      <c r="AB571" s="4"/>
      <c r="AC571" s="412"/>
      <c r="AD571" s="7"/>
      <c r="AE571" s="7"/>
      <c r="AF571" s="8"/>
      <c r="AH571" s="446"/>
      <c r="AI571" s="429"/>
      <c r="AJ571" s="430"/>
      <c r="AK571" s="431"/>
      <c r="AL571" s="432"/>
      <c r="AM571" s="433"/>
      <c r="AN571" s="433"/>
      <c r="AO571" s="433"/>
      <c r="AP571" s="433"/>
      <c r="AQ571" s="433"/>
      <c r="AR571" s="433"/>
      <c r="AS571" s="433"/>
      <c r="AT571" s="433"/>
      <c r="AU571" s="433"/>
      <c r="AV571" s="433"/>
      <c r="AW571" s="433"/>
      <c r="AX571" s="433"/>
      <c r="AY571" s="433"/>
      <c r="AZ571" s="433"/>
      <c r="BA571" s="433"/>
      <c r="BB571" s="433"/>
      <c r="BC571" s="433"/>
      <c r="BD571" s="430"/>
      <c r="BE571" s="434"/>
      <c r="BG571" s="11"/>
      <c r="BI571" s="500"/>
    </row>
    <row r="572" spans="1:61" s="9" customFormat="1" ht="15" customHeight="1" x14ac:dyDescent="0.25">
      <c r="A572" s="2"/>
      <c r="B572" s="2"/>
      <c r="C572" s="2"/>
      <c r="D572" s="2"/>
      <c r="E572" s="2"/>
      <c r="F572" s="3"/>
      <c r="G572" s="397"/>
      <c r="H572" s="4"/>
      <c r="I572" s="5"/>
      <c r="J572" s="4"/>
      <c r="K572" s="4"/>
      <c r="L572" s="5"/>
      <c r="M572" s="6"/>
      <c r="N572" s="4"/>
      <c r="O572" s="5"/>
      <c r="P572" s="4"/>
      <c r="Q572" s="4"/>
      <c r="R572" s="5"/>
      <c r="S572" s="4"/>
      <c r="T572" s="4"/>
      <c r="U572" s="5"/>
      <c r="V572" s="4"/>
      <c r="W572" s="4"/>
      <c r="X572" s="5"/>
      <c r="Y572" s="4"/>
      <c r="Z572" s="4"/>
      <c r="AA572" s="4"/>
      <c r="AB572" s="4"/>
      <c r="AC572" s="412"/>
      <c r="AD572" s="7"/>
      <c r="AE572" s="7"/>
      <c r="AF572" s="8"/>
      <c r="AH572" s="446"/>
      <c r="AI572" s="429"/>
      <c r="AJ572" s="430"/>
      <c r="AK572" s="431"/>
      <c r="AL572" s="432"/>
      <c r="AM572" s="433"/>
      <c r="AN572" s="433"/>
      <c r="AO572" s="433"/>
      <c r="AP572" s="433"/>
      <c r="AQ572" s="433"/>
      <c r="AR572" s="433"/>
      <c r="AS572" s="433"/>
      <c r="AT572" s="433"/>
      <c r="AU572" s="433"/>
      <c r="AV572" s="433"/>
      <c r="AW572" s="433"/>
      <c r="AX572" s="433"/>
      <c r="AY572" s="433"/>
      <c r="AZ572" s="433"/>
      <c r="BA572" s="433"/>
      <c r="BB572" s="433"/>
      <c r="BC572" s="433"/>
      <c r="BD572" s="430"/>
      <c r="BE572" s="434"/>
      <c r="BG572" s="11"/>
      <c r="BI572" s="500"/>
    </row>
  </sheetData>
  <autoFilter ref="A8:BO55" xr:uid="{982C196C-1F24-47E3-9558-BB3B234A4E66}"/>
  <mergeCells count="67">
    <mergeCell ref="A1:AE1"/>
    <mergeCell ref="A2:AE2"/>
    <mergeCell ref="A3:AE3"/>
    <mergeCell ref="H4:AB4"/>
    <mergeCell ref="F6:G7"/>
    <mergeCell ref="H6:J6"/>
    <mergeCell ref="K6:M6"/>
    <mergeCell ref="N6:P6"/>
    <mergeCell ref="Q6:S6"/>
    <mergeCell ref="T6:V6"/>
    <mergeCell ref="W6:Y6"/>
    <mergeCell ref="Z6:AB6"/>
    <mergeCell ref="H7:J7"/>
    <mergeCell ref="K7:M7"/>
    <mergeCell ref="N7:P7"/>
    <mergeCell ref="Q7:S7"/>
    <mergeCell ref="T7:V7"/>
    <mergeCell ref="W7:Y7"/>
    <mergeCell ref="Z7:AB7"/>
    <mergeCell ref="O90:P90"/>
    <mergeCell ref="D79:L79"/>
    <mergeCell ref="N79:P79"/>
    <mergeCell ref="B81:D81"/>
    <mergeCell ref="E81:E83"/>
    <mergeCell ref="F81:L81"/>
    <mergeCell ref="M81:M83"/>
    <mergeCell ref="N81:N83"/>
    <mergeCell ref="O81:P83"/>
    <mergeCell ref="B82:B83"/>
    <mergeCell ref="C82:C83"/>
    <mergeCell ref="D82:D83"/>
    <mergeCell ref="O84:P84"/>
    <mergeCell ref="O85:P85"/>
    <mergeCell ref="O88:P88"/>
    <mergeCell ref="O89:P89"/>
    <mergeCell ref="T106:W106"/>
    <mergeCell ref="O93:P93"/>
    <mergeCell ref="O94:P94"/>
    <mergeCell ref="O95:P95"/>
    <mergeCell ref="O96:P96"/>
    <mergeCell ref="O98:P98"/>
    <mergeCell ref="O99:P99"/>
    <mergeCell ref="O100:P100"/>
    <mergeCell ref="O101:P101"/>
    <mergeCell ref="B104:D104"/>
    <mergeCell ref="O104:P104"/>
    <mergeCell ref="E106:R106"/>
    <mergeCell ref="T113:V113"/>
    <mergeCell ref="E114:F114"/>
    <mergeCell ref="S114:T114"/>
    <mergeCell ref="E107:F107"/>
    <mergeCell ref="G107:J107"/>
    <mergeCell ref="K107:O107"/>
    <mergeCell ref="P107:R107"/>
    <mergeCell ref="E108:F108"/>
    <mergeCell ref="E109:F109"/>
    <mergeCell ref="G119:I119"/>
    <mergeCell ref="L119:P119"/>
    <mergeCell ref="E110:F110"/>
    <mergeCell ref="E111:F111"/>
    <mergeCell ref="E112:F112"/>
    <mergeCell ref="E113:F113"/>
    <mergeCell ref="E115:F115"/>
    <mergeCell ref="E116:F116"/>
    <mergeCell ref="E117:F117"/>
    <mergeCell ref="G118:J118"/>
    <mergeCell ref="L118:P118"/>
  </mergeCells>
  <conditionalFormatting sqref="H39:H40">
    <cfRule type="expression" dxfId="90" priority="103">
      <formula>$H$6=OR("Thứ 2","Thứ 4","Thứ 6","CN")</formula>
    </cfRule>
  </conditionalFormatting>
  <conditionalFormatting sqref="H46">
    <cfRule type="expression" dxfId="89" priority="102">
      <formula>$H$6=OR("Thứ 2","Thứ 4","Thứ 6","CN")</formula>
    </cfRule>
  </conditionalFormatting>
  <conditionalFormatting sqref="H11:J18 H10:I10">
    <cfRule type="expression" dxfId="88" priority="113">
      <formula>$H$6=OR("Thứ 2","Thứ 4","Thứ 6","CN")</formula>
    </cfRule>
  </conditionalFormatting>
  <conditionalFormatting sqref="H48:T52">
    <cfRule type="expression" dxfId="87" priority="86">
      <formula>$H$6=OR("Thứ 2","Thứ 4","Thứ 6","CN")</formula>
    </cfRule>
  </conditionalFormatting>
  <conditionalFormatting sqref="H54:T55">
    <cfRule type="expression" dxfId="86" priority="83">
      <formula>$H$6=OR("Thứ 2","Thứ 4","Thứ 6","CN")</formula>
    </cfRule>
  </conditionalFormatting>
  <conditionalFormatting sqref="H53:U53">
    <cfRule type="expression" dxfId="85" priority="85">
      <formula>$H$6=OR("Thứ 2","Thứ 4","Thứ 6","CN")</formula>
    </cfRule>
  </conditionalFormatting>
  <conditionalFormatting sqref="H19:L19 N19:V19">
    <cfRule type="expression" dxfId="84" priority="111">
      <formula>$H$6=OR("Thứ 2","Thứ 4","Thứ 6","CN")</formula>
    </cfRule>
  </conditionalFormatting>
  <conditionalFormatting sqref="H45:V45 H44:S44">
    <cfRule type="expression" dxfId="83" priority="114">
      <formula>$H$6=OR("Thứ 2","Thứ 4","Thứ 6","CN")</formula>
    </cfRule>
  </conditionalFormatting>
  <conditionalFormatting sqref="H2:AC2 N16:V16 Z16:AB16 N17:AB18 H20:J23 N22:R22 Q23:R23 K23:M24 J28 H29:J38 H56:AB57 N24:P24 N25 H25:J27 H24:I24 N21:O21 Q21:AB21 T22:AB25 N26:V26">
    <cfRule type="expression" dxfId="82" priority="131">
      <formula>$H$6=OR("Thứ 2","Thứ 4","Thứ 6","CN")</formula>
    </cfRule>
  </conditionalFormatting>
  <conditionalFormatting sqref="J40:N40 H47:N47">
    <cfRule type="expression" dxfId="81" priority="100">
      <formula>$H$6=OR("Thứ 2","Thứ 4","Thứ 6","CN")</formula>
    </cfRule>
  </conditionalFormatting>
  <conditionalFormatting sqref="J39:U39">
    <cfRule type="expression" dxfId="80" priority="94">
      <formula>$H$6=OR("Thứ 2","Thứ 4","Thứ 6","CN")</formula>
    </cfRule>
  </conditionalFormatting>
  <conditionalFormatting sqref="K46:AB46">
    <cfRule type="expression" dxfId="79" priority="92">
      <formula>$H$6=OR("Thứ 2","Thứ 4","Thứ 6","CN")</formula>
    </cfRule>
  </conditionalFormatting>
  <conditionalFormatting sqref="K26:K28">
    <cfRule type="expression" dxfId="78" priority="125">
      <formula>$H$6=OR("Thứ 2","Thứ 4","Thứ 6","CN")</formula>
    </cfRule>
  </conditionalFormatting>
  <conditionalFormatting sqref="K37:K38">
    <cfRule type="expression" dxfId="77" priority="101">
      <formula>$H$6=OR("Thứ 2","Thứ 4","Thứ 6","CN")</formula>
    </cfRule>
  </conditionalFormatting>
  <conditionalFormatting sqref="K41">
    <cfRule type="expression" dxfId="76" priority="124">
      <formula>$H$6=OR("Thứ 2","Thứ 4","Thứ 6","CN")</formula>
    </cfRule>
  </conditionalFormatting>
  <conditionalFormatting sqref="K16:L17">
    <cfRule type="expression" dxfId="75" priority="87">
      <formula>$H$6=OR("Thứ 2","Thứ 4","Thứ 6","CN")</formula>
    </cfRule>
  </conditionalFormatting>
  <conditionalFormatting sqref="K31:M36">
    <cfRule type="expression" dxfId="74" priority="127">
      <formula>$H$6=OR("Thứ 2","Thứ 4","Thứ 6","CN")</formula>
    </cfRule>
  </conditionalFormatting>
  <conditionalFormatting sqref="K42:N42">
    <cfRule type="expression" dxfId="73" priority="123">
      <formula>$H$6=OR("Thứ 2","Thứ 4","Thứ 6","CN")</formula>
    </cfRule>
  </conditionalFormatting>
  <conditionalFormatting sqref="K30:P30">
    <cfRule type="expression" dxfId="72" priority="117">
      <formula>$H$6=OR("Thứ 2","Thứ 4","Thứ 6","CN")</formula>
    </cfRule>
  </conditionalFormatting>
  <conditionalFormatting sqref="K43:P43">
    <cfRule type="expression" dxfId="71" priority="130">
      <formula>$H$6=OR("Thứ 2","Thứ 4","Thứ 6","CN")</formula>
    </cfRule>
  </conditionalFormatting>
  <conditionalFormatting sqref="K20:L20 N20:V20">
    <cfRule type="expression" dxfId="70" priority="128">
      <formula>$H$6=OR("Thứ 2","Thứ 4","Thứ 6","CN")</formula>
    </cfRule>
  </conditionalFormatting>
  <conditionalFormatting sqref="K10:AB10 K11:O13 Q11:AB13 K14:X15 Z14:AB15">
    <cfRule type="expression" dxfId="69" priority="112">
      <formula>$H$6=OR("Thứ 2","Thứ 4","Thứ 6","CN")</formula>
    </cfRule>
  </conditionalFormatting>
  <conditionalFormatting sqref="L37">
    <cfRule type="expression" dxfId="68" priority="88">
      <formula>$H$6=OR("Thứ 2","Thứ 4","Thứ 6","CN")</formula>
    </cfRule>
  </conditionalFormatting>
  <conditionalFormatting sqref="L27:M27 Q27:W27">
    <cfRule type="expression" dxfId="67" priority="122">
      <formula>$H$6=OR("Thứ 2","Thứ 4","Thứ 6","CN")</formula>
    </cfRule>
  </conditionalFormatting>
  <conditionalFormatting sqref="M41:P41">
    <cfRule type="expression" dxfId="66" priority="120">
      <formula>$H$6=OR("Thứ 2","Thứ 4","Thứ 6","CN")</formula>
    </cfRule>
  </conditionalFormatting>
  <conditionalFormatting sqref="N37:U38">
    <cfRule type="expression" dxfId="65" priority="93">
      <formula>$H$6=OR("Thứ 2","Thứ 4","Thứ 6","CN")</formula>
    </cfRule>
  </conditionalFormatting>
  <conditionalFormatting sqref="N27:N28">
    <cfRule type="expression" dxfId="64" priority="104">
      <formula>$H$6=OR("Thứ 2","Thứ 4","Thứ 6","CN")</formula>
    </cfRule>
  </conditionalFormatting>
  <conditionalFormatting sqref="N31:S34">
    <cfRule type="expression" dxfId="63" priority="81">
      <formula>$H$6=OR("Thứ 2","Thứ 4","Thứ 6","CN")</formula>
    </cfRule>
  </conditionalFormatting>
  <conditionalFormatting sqref="N36:R36 T36:U36">
    <cfRule type="expression" dxfId="62" priority="105">
      <formula>$H$6=OR("Thứ 2","Thứ 4","Thứ 6","CN")</formula>
    </cfRule>
  </conditionalFormatting>
  <conditionalFormatting sqref="N35:X35 Z35:AB35">
    <cfRule type="expression" dxfId="61" priority="106">
      <formula>$H$6=OR("Thứ 2","Thứ 4","Thứ 6","CN")</formula>
    </cfRule>
  </conditionalFormatting>
  <conditionalFormatting sqref="P42">
    <cfRule type="expression" dxfId="60" priority="119">
      <formula>$H$6=OR("Thứ 2","Thứ 4","Thứ 6","CN")</formula>
    </cfRule>
  </conditionalFormatting>
  <conditionalFormatting sqref="Q40:AB40">
    <cfRule type="expression" dxfId="59" priority="95">
      <formula>$H$6=OR("Thứ 2","Thứ 4","Thứ 6","CN")</formula>
    </cfRule>
  </conditionalFormatting>
  <conditionalFormatting sqref="Q47:AB47">
    <cfRule type="expression" dxfId="58" priority="91">
      <formula>$H$6=OR("Thứ 2","Thứ 4","Thứ 6","CN")</formula>
    </cfRule>
  </conditionalFormatting>
  <conditionalFormatting sqref="Q41:Q43">
    <cfRule type="expression" dxfId="57" priority="99">
      <formula>$H$6=OR("Thứ 2","Thứ 4","Thứ 6","CN")</formula>
    </cfRule>
  </conditionalFormatting>
  <conditionalFormatting sqref="Q29:R29">
    <cfRule type="expression" dxfId="56" priority="109">
      <formula>$H$6=OR("Thứ 2","Thứ 4","Thứ 6","CN")</formula>
    </cfRule>
  </conditionalFormatting>
  <conditionalFormatting sqref="R42:S42 W42:AB42">
    <cfRule type="expression" dxfId="55" priority="126">
      <formula>$H$6=OR("Thứ 2","Thứ 4","Thứ 6","CN")</formula>
    </cfRule>
  </conditionalFormatting>
  <conditionalFormatting sqref="S43">
    <cfRule type="expression" dxfId="54" priority="118">
      <formula>$H$6=OR("Thứ 2","Thứ 4","Thứ 6","CN")</formula>
    </cfRule>
  </conditionalFormatting>
  <conditionalFormatting sqref="T41:AB41">
    <cfRule type="expression" dxfId="53" priority="96">
      <formula>$H$6=OR("Thứ 2","Thứ 4","Thứ 6","CN")</formula>
    </cfRule>
  </conditionalFormatting>
  <conditionalFormatting sqref="T30:T34">
    <cfRule type="expression" dxfId="52" priority="84">
      <formula>$H$6=OR("Thứ 2","Thứ 4","Thứ 6","CN")</formula>
    </cfRule>
  </conditionalFormatting>
  <conditionalFormatting sqref="T42:T43">
    <cfRule type="expression" dxfId="51" priority="98">
      <formula>$H$6=OR("Thứ 2","Thứ 4","Thứ 6","CN")</formula>
    </cfRule>
  </conditionalFormatting>
  <conditionalFormatting sqref="T30:U30 W30:AB30">
    <cfRule type="expression" dxfId="50" priority="108">
      <formula>$H$6=OR("Thứ 2","Thứ 4","Thứ 6","CN")</formula>
    </cfRule>
  </conditionalFormatting>
  <conditionalFormatting sqref="U43">
    <cfRule type="expression" dxfId="49" priority="80">
      <formula>$H$6=OR("Thứ 2","Thứ 4","Thứ 6","CN")</formula>
    </cfRule>
  </conditionalFormatting>
  <conditionalFormatting sqref="U55:AB55">
    <cfRule type="expression" dxfId="48" priority="82">
      <formula>$H$6=OR("Thứ 2","Thứ 4","Thứ 6","CN")</formula>
    </cfRule>
  </conditionalFormatting>
  <conditionalFormatting sqref="U33:V34 V49:AB54 W48:AB48 U32">
    <cfRule type="expression" dxfId="47" priority="107">
      <formula>$H$6=OR("Thứ 2","Thứ 4","Thứ 6","CN")</formula>
    </cfRule>
  </conditionalFormatting>
  <conditionalFormatting sqref="W43:W45">
    <cfRule type="expression" dxfId="46" priority="97">
      <formula>$H$6=OR("Thứ 2","Thứ 4","Thứ 6","CN")</formula>
    </cfRule>
  </conditionalFormatting>
  <conditionalFormatting sqref="W19:AB20">
    <cfRule type="expression" dxfId="45" priority="129">
      <formula>$H$6=OR("Thứ 2","Thứ 4","Thứ 6","CN")</formula>
    </cfRule>
  </conditionalFormatting>
  <conditionalFormatting sqref="W31:AB34">
    <cfRule type="expression" dxfId="44" priority="121">
      <formula>$H$6=OR("Thứ 2","Thứ 4","Thứ 6","CN")</formula>
    </cfRule>
  </conditionalFormatting>
  <conditionalFormatting sqref="X43:X44">
    <cfRule type="expression" dxfId="43" priority="90">
      <formula>$H$6=OR("Thứ 2","Thứ 4","Thứ 6","CN")</formula>
    </cfRule>
  </conditionalFormatting>
  <conditionalFormatting sqref="Y27:Z27">
    <cfRule type="expression" dxfId="42" priority="115">
      <formula>$H$6=OR("Thứ 2","Thứ 4","Thứ 6","CN")</formula>
    </cfRule>
  </conditionalFormatting>
  <conditionalFormatting sqref="Y43:AB43 Z44:AB45">
    <cfRule type="expression" dxfId="41" priority="89">
      <formula>$H$6=OR("Thứ 2","Thứ 4","Thứ 6","CN")</formula>
    </cfRule>
  </conditionalFormatting>
  <conditionalFormatting sqref="AB27">
    <cfRule type="expression" dxfId="40" priority="116">
      <formula>$H$6=OR("Thứ 2","Thứ 4","Thứ 6","CN")</formula>
    </cfRule>
  </conditionalFormatting>
  <conditionalFormatting sqref="O25">
    <cfRule type="expression" dxfId="39" priority="79">
      <formula>$H$6=OR("Thứ 2","Thứ 4","Thứ 6","CN")</formula>
    </cfRule>
  </conditionalFormatting>
  <conditionalFormatting sqref="M38">
    <cfRule type="expression" dxfId="38" priority="77">
      <formula>$H$6=OR("Thứ 2","Thứ 4","Thứ 6","CN")</formula>
    </cfRule>
  </conditionalFormatting>
  <conditionalFormatting sqref="P25">
    <cfRule type="expression" dxfId="37" priority="68">
      <formula>$H$6=OR("Thứ 2","Thứ 4","Thứ 6","CN")</formula>
    </cfRule>
  </conditionalFormatting>
  <conditionalFormatting sqref="S29">
    <cfRule type="expression" dxfId="36" priority="40">
      <formula>$H$6=OR("Thứ 2","Thứ 4","Thứ 6","CN")</formula>
    </cfRule>
  </conditionalFormatting>
  <conditionalFormatting sqref="S22">
    <cfRule type="expression" dxfId="35" priority="52">
      <formula>$H$6=OR("Thứ 2","Thứ 4","Thứ 6","CN")</formula>
    </cfRule>
  </conditionalFormatting>
  <conditionalFormatting sqref="S23">
    <cfRule type="expression" dxfId="34" priority="51">
      <formula>$H$6=OR("Thứ 2","Thứ 4","Thứ 6","CN")</formula>
    </cfRule>
  </conditionalFormatting>
  <conditionalFormatting sqref="Y44">
    <cfRule type="expression" dxfId="33" priority="29">
      <formula>$H$6=OR("Thứ 2","Thứ 4","Thứ 6","CN")</formula>
    </cfRule>
  </conditionalFormatting>
  <conditionalFormatting sqref="P13">
    <cfRule type="expression" dxfId="32" priority="48">
      <formula>$H$6=OR("Thứ 2","Thứ 4","Thứ 6","CN")</formula>
    </cfRule>
  </conditionalFormatting>
  <conditionalFormatting sqref="V43">
    <cfRule type="expression" dxfId="31" priority="30">
      <formula>$H$6=OR("Thứ 2","Thứ 4","Thứ 6","CN")</formula>
    </cfRule>
  </conditionalFormatting>
  <conditionalFormatting sqref="P12">
    <cfRule type="expression" dxfId="30" priority="46">
      <formula>$H$6=OR("Thứ 2","Thứ 4","Thứ 6","CN")</formula>
    </cfRule>
  </conditionalFormatting>
  <conditionalFormatting sqref="J10">
    <cfRule type="expression" dxfId="29" priority="45">
      <formula>$H$6=OR("Thứ 2","Thứ 4","Thứ 6","CN")</formula>
    </cfRule>
  </conditionalFormatting>
  <conditionalFormatting sqref="J24">
    <cfRule type="expression" dxfId="28" priority="44">
      <formula>$H$6=OR("Thứ 2","Thứ 4","Thứ 6","CN")</formula>
    </cfRule>
  </conditionalFormatting>
  <conditionalFormatting sqref="V42">
    <cfRule type="expression" dxfId="27" priority="31">
      <formula>$H$6=OR("Thứ 2","Thứ 4","Thứ 6","CN")</formula>
    </cfRule>
  </conditionalFormatting>
  <conditionalFormatting sqref="P40">
    <cfRule type="expression" dxfId="26" priority="33">
      <formula>$H$6=OR("Thứ 2","Thứ 4","Thứ 6","CN")</formula>
    </cfRule>
  </conditionalFormatting>
  <conditionalFormatting sqref="S41">
    <cfRule type="expression" dxfId="25" priority="32">
      <formula>$H$6=OR("Thứ 2","Thứ 4","Thứ 6","CN")</formula>
    </cfRule>
  </conditionalFormatting>
  <conditionalFormatting sqref="Y45">
    <cfRule type="expression" dxfId="24" priority="28">
      <formula>$H$6=OR("Thứ 2","Thứ 4","Thứ 6","CN")</formula>
    </cfRule>
  </conditionalFormatting>
  <conditionalFormatting sqref="Y14">
    <cfRule type="expression" dxfId="23" priority="24">
      <formula>$H$6=OR("Thứ 2","Thứ 4","Thứ 6","CN")</formula>
    </cfRule>
  </conditionalFormatting>
  <conditionalFormatting sqref="Y15">
    <cfRule type="expression" dxfId="22" priority="23">
      <formula>$H$6=OR("Thứ 2","Thứ 4","Thứ 6","CN")</formula>
    </cfRule>
  </conditionalFormatting>
  <conditionalFormatting sqref="M16">
    <cfRule type="expression" dxfId="21" priority="22">
      <formula>$H$6=OR("Thứ 2","Thứ 4","Thứ 6","CN")</formula>
    </cfRule>
  </conditionalFormatting>
  <conditionalFormatting sqref="M17">
    <cfRule type="expression" dxfId="20" priority="21">
      <formula>$H$6=OR("Thứ 2","Thứ 4","Thứ 6","CN")</formula>
    </cfRule>
  </conditionalFormatting>
  <conditionalFormatting sqref="P11">
    <cfRule type="expression" dxfId="19" priority="20">
      <formula>$H$6=OR("Thứ 2","Thứ 4","Thứ 6","CN")</formula>
    </cfRule>
  </conditionalFormatting>
  <conditionalFormatting sqref="P21">
    <cfRule type="expression" dxfId="18" priority="19">
      <formula>$H$6=OR("Thứ 2","Thứ 4","Thứ 6","CN")</formula>
    </cfRule>
  </conditionalFormatting>
  <conditionalFormatting sqref="M19">
    <cfRule type="expression" dxfId="17" priority="18">
      <formula>$H$6=OR("Thứ 2","Thứ 4","Thứ 6","CN")</formula>
    </cfRule>
  </conditionalFormatting>
  <conditionalFormatting sqref="M20">
    <cfRule type="expression" dxfId="16" priority="17">
      <formula>$H$6=OR("Thứ 2","Thứ 4","Thứ 6","CN")</formula>
    </cfRule>
  </conditionalFormatting>
  <conditionalFormatting sqref="M25">
    <cfRule type="expression" dxfId="15" priority="16">
      <formula>$H$6=OR("Thứ 2","Thứ 4","Thứ 6","CN")</formula>
    </cfRule>
  </conditionalFormatting>
  <conditionalFormatting sqref="M26">
    <cfRule type="expression" dxfId="14" priority="15">
      <formula>$H$6=OR("Thứ 2","Thứ 4","Thứ 6","CN")</formula>
    </cfRule>
  </conditionalFormatting>
  <conditionalFormatting sqref="P27">
    <cfRule type="expression" dxfId="13" priority="14">
      <formula>$H$6=OR("Thứ 2","Thứ 4","Thứ 6","CN")</formula>
    </cfRule>
  </conditionalFormatting>
  <conditionalFormatting sqref="P28">
    <cfRule type="expression" dxfId="12" priority="13">
      <formula>$H$6=OR("Thứ 2","Thứ 4","Thứ 6","CN")</formula>
    </cfRule>
  </conditionalFormatting>
  <conditionalFormatting sqref="V30">
    <cfRule type="expression" dxfId="11" priority="12">
      <formula>$H$6=OR("Thứ 2","Thứ 4","Thứ 6","CN")</formula>
    </cfRule>
  </conditionalFormatting>
  <conditionalFormatting sqref="V31">
    <cfRule type="expression" dxfId="10" priority="11">
      <formula>$H$6=OR("Thứ 2","Thứ 4","Thứ 6","CN")</formula>
    </cfRule>
  </conditionalFormatting>
  <conditionalFormatting sqref="V32">
    <cfRule type="expression" dxfId="9" priority="10">
      <formula>$H$6=OR("Thứ 2","Thứ 4","Thứ 6","CN")</formula>
    </cfRule>
  </conditionalFormatting>
  <conditionalFormatting sqref="Y35">
    <cfRule type="expression" dxfId="8" priority="9">
      <formula>$H$6=OR("Thứ 2","Thứ 4","Thứ 6","CN")</formula>
    </cfRule>
  </conditionalFormatting>
  <conditionalFormatting sqref="S36">
    <cfRule type="expression" dxfId="7" priority="8">
      <formula>$H$6=OR("Thứ 2","Thứ 4","Thứ 6","CN")</formula>
    </cfRule>
  </conditionalFormatting>
  <conditionalFormatting sqref="M37">
    <cfRule type="expression" dxfId="6" priority="7">
      <formula>$H$6=OR("Thứ 2","Thứ 4","Thứ 6","CN")</formula>
    </cfRule>
  </conditionalFormatting>
  <conditionalFormatting sqref="J46">
    <cfRule type="expression" dxfId="5" priority="6">
      <formula>$H$6=OR("Thứ 2","Thứ 4","Thứ 6","CN")</formula>
    </cfRule>
  </conditionalFormatting>
  <conditionalFormatting sqref="P47">
    <cfRule type="expression" dxfId="4" priority="5">
      <formula>$H$6=OR("Thứ 2","Thứ 4","Thứ 6","CN")</formula>
    </cfRule>
  </conditionalFormatting>
  <conditionalFormatting sqref="V48">
    <cfRule type="expression" dxfId="3" priority="4">
      <formula>$H$6=OR("Thứ 2","Thứ 4","Thứ 6","CN")</formula>
    </cfRule>
  </conditionalFormatting>
  <conditionalFormatting sqref="T44">
    <cfRule type="expression" dxfId="2" priority="3">
      <formula>$H$6=OR("Thứ 2","Thứ 4","Thứ 6","CN")</formula>
    </cfRule>
  </conditionalFormatting>
  <conditionalFormatting sqref="U44">
    <cfRule type="expression" dxfId="1" priority="2">
      <formula>$H$6=OR("Thứ 2","Thứ 4","Thứ 6","CN")</formula>
    </cfRule>
  </conditionalFormatting>
  <conditionalFormatting sqref="V44">
    <cfRule type="expression" dxfId="0" priority="1">
      <formula>$H$6=OR("Thứ 2","Thứ 4","Thứ 6","CN")</formula>
    </cfRule>
  </conditionalFormatting>
  <pageMargins left="0" right="0" top="0.35433070866141736" bottom="0.35433070866141736" header="0.31496062992125984" footer="0.31496062992125984"/>
  <pageSetup paperSize="9" scale="5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ADD8AF-674C-40CC-9CE7-E2C0ED516613}">
  <sheetPr filterMode="1"/>
  <dimension ref="A1:X878"/>
  <sheetViews>
    <sheetView zoomScale="145" zoomScaleNormal="145" workbookViewId="0">
      <pane ySplit="2" topLeftCell="A3" activePane="bottomLeft" state="frozen"/>
      <selection pane="bottomLeft" activeCell="B182" sqref="B182:L182"/>
    </sheetView>
  </sheetViews>
  <sheetFormatPr defaultColWidth="9.125" defaultRowHeight="15" x14ac:dyDescent="0.25"/>
  <cols>
    <col min="1" max="1" width="3.25" style="370" customWidth="1"/>
    <col min="2" max="2" width="17" style="370" customWidth="1"/>
    <col min="3" max="3" width="12.25" style="370" customWidth="1"/>
    <col min="4" max="4" width="32.25" style="370" customWidth="1"/>
    <col min="5" max="5" width="9.125" style="370" customWidth="1"/>
    <col min="6" max="6" width="7.125" style="370" customWidth="1"/>
    <col min="7" max="8" width="9.125" style="370" customWidth="1"/>
    <col min="9" max="9" width="17" style="370" customWidth="1"/>
    <col min="10" max="10" width="9.25" style="370" customWidth="1"/>
    <col min="11" max="11" width="12.375" style="370" hidden="1" customWidth="1"/>
    <col min="12" max="12" width="13" style="370" customWidth="1"/>
    <col min="13" max="13" width="9.25" style="382" hidden="1" customWidth="1"/>
    <col min="14" max="16384" width="9.125" style="370"/>
  </cols>
  <sheetData>
    <row r="1" spans="1:24" ht="53.25" customHeight="1" x14ac:dyDescent="0.25">
      <c r="A1" s="823" t="s">
        <v>568</v>
      </c>
      <c r="B1" s="823"/>
      <c r="C1" s="823"/>
      <c r="D1" s="823"/>
      <c r="E1" s="823"/>
      <c r="F1" s="823"/>
      <c r="G1" s="823"/>
      <c r="H1" s="823"/>
      <c r="I1" s="823"/>
      <c r="J1" s="823"/>
      <c r="K1" s="823"/>
      <c r="L1" s="823"/>
      <c r="M1" s="823"/>
    </row>
    <row r="2" spans="1:24" ht="25.5" x14ac:dyDescent="0.25">
      <c r="A2" s="371" t="s">
        <v>0</v>
      </c>
      <c r="B2" s="371" t="s">
        <v>569</v>
      </c>
      <c r="C2" s="371" t="s">
        <v>570</v>
      </c>
      <c r="D2" s="371" t="s">
        <v>571</v>
      </c>
      <c r="E2" s="371" t="s">
        <v>572</v>
      </c>
      <c r="F2" s="371" t="s">
        <v>1</v>
      </c>
      <c r="G2" s="371" t="s">
        <v>14</v>
      </c>
      <c r="H2" s="371" t="s">
        <v>15</v>
      </c>
      <c r="I2" s="371" t="s">
        <v>573</v>
      </c>
      <c r="J2" s="371" t="s">
        <v>574</v>
      </c>
      <c r="K2" s="371" t="s">
        <v>575</v>
      </c>
      <c r="L2" s="372" t="s">
        <v>576</v>
      </c>
      <c r="M2" s="373" t="s">
        <v>153</v>
      </c>
    </row>
    <row r="3" spans="1:24" ht="26.25" hidden="1" x14ac:dyDescent="0.25">
      <c r="A3" s="374" t="s">
        <v>577</v>
      </c>
      <c r="B3" s="374" t="s">
        <v>578</v>
      </c>
      <c r="C3" s="374" t="s">
        <v>579</v>
      </c>
      <c r="D3" s="374" t="s">
        <v>580</v>
      </c>
      <c r="E3" s="374" t="s">
        <v>581</v>
      </c>
      <c r="F3" s="374" t="s">
        <v>66</v>
      </c>
      <c r="G3" s="374" t="s">
        <v>582</v>
      </c>
      <c r="H3" s="374" t="s">
        <v>583</v>
      </c>
      <c r="I3" s="374" t="s">
        <v>584</v>
      </c>
      <c r="J3" s="375">
        <v>65</v>
      </c>
      <c r="K3" s="375">
        <v>65</v>
      </c>
      <c r="L3" s="376" t="str">
        <f>IF(M3&gt;=75%,"Mở","Không mở")</f>
        <v>Mở</v>
      </c>
      <c r="M3" s="377">
        <f t="shared" ref="M3:M66" si="0">J3/K3</f>
        <v>1</v>
      </c>
    </row>
    <row r="4" spans="1:24" ht="26.25" hidden="1" x14ac:dyDescent="0.25">
      <c r="A4" s="374" t="s">
        <v>585</v>
      </c>
      <c r="B4" s="374" t="s">
        <v>586</v>
      </c>
      <c r="C4" s="374" t="s">
        <v>587</v>
      </c>
      <c r="D4" s="374" t="s">
        <v>588</v>
      </c>
      <c r="E4" s="374" t="s">
        <v>589</v>
      </c>
      <c r="F4" s="374" t="s">
        <v>66</v>
      </c>
      <c r="G4" s="374" t="s">
        <v>582</v>
      </c>
      <c r="H4" s="374" t="s">
        <v>583</v>
      </c>
      <c r="I4" s="374" t="s">
        <v>584</v>
      </c>
      <c r="J4" s="375">
        <v>65</v>
      </c>
      <c r="K4" s="375">
        <v>65</v>
      </c>
      <c r="L4" s="376" t="str">
        <f t="shared" ref="L4:L64" si="1">IF(M4&gt;=75%,"Mở","Không mở")</f>
        <v>Mở</v>
      </c>
      <c r="M4" s="377">
        <f t="shared" si="0"/>
        <v>1</v>
      </c>
    </row>
    <row r="5" spans="1:24" ht="26.25" hidden="1" x14ac:dyDescent="0.25">
      <c r="A5" s="374" t="s">
        <v>590</v>
      </c>
      <c r="B5" s="374" t="s">
        <v>591</v>
      </c>
      <c r="C5" s="374" t="s">
        <v>592</v>
      </c>
      <c r="D5" s="374" t="s">
        <v>593</v>
      </c>
      <c r="E5" s="374" t="s">
        <v>594</v>
      </c>
      <c r="F5" s="374" t="s">
        <v>66</v>
      </c>
      <c r="G5" s="374" t="s">
        <v>582</v>
      </c>
      <c r="H5" s="374" t="s">
        <v>583</v>
      </c>
      <c r="I5" s="374" t="s">
        <v>584</v>
      </c>
      <c r="J5" s="375">
        <v>65</v>
      </c>
      <c r="K5" s="375">
        <v>65</v>
      </c>
      <c r="L5" s="376" t="str">
        <f t="shared" si="1"/>
        <v>Mở</v>
      </c>
      <c r="M5" s="377">
        <f t="shared" si="0"/>
        <v>1</v>
      </c>
    </row>
    <row r="6" spans="1:24" ht="26.25" hidden="1" x14ac:dyDescent="0.25">
      <c r="A6" s="374" t="s">
        <v>595</v>
      </c>
      <c r="B6" s="374" t="s">
        <v>596</v>
      </c>
      <c r="C6" s="374" t="s">
        <v>597</v>
      </c>
      <c r="D6" s="374" t="s">
        <v>598</v>
      </c>
      <c r="E6" s="374" t="s">
        <v>599</v>
      </c>
      <c r="F6" s="374" t="s">
        <v>89</v>
      </c>
      <c r="G6" s="374" t="s">
        <v>582</v>
      </c>
      <c r="H6" s="374" t="s">
        <v>583</v>
      </c>
      <c r="I6" s="374" t="s">
        <v>584</v>
      </c>
      <c r="J6" s="375">
        <v>54</v>
      </c>
      <c r="K6" s="375">
        <v>65</v>
      </c>
      <c r="L6" s="376" t="str">
        <f t="shared" si="1"/>
        <v>Mở</v>
      </c>
      <c r="M6" s="377">
        <f t="shared" si="0"/>
        <v>0.83076923076923082</v>
      </c>
    </row>
    <row r="7" spans="1:24" ht="26.25" hidden="1" x14ac:dyDescent="0.25">
      <c r="A7" s="374" t="s">
        <v>600</v>
      </c>
      <c r="B7" s="374" t="s">
        <v>601</v>
      </c>
      <c r="C7" s="374" t="s">
        <v>602</v>
      </c>
      <c r="D7" s="374" t="s">
        <v>603</v>
      </c>
      <c r="E7" s="374" t="s">
        <v>604</v>
      </c>
      <c r="F7" s="374" t="s">
        <v>66</v>
      </c>
      <c r="G7" s="374" t="s">
        <v>582</v>
      </c>
      <c r="H7" s="374" t="s">
        <v>583</v>
      </c>
      <c r="I7" s="374" t="s">
        <v>584</v>
      </c>
      <c r="J7" s="375">
        <v>35</v>
      </c>
      <c r="K7" s="375">
        <v>35</v>
      </c>
      <c r="L7" s="376" t="str">
        <f t="shared" si="1"/>
        <v>Mở</v>
      </c>
      <c r="M7" s="377">
        <f t="shared" si="0"/>
        <v>1</v>
      </c>
      <c r="N7" s="378"/>
      <c r="O7" s="378"/>
      <c r="P7" s="378"/>
      <c r="Q7" s="378"/>
      <c r="R7" s="378"/>
      <c r="S7" s="378"/>
      <c r="T7" s="378"/>
      <c r="U7" s="378"/>
      <c r="V7" s="378"/>
      <c r="W7" s="378"/>
      <c r="X7" s="378"/>
    </row>
    <row r="8" spans="1:24" ht="26.25" hidden="1" x14ac:dyDescent="0.25">
      <c r="A8" s="374" t="s">
        <v>605</v>
      </c>
      <c r="B8" s="374" t="s">
        <v>606</v>
      </c>
      <c r="C8" s="374" t="s">
        <v>607</v>
      </c>
      <c r="D8" s="374" t="s">
        <v>608</v>
      </c>
      <c r="E8" s="374" t="s">
        <v>609</v>
      </c>
      <c r="F8" s="374" t="s">
        <v>89</v>
      </c>
      <c r="G8" s="374" t="s">
        <v>582</v>
      </c>
      <c r="H8" s="374" t="s">
        <v>583</v>
      </c>
      <c r="I8" s="374" t="s">
        <v>584</v>
      </c>
      <c r="J8" s="375">
        <v>42</v>
      </c>
      <c r="K8" s="375">
        <v>65</v>
      </c>
      <c r="L8" s="376" t="s">
        <v>610</v>
      </c>
      <c r="M8" s="377">
        <f t="shared" si="0"/>
        <v>0.64615384615384619</v>
      </c>
    </row>
    <row r="9" spans="1:24" ht="26.25" hidden="1" x14ac:dyDescent="0.25">
      <c r="A9" s="374" t="s">
        <v>611</v>
      </c>
      <c r="B9" s="374" t="s">
        <v>612</v>
      </c>
      <c r="C9" s="374" t="s">
        <v>613</v>
      </c>
      <c r="D9" s="374" t="s">
        <v>614</v>
      </c>
      <c r="E9" s="374" t="s">
        <v>615</v>
      </c>
      <c r="F9" s="374" t="s">
        <v>89</v>
      </c>
      <c r="G9" s="374" t="s">
        <v>582</v>
      </c>
      <c r="H9" s="374" t="s">
        <v>583</v>
      </c>
      <c r="I9" s="374" t="s">
        <v>584</v>
      </c>
      <c r="J9" s="375">
        <v>65</v>
      </c>
      <c r="K9" s="375">
        <v>65</v>
      </c>
      <c r="L9" s="376" t="str">
        <f t="shared" si="1"/>
        <v>Mở</v>
      </c>
      <c r="M9" s="377">
        <f t="shared" si="0"/>
        <v>1</v>
      </c>
    </row>
    <row r="10" spans="1:24" ht="26.25" hidden="1" x14ac:dyDescent="0.25">
      <c r="A10" s="374" t="s">
        <v>616</v>
      </c>
      <c r="B10" s="374" t="s">
        <v>617</v>
      </c>
      <c r="C10" s="374" t="s">
        <v>618</v>
      </c>
      <c r="D10" s="374" t="s">
        <v>619</v>
      </c>
      <c r="E10" s="374" t="s">
        <v>620</v>
      </c>
      <c r="F10" s="374" t="s">
        <v>66</v>
      </c>
      <c r="G10" s="374" t="s">
        <v>582</v>
      </c>
      <c r="H10" s="374" t="s">
        <v>583</v>
      </c>
      <c r="I10" s="374" t="s">
        <v>584</v>
      </c>
      <c r="J10" s="375">
        <v>65</v>
      </c>
      <c r="K10" s="375">
        <v>65</v>
      </c>
      <c r="L10" s="376" t="str">
        <f t="shared" si="1"/>
        <v>Mở</v>
      </c>
      <c r="M10" s="377">
        <f t="shared" si="0"/>
        <v>1</v>
      </c>
    </row>
    <row r="11" spans="1:24" ht="26.25" hidden="1" x14ac:dyDescent="0.25">
      <c r="A11" s="374" t="s">
        <v>621</v>
      </c>
      <c r="B11" s="374" t="s">
        <v>622</v>
      </c>
      <c r="C11" s="374" t="s">
        <v>623</v>
      </c>
      <c r="D11" s="374" t="s">
        <v>619</v>
      </c>
      <c r="E11" s="374" t="s">
        <v>620</v>
      </c>
      <c r="F11" s="374" t="s">
        <v>66</v>
      </c>
      <c r="G11" s="374" t="s">
        <v>582</v>
      </c>
      <c r="H11" s="374" t="s">
        <v>583</v>
      </c>
      <c r="I11" s="374" t="s">
        <v>584</v>
      </c>
      <c r="J11" s="375">
        <v>65</v>
      </c>
      <c r="K11" s="375">
        <v>65</v>
      </c>
      <c r="L11" s="376" t="str">
        <f t="shared" si="1"/>
        <v>Mở</v>
      </c>
      <c r="M11" s="377">
        <f t="shared" si="0"/>
        <v>1</v>
      </c>
    </row>
    <row r="12" spans="1:24" ht="26.25" hidden="1" x14ac:dyDescent="0.25">
      <c r="A12" s="374" t="s">
        <v>624</v>
      </c>
      <c r="B12" s="374" t="s">
        <v>625</v>
      </c>
      <c r="C12" s="374" t="s">
        <v>626</v>
      </c>
      <c r="D12" s="374" t="s">
        <v>627</v>
      </c>
      <c r="E12" s="374" t="s">
        <v>628</v>
      </c>
      <c r="F12" s="374" t="s">
        <v>66</v>
      </c>
      <c r="G12" s="374" t="s">
        <v>582</v>
      </c>
      <c r="H12" s="374" t="s">
        <v>583</v>
      </c>
      <c r="I12" s="374" t="s">
        <v>584</v>
      </c>
      <c r="J12" s="375">
        <v>65</v>
      </c>
      <c r="K12" s="375">
        <v>65</v>
      </c>
      <c r="L12" s="376" t="str">
        <f t="shared" si="1"/>
        <v>Mở</v>
      </c>
      <c r="M12" s="377">
        <f t="shared" si="0"/>
        <v>1</v>
      </c>
    </row>
    <row r="13" spans="1:24" ht="26.25" hidden="1" x14ac:dyDescent="0.25">
      <c r="A13" s="374" t="s">
        <v>629</v>
      </c>
      <c r="B13" s="374" t="s">
        <v>630</v>
      </c>
      <c r="C13" s="374" t="s">
        <v>631</v>
      </c>
      <c r="D13" s="374" t="s">
        <v>627</v>
      </c>
      <c r="E13" s="374" t="s">
        <v>628</v>
      </c>
      <c r="F13" s="374" t="s">
        <v>66</v>
      </c>
      <c r="G13" s="374" t="s">
        <v>582</v>
      </c>
      <c r="H13" s="374" t="s">
        <v>583</v>
      </c>
      <c r="I13" s="374" t="s">
        <v>584</v>
      </c>
      <c r="J13" s="375">
        <v>65</v>
      </c>
      <c r="K13" s="375">
        <v>65</v>
      </c>
      <c r="L13" s="376" t="str">
        <f t="shared" si="1"/>
        <v>Mở</v>
      </c>
      <c r="M13" s="377">
        <f t="shared" si="0"/>
        <v>1</v>
      </c>
    </row>
    <row r="14" spans="1:24" ht="26.25" hidden="1" x14ac:dyDescent="0.25">
      <c r="A14" s="374" t="s">
        <v>632</v>
      </c>
      <c r="B14" s="374" t="s">
        <v>633</v>
      </c>
      <c r="C14" s="374" t="s">
        <v>634</v>
      </c>
      <c r="D14" s="374" t="s">
        <v>635</v>
      </c>
      <c r="E14" s="374" t="s">
        <v>636</v>
      </c>
      <c r="F14" s="374" t="s">
        <v>66</v>
      </c>
      <c r="G14" s="374" t="s">
        <v>582</v>
      </c>
      <c r="H14" s="374" t="s">
        <v>583</v>
      </c>
      <c r="I14" s="374" t="s">
        <v>584</v>
      </c>
      <c r="J14" s="375">
        <v>65</v>
      </c>
      <c r="K14" s="375">
        <v>65</v>
      </c>
      <c r="L14" s="376" t="str">
        <f t="shared" si="1"/>
        <v>Mở</v>
      </c>
      <c r="M14" s="377">
        <f t="shared" si="0"/>
        <v>1</v>
      </c>
    </row>
    <row r="15" spans="1:24" ht="26.25" hidden="1" x14ac:dyDescent="0.25">
      <c r="A15" s="374" t="s">
        <v>637</v>
      </c>
      <c r="B15" s="374" t="s">
        <v>638</v>
      </c>
      <c r="C15" s="374" t="s">
        <v>639</v>
      </c>
      <c r="D15" s="374" t="s">
        <v>640</v>
      </c>
      <c r="E15" s="374" t="s">
        <v>641</v>
      </c>
      <c r="F15" s="374" t="s">
        <v>66</v>
      </c>
      <c r="G15" s="374" t="s">
        <v>582</v>
      </c>
      <c r="H15" s="374" t="s">
        <v>583</v>
      </c>
      <c r="I15" s="374" t="s">
        <v>584</v>
      </c>
      <c r="J15" s="375">
        <v>65</v>
      </c>
      <c r="K15" s="375">
        <v>65</v>
      </c>
      <c r="L15" s="376" t="str">
        <f t="shared" si="1"/>
        <v>Mở</v>
      </c>
      <c r="M15" s="377">
        <f t="shared" si="0"/>
        <v>1</v>
      </c>
    </row>
    <row r="16" spans="1:24" ht="26.25" hidden="1" x14ac:dyDescent="0.25">
      <c r="A16" s="374" t="s">
        <v>642</v>
      </c>
      <c r="B16" s="374" t="s">
        <v>643</v>
      </c>
      <c r="C16" s="374" t="s">
        <v>644</v>
      </c>
      <c r="D16" s="374" t="s">
        <v>645</v>
      </c>
      <c r="E16" s="374" t="s">
        <v>646</v>
      </c>
      <c r="F16" s="374" t="s">
        <v>66</v>
      </c>
      <c r="G16" s="374" t="s">
        <v>582</v>
      </c>
      <c r="H16" s="374" t="s">
        <v>583</v>
      </c>
      <c r="I16" s="374" t="s">
        <v>584</v>
      </c>
      <c r="J16" s="375">
        <v>5</v>
      </c>
      <c r="K16" s="375">
        <v>65</v>
      </c>
      <c r="L16" s="376" t="s">
        <v>610</v>
      </c>
      <c r="M16" s="377">
        <f t="shared" si="0"/>
        <v>7.6923076923076927E-2</v>
      </c>
    </row>
    <row r="17" spans="1:13" ht="26.25" hidden="1" x14ac:dyDescent="0.25">
      <c r="A17" s="374" t="s">
        <v>647</v>
      </c>
      <c r="B17" s="374" t="s">
        <v>648</v>
      </c>
      <c r="C17" s="374" t="s">
        <v>649</v>
      </c>
      <c r="D17" s="374" t="s">
        <v>645</v>
      </c>
      <c r="E17" s="374" t="s">
        <v>646</v>
      </c>
      <c r="F17" s="374" t="s">
        <v>66</v>
      </c>
      <c r="G17" s="374" t="s">
        <v>582</v>
      </c>
      <c r="H17" s="374" t="s">
        <v>583</v>
      </c>
      <c r="I17" s="374" t="s">
        <v>584</v>
      </c>
      <c r="J17" s="375">
        <v>65</v>
      </c>
      <c r="K17" s="375">
        <v>65</v>
      </c>
      <c r="L17" s="376" t="str">
        <f t="shared" si="1"/>
        <v>Mở</v>
      </c>
      <c r="M17" s="377">
        <f t="shared" si="0"/>
        <v>1</v>
      </c>
    </row>
    <row r="18" spans="1:13" ht="26.25" hidden="1" x14ac:dyDescent="0.25">
      <c r="A18" s="374" t="s">
        <v>650</v>
      </c>
      <c r="B18" s="374" t="s">
        <v>651</v>
      </c>
      <c r="C18" s="374" t="s">
        <v>652</v>
      </c>
      <c r="D18" s="374" t="s">
        <v>645</v>
      </c>
      <c r="E18" s="374" t="s">
        <v>646</v>
      </c>
      <c r="F18" s="374" t="s">
        <v>66</v>
      </c>
      <c r="G18" s="374" t="s">
        <v>582</v>
      </c>
      <c r="H18" s="374" t="s">
        <v>583</v>
      </c>
      <c r="I18" s="374" t="s">
        <v>584</v>
      </c>
      <c r="J18" s="375">
        <v>65</v>
      </c>
      <c r="K18" s="375">
        <v>65</v>
      </c>
      <c r="L18" s="376" t="str">
        <f t="shared" si="1"/>
        <v>Mở</v>
      </c>
      <c r="M18" s="377">
        <f t="shared" si="0"/>
        <v>1</v>
      </c>
    </row>
    <row r="19" spans="1:13" ht="26.25" hidden="1" x14ac:dyDescent="0.25">
      <c r="A19" s="374" t="s">
        <v>653</v>
      </c>
      <c r="B19" s="374" t="s">
        <v>654</v>
      </c>
      <c r="C19" s="374" t="s">
        <v>655</v>
      </c>
      <c r="D19" s="374" t="s">
        <v>656</v>
      </c>
      <c r="E19" s="374" t="s">
        <v>657</v>
      </c>
      <c r="F19" s="374" t="s">
        <v>66</v>
      </c>
      <c r="G19" s="374" t="s">
        <v>582</v>
      </c>
      <c r="H19" s="374" t="s">
        <v>583</v>
      </c>
      <c r="I19" s="374" t="s">
        <v>584</v>
      </c>
      <c r="J19" s="375">
        <v>65</v>
      </c>
      <c r="K19" s="375">
        <v>65</v>
      </c>
      <c r="L19" s="376" t="str">
        <f t="shared" si="1"/>
        <v>Mở</v>
      </c>
      <c r="M19" s="377">
        <f t="shared" si="0"/>
        <v>1</v>
      </c>
    </row>
    <row r="20" spans="1:13" ht="26.25" hidden="1" x14ac:dyDescent="0.25">
      <c r="A20" s="374" t="s">
        <v>658</v>
      </c>
      <c r="B20" s="374" t="s">
        <v>659</v>
      </c>
      <c r="C20" s="374" t="s">
        <v>660</v>
      </c>
      <c r="D20" s="374" t="s">
        <v>661</v>
      </c>
      <c r="E20" s="374" t="s">
        <v>662</v>
      </c>
      <c r="F20" s="374" t="s">
        <v>89</v>
      </c>
      <c r="G20" s="374" t="s">
        <v>582</v>
      </c>
      <c r="H20" s="374" t="s">
        <v>583</v>
      </c>
      <c r="I20" s="374" t="s">
        <v>584</v>
      </c>
      <c r="J20" s="375">
        <v>63</v>
      </c>
      <c r="K20" s="375">
        <v>65</v>
      </c>
      <c r="L20" s="376" t="str">
        <f t="shared" si="1"/>
        <v>Mở</v>
      </c>
      <c r="M20" s="377">
        <f t="shared" si="0"/>
        <v>0.96923076923076923</v>
      </c>
    </row>
    <row r="21" spans="1:13" ht="26.25" hidden="1" x14ac:dyDescent="0.25">
      <c r="A21" s="374" t="s">
        <v>663</v>
      </c>
      <c r="B21" s="374" t="s">
        <v>664</v>
      </c>
      <c r="C21" s="374" t="s">
        <v>665</v>
      </c>
      <c r="D21" s="374" t="s">
        <v>661</v>
      </c>
      <c r="E21" s="374" t="s">
        <v>662</v>
      </c>
      <c r="F21" s="374" t="s">
        <v>89</v>
      </c>
      <c r="G21" s="374" t="s">
        <v>582</v>
      </c>
      <c r="H21" s="374" t="s">
        <v>583</v>
      </c>
      <c r="I21" s="374" t="s">
        <v>584</v>
      </c>
      <c r="J21" s="375">
        <v>65</v>
      </c>
      <c r="K21" s="375">
        <v>65</v>
      </c>
      <c r="L21" s="376" t="str">
        <f t="shared" si="1"/>
        <v>Mở</v>
      </c>
      <c r="M21" s="377">
        <f t="shared" si="0"/>
        <v>1</v>
      </c>
    </row>
    <row r="22" spans="1:13" ht="26.25" hidden="1" x14ac:dyDescent="0.25">
      <c r="A22" s="374" t="s">
        <v>666</v>
      </c>
      <c r="B22" s="374" t="s">
        <v>667</v>
      </c>
      <c r="C22" s="374" t="s">
        <v>668</v>
      </c>
      <c r="D22" s="374" t="s">
        <v>669</v>
      </c>
      <c r="E22" s="374" t="s">
        <v>670</v>
      </c>
      <c r="F22" s="374" t="s">
        <v>66</v>
      </c>
      <c r="G22" s="374" t="s">
        <v>582</v>
      </c>
      <c r="H22" s="374" t="s">
        <v>583</v>
      </c>
      <c r="I22" s="374" t="s">
        <v>584</v>
      </c>
      <c r="J22" s="375">
        <v>25</v>
      </c>
      <c r="K22" s="375">
        <v>65</v>
      </c>
      <c r="L22" s="376" t="s">
        <v>610</v>
      </c>
      <c r="M22" s="377">
        <f t="shared" si="0"/>
        <v>0.38461538461538464</v>
      </c>
    </row>
    <row r="23" spans="1:13" ht="26.25" hidden="1" x14ac:dyDescent="0.25">
      <c r="A23" s="374" t="s">
        <v>671</v>
      </c>
      <c r="B23" s="374" t="s">
        <v>672</v>
      </c>
      <c r="C23" s="374" t="s">
        <v>673</v>
      </c>
      <c r="D23" s="374" t="s">
        <v>674</v>
      </c>
      <c r="E23" s="374" t="s">
        <v>675</v>
      </c>
      <c r="F23" s="374" t="s">
        <v>89</v>
      </c>
      <c r="G23" s="374" t="s">
        <v>582</v>
      </c>
      <c r="H23" s="374" t="s">
        <v>583</v>
      </c>
      <c r="I23" s="374" t="s">
        <v>584</v>
      </c>
      <c r="J23" s="375">
        <v>62</v>
      </c>
      <c r="K23" s="375">
        <v>65</v>
      </c>
      <c r="L23" s="376" t="str">
        <f t="shared" si="1"/>
        <v>Mở</v>
      </c>
      <c r="M23" s="377">
        <f t="shared" si="0"/>
        <v>0.9538461538461539</v>
      </c>
    </row>
    <row r="24" spans="1:13" ht="26.25" hidden="1" x14ac:dyDescent="0.25">
      <c r="A24" s="374" t="s">
        <v>676</v>
      </c>
      <c r="B24" s="374" t="s">
        <v>677</v>
      </c>
      <c r="C24" s="374" t="s">
        <v>678</v>
      </c>
      <c r="D24" s="374" t="s">
        <v>679</v>
      </c>
      <c r="E24" s="374" t="s">
        <v>680</v>
      </c>
      <c r="F24" s="374" t="s">
        <v>95</v>
      </c>
      <c r="G24" s="374" t="s">
        <v>582</v>
      </c>
      <c r="H24" s="374" t="s">
        <v>583</v>
      </c>
      <c r="I24" s="374" t="s">
        <v>584</v>
      </c>
      <c r="J24" s="375">
        <v>28</v>
      </c>
      <c r="K24" s="375">
        <v>30</v>
      </c>
      <c r="L24" s="376" t="str">
        <f t="shared" si="1"/>
        <v>Mở</v>
      </c>
      <c r="M24" s="377">
        <f t="shared" si="0"/>
        <v>0.93333333333333335</v>
      </c>
    </row>
    <row r="25" spans="1:13" ht="26.25" hidden="1" x14ac:dyDescent="0.25">
      <c r="A25" s="374" t="s">
        <v>681</v>
      </c>
      <c r="B25" s="374" t="s">
        <v>682</v>
      </c>
      <c r="C25" s="374" t="s">
        <v>683</v>
      </c>
      <c r="D25" s="374" t="s">
        <v>684</v>
      </c>
      <c r="E25" s="374" t="s">
        <v>685</v>
      </c>
      <c r="F25" s="374" t="s">
        <v>66</v>
      </c>
      <c r="G25" s="374" t="s">
        <v>582</v>
      </c>
      <c r="H25" s="374" t="s">
        <v>583</v>
      </c>
      <c r="I25" s="374" t="s">
        <v>584</v>
      </c>
      <c r="J25" s="375">
        <v>25</v>
      </c>
      <c r="K25" s="375">
        <v>25</v>
      </c>
      <c r="L25" s="376" t="str">
        <f t="shared" si="1"/>
        <v>Mở</v>
      </c>
      <c r="M25" s="377">
        <f t="shared" si="0"/>
        <v>1</v>
      </c>
    </row>
    <row r="26" spans="1:13" ht="26.25" hidden="1" x14ac:dyDescent="0.25">
      <c r="A26" s="374" t="s">
        <v>686</v>
      </c>
      <c r="B26" s="374" t="s">
        <v>687</v>
      </c>
      <c r="C26" s="374" t="s">
        <v>688</v>
      </c>
      <c r="D26" s="374" t="s">
        <v>689</v>
      </c>
      <c r="E26" s="374" t="s">
        <v>690</v>
      </c>
      <c r="F26" s="374" t="s">
        <v>66</v>
      </c>
      <c r="G26" s="374" t="s">
        <v>582</v>
      </c>
      <c r="H26" s="374" t="s">
        <v>583</v>
      </c>
      <c r="I26" s="374" t="s">
        <v>584</v>
      </c>
      <c r="J26" s="375">
        <v>25</v>
      </c>
      <c r="K26" s="375">
        <v>25</v>
      </c>
      <c r="L26" s="376" t="str">
        <f t="shared" si="1"/>
        <v>Mở</v>
      </c>
      <c r="M26" s="377">
        <f t="shared" si="0"/>
        <v>1</v>
      </c>
    </row>
    <row r="27" spans="1:13" ht="26.25" hidden="1" x14ac:dyDescent="0.25">
      <c r="A27" s="374" t="s">
        <v>691</v>
      </c>
      <c r="B27" s="374" t="s">
        <v>692</v>
      </c>
      <c r="C27" s="374" t="s">
        <v>693</v>
      </c>
      <c r="D27" s="374" t="s">
        <v>694</v>
      </c>
      <c r="E27" s="374" t="s">
        <v>695</v>
      </c>
      <c r="F27" s="374" t="s">
        <v>66</v>
      </c>
      <c r="G27" s="374" t="s">
        <v>582</v>
      </c>
      <c r="H27" s="374" t="s">
        <v>583</v>
      </c>
      <c r="I27" s="374" t="s">
        <v>584</v>
      </c>
      <c r="J27" s="375">
        <v>42</v>
      </c>
      <c r="K27" s="375">
        <v>65</v>
      </c>
      <c r="L27" s="376" t="s">
        <v>610</v>
      </c>
      <c r="M27" s="377">
        <f t="shared" si="0"/>
        <v>0.64615384615384619</v>
      </c>
    </row>
    <row r="28" spans="1:13" ht="26.25" hidden="1" x14ac:dyDescent="0.25">
      <c r="A28" s="374" t="s">
        <v>696</v>
      </c>
      <c r="B28" s="374" t="s">
        <v>243</v>
      </c>
      <c r="C28" s="374" t="s">
        <v>697</v>
      </c>
      <c r="D28" s="374" t="s">
        <v>698</v>
      </c>
      <c r="E28" s="374" t="s">
        <v>699</v>
      </c>
      <c r="F28" s="374" t="s">
        <v>66</v>
      </c>
      <c r="G28" s="374" t="s">
        <v>582</v>
      </c>
      <c r="H28" s="374" t="s">
        <v>583</v>
      </c>
      <c r="I28" s="374" t="s">
        <v>584</v>
      </c>
      <c r="J28" s="375">
        <v>46</v>
      </c>
      <c r="K28" s="375">
        <v>65</v>
      </c>
      <c r="L28" s="376" t="s">
        <v>610</v>
      </c>
      <c r="M28" s="377">
        <f t="shared" si="0"/>
        <v>0.70769230769230773</v>
      </c>
    </row>
    <row r="29" spans="1:13" ht="26.25" hidden="1" x14ac:dyDescent="0.25">
      <c r="A29" s="374" t="s">
        <v>700</v>
      </c>
      <c r="B29" s="374" t="s">
        <v>246</v>
      </c>
      <c r="C29" s="374" t="s">
        <v>701</v>
      </c>
      <c r="D29" s="374" t="s">
        <v>698</v>
      </c>
      <c r="E29" s="374" t="s">
        <v>699</v>
      </c>
      <c r="F29" s="374" t="s">
        <v>66</v>
      </c>
      <c r="G29" s="374" t="s">
        <v>582</v>
      </c>
      <c r="H29" s="374" t="s">
        <v>583</v>
      </c>
      <c r="I29" s="374" t="s">
        <v>584</v>
      </c>
      <c r="J29" s="375">
        <v>41</v>
      </c>
      <c r="K29" s="375">
        <v>65</v>
      </c>
      <c r="L29" s="376" t="s">
        <v>610</v>
      </c>
      <c r="M29" s="377">
        <f t="shared" si="0"/>
        <v>0.63076923076923075</v>
      </c>
    </row>
    <row r="30" spans="1:13" ht="26.25" hidden="1" x14ac:dyDescent="0.25">
      <c r="A30" s="374" t="s">
        <v>702</v>
      </c>
      <c r="B30" s="374" t="s">
        <v>248</v>
      </c>
      <c r="C30" s="374" t="s">
        <v>703</v>
      </c>
      <c r="D30" s="374" t="s">
        <v>698</v>
      </c>
      <c r="E30" s="374" t="s">
        <v>699</v>
      </c>
      <c r="F30" s="374" t="s">
        <v>66</v>
      </c>
      <c r="G30" s="374" t="s">
        <v>582</v>
      </c>
      <c r="H30" s="374" t="s">
        <v>583</v>
      </c>
      <c r="I30" s="374" t="s">
        <v>584</v>
      </c>
      <c r="J30" s="375">
        <v>37</v>
      </c>
      <c r="K30" s="375">
        <v>65</v>
      </c>
      <c r="L30" s="376" t="s">
        <v>610</v>
      </c>
      <c r="M30" s="377">
        <f t="shared" si="0"/>
        <v>0.56923076923076921</v>
      </c>
    </row>
    <row r="31" spans="1:13" ht="26.25" hidden="1" x14ac:dyDescent="0.25">
      <c r="A31" s="374" t="s">
        <v>704</v>
      </c>
      <c r="B31" s="374" t="s">
        <v>705</v>
      </c>
      <c r="C31" s="374" t="s">
        <v>706</v>
      </c>
      <c r="D31" s="374" t="s">
        <v>707</v>
      </c>
      <c r="E31" s="374" t="s">
        <v>708</v>
      </c>
      <c r="F31" s="374" t="s">
        <v>66</v>
      </c>
      <c r="G31" s="374" t="s">
        <v>582</v>
      </c>
      <c r="H31" s="374" t="s">
        <v>583</v>
      </c>
      <c r="I31" s="374" t="s">
        <v>584</v>
      </c>
      <c r="J31" s="375">
        <v>65</v>
      </c>
      <c r="K31" s="375">
        <v>65</v>
      </c>
      <c r="L31" s="376" t="str">
        <f t="shared" si="1"/>
        <v>Mở</v>
      </c>
      <c r="M31" s="377">
        <f t="shared" si="0"/>
        <v>1</v>
      </c>
    </row>
    <row r="32" spans="1:13" ht="26.25" hidden="1" x14ac:dyDescent="0.25">
      <c r="A32" s="374" t="s">
        <v>709</v>
      </c>
      <c r="B32" s="374" t="s">
        <v>710</v>
      </c>
      <c r="C32" s="374" t="s">
        <v>711</v>
      </c>
      <c r="D32" s="374" t="s">
        <v>712</v>
      </c>
      <c r="E32" s="374" t="s">
        <v>713</v>
      </c>
      <c r="F32" s="374" t="s">
        <v>66</v>
      </c>
      <c r="G32" s="374" t="s">
        <v>582</v>
      </c>
      <c r="H32" s="374" t="s">
        <v>583</v>
      </c>
      <c r="I32" s="374" t="s">
        <v>584</v>
      </c>
      <c r="J32" s="375">
        <v>63</v>
      </c>
      <c r="K32" s="375">
        <v>65</v>
      </c>
      <c r="L32" s="376" t="str">
        <f t="shared" si="1"/>
        <v>Mở</v>
      </c>
      <c r="M32" s="377">
        <f t="shared" si="0"/>
        <v>0.96923076923076923</v>
      </c>
    </row>
    <row r="33" spans="1:13" ht="26.25" hidden="1" x14ac:dyDescent="0.25">
      <c r="A33" s="374" t="s">
        <v>714</v>
      </c>
      <c r="B33" s="374" t="s">
        <v>715</v>
      </c>
      <c r="C33" s="374" t="s">
        <v>716</v>
      </c>
      <c r="D33" s="374" t="s">
        <v>712</v>
      </c>
      <c r="E33" s="374" t="s">
        <v>713</v>
      </c>
      <c r="F33" s="374" t="s">
        <v>66</v>
      </c>
      <c r="G33" s="374" t="s">
        <v>582</v>
      </c>
      <c r="H33" s="374" t="s">
        <v>583</v>
      </c>
      <c r="I33" s="374" t="s">
        <v>584</v>
      </c>
      <c r="J33" s="375">
        <v>41</v>
      </c>
      <c r="K33" s="375">
        <v>65</v>
      </c>
      <c r="L33" s="376" t="s">
        <v>610</v>
      </c>
      <c r="M33" s="377">
        <f t="shared" si="0"/>
        <v>0.63076923076923075</v>
      </c>
    </row>
    <row r="34" spans="1:13" ht="26.25" hidden="1" x14ac:dyDescent="0.25">
      <c r="A34" s="374" t="s">
        <v>717</v>
      </c>
      <c r="B34" s="374" t="s">
        <v>718</v>
      </c>
      <c r="C34" s="374" t="s">
        <v>719</v>
      </c>
      <c r="D34" s="374" t="s">
        <v>720</v>
      </c>
      <c r="E34" s="374" t="s">
        <v>721</v>
      </c>
      <c r="F34" s="374" t="s">
        <v>89</v>
      </c>
      <c r="G34" s="374" t="s">
        <v>582</v>
      </c>
      <c r="H34" s="374" t="s">
        <v>583</v>
      </c>
      <c r="I34" s="374" t="s">
        <v>584</v>
      </c>
      <c r="J34" s="375">
        <v>65</v>
      </c>
      <c r="K34" s="375">
        <v>65</v>
      </c>
      <c r="L34" s="376" t="str">
        <f t="shared" si="1"/>
        <v>Mở</v>
      </c>
      <c r="M34" s="377">
        <f t="shared" si="0"/>
        <v>1</v>
      </c>
    </row>
    <row r="35" spans="1:13" ht="26.25" hidden="1" x14ac:dyDescent="0.25">
      <c r="A35" s="374" t="s">
        <v>722</v>
      </c>
      <c r="B35" s="374" t="s">
        <v>723</v>
      </c>
      <c r="C35" s="374" t="s">
        <v>724</v>
      </c>
      <c r="D35" s="374" t="s">
        <v>720</v>
      </c>
      <c r="E35" s="374" t="s">
        <v>721</v>
      </c>
      <c r="F35" s="374" t="s">
        <v>89</v>
      </c>
      <c r="G35" s="374" t="s">
        <v>582</v>
      </c>
      <c r="H35" s="374" t="s">
        <v>583</v>
      </c>
      <c r="I35" s="374" t="s">
        <v>584</v>
      </c>
      <c r="J35" s="375">
        <v>65</v>
      </c>
      <c r="K35" s="375">
        <v>65</v>
      </c>
      <c r="L35" s="376" t="str">
        <f t="shared" si="1"/>
        <v>Mở</v>
      </c>
      <c r="M35" s="377">
        <f t="shared" si="0"/>
        <v>1</v>
      </c>
    </row>
    <row r="36" spans="1:13" ht="26.25" hidden="1" x14ac:dyDescent="0.25">
      <c r="A36" s="374" t="s">
        <v>725</v>
      </c>
      <c r="B36" s="374" t="s">
        <v>726</v>
      </c>
      <c r="C36" s="374" t="s">
        <v>727</v>
      </c>
      <c r="D36" s="374" t="s">
        <v>720</v>
      </c>
      <c r="E36" s="374" t="s">
        <v>721</v>
      </c>
      <c r="F36" s="374" t="s">
        <v>89</v>
      </c>
      <c r="G36" s="374" t="s">
        <v>582</v>
      </c>
      <c r="H36" s="374" t="s">
        <v>583</v>
      </c>
      <c r="I36" s="374" t="s">
        <v>584</v>
      </c>
      <c r="J36" s="375">
        <v>0</v>
      </c>
      <c r="K36" s="375">
        <v>65</v>
      </c>
      <c r="L36" s="376" t="str">
        <f t="shared" si="1"/>
        <v>Không mở</v>
      </c>
      <c r="M36" s="377">
        <f t="shared" si="0"/>
        <v>0</v>
      </c>
    </row>
    <row r="37" spans="1:13" ht="39" hidden="1" x14ac:dyDescent="0.25">
      <c r="A37" s="374" t="s">
        <v>728</v>
      </c>
      <c r="B37" s="374" t="s">
        <v>729</v>
      </c>
      <c r="C37" s="374" t="s">
        <v>730</v>
      </c>
      <c r="D37" s="374" t="s">
        <v>720</v>
      </c>
      <c r="E37" s="374" t="s">
        <v>721</v>
      </c>
      <c r="F37" s="374" t="s">
        <v>89</v>
      </c>
      <c r="G37" s="374" t="s">
        <v>582</v>
      </c>
      <c r="H37" s="374" t="s">
        <v>583</v>
      </c>
      <c r="I37" s="374" t="s">
        <v>584</v>
      </c>
      <c r="J37" s="375">
        <v>29</v>
      </c>
      <c r="K37" s="375">
        <v>65</v>
      </c>
      <c r="L37" s="379" t="s">
        <v>731</v>
      </c>
      <c r="M37" s="377">
        <f t="shared" si="0"/>
        <v>0.44615384615384618</v>
      </c>
    </row>
    <row r="38" spans="1:13" ht="26.25" hidden="1" x14ac:dyDescent="0.25">
      <c r="A38" s="374" t="s">
        <v>732</v>
      </c>
      <c r="B38" s="374" t="s">
        <v>733</v>
      </c>
      <c r="C38" s="374" t="s">
        <v>734</v>
      </c>
      <c r="D38" s="374" t="s">
        <v>720</v>
      </c>
      <c r="E38" s="374" t="s">
        <v>721</v>
      </c>
      <c r="F38" s="374" t="s">
        <v>89</v>
      </c>
      <c r="G38" s="374" t="s">
        <v>582</v>
      </c>
      <c r="H38" s="374" t="s">
        <v>583</v>
      </c>
      <c r="I38" s="374" t="s">
        <v>584</v>
      </c>
      <c r="J38" s="375">
        <v>0</v>
      </c>
      <c r="K38" s="375">
        <v>65</v>
      </c>
      <c r="L38" s="376" t="str">
        <f t="shared" si="1"/>
        <v>Không mở</v>
      </c>
      <c r="M38" s="377">
        <f t="shared" si="0"/>
        <v>0</v>
      </c>
    </row>
    <row r="39" spans="1:13" ht="26.25" hidden="1" x14ac:dyDescent="0.25">
      <c r="A39" s="374" t="s">
        <v>735</v>
      </c>
      <c r="B39" s="374" t="s">
        <v>736</v>
      </c>
      <c r="C39" s="374" t="s">
        <v>737</v>
      </c>
      <c r="D39" s="374" t="s">
        <v>738</v>
      </c>
      <c r="E39" s="374" t="s">
        <v>739</v>
      </c>
      <c r="F39" s="374" t="s">
        <v>66</v>
      </c>
      <c r="G39" s="374" t="s">
        <v>582</v>
      </c>
      <c r="H39" s="374" t="s">
        <v>583</v>
      </c>
      <c r="I39" s="374" t="s">
        <v>584</v>
      </c>
      <c r="J39" s="375">
        <v>65</v>
      </c>
      <c r="K39" s="375">
        <v>65</v>
      </c>
      <c r="L39" s="376" t="str">
        <f t="shared" si="1"/>
        <v>Mở</v>
      </c>
      <c r="M39" s="377">
        <f t="shared" si="0"/>
        <v>1</v>
      </c>
    </row>
    <row r="40" spans="1:13" ht="26.25" hidden="1" x14ac:dyDescent="0.25">
      <c r="A40" s="374" t="s">
        <v>740</v>
      </c>
      <c r="B40" s="374" t="s">
        <v>741</v>
      </c>
      <c r="C40" s="374" t="s">
        <v>742</v>
      </c>
      <c r="D40" s="374" t="s">
        <v>738</v>
      </c>
      <c r="E40" s="374" t="s">
        <v>739</v>
      </c>
      <c r="F40" s="374" t="s">
        <v>66</v>
      </c>
      <c r="G40" s="374" t="s">
        <v>582</v>
      </c>
      <c r="H40" s="374" t="s">
        <v>583</v>
      </c>
      <c r="I40" s="374" t="s">
        <v>584</v>
      </c>
      <c r="J40" s="375">
        <v>65</v>
      </c>
      <c r="K40" s="375">
        <v>65</v>
      </c>
      <c r="L40" s="376" t="str">
        <f t="shared" si="1"/>
        <v>Mở</v>
      </c>
      <c r="M40" s="377">
        <f t="shared" si="0"/>
        <v>1</v>
      </c>
    </row>
    <row r="41" spans="1:13" ht="26.25" hidden="1" x14ac:dyDescent="0.25">
      <c r="A41" s="374" t="s">
        <v>743</v>
      </c>
      <c r="B41" s="374" t="s">
        <v>744</v>
      </c>
      <c r="C41" s="374" t="s">
        <v>745</v>
      </c>
      <c r="D41" s="374" t="s">
        <v>738</v>
      </c>
      <c r="E41" s="374" t="s">
        <v>739</v>
      </c>
      <c r="F41" s="374" t="s">
        <v>66</v>
      </c>
      <c r="G41" s="374" t="s">
        <v>582</v>
      </c>
      <c r="H41" s="374" t="s">
        <v>583</v>
      </c>
      <c r="I41" s="374" t="s">
        <v>584</v>
      </c>
      <c r="J41" s="375">
        <v>65</v>
      </c>
      <c r="K41" s="375">
        <v>65</v>
      </c>
      <c r="L41" s="376" t="str">
        <f t="shared" si="1"/>
        <v>Mở</v>
      </c>
      <c r="M41" s="377">
        <f t="shared" si="0"/>
        <v>1</v>
      </c>
    </row>
    <row r="42" spans="1:13" ht="26.25" hidden="1" x14ac:dyDescent="0.25">
      <c r="A42" s="374" t="s">
        <v>746</v>
      </c>
      <c r="B42" s="374" t="s">
        <v>747</v>
      </c>
      <c r="C42" s="374" t="s">
        <v>748</v>
      </c>
      <c r="D42" s="374" t="s">
        <v>749</v>
      </c>
      <c r="E42" s="374" t="s">
        <v>750</v>
      </c>
      <c r="F42" s="374" t="s">
        <v>66</v>
      </c>
      <c r="G42" s="374" t="s">
        <v>582</v>
      </c>
      <c r="H42" s="374" t="s">
        <v>583</v>
      </c>
      <c r="I42" s="374" t="s">
        <v>584</v>
      </c>
      <c r="J42" s="375">
        <v>18</v>
      </c>
      <c r="K42" s="375">
        <v>65</v>
      </c>
      <c r="L42" s="376" t="str">
        <f t="shared" si="1"/>
        <v>Không mở</v>
      </c>
      <c r="M42" s="377">
        <f t="shared" si="0"/>
        <v>0.27692307692307694</v>
      </c>
    </row>
    <row r="43" spans="1:13" ht="26.25" hidden="1" x14ac:dyDescent="0.25">
      <c r="A43" s="374" t="s">
        <v>751</v>
      </c>
      <c r="B43" s="374" t="s">
        <v>752</v>
      </c>
      <c r="C43" s="374" t="s">
        <v>753</v>
      </c>
      <c r="D43" s="374" t="s">
        <v>749</v>
      </c>
      <c r="E43" s="374" t="s">
        <v>750</v>
      </c>
      <c r="F43" s="374" t="s">
        <v>66</v>
      </c>
      <c r="G43" s="374" t="s">
        <v>582</v>
      </c>
      <c r="H43" s="374" t="s">
        <v>583</v>
      </c>
      <c r="I43" s="374" t="s">
        <v>584</v>
      </c>
      <c r="J43" s="375">
        <v>65</v>
      </c>
      <c r="K43" s="375">
        <v>65</v>
      </c>
      <c r="L43" s="376" t="str">
        <f t="shared" si="1"/>
        <v>Mở</v>
      </c>
      <c r="M43" s="377">
        <f t="shared" si="0"/>
        <v>1</v>
      </c>
    </row>
    <row r="44" spans="1:13" ht="26.25" hidden="1" x14ac:dyDescent="0.25">
      <c r="A44" s="374" t="s">
        <v>754</v>
      </c>
      <c r="B44" s="374" t="s">
        <v>755</v>
      </c>
      <c r="C44" s="374" t="s">
        <v>756</v>
      </c>
      <c r="D44" s="374" t="s">
        <v>749</v>
      </c>
      <c r="E44" s="374" t="s">
        <v>750</v>
      </c>
      <c r="F44" s="374" t="s">
        <v>66</v>
      </c>
      <c r="G44" s="374" t="s">
        <v>582</v>
      </c>
      <c r="H44" s="374" t="s">
        <v>583</v>
      </c>
      <c r="I44" s="374" t="s">
        <v>584</v>
      </c>
      <c r="J44" s="375">
        <v>65</v>
      </c>
      <c r="K44" s="375">
        <v>65</v>
      </c>
      <c r="L44" s="376" t="str">
        <f t="shared" si="1"/>
        <v>Mở</v>
      </c>
      <c r="M44" s="377">
        <f t="shared" si="0"/>
        <v>1</v>
      </c>
    </row>
    <row r="45" spans="1:13" ht="26.25" hidden="1" x14ac:dyDescent="0.25">
      <c r="A45" s="374" t="s">
        <v>757</v>
      </c>
      <c r="B45" s="374" t="s">
        <v>758</v>
      </c>
      <c r="C45" s="374" t="s">
        <v>759</v>
      </c>
      <c r="D45" s="374" t="s">
        <v>760</v>
      </c>
      <c r="E45" s="374" t="s">
        <v>761</v>
      </c>
      <c r="F45" s="374" t="s">
        <v>66</v>
      </c>
      <c r="G45" s="374" t="s">
        <v>582</v>
      </c>
      <c r="H45" s="374" t="s">
        <v>583</v>
      </c>
      <c r="I45" s="374" t="s">
        <v>584</v>
      </c>
      <c r="J45" s="375">
        <v>11</v>
      </c>
      <c r="K45" s="375">
        <v>65</v>
      </c>
      <c r="L45" s="376" t="str">
        <f t="shared" si="1"/>
        <v>Không mở</v>
      </c>
      <c r="M45" s="377">
        <f t="shared" si="0"/>
        <v>0.16923076923076924</v>
      </c>
    </row>
    <row r="46" spans="1:13" ht="26.25" hidden="1" x14ac:dyDescent="0.25">
      <c r="A46" s="374" t="s">
        <v>762</v>
      </c>
      <c r="B46" s="374" t="s">
        <v>763</v>
      </c>
      <c r="C46" s="374" t="s">
        <v>764</v>
      </c>
      <c r="D46" s="374" t="s">
        <v>760</v>
      </c>
      <c r="E46" s="374" t="s">
        <v>761</v>
      </c>
      <c r="F46" s="374" t="s">
        <v>66</v>
      </c>
      <c r="G46" s="374" t="s">
        <v>582</v>
      </c>
      <c r="H46" s="374" t="s">
        <v>583</v>
      </c>
      <c r="I46" s="374" t="s">
        <v>584</v>
      </c>
      <c r="J46" s="375">
        <v>0</v>
      </c>
      <c r="K46" s="375">
        <v>65</v>
      </c>
      <c r="L46" s="376" t="str">
        <f t="shared" si="1"/>
        <v>Không mở</v>
      </c>
      <c r="M46" s="377">
        <f t="shared" si="0"/>
        <v>0</v>
      </c>
    </row>
    <row r="47" spans="1:13" ht="26.25" hidden="1" x14ac:dyDescent="0.25">
      <c r="A47" s="374" t="s">
        <v>765</v>
      </c>
      <c r="B47" s="374" t="s">
        <v>766</v>
      </c>
      <c r="C47" s="374" t="s">
        <v>767</v>
      </c>
      <c r="D47" s="374" t="s">
        <v>760</v>
      </c>
      <c r="E47" s="374" t="s">
        <v>761</v>
      </c>
      <c r="F47" s="374" t="s">
        <v>66</v>
      </c>
      <c r="G47" s="374" t="s">
        <v>582</v>
      </c>
      <c r="H47" s="374" t="s">
        <v>583</v>
      </c>
      <c r="I47" s="374" t="s">
        <v>584</v>
      </c>
      <c r="J47" s="375">
        <v>1</v>
      </c>
      <c r="K47" s="375">
        <v>65</v>
      </c>
      <c r="L47" s="376" t="str">
        <f t="shared" si="1"/>
        <v>Không mở</v>
      </c>
      <c r="M47" s="377">
        <f t="shared" si="0"/>
        <v>1.5384615384615385E-2</v>
      </c>
    </row>
    <row r="48" spans="1:13" ht="26.25" hidden="1" x14ac:dyDescent="0.25">
      <c r="A48" s="374" t="s">
        <v>768</v>
      </c>
      <c r="B48" s="374" t="s">
        <v>769</v>
      </c>
      <c r="C48" s="374" t="s">
        <v>770</v>
      </c>
      <c r="D48" s="374" t="s">
        <v>771</v>
      </c>
      <c r="E48" s="374" t="s">
        <v>772</v>
      </c>
      <c r="F48" s="374" t="s">
        <v>89</v>
      </c>
      <c r="G48" s="374" t="s">
        <v>582</v>
      </c>
      <c r="H48" s="374" t="s">
        <v>583</v>
      </c>
      <c r="I48" s="374" t="s">
        <v>584</v>
      </c>
      <c r="J48" s="375">
        <v>34</v>
      </c>
      <c r="K48" s="375">
        <v>35</v>
      </c>
      <c r="L48" s="376" t="str">
        <f t="shared" si="1"/>
        <v>Mở</v>
      </c>
      <c r="M48" s="377">
        <f t="shared" si="0"/>
        <v>0.97142857142857142</v>
      </c>
    </row>
    <row r="49" spans="1:13" ht="26.25" hidden="1" x14ac:dyDescent="0.25">
      <c r="A49" s="374" t="s">
        <v>773</v>
      </c>
      <c r="B49" s="374" t="s">
        <v>774</v>
      </c>
      <c r="C49" s="374" t="s">
        <v>775</v>
      </c>
      <c r="D49" s="374" t="s">
        <v>776</v>
      </c>
      <c r="E49" s="374" t="s">
        <v>777</v>
      </c>
      <c r="F49" s="374" t="s">
        <v>66</v>
      </c>
      <c r="G49" s="374" t="s">
        <v>582</v>
      </c>
      <c r="H49" s="374" t="s">
        <v>583</v>
      </c>
      <c r="I49" s="374" t="s">
        <v>584</v>
      </c>
      <c r="J49" s="375">
        <v>42</v>
      </c>
      <c r="K49" s="375">
        <v>65</v>
      </c>
      <c r="L49" s="376" t="s">
        <v>610</v>
      </c>
      <c r="M49" s="377">
        <f t="shared" si="0"/>
        <v>0.64615384615384619</v>
      </c>
    </row>
    <row r="50" spans="1:13" ht="39" hidden="1" x14ac:dyDescent="0.25">
      <c r="A50" s="374" t="s">
        <v>778</v>
      </c>
      <c r="B50" s="374" t="s">
        <v>250</v>
      </c>
      <c r="C50" s="374" t="s">
        <v>779</v>
      </c>
      <c r="D50" s="374" t="s">
        <v>780</v>
      </c>
      <c r="E50" s="374" t="s">
        <v>781</v>
      </c>
      <c r="F50" s="374" t="s">
        <v>66</v>
      </c>
      <c r="G50" s="374" t="s">
        <v>582</v>
      </c>
      <c r="H50" s="374" t="s">
        <v>583</v>
      </c>
      <c r="I50" s="374" t="s">
        <v>584</v>
      </c>
      <c r="J50" s="375">
        <v>26</v>
      </c>
      <c r="K50" s="375">
        <v>65</v>
      </c>
      <c r="L50" s="379" t="s">
        <v>731</v>
      </c>
      <c r="M50" s="377">
        <f t="shared" si="0"/>
        <v>0.4</v>
      </c>
    </row>
    <row r="51" spans="1:13" ht="26.25" hidden="1" x14ac:dyDescent="0.25">
      <c r="A51" s="374" t="s">
        <v>782</v>
      </c>
      <c r="B51" s="374" t="s">
        <v>783</v>
      </c>
      <c r="C51" s="374" t="s">
        <v>784</v>
      </c>
      <c r="D51" s="374" t="s">
        <v>785</v>
      </c>
      <c r="E51" s="374" t="s">
        <v>786</v>
      </c>
      <c r="F51" s="374" t="s">
        <v>89</v>
      </c>
      <c r="G51" s="374" t="s">
        <v>582</v>
      </c>
      <c r="H51" s="374" t="s">
        <v>583</v>
      </c>
      <c r="I51" s="374" t="s">
        <v>584</v>
      </c>
      <c r="J51" s="375">
        <v>65</v>
      </c>
      <c r="K51" s="375">
        <v>65</v>
      </c>
      <c r="L51" s="376" t="str">
        <f t="shared" si="1"/>
        <v>Mở</v>
      </c>
      <c r="M51" s="377">
        <f t="shared" si="0"/>
        <v>1</v>
      </c>
    </row>
    <row r="52" spans="1:13" ht="26.25" hidden="1" x14ac:dyDescent="0.25">
      <c r="A52" s="374" t="s">
        <v>787</v>
      </c>
      <c r="B52" s="374" t="s">
        <v>788</v>
      </c>
      <c r="C52" s="374" t="s">
        <v>789</v>
      </c>
      <c r="D52" s="374" t="s">
        <v>785</v>
      </c>
      <c r="E52" s="374" t="s">
        <v>786</v>
      </c>
      <c r="F52" s="374" t="s">
        <v>89</v>
      </c>
      <c r="G52" s="374" t="s">
        <v>582</v>
      </c>
      <c r="H52" s="374" t="s">
        <v>583</v>
      </c>
      <c r="I52" s="374" t="s">
        <v>584</v>
      </c>
      <c r="J52" s="375">
        <v>58</v>
      </c>
      <c r="K52" s="375">
        <v>65</v>
      </c>
      <c r="L52" s="376" t="str">
        <f t="shared" si="1"/>
        <v>Mở</v>
      </c>
      <c r="M52" s="377">
        <f t="shared" si="0"/>
        <v>0.89230769230769236</v>
      </c>
    </row>
    <row r="53" spans="1:13" ht="26.25" hidden="1" x14ac:dyDescent="0.25">
      <c r="A53" s="374" t="s">
        <v>790</v>
      </c>
      <c r="B53" s="374" t="s">
        <v>791</v>
      </c>
      <c r="C53" s="374" t="s">
        <v>792</v>
      </c>
      <c r="D53" s="374" t="s">
        <v>793</v>
      </c>
      <c r="E53" s="374" t="s">
        <v>794</v>
      </c>
      <c r="F53" s="374" t="s">
        <v>66</v>
      </c>
      <c r="G53" s="374" t="s">
        <v>582</v>
      </c>
      <c r="H53" s="374" t="s">
        <v>583</v>
      </c>
      <c r="I53" s="374" t="s">
        <v>584</v>
      </c>
      <c r="J53" s="375">
        <v>45</v>
      </c>
      <c r="K53" s="375">
        <v>65</v>
      </c>
      <c r="L53" s="376" t="s">
        <v>610</v>
      </c>
      <c r="M53" s="377">
        <f t="shared" si="0"/>
        <v>0.69230769230769229</v>
      </c>
    </row>
    <row r="54" spans="1:13" ht="26.25" hidden="1" x14ac:dyDescent="0.25">
      <c r="A54" s="374" t="s">
        <v>795</v>
      </c>
      <c r="B54" s="374" t="s">
        <v>796</v>
      </c>
      <c r="C54" s="374" t="s">
        <v>797</v>
      </c>
      <c r="D54" s="374" t="s">
        <v>798</v>
      </c>
      <c r="E54" s="374" t="s">
        <v>799</v>
      </c>
      <c r="F54" s="374" t="s">
        <v>66</v>
      </c>
      <c r="G54" s="374" t="s">
        <v>582</v>
      </c>
      <c r="H54" s="374" t="s">
        <v>583</v>
      </c>
      <c r="I54" s="374" t="s">
        <v>584</v>
      </c>
      <c r="J54" s="375">
        <v>51</v>
      </c>
      <c r="K54" s="375">
        <v>65</v>
      </c>
      <c r="L54" s="376" t="str">
        <f t="shared" si="1"/>
        <v>Mở</v>
      </c>
      <c r="M54" s="377">
        <f t="shared" si="0"/>
        <v>0.7846153846153846</v>
      </c>
    </row>
    <row r="55" spans="1:13" ht="26.25" hidden="1" x14ac:dyDescent="0.25">
      <c r="A55" s="374" t="s">
        <v>800</v>
      </c>
      <c r="B55" s="374" t="s">
        <v>801</v>
      </c>
      <c r="C55" s="374" t="s">
        <v>802</v>
      </c>
      <c r="D55" s="374" t="s">
        <v>798</v>
      </c>
      <c r="E55" s="374" t="s">
        <v>799</v>
      </c>
      <c r="F55" s="374" t="s">
        <v>66</v>
      </c>
      <c r="G55" s="374" t="s">
        <v>582</v>
      </c>
      <c r="H55" s="374" t="s">
        <v>583</v>
      </c>
      <c r="I55" s="374" t="s">
        <v>584</v>
      </c>
      <c r="J55" s="375">
        <v>40</v>
      </c>
      <c r="K55" s="375">
        <v>65</v>
      </c>
      <c r="L55" s="376" t="s">
        <v>610</v>
      </c>
      <c r="M55" s="377">
        <f t="shared" si="0"/>
        <v>0.61538461538461542</v>
      </c>
    </row>
    <row r="56" spans="1:13" ht="26.25" hidden="1" x14ac:dyDescent="0.25">
      <c r="A56" s="374" t="s">
        <v>803</v>
      </c>
      <c r="B56" s="374" t="s">
        <v>804</v>
      </c>
      <c r="C56" s="374" t="s">
        <v>805</v>
      </c>
      <c r="D56" s="374" t="s">
        <v>806</v>
      </c>
      <c r="E56" s="374" t="s">
        <v>807</v>
      </c>
      <c r="F56" s="374" t="s">
        <v>89</v>
      </c>
      <c r="G56" s="374" t="s">
        <v>582</v>
      </c>
      <c r="H56" s="374" t="s">
        <v>583</v>
      </c>
      <c r="I56" s="374" t="s">
        <v>584</v>
      </c>
      <c r="J56" s="375">
        <v>65</v>
      </c>
      <c r="K56" s="375">
        <v>65</v>
      </c>
      <c r="L56" s="376" t="str">
        <f t="shared" si="1"/>
        <v>Mở</v>
      </c>
      <c r="M56" s="377">
        <f t="shared" si="0"/>
        <v>1</v>
      </c>
    </row>
    <row r="57" spans="1:13" ht="26.25" hidden="1" x14ac:dyDescent="0.25">
      <c r="A57" s="374" t="s">
        <v>808</v>
      </c>
      <c r="B57" s="374" t="s">
        <v>809</v>
      </c>
      <c r="C57" s="374" t="s">
        <v>810</v>
      </c>
      <c r="D57" s="374" t="s">
        <v>806</v>
      </c>
      <c r="E57" s="374" t="s">
        <v>807</v>
      </c>
      <c r="F57" s="374" t="s">
        <v>89</v>
      </c>
      <c r="G57" s="374" t="s">
        <v>582</v>
      </c>
      <c r="H57" s="374" t="s">
        <v>583</v>
      </c>
      <c r="I57" s="374" t="s">
        <v>584</v>
      </c>
      <c r="J57" s="375">
        <v>65</v>
      </c>
      <c r="K57" s="375">
        <v>65</v>
      </c>
      <c r="L57" s="376" t="str">
        <f t="shared" si="1"/>
        <v>Mở</v>
      </c>
      <c r="M57" s="377">
        <f t="shared" si="0"/>
        <v>1</v>
      </c>
    </row>
    <row r="58" spans="1:13" ht="26.25" hidden="1" x14ac:dyDescent="0.25">
      <c r="A58" s="374" t="s">
        <v>811</v>
      </c>
      <c r="B58" s="374" t="s">
        <v>812</v>
      </c>
      <c r="C58" s="374" t="s">
        <v>813</v>
      </c>
      <c r="D58" s="374" t="s">
        <v>806</v>
      </c>
      <c r="E58" s="374" t="s">
        <v>807</v>
      </c>
      <c r="F58" s="374" t="s">
        <v>89</v>
      </c>
      <c r="G58" s="374" t="s">
        <v>582</v>
      </c>
      <c r="H58" s="374" t="s">
        <v>583</v>
      </c>
      <c r="I58" s="374" t="s">
        <v>584</v>
      </c>
      <c r="J58" s="375">
        <v>9</v>
      </c>
      <c r="K58" s="375">
        <v>65</v>
      </c>
      <c r="L58" s="376" t="str">
        <f t="shared" si="1"/>
        <v>Không mở</v>
      </c>
      <c r="M58" s="377">
        <f t="shared" si="0"/>
        <v>0.13846153846153847</v>
      </c>
    </row>
    <row r="59" spans="1:13" ht="26.25" hidden="1" x14ac:dyDescent="0.25">
      <c r="A59" s="374" t="s">
        <v>814</v>
      </c>
      <c r="B59" s="374" t="s">
        <v>815</v>
      </c>
      <c r="C59" s="374" t="s">
        <v>816</v>
      </c>
      <c r="D59" s="374" t="s">
        <v>806</v>
      </c>
      <c r="E59" s="374" t="s">
        <v>807</v>
      </c>
      <c r="F59" s="374" t="s">
        <v>89</v>
      </c>
      <c r="G59" s="374" t="s">
        <v>582</v>
      </c>
      <c r="H59" s="374" t="s">
        <v>583</v>
      </c>
      <c r="I59" s="374" t="s">
        <v>584</v>
      </c>
      <c r="J59" s="375">
        <v>54</v>
      </c>
      <c r="K59" s="375">
        <v>65</v>
      </c>
      <c r="L59" s="376" t="str">
        <f t="shared" si="1"/>
        <v>Mở</v>
      </c>
      <c r="M59" s="377">
        <f t="shared" si="0"/>
        <v>0.83076923076923082</v>
      </c>
    </row>
    <row r="60" spans="1:13" ht="26.25" hidden="1" x14ac:dyDescent="0.25">
      <c r="A60" s="374" t="s">
        <v>817</v>
      </c>
      <c r="B60" s="374" t="s">
        <v>818</v>
      </c>
      <c r="C60" s="374" t="s">
        <v>819</v>
      </c>
      <c r="D60" s="374" t="s">
        <v>820</v>
      </c>
      <c r="E60" s="374" t="s">
        <v>821</v>
      </c>
      <c r="F60" s="374" t="s">
        <v>66</v>
      </c>
      <c r="G60" s="374" t="s">
        <v>582</v>
      </c>
      <c r="H60" s="374" t="s">
        <v>583</v>
      </c>
      <c r="I60" s="374" t="s">
        <v>584</v>
      </c>
      <c r="J60" s="375">
        <v>62</v>
      </c>
      <c r="K60" s="375">
        <v>65</v>
      </c>
      <c r="L60" s="376" t="str">
        <f t="shared" si="1"/>
        <v>Mở</v>
      </c>
      <c r="M60" s="377">
        <f t="shared" si="0"/>
        <v>0.9538461538461539</v>
      </c>
    </row>
    <row r="61" spans="1:13" ht="26.25" hidden="1" x14ac:dyDescent="0.25">
      <c r="A61" s="374" t="s">
        <v>822</v>
      </c>
      <c r="B61" s="374" t="s">
        <v>823</v>
      </c>
      <c r="C61" s="374" t="s">
        <v>824</v>
      </c>
      <c r="D61" s="374" t="s">
        <v>825</v>
      </c>
      <c r="E61" s="374" t="s">
        <v>826</v>
      </c>
      <c r="F61" s="374" t="s">
        <v>66</v>
      </c>
      <c r="G61" s="374" t="s">
        <v>582</v>
      </c>
      <c r="H61" s="374" t="s">
        <v>583</v>
      </c>
      <c r="I61" s="374" t="s">
        <v>584</v>
      </c>
      <c r="J61" s="375">
        <v>1</v>
      </c>
      <c r="K61" s="375">
        <v>65</v>
      </c>
      <c r="L61" s="376" t="str">
        <f t="shared" si="1"/>
        <v>Không mở</v>
      </c>
      <c r="M61" s="377">
        <f t="shared" si="0"/>
        <v>1.5384615384615385E-2</v>
      </c>
    </row>
    <row r="62" spans="1:13" ht="26.25" hidden="1" x14ac:dyDescent="0.25">
      <c r="A62" s="374" t="s">
        <v>827</v>
      </c>
      <c r="B62" s="374" t="s">
        <v>828</v>
      </c>
      <c r="C62" s="374" t="s">
        <v>829</v>
      </c>
      <c r="D62" s="374" t="s">
        <v>830</v>
      </c>
      <c r="E62" s="374" t="s">
        <v>831</v>
      </c>
      <c r="F62" s="374" t="s">
        <v>66</v>
      </c>
      <c r="G62" s="374" t="s">
        <v>582</v>
      </c>
      <c r="H62" s="374" t="s">
        <v>583</v>
      </c>
      <c r="I62" s="374" t="s">
        <v>584</v>
      </c>
      <c r="J62" s="375">
        <v>43</v>
      </c>
      <c r="K62" s="375">
        <v>65</v>
      </c>
      <c r="L62" s="376" t="s">
        <v>610</v>
      </c>
      <c r="M62" s="377">
        <f t="shared" si="0"/>
        <v>0.66153846153846152</v>
      </c>
    </row>
    <row r="63" spans="1:13" ht="26.25" hidden="1" x14ac:dyDescent="0.25">
      <c r="A63" s="374" t="s">
        <v>832</v>
      </c>
      <c r="B63" s="374" t="s">
        <v>833</v>
      </c>
      <c r="C63" s="374" t="s">
        <v>834</v>
      </c>
      <c r="D63" s="374" t="s">
        <v>835</v>
      </c>
      <c r="E63" s="374" t="s">
        <v>836</v>
      </c>
      <c r="F63" s="374" t="s">
        <v>66</v>
      </c>
      <c r="G63" s="374" t="s">
        <v>582</v>
      </c>
      <c r="H63" s="374" t="s">
        <v>583</v>
      </c>
      <c r="I63" s="374" t="s">
        <v>584</v>
      </c>
      <c r="J63" s="375">
        <v>65</v>
      </c>
      <c r="K63" s="375">
        <v>65</v>
      </c>
      <c r="L63" s="376" t="str">
        <f t="shared" si="1"/>
        <v>Mở</v>
      </c>
      <c r="M63" s="377">
        <f t="shared" si="0"/>
        <v>1</v>
      </c>
    </row>
    <row r="64" spans="1:13" ht="26.25" hidden="1" x14ac:dyDescent="0.25">
      <c r="A64" s="374" t="s">
        <v>837</v>
      </c>
      <c r="B64" s="374" t="s">
        <v>838</v>
      </c>
      <c r="C64" s="374" t="s">
        <v>839</v>
      </c>
      <c r="D64" s="374" t="s">
        <v>840</v>
      </c>
      <c r="E64" s="374" t="s">
        <v>841</v>
      </c>
      <c r="F64" s="374" t="s">
        <v>66</v>
      </c>
      <c r="G64" s="374" t="s">
        <v>582</v>
      </c>
      <c r="H64" s="374" t="s">
        <v>583</v>
      </c>
      <c r="I64" s="374" t="s">
        <v>584</v>
      </c>
      <c r="J64" s="375">
        <v>53</v>
      </c>
      <c r="K64" s="375">
        <v>65</v>
      </c>
      <c r="L64" s="376" t="str">
        <f t="shared" si="1"/>
        <v>Mở</v>
      </c>
      <c r="M64" s="377">
        <f t="shared" si="0"/>
        <v>0.81538461538461537</v>
      </c>
    </row>
    <row r="65" spans="1:13" ht="26.25" hidden="1" x14ac:dyDescent="0.25">
      <c r="A65" s="374" t="s">
        <v>842</v>
      </c>
      <c r="B65" s="374" t="s">
        <v>843</v>
      </c>
      <c r="C65" s="374" t="s">
        <v>844</v>
      </c>
      <c r="D65" s="374" t="s">
        <v>845</v>
      </c>
      <c r="E65" s="374" t="s">
        <v>846</v>
      </c>
      <c r="F65" s="374" t="s">
        <v>66</v>
      </c>
      <c r="G65" s="374" t="s">
        <v>582</v>
      </c>
      <c r="H65" s="374" t="s">
        <v>583</v>
      </c>
      <c r="I65" s="374" t="s">
        <v>584</v>
      </c>
      <c r="J65" s="375">
        <v>43</v>
      </c>
      <c r="K65" s="375">
        <v>65</v>
      </c>
      <c r="L65" s="376" t="s">
        <v>610</v>
      </c>
      <c r="M65" s="377">
        <f t="shared" si="0"/>
        <v>0.66153846153846152</v>
      </c>
    </row>
    <row r="66" spans="1:13" ht="26.25" hidden="1" x14ac:dyDescent="0.25">
      <c r="A66" s="374" t="s">
        <v>847</v>
      </c>
      <c r="B66" s="374" t="s">
        <v>848</v>
      </c>
      <c r="C66" s="374" t="s">
        <v>849</v>
      </c>
      <c r="D66" s="374" t="s">
        <v>850</v>
      </c>
      <c r="E66" s="374" t="s">
        <v>851</v>
      </c>
      <c r="F66" s="374" t="s">
        <v>66</v>
      </c>
      <c r="G66" s="374" t="s">
        <v>582</v>
      </c>
      <c r="H66" s="374" t="s">
        <v>583</v>
      </c>
      <c r="I66" s="374" t="s">
        <v>584</v>
      </c>
      <c r="J66" s="375">
        <v>43</v>
      </c>
      <c r="K66" s="375">
        <v>65</v>
      </c>
      <c r="L66" s="376" t="s">
        <v>610</v>
      </c>
      <c r="M66" s="377">
        <f t="shared" si="0"/>
        <v>0.66153846153846152</v>
      </c>
    </row>
    <row r="67" spans="1:13" ht="26.25" hidden="1" x14ac:dyDescent="0.25">
      <c r="A67" s="374" t="s">
        <v>852</v>
      </c>
      <c r="B67" s="374" t="s">
        <v>853</v>
      </c>
      <c r="C67" s="374" t="s">
        <v>854</v>
      </c>
      <c r="D67" s="374" t="s">
        <v>855</v>
      </c>
      <c r="E67" s="374" t="s">
        <v>856</v>
      </c>
      <c r="F67" s="374" t="s">
        <v>66</v>
      </c>
      <c r="G67" s="374" t="s">
        <v>582</v>
      </c>
      <c r="H67" s="374" t="s">
        <v>583</v>
      </c>
      <c r="I67" s="374" t="s">
        <v>584</v>
      </c>
      <c r="J67" s="375">
        <v>44</v>
      </c>
      <c r="K67" s="375">
        <v>65</v>
      </c>
      <c r="L67" s="376" t="s">
        <v>610</v>
      </c>
      <c r="M67" s="377">
        <f t="shared" ref="M67:M130" si="2">J67/K67</f>
        <v>0.67692307692307696</v>
      </c>
    </row>
    <row r="68" spans="1:13" ht="26.25" hidden="1" x14ac:dyDescent="0.25">
      <c r="A68" s="374" t="s">
        <v>857</v>
      </c>
      <c r="B68" s="374" t="s">
        <v>858</v>
      </c>
      <c r="C68" s="374" t="s">
        <v>859</v>
      </c>
      <c r="D68" s="374" t="s">
        <v>860</v>
      </c>
      <c r="E68" s="374" t="s">
        <v>861</v>
      </c>
      <c r="F68" s="374" t="s">
        <v>66</v>
      </c>
      <c r="G68" s="374" t="s">
        <v>582</v>
      </c>
      <c r="H68" s="374" t="s">
        <v>583</v>
      </c>
      <c r="I68" s="374" t="s">
        <v>584</v>
      </c>
      <c r="J68" s="375">
        <v>46</v>
      </c>
      <c r="K68" s="375">
        <v>65</v>
      </c>
      <c r="L68" s="376" t="s">
        <v>610</v>
      </c>
      <c r="M68" s="377">
        <f t="shared" si="2"/>
        <v>0.70769230769230773</v>
      </c>
    </row>
    <row r="69" spans="1:13" ht="26.25" hidden="1" x14ac:dyDescent="0.25">
      <c r="A69" s="374" t="s">
        <v>862</v>
      </c>
      <c r="B69" s="374" t="s">
        <v>863</v>
      </c>
      <c r="C69" s="374" t="s">
        <v>864</v>
      </c>
      <c r="D69" s="374" t="s">
        <v>865</v>
      </c>
      <c r="E69" s="374" t="s">
        <v>866</v>
      </c>
      <c r="F69" s="374" t="s">
        <v>66</v>
      </c>
      <c r="G69" s="374" t="s">
        <v>582</v>
      </c>
      <c r="H69" s="374" t="s">
        <v>583</v>
      </c>
      <c r="I69" s="374" t="s">
        <v>584</v>
      </c>
      <c r="J69" s="375">
        <v>45</v>
      </c>
      <c r="K69" s="375">
        <v>65</v>
      </c>
      <c r="L69" s="376" t="s">
        <v>610</v>
      </c>
      <c r="M69" s="377">
        <f t="shared" si="2"/>
        <v>0.69230769230769229</v>
      </c>
    </row>
    <row r="70" spans="1:13" ht="26.25" hidden="1" x14ac:dyDescent="0.25">
      <c r="A70" s="374" t="s">
        <v>867</v>
      </c>
      <c r="B70" s="374" t="s">
        <v>868</v>
      </c>
      <c r="C70" s="374" t="s">
        <v>869</v>
      </c>
      <c r="D70" s="374" t="s">
        <v>870</v>
      </c>
      <c r="E70" s="374" t="s">
        <v>871</v>
      </c>
      <c r="F70" s="374" t="s">
        <v>89</v>
      </c>
      <c r="G70" s="374" t="s">
        <v>582</v>
      </c>
      <c r="H70" s="374" t="s">
        <v>583</v>
      </c>
      <c r="I70" s="374" t="s">
        <v>584</v>
      </c>
      <c r="J70" s="375">
        <v>65</v>
      </c>
      <c r="K70" s="375">
        <v>65</v>
      </c>
      <c r="L70" s="376" t="str">
        <f t="shared" ref="L70:L133" si="3">IF(M70&gt;=75%,"Mở","Không mở")</f>
        <v>Mở</v>
      </c>
      <c r="M70" s="377">
        <f t="shared" si="2"/>
        <v>1</v>
      </c>
    </row>
    <row r="71" spans="1:13" ht="26.25" hidden="1" x14ac:dyDescent="0.25">
      <c r="A71" s="374" t="s">
        <v>872</v>
      </c>
      <c r="B71" s="374" t="s">
        <v>873</v>
      </c>
      <c r="C71" s="374" t="s">
        <v>874</v>
      </c>
      <c r="D71" s="374" t="s">
        <v>875</v>
      </c>
      <c r="E71" s="374" t="s">
        <v>876</v>
      </c>
      <c r="F71" s="374" t="s">
        <v>66</v>
      </c>
      <c r="G71" s="374" t="s">
        <v>582</v>
      </c>
      <c r="H71" s="374" t="s">
        <v>583</v>
      </c>
      <c r="I71" s="374" t="s">
        <v>584</v>
      </c>
      <c r="J71" s="375">
        <v>47</v>
      </c>
      <c r="K71" s="375">
        <v>65</v>
      </c>
      <c r="L71" s="376" t="s">
        <v>610</v>
      </c>
      <c r="M71" s="377">
        <f t="shared" si="2"/>
        <v>0.72307692307692306</v>
      </c>
    </row>
    <row r="72" spans="1:13" ht="26.25" hidden="1" x14ac:dyDescent="0.25">
      <c r="A72" s="374" t="s">
        <v>877</v>
      </c>
      <c r="B72" s="374" t="s">
        <v>878</v>
      </c>
      <c r="C72" s="374" t="s">
        <v>879</v>
      </c>
      <c r="D72" s="374" t="s">
        <v>880</v>
      </c>
      <c r="E72" s="374" t="s">
        <v>881</v>
      </c>
      <c r="F72" s="374" t="s">
        <v>89</v>
      </c>
      <c r="G72" s="374" t="s">
        <v>582</v>
      </c>
      <c r="H72" s="374" t="s">
        <v>583</v>
      </c>
      <c r="I72" s="374" t="s">
        <v>584</v>
      </c>
      <c r="J72" s="375">
        <v>65</v>
      </c>
      <c r="K72" s="375">
        <v>65</v>
      </c>
      <c r="L72" s="376" t="str">
        <f t="shared" si="3"/>
        <v>Mở</v>
      </c>
      <c r="M72" s="377">
        <f t="shared" si="2"/>
        <v>1</v>
      </c>
    </row>
    <row r="73" spans="1:13" ht="26.25" hidden="1" x14ac:dyDescent="0.25">
      <c r="A73" s="374" t="s">
        <v>882</v>
      </c>
      <c r="B73" s="374" t="s">
        <v>883</v>
      </c>
      <c r="C73" s="374" t="s">
        <v>884</v>
      </c>
      <c r="D73" s="374" t="s">
        <v>880</v>
      </c>
      <c r="E73" s="374" t="s">
        <v>881</v>
      </c>
      <c r="F73" s="374" t="s">
        <v>89</v>
      </c>
      <c r="G73" s="374" t="s">
        <v>582</v>
      </c>
      <c r="H73" s="374" t="s">
        <v>583</v>
      </c>
      <c r="I73" s="374" t="s">
        <v>584</v>
      </c>
      <c r="J73" s="375">
        <v>65</v>
      </c>
      <c r="K73" s="375">
        <v>65</v>
      </c>
      <c r="L73" s="376" t="str">
        <f t="shared" si="3"/>
        <v>Mở</v>
      </c>
      <c r="M73" s="377">
        <f t="shared" si="2"/>
        <v>1</v>
      </c>
    </row>
    <row r="74" spans="1:13" ht="26.25" hidden="1" x14ac:dyDescent="0.25">
      <c r="A74" s="374" t="s">
        <v>885</v>
      </c>
      <c r="B74" s="374" t="s">
        <v>886</v>
      </c>
      <c r="C74" s="374" t="s">
        <v>887</v>
      </c>
      <c r="D74" s="374" t="s">
        <v>880</v>
      </c>
      <c r="E74" s="374" t="s">
        <v>881</v>
      </c>
      <c r="F74" s="374" t="s">
        <v>89</v>
      </c>
      <c r="G74" s="374" t="s">
        <v>582</v>
      </c>
      <c r="H74" s="374" t="s">
        <v>583</v>
      </c>
      <c r="I74" s="374" t="s">
        <v>584</v>
      </c>
      <c r="J74" s="375">
        <v>65</v>
      </c>
      <c r="K74" s="375">
        <v>65</v>
      </c>
      <c r="L74" s="376" t="str">
        <f t="shared" si="3"/>
        <v>Mở</v>
      </c>
      <c r="M74" s="377">
        <f t="shared" si="2"/>
        <v>1</v>
      </c>
    </row>
    <row r="75" spans="1:13" ht="26.25" hidden="1" x14ac:dyDescent="0.25">
      <c r="A75" s="374" t="s">
        <v>888</v>
      </c>
      <c r="B75" s="374" t="s">
        <v>889</v>
      </c>
      <c r="C75" s="374" t="s">
        <v>890</v>
      </c>
      <c r="D75" s="374" t="s">
        <v>880</v>
      </c>
      <c r="E75" s="374" t="s">
        <v>881</v>
      </c>
      <c r="F75" s="374" t="s">
        <v>89</v>
      </c>
      <c r="G75" s="374" t="s">
        <v>582</v>
      </c>
      <c r="H75" s="374" t="s">
        <v>583</v>
      </c>
      <c r="I75" s="374" t="s">
        <v>584</v>
      </c>
      <c r="J75" s="375">
        <v>65</v>
      </c>
      <c r="K75" s="375">
        <v>65</v>
      </c>
      <c r="L75" s="376" t="str">
        <f t="shared" si="3"/>
        <v>Mở</v>
      </c>
      <c r="M75" s="377">
        <f t="shared" si="2"/>
        <v>1</v>
      </c>
    </row>
    <row r="76" spans="1:13" ht="26.25" hidden="1" x14ac:dyDescent="0.25">
      <c r="A76" s="374" t="s">
        <v>891</v>
      </c>
      <c r="B76" s="374" t="s">
        <v>892</v>
      </c>
      <c r="C76" s="374" t="s">
        <v>893</v>
      </c>
      <c r="D76" s="374" t="s">
        <v>894</v>
      </c>
      <c r="E76" s="374" t="s">
        <v>895</v>
      </c>
      <c r="F76" s="374" t="s">
        <v>89</v>
      </c>
      <c r="G76" s="374" t="s">
        <v>582</v>
      </c>
      <c r="H76" s="374" t="s">
        <v>583</v>
      </c>
      <c r="I76" s="374" t="s">
        <v>584</v>
      </c>
      <c r="J76" s="375">
        <v>65</v>
      </c>
      <c r="K76" s="375">
        <v>65</v>
      </c>
      <c r="L76" s="376" t="str">
        <f t="shared" si="3"/>
        <v>Mở</v>
      </c>
      <c r="M76" s="377">
        <f t="shared" si="2"/>
        <v>1</v>
      </c>
    </row>
    <row r="77" spans="1:13" ht="26.25" hidden="1" x14ac:dyDescent="0.25">
      <c r="A77" s="374" t="s">
        <v>896</v>
      </c>
      <c r="B77" s="374" t="s">
        <v>897</v>
      </c>
      <c r="C77" s="374" t="s">
        <v>898</v>
      </c>
      <c r="D77" s="374" t="s">
        <v>894</v>
      </c>
      <c r="E77" s="374" t="s">
        <v>895</v>
      </c>
      <c r="F77" s="374" t="s">
        <v>89</v>
      </c>
      <c r="G77" s="374" t="s">
        <v>582</v>
      </c>
      <c r="H77" s="374" t="s">
        <v>583</v>
      </c>
      <c r="I77" s="374" t="s">
        <v>584</v>
      </c>
      <c r="J77" s="375">
        <v>19</v>
      </c>
      <c r="K77" s="375">
        <v>65</v>
      </c>
      <c r="L77" s="376" t="str">
        <f t="shared" si="3"/>
        <v>Không mở</v>
      </c>
      <c r="M77" s="377">
        <f t="shared" si="2"/>
        <v>0.29230769230769232</v>
      </c>
    </row>
    <row r="78" spans="1:13" ht="26.25" hidden="1" x14ac:dyDescent="0.25">
      <c r="A78" s="374" t="s">
        <v>899</v>
      </c>
      <c r="B78" s="374" t="s">
        <v>900</v>
      </c>
      <c r="C78" s="374" t="s">
        <v>901</v>
      </c>
      <c r="D78" s="374" t="s">
        <v>902</v>
      </c>
      <c r="E78" s="374" t="s">
        <v>903</v>
      </c>
      <c r="F78" s="374" t="s">
        <v>89</v>
      </c>
      <c r="G78" s="374" t="s">
        <v>582</v>
      </c>
      <c r="H78" s="374" t="s">
        <v>583</v>
      </c>
      <c r="I78" s="374" t="s">
        <v>584</v>
      </c>
      <c r="J78" s="375">
        <v>45</v>
      </c>
      <c r="K78" s="375">
        <v>65</v>
      </c>
      <c r="L78" s="376" t="s">
        <v>610</v>
      </c>
      <c r="M78" s="377">
        <f t="shared" si="2"/>
        <v>0.69230769230769229</v>
      </c>
    </row>
    <row r="79" spans="1:13" ht="26.25" hidden="1" x14ac:dyDescent="0.25">
      <c r="A79" s="374" t="s">
        <v>904</v>
      </c>
      <c r="B79" s="374" t="s">
        <v>905</v>
      </c>
      <c r="C79" s="374" t="s">
        <v>906</v>
      </c>
      <c r="D79" s="374" t="s">
        <v>907</v>
      </c>
      <c r="E79" s="374" t="s">
        <v>908</v>
      </c>
      <c r="F79" s="374" t="s">
        <v>89</v>
      </c>
      <c r="G79" s="374" t="s">
        <v>582</v>
      </c>
      <c r="H79" s="374" t="s">
        <v>583</v>
      </c>
      <c r="I79" s="374" t="s">
        <v>584</v>
      </c>
      <c r="J79" s="375">
        <v>52</v>
      </c>
      <c r="K79" s="375">
        <v>65</v>
      </c>
      <c r="L79" s="376" t="str">
        <f t="shared" si="3"/>
        <v>Mở</v>
      </c>
      <c r="M79" s="377">
        <f t="shared" si="2"/>
        <v>0.8</v>
      </c>
    </row>
    <row r="80" spans="1:13" ht="26.25" hidden="1" x14ac:dyDescent="0.25">
      <c r="A80" s="374" t="s">
        <v>909</v>
      </c>
      <c r="B80" s="374" t="s">
        <v>910</v>
      </c>
      <c r="C80" s="374" t="s">
        <v>911</v>
      </c>
      <c r="D80" s="374" t="s">
        <v>912</v>
      </c>
      <c r="E80" s="374" t="s">
        <v>913</v>
      </c>
      <c r="F80" s="374" t="s">
        <v>89</v>
      </c>
      <c r="G80" s="374" t="s">
        <v>582</v>
      </c>
      <c r="H80" s="374" t="s">
        <v>583</v>
      </c>
      <c r="I80" s="374" t="s">
        <v>584</v>
      </c>
      <c r="J80" s="375">
        <v>34</v>
      </c>
      <c r="K80" s="375">
        <v>35</v>
      </c>
      <c r="L80" s="376" t="str">
        <f t="shared" si="3"/>
        <v>Mở</v>
      </c>
      <c r="M80" s="377">
        <f t="shared" si="2"/>
        <v>0.97142857142857142</v>
      </c>
    </row>
    <row r="81" spans="1:13" ht="26.25" hidden="1" x14ac:dyDescent="0.25">
      <c r="A81" s="374" t="s">
        <v>914</v>
      </c>
      <c r="B81" s="374" t="s">
        <v>915</v>
      </c>
      <c r="C81" s="374" t="s">
        <v>916</v>
      </c>
      <c r="D81" s="374" t="s">
        <v>912</v>
      </c>
      <c r="E81" s="374" t="s">
        <v>913</v>
      </c>
      <c r="F81" s="374" t="s">
        <v>89</v>
      </c>
      <c r="G81" s="374" t="s">
        <v>582</v>
      </c>
      <c r="H81" s="374" t="s">
        <v>583</v>
      </c>
      <c r="I81" s="374" t="s">
        <v>584</v>
      </c>
      <c r="J81" s="375">
        <v>35</v>
      </c>
      <c r="K81" s="375">
        <v>35</v>
      </c>
      <c r="L81" s="376" t="str">
        <f t="shared" si="3"/>
        <v>Mở</v>
      </c>
      <c r="M81" s="377">
        <f t="shared" si="2"/>
        <v>1</v>
      </c>
    </row>
    <row r="82" spans="1:13" ht="26.25" hidden="1" x14ac:dyDescent="0.25">
      <c r="A82" s="374" t="s">
        <v>917</v>
      </c>
      <c r="B82" s="374" t="s">
        <v>918</v>
      </c>
      <c r="C82" s="374" t="s">
        <v>919</v>
      </c>
      <c r="D82" s="374" t="s">
        <v>912</v>
      </c>
      <c r="E82" s="374" t="s">
        <v>913</v>
      </c>
      <c r="F82" s="374" t="s">
        <v>89</v>
      </c>
      <c r="G82" s="374" t="s">
        <v>582</v>
      </c>
      <c r="H82" s="374" t="s">
        <v>583</v>
      </c>
      <c r="I82" s="374" t="s">
        <v>584</v>
      </c>
      <c r="J82" s="375">
        <v>35</v>
      </c>
      <c r="K82" s="375">
        <v>35</v>
      </c>
      <c r="L82" s="376" t="str">
        <f t="shared" si="3"/>
        <v>Mở</v>
      </c>
      <c r="M82" s="377">
        <f t="shared" si="2"/>
        <v>1</v>
      </c>
    </row>
    <row r="83" spans="1:13" ht="26.25" hidden="1" x14ac:dyDescent="0.25">
      <c r="A83" s="374" t="s">
        <v>920</v>
      </c>
      <c r="B83" s="374" t="s">
        <v>921</v>
      </c>
      <c r="C83" s="374" t="s">
        <v>922</v>
      </c>
      <c r="D83" s="374" t="s">
        <v>912</v>
      </c>
      <c r="E83" s="374" t="s">
        <v>913</v>
      </c>
      <c r="F83" s="374" t="s">
        <v>89</v>
      </c>
      <c r="G83" s="374" t="s">
        <v>582</v>
      </c>
      <c r="H83" s="374" t="s">
        <v>583</v>
      </c>
      <c r="I83" s="374" t="s">
        <v>584</v>
      </c>
      <c r="J83" s="375">
        <v>31</v>
      </c>
      <c r="K83" s="375">
        <v>35</v>
      </c>
      <c r="L83" s="376" t="str">
        <f t="shared" si="3"/>
        <v>Mở</v>
      </c>
      <c r="M83" s="377">
        <f t="shared" si="2"/>
        <v>0.88571428571428568</v>
      </c>
    </row>
    <row r="84" spans="1:13" ht="26.25" hidden="1" x14ac:dyDescent="0.25">
      <c r="A84" s="374" t="s">
        <v>923</v>
      </c>
      <c r="B84" s="374" t="s">
        <v>924</v>
      </c>
      <c r="C84" s="374" t="s">
        <v>925</v>
      </c>
      <c r="D84" s="374" t="s">
        <v>912</v>
      </c>
      <c r="E84" s="374" t="s">
        <v>913</v>
      </c>
      <c r="F84" s="374" t="s">
        <v>89</v>
      </c>
      <c r="G84" s="374" t="s">
        <v>582</v>
      </c>
      <c r="H84" s="374" t="s">
        <v>583</v>
      </c>
      <c r="I84" s="374" t="s">
        <v>584</v>
      </c>
      <c r="J84" s="375">
        <v>1</v>
      </c>
      <c r="K84" s="375">
        <v>35</v>
      </c>
      <c r="L84" s="376" t="str">
        <f t="shared" si="3"/>
        <v>Không mở</v>
      </c>
      <c r="M84" s="377">
        <f t="shared" si="2"/>
        <v>2.8571428571428571E-2</v>
      </c>
    </row>
    <row r="85" spans="1:13" ht="26.25" hidden="1" x14ac:dyDescent="0.25">
      <c r="A85" s="374" t="s">
        <v>926</v>
      </c>
      <c r="B85" s="374" t="s">
        <v>927</v>
      </c>
      <c r="C85" s="374" t="s">
        <v>928</v>
      </c>
      <c r="D85" s="374" t="s">
        <v>912</v>
      </c>
      <c r="E85" s="374" t="s">
        <v>913</v>
      </c>
      <c r="F85" s="374" t="s">
        <v>89</v>
      </c>
      <c r="G85" s="374" t="s">
        <v>582</v>
      </c>
      <c r="H85" s="374" t="s">
        <v>583</v>
      </c>
      <c r="I85" s="374" t="s">
        <v>584</v>
      </c>
      <c r="J85" s="375">
        <v>35</v>
      </c>
      <c r="K85" s="375">
        <v>35</v>
      </c>
      <c r="L85" s="376" t="str">
        <f t="shared" si="3"/>
        <v>Mở</v>
      </c>
      <c r="M85" s="377">
        <f t="shared" si="2"/>
        <v>1</v>
      </c>
    </row>
    <row r="86" spans="1:13" ht="26.25" hidden="1" x14ac:dyDescent="0.25">
      <c r="A86" s="374" t="s">
        <v>929</v>
      </c>
      <c r="B86" s="374" t="s">
        <v>930</v>
      </c>
      <c r="C86" s="374" t="s">
        <v>931</v>
      </c>
      <c r="D86" s="374" t="s">
        <v>912</v>
      </c>
      <c r="E86" s="374" t="s">
        <v>913</v>
      </c>
      <c r="F86" s="374" t="s">
        <v>89</v>
      </c>
      <c r="G86" s="374" t="s">
        <v>582</v>
      </c>
      <c r="H86" s="374" t="s">
        <v>583</v>
      </c>
      <c r="I86" s="374" t="s">
        <v>584</v>
      </c>
      <c r="J86" s="375">
        <v>35</v>
      </c>
      <c r="K86" s="375">
        <v>35</v>
      </c>
      <c r="L86" s="376" t="str">
        <f t="shared" si="3"/>
        <v>Mở</v>
      </c>
      <c r="M86" s="377">
        <f t="shared" si="2"/>
        <v>1</v>
      </c>
    </row>
    <row r="87" spans="1:13" ht="26.25" hidden="1" x14ac:dyDescent="0.25">
      <c r="A87" s="374" t="s">
        <v>932</v>
      </c>
      <c r="B87" s="374" t="s">
        <v>933</v>
      </c>
      <c r="C87" s="374" t="s">
        <v>934</v>
      </c>
      <c r="D87" s="374" t="s">
        <v>912</v>
      </c>
      <c r="E87" s="374" t="s">
        <v>913</v>
      </c>
      <c r="F87" s="374" t="s">
        <v>89</v>
      </c>
      <c r="G87" s="374" t="s">
        <v>582</v>
      </c>
      <c r="H87" s="374" t="s">
        <v>583</v>
      </c>
      <c r="I87" s="374" t="s">
        <v>584</v>
      </c>
      <c r="J87" s="375">
        <v>35</v>
      </c>
      <c r="K87" s="375">
        <v>35</v>
      </c>
      <c r="L87" s="376" t="str">
        <f t="shared" si="3"/>
        <v>Mở</v>
      </c>
      <c r="M87" s="377">
        <f t="shared" si="2"/>
        <v>1</v>
      </c>
    </row>
    <row r="88" spans="1:13" ht="26.25" hidden="1" x14ac:dyDescent="0.25">
      <c r="A88" s="374" t="s">
        <v>935</v>
      </c>
      <c r="B88" s="374" t="s">
        <v>936</v>
      </c>
      <c r="C88" s="374" t="s">
        <v>937</v>
      </c>
      <c r="D88" s="374" t="s">
        <v>912</v>
      </c>
      <c r="E88" s="374" t="s">
        <v>913</v>
      </c>
      <c r="F88" s="374" t="s">
        <v>89</v>
      </c>
      <c r="G88" s="374" t="s">
        <v>582</v>
      </c>
      <c r="H88" s="374" t="s">
        <v>583</v>
      </c>
      <c r="I88" s="374" t="s">
        <v>584</v>
      </c>
      <c r="J88" s="375">
        <v>35</v>
      </c>
      <c r="K88" s="375">
        <v>35</v>
      </c>
      <c r="L88" s="376" t="str">
        <f t="shared" si="3"/>
        <v>Mở</v>
      </c>
      <c r="M88" s="377">
        <f t="shared" si="2"/>
        <v>1</v>
      </c>
    </row>
    <row r="89" spans="1:13" ht="26.25" hidden="1" x14ac:dyDescent="0.25">
      <c r="A89" s="374" t="s">
        <v>938</v>
      </c>
      <c r="B89" s="374" t="s">
        <v>939</v>
      </c>
      <c r="C89" s="374" t="s">
        <v>940</v>
      </c>
      <c r="D89" s="374" t="s">
        <v>912</v>
      </c>
      <c r="E89" s="374" t="s">
        <v>913</v>
      </c>
      <c r="F89" s="374" t="s">
        <v>89</v>
      </c>
      <c r="G89" s="374" t="s">
        <v>582</v>
      </c>
      <c r="H89" s="374" t="s">
        <v>583</v>
      </c>
      <c r="I89" s="374" t="s">
        <v>584</v>
      </c>
      <c r="J89" s="375">
        <v>35</v>
      </c>
      <c r="K89" s="375">
        <v>35</v>
      </c>
      <c r="L89" s="376" t="str">
        <f t="shared" si="3"/>
        <v>Mở</v>
      </c>
      <c r="M89" s="377">
        <f t="shared" si="2"/>
        <v>1</v>
      </c>
    </row>
    <row r="90" spans="1:13" ht="26.25" hidden="1" x14ac:dyDescent="0.25">
      <c r="A90" s="374" t="s">
        <v>941</v>
      </c>
      <c r="B90" s="374" t="s">
        <v>942</v>
      </c>
      <c r="C90" s="374" t="s">
        <v>943</v>
      </c>
      <c r="D90" s="374" t="s">
        <v>912</v>
      </c>
      <c r="E90" s="374" t="s">
        <v>913</v>
      </c>
      <c r="F90" s="374" t="s">
        <v>89</v>
      </c>
      <c r="G90" s="374" t="s">
        <v>582</v>
      </c>
      <c r="H90" s="374" t="s">
        <v>583</v>
      </c>
      <c r="I90" s="374" t="s">
        <v>584</v>
      </c>
      <c r="J90" s="375">
        <v>1</v>
      </c>
      <c r="K90" s="375">
        <v>35</v>
      </c>
      <c r="L90" s="376" t="str">
        <f t="shared" si="3"/>
        <v>Không mở</v>
      </c>
      <c r="M90" s="377">
        <f t="shared" si="2"/>
        <v>2.8571428571428571E-2</v>
      </c>
    </row>
    <row r="91" spans="1:13" ht="26.25" hidden="1" x14ac:dyDescent="0.25">
      <c r="A91" s="374" t="s">
        <v>944</v>
      </c>
      <c r="B91" s="374" t="s">
        <v>945</v>
      </c>
      <c r="C91" s="374" t="s">
        <v>946</v>
      </c>
      <c r="D91" s="374" t="s">
        <v>912</v>
      </c>
      <c r="E91" s="374" t="s">
        <v>913</v>
      </c>
      <c r="F91" s="374" t="s">
        <v>89</v>
      </c>
      <c r="G91" s="374" t="s">
        <v>582</v>
      </c>
      <c r="H91" s="374" t="s">
        <v>583</v>
      </c>
      <c r="I91" s="374" t="s">
        <v>584</v>
      </c>
      <c r="J91" s="375">
        <v>5</v>
      </c>
      <c r="K91" s="375">
        <v>35</v>
      </c>
      <c r="L91" s="376" t="str">
        <f t="shared" si="3"/>
        <v>Không mở</v>
      </c>
      <c r="M91" s="377">
        <f t="shared" si="2"/>
        <v>0.14285714285714285</v>
      </c>
    </row>
    <row r="92" spans="1:13" ht="26.25" hidden="1" x14ac:dyDescent="0.25">
      <c r="A92" s="374" t="s">
        <v>947</v>
      </c>
      <c r="B92" s="374" t="s">
        <v>948</v>
      </c>
      <c r="C92" s="374" t="s">
        <v>949</v>
      </c>
      <c r="D92" s="374" t="s">
        <v>912</v>
      </c>
      <c r="E92" s="374" t="s">
        <v>913</v>
      </c>
      <c r="F92" s="374" t="s">
        <v>89</v>
      </c>
      <c r="G92" s="374" t="s">
        <v>582</v>
      </c>
      <c r="H92" s="374" t="s">
        <v>583</v>
      </c>
      <c r="I92" s="374" t="s">
        <v>584</v>
      </c>
      <c r="J92" s="375">
        <v>1</v>
      </c>
      <c r="K92" s="375">
        <v>35</v>
      </c>
      <c r="L92" s="376" t="str">
        <f t="shared" si="3"/>
        <v>Không mở</v>
      </c>
      <c r="M92" s="377">
        <f t="shared" si="2"/>
        <v>2.8571428571428571E-2</v>
      </c>
    </row>
    <row r="93" spans="1:13" ht="26.25" hidden="1" x14ac:dyDescent="0.25">
      <c r="A93" s="374" t="s">
        <v>950</v>
      </c>
      <c r="B93" s="374" t="s">
        <v>951</v>
      </c>
      <c r="C93" s="374" t="s">
        <v>952</v>
      </c>
      <c r="D93" s="374" t="s">
        <v>912</v>
      </c>
      <c r="E93" s="374" t="s">
        <v>913</v>
      </c>
      <c r="F93" s="374" t="s">
        <v>89</v>
      </c>
      <c r="G93" s="374" t="s">
        <v>582</v>
      </c>
      <c r="H93" s="374" t="s">
        <v>583</v>
      </c>
      <c r="I93" s="374" t="s">
        <v>584</v>
      </c>
      <c r="J93" s="375">
        <v>35</v>
      </c>
      <c r="K93" s="375">
        <v>35</v>
      </c>
      <c r="L93" s="376" t="str">
        <f t="shared" si="3"/>
        <v>Mở</v>
      </c>
      <c r="M93" s="377">
        <f t="shared" si="2"/>
        <v>1</v>
      </c>
    </row>
    <row r="94" spans="1:13" ht="26.25" hidden="1" x14ac:dyDescent="0.25">
      <c r="A94" s="374" t="s">
        <v>953</v>
      </c>
      <c r="B94" s="374" t="s">
        <v>954</v>
      </c>
      <c r="C94" s="374" t="s">
        <v>955</v>
      </c>
      <c r="D94" s="374" t="s">
        <v>912</v>
      </c>
      <c r="E94" s="374" t="s">
        <v>913</v>
      </c>
      <c r="F94" s="374" t="s">
        <v>89</v>
      </c>
      <c r="G94" s="374" t="s">
        <v>582</v>
      </c>
      <c r="H94" s="374" t="s">
        <v>583</v>
      </c>
      <c r="I94" s="374" t="s">
        <v>584</v>
      </c>
      <c r="J94" s="375">
        <v>1</v>
      </c>
      <c r="K94" s="375">
        <v>35</v>
      </c>
      <c r="L94" s="376" t="str">
        <f t="shared" si="3"/>
        <v>Không mở</v>
      </c>
      <c r="M94" s="377">
        <f t="shared" si="2"/>
        <v>2.8571428571428571E-2</v>
      </c>
    </row>
    <row r="95" spans="1:13" ht="26.25" hidden="1" x14ac:dyDescent="0.25">
      <c r="A95" s="374" t="s">
        <v>956</v>
      </c>
      <c r="B95" s="374" t="s">
        <v>957</v>
      </c>
      <c r="C95" s="374" t="s">
        <v>958</v>
      </c>
      <c r="D95" s="374" t="s">
        <v>912</v>
      </c>
      <c r="E95" s="374" t="s">
        <v>913</v>
      </c>
      <c r="F95" s="374" t="s">
        <v>89</v>
      </c>
      <c r="G95" s="374" t="s">
        <v>582</v>
      </c>
      <c r="H95" s="374" t="s">
        <v>583</v>
      </c>
      <c r="I95" s="374" t="s">
        <v>584</v>
      </c>
      <c r="J95" s="375">
        <v>1</v>
      </c>
      <c r="K95" s="375">
        <v>35</v>
      </c>
      <c r="L95" s="376" t="str">
        <f t="shared" si="3"/>
        <v>Không mở</v>
      </c>
      <c r="M95" s="377">
        <f t="shared" si="2"/>
        <v>2.8571428571428571E-2</v>
      </c>
    </row>
    <row r="96" spans="1:13" ht="26.25" hidden="1" x14ac:dyDescent="0.25">
      <c r="A96" s="374" t="s">
        <v>959</v>
      </c>
      <c r="B96" s="374" t="s">
        <v>960</v>
      </c>
      <c r="C96" s="374" t="s">
        <v>961</v>
      </c>
      <c r="D96" s="374" t="s">
        <v>962</v>
      </c>
      <c r="E96" s="374" t="s">
        <v>963</v>
      </c>
      <c r="F96" s="374" t="s">
        <v>89</v>
      </c>
      <c r="G96" s="374" t="s">
        <v>582</v>
      </c>
      <c r="H96" s="374" t="s">
        <v>583</v>
      </c>
      <c r="I96" s="374" t="s">
        <v>584</v>
      </c>
      <c r="J96" s="375">
        <v>65</v>
      </c>
      <c r="K96" s="375">
        <v>65</v>
      </c>
      <c r="L96" s="376" t="str">
        <f t="shared" si="3"/>
        <v>Mở</v>
      </c>
      <c r="M96" s="377">
        <f t="shared" si="2"/>
        <v>1</v>
      </c>
    </row>
    <row r="97" spans="1:13" ht="39" hidden="1" x14ac:dyDescent="0.25">
      <c r="A97" s="374" t="s">
        <v>964</v>
      </c>
      <c r="B97" s="374" t="s">
        <v>965</v>
      </c>
      <c r="C97" s="374" t="s">
        <v>966</v>
      </c>
      <c r="D97" s="374" t="s">
        <v>962</v>
      </c>
      <c r="E97" s="374" t="s">
        <v>963</v>
      </c>
      <c r="F97" s="374" t="s">
        <v>89</v>
      </c>
      <c r="G97" s="374" t="s">
        <v>582</v>
      </c>
      <c r="H97" s="374" t="s">
        <v>583</v>
      </c>
      <c r="I97" s="374" t="s">
        <v>584</v>
      </c>
      <c r="J97" s="375">
        <v>14</v>
      </c>
      <c r="K97" s="375">
        <v>65</v>
      </c>
      <c r="L97" s="379" t="s">
        <v>731</v>
      </c>
      <c r="M97" s="377">
        <f t="shared" si="2"/>
        <v>0.2153846153846154</v>
      </c>
    </row>
    <row r="98" spans="1:13" ht="26.25" hidden="1" x14ac:dyDescent="0.25">
      <c r="A98" s="374" t="s">
        <v>967</v>
      </c>
      <c r="B98" s="374" t="s">
        <v>968</v>
      </c>
      <c r="C98" s="374" t="s">
        <v>969</v>
      </c>
      <c r="D98" s="374" t="s">
        <v>970</v>
      </c>
      <c r="E98" s="374" t="s">
        <v>971</v>
      </c>
      <c r="F98" s="374" t="s">
        <v>89</v>
      </c>
      <c r="G98" s="374" t="s">
        <v>582</v>
      </c>
      <c r="H98" s="374" t="s">
        <v>583</v>
      </c>
      <c r="I98" s="374" t="s">
        <v>584</v>
      </c>
      <c r="J98" s="375">
        <v>65</v>
      </c>
      <c r="K98" s="375">
        <v>65</v>
      </c>
      <c r="L98" s="376" t="str">
        <f t="shared" si="3"/>
        <v>Mở</v>
      </c>
      <c r="M98" s="377">
        <f t="shared" si="2"/>
        <v>1</v>
      </c>
    </row>
    <row r="99" spans="1:13" ht="26.25" hidden="1" x14ac:dyDescent="0.25">
      <c r="A99" s="374" t="s">
        <v>972</v>
      </c>
      <c r="B99" s="374" t="s">
        <v>973</v>
      </c>
      <c r="C99" s="374" t="s">
        <v>974</v>
      </c>
      <c r="D99" s="374" t="s">
        <v>970</v>
      </c>
      <c r="E99" s="374" t="s">
        <v>971</v>
      </c>
      <c r="F99" s="374" t="s">
        <v>89</v>
      </c>
      <c r="G99" s="374" t="s">
        <v>582</v>
      </c>
      <c r="H99" s="374" t="s">
        <v>583</v>
      </c>
      <c r="I99" s="374" t="s">
        <v>584</v>
      </c>
      <c r="J99" s="375">
        <v>65</v>
      </c>
      <c r="K99" s="375">
        <v>65</v>
      </c>
      <c r="L99" s="376" t="str">
        <f t="shared" si="3"/>
        <v>Mở</v>
      </c>
      <c r="M99" s="377">
        <f t="shared" si="2"/>
        <v>1</v>
      </c>
    </row>
    <row r="100" spans="1:13" ht="26.25" hidden="1" x14ac:dyDescent="0.25">
      <c r="A100" s="374" t="s">
        <v>975</v>
      </c>
      <c r="B100" s="374" t="s">
        <v>976</v>
      </c>
      <c r="C100" s="374" t="s">
        <v>977</v>
      </c>
      <c r="D100" s="374" t="s">
        <v>970</v>
      </c>
      <c r="E100" s="374" t="s">
        <v>971</v>
      </c>
      <c r="F100" s="374" t="s">
        <v>89</v>
      </c>
      <c r="G100" s="374" t="s">
        <v>582</v>
      </c>
      <c r="H100" s="374" t="s">
        <v>583</v>
      </c>
      <c r="I100" s="374" t="s">
        <v>584</v>
      </c>
      <c r="J100" s="375">
        <v>65</v>
      </c>
      <c r="K100" s="375">
        <v>65</v>
      </c>
      <c r="L100" s="376" t="str">
        <f t="shared" si="3"/>
        <v>Mở</v>
      </c>
      <c r="M100" s="377">
        <f t="shared" si="2"/>
        <v>1</v>
      </c>
    </row>
    <row r="101" spans="1:13" ht="26.25" hidden="1" x14ac:dyDescent="0.25">
      <c r="A101" s="374" t="s">
        <v>978</v>
      </c>
      <c r="B101" s="374" t="s">
        <v>979</v>
      </c>
      <c r="C101" s="374" t="s">
        <v>980</v>
      </c>
      <c r="D101" s="374" t="s">
        <v>970</v>
      </c>
      <c r="E101" s="374" t="s">
        <v>971</v>
      </c>
      <c r="F101" s="374" t="s">
        <v>89</v>
      </c>
      <c r="G101" s="374" t="s">
        <v>582</v>
      </c>
      <c r="H101" s="374" t="s">
        <v>583</v>
      </c>
      <c r="I101" s="374" t="s">
        <v>584</v>
      </c>
      <c r="J101" s="375">
        <v>65</v>
      </c>
      <c r="K101" s="375">
        <v>65</v>
      </c>
      <c r="L101" s="376" t="str">
        <f t="shared" si="3"/>
        <v>Mở</v>
      </c>
      <c r="M101" s="377">
        <f t="shared" si="2"/>
        <v>1</v>
      </c>
    </row>
    <row r="102" spans="1:13" ht="26.25" hidden="1" x14ac:dyDescent="0.25">
      <c r="A102" s="374" t="s">
        <v>981</v>
      </c>
      <c r="B102" s="374" t="s">
        <v>982</v>
      </c>
      <c r="C102" s="374" t="s">
        <v>983</v>
      </c>
      <c r="D102" s="374" t="s">
        <v>984</v>
      </c>
      <c r="E102" s="374" t="s">
        <v>985</v>
      </c>
      <c r="F102" s="374" t="s">
        <v>89</v>
      </c>
      <c r="G102" s="374" t="s">
        <v>582</v>
      </c>
      <c r="H102" s="374" t="s">
        <v>583</v>
      </c>
      <c r="I102" s="374" t="s">
        <v>584</v>
      </c>
      <c r="J102" s="375">
        <v>65</v>
      </c>
      <c r="K102" s="375">
        <v>65</v>
      </c>
      <c r="L102" s="376" t="str">
        <f t="shared" si="3"/>
        <v>Mở</v>
      </c>
      <c r="M102" s="377">
        <f t="shared" si="2"/>
        <v>1</v>
      </c>
    </row>
    <row r="103" spans="1:13" ht="26.25" hidden="1" x14ac:dyDescent="0.25">
      <c r="A103" s="374" t="s">
        <v>986</v>
      </c>
      <c r="B103" s="374" t="s">
        <v>987</v>
      </c>
      <c r="C103" s="374" t="s">
        <v>988</v>
      </c>
      <c r="D103" s="374" t="s">
        <v>984</v>
      </c>
      <c r="E103" s="374" t="s">
        <v>985</v>
      </c>
      <c r="F103" s="374" t="s">
        <v>89</v>
      </c>
      <c r="G103" s="374" t="s">
        <v>582</v>
      </c>
      <c r="H103" s="374" t="s">
        <v>583</v>
      </c>
      <c r="I103" s="374" t="s">
        <v>584</v>
      </c>
      <c r="J103" s="375">
        <v>65</v>
      </c>
      <c r="K103" s="375">
        <v>65</v>
      </c>
      <c r="L103" s="376" t="str">
        <f t="shared" si="3"/>
        <v>Mở</v>
      </c>
      <c r="M103" s="377">
        <f t="shared" si="2"/>
        <v>1</v>
      </c>
    </row>
    <row r="104" spans="1:13" ht="26.25" hidden="1" x14ac:dyDescent="0.25">
      <c r="A104" s="374" t="s">
        <v>989</v>
      </c>
      <c r="B104" s="374" t="s">
        <v>990</v>
      </c>
      <c r="C104" s="374" t="s">
        <v>991</v>
      </c>
      <c r="D104" s="374" t="s">
        <v>984</v>
      </c>
      <c r="E104" s="374" t="s">
        <v>985</v>
      </c>
      <c r="F104" s="374" t="s">
        <v>89</v>
      </c>
      <c r="G104" s="374" t="s">
        <v>582</v>
      </c>
      <c r="H104" s="374" t="s">
        <v>583</v>
      </c>
      <c r="I104" s="374" t="s">
        <v>584</v>
      </c>
      <c r="J104" s="375">
        <v>51</v>
      </c>
      <c r="K104" s="375">
        <v>65</v>
      </c>
      <c r="L104" s="376" t="str">
        <f t="shared" si="3"/>
        <v>Mở</v>
      </c>
      <c r="M104" s="377">
        <f t="shared" si="2"/>
        <v>0.7846153846153846</v>
      </c>
    </row>
    <row r="105" spans="1:13" ht="26.25" hidden="1" x14ac:dyDescent="0.25">
      <c r="A105" s="374" t="s">
        <v>992</v>
      </c>
      <c r="B105" s="374" t="s">
        <v>993</v>
      </c>
      <c r="C105" s="374" t="s">
        <v>994</v>
      </c>
      <c r="D105" s="374" t="s">
        <v>984</v>
      </c>
      <c r="E105" s="374" t="s">
        <v>985</v>
      </c>
      <c r="F105" s="374" t="s">
        <v>89</v>
      </c>
      <c r="G105" s="374" t="s">
        <v>582</v>
      </c>
      <c r="H105" s="374" t="s">
        <v>583</v>
      </c>
      <c r="I105" s="374" t="s">
        <v>584</v>
      </c>
      <c r="J105" s="375">
        <v>65</v>
      </c>
      <c r="K105" s="375">
        <v>65</v>
      </c>
      <c r="L105" s="376" t="str">
        <f t="shared" si="3"/>
        <v>Mở</v>
      </c>
      <c r="M105" s="377">
        <f t="shared" si="2"/>
        <v>1</v>
      </c>
    </row>
    <row r="106" spans="1:13" ht="26.25" hidden="1" x14ac:dyDescent="0.25">
      <c r="A106" s="374" t="s">
        <v>995</v>
      </c>
      <c r="B106" s="374" t="s">
        <v>996</v>
      </c>
      <c r="C106" s="374" t="s">
        <v>997</v>
      </c>
      <c r="D106" s="374" t="s">
        <v>984</v>
      </c>
      <c r="E106" s="374" t="s">
        <v>985</v>
      </c>
      <c r="F106" s="374" t="s">
        <v>89</v>
      </c>
      <c r="G106" s="374" t="s">
        <v>582</v>
      </c>
      <c r="H106" s="374" t="s">
        <v>583</v>
      </c>
      <c r="I106" s="374" t="s">
        <v>584</v>
      </c>
      <c r="J106" s="375">
        <v>6</v>
      </c>
      <c r="K106" s="375">
        <v>65</v>
      </c>
      <c r="L106" s="376" t="str">
        <f t="shared" si="3"/>
        <v>Không mở</v>
      </c>
      <c r="M106" s="377">
        <f t="shared" si="2"/>
        <v>9.2307692307692313E-2</v>
      </c>
    </row>
    <row r="107" spans="1:13" ht="26.25" hidden="1" x14ac:dyDescent="0.25">
      <c r="A107" s="374" t="s">
        <v>998</v>
      </c>
      <c r="B107" s="374" t="s">
        <v>999</v>
      </c>
      <c r="C107" s="374" t="s">
        <v>1000</v>
      </c>
      <c r="D107" s="374" t="s">
        <v>984</v>
      </c>
      <c r="E107" s="374" t="s">
        <v>985</v>
      </c>
      <c r="F107" s="374" t="s">
        <v>89</v>
      </c>
      <c r="G107" s="374" t="s">
        <v>582</v>
      </c>
      <c r="H107" s="374" t="s">
        <v>583</v>
      </c>
      <c r="I107" s="374" t="s">
        <v>584</v>
      </c>
      <c r="J107" s="375">
        <v>3</v>
      </c>
      <c r="K107" s="375">
        <v>65</v>
      </c>
      <c r="L107" s="376" t="str">
        <f t="shared" si="3"/>
        <v>Không mở</v>
      </c>
      <c r="M107" s="377">
        <f t="shared" si="2"/>
        <v>4.6153846153846156E-2</v>
      </c>
    </row>
    <row r="108" spans="1:13" ht="26.25" hidden="1" x14ac:dyDescent="0.25">
      <c r="A108" s="374" t="s">
        <v>1001</v>
      </c>
      <c r="B108" s="374" t="s">
        <v>1002</v>
      </c>
      <c r="C108" s="374" t="s">
        <v>1003</v>
      </c>
      <c r="D108" s="374" t="s">
        <v>1004</v>
      </c>
      <c r="E108" s="374" t="s">
        <v>1005</v>
      </c>
      <c r="F108" s="374" t="s">
        <v>66</v>
      </c>
      <c r="G108" s="374" t="s">
        <v>582</v>
      </c>
      <c r="H108" s="374" t="s">
        <v>583</v>
      </c>
      <c r="I108" s="374" t="s">
        <v>584</v>
      </c>
      <c r="J108" s="375">
        <v>65</v>
      </c>
      <c r="K108" s="375">
        <v>65</v>
      </c>
      <c r="L108" s="376" t="str">
        <f t="shared" si="3"/>
        <v>Mở</v>
      </c>
      <c r="M108" s="377">
        <f t="shared" si="2"/>
        <v>1</v>
      </c>
    </row>
    <row r="109" spans="1:13" ht="26.25" hidden="1" x14ac:dyDescent="0.25">
      <c r="A109" s="374" t="s">
        <v>1006</v>
      </c>
      <c r="B109" s="374" t="s">
        <v>1007</v>
      </c>
      <c r="C109" s="374" t="s">
        <v>1008</v>
      </c>
      <c r="D109" s="374" t="s">
        <v>1009</v>
      </c>
      <c r="E109" s="374" t="s">
        <v>1010</v>
      </c>
      <c r="F109" s="374" t="s">
        <v>89</v>
      </c>
      <c r="G109" s="374" t="s">
        <v>582</v>
      </c>
      <c r="H109" s="374" t="s">
        <v>583</v>
      </c>
      <c r="I109" s="374" t="s">
        <v>584</v>
      </c>
      <c r="J109" s="375">
        <v>29</v>
      </c>
      <c r="K109" s="375">
        <v>30</v>
      </c>
      <c r="L109" s="376" t="str">
        <f t="shared" si="3"/>
        <v>Mở</v>
      </c>
      <c r="M109" s="377">
        <f t="shared" si="2"/>
        <v>0.96666666666666667</v>
      </c>
    </row>
    <row r="110" spans="1:13" ht="26.25" hidden="1" x14ac:dyDescent="0.25">
      <c r="A110" s="374" t="s">
        <v>1011</v>
      </c>
      <c r="B110" s="374" t="s">
        <v>1012</v>
      </c>
      <c r="C110" s="374" t="s">
        <v>1013</v>
      </c>
      <c r="D110" s="374" t="s">
        <v>1009</v>
      </c>
      <c r="E110" s="374" t="s">
        <v>1010</v>
      </c>
      <c r="F110" s="374" t="s">
        <v>89</v>
      </c>
      <c r="G110" s="374" t="s">
        <v>582</v>
      </c>
      <c r="H110" s="374" t="s">
        <v>583</v>
      </c>
      <c r="I110" s="374" t="s">
        <v>584</v>
      </c>
      <c r="J110" s="375">
        <v>30</v>
      </c>
      <c r="K110" s="375">
        <v>30</v>
      </c>
      <c r="L110" s="376" t="str">
        <f t="shared" si="3"/>
        <v>Mở</v>
      </c>
      <c r="M110" s="377">
        <f t="shared" si="2"/>
        <v>1</v>
      </c>
    </row>
    <row r="111" spans="1:13" ht="26.25" hidden="1" x14ac:dyDescent="0.25">
      <c r="A111" s="374" t="s">
        <v>1014</v>
      </c>
      <c r="B111" s="374" t="s">
        <v>1015</v>
      </c>
      <c r="C111" s="374" t="s">
        <v>1016</v>
      </c>
      <c r="D111" s="374" t="s">
        <v>1009</v>
      </c>
      <c r="E111" s="374" t="s">
        <v>1010</v>
      </c>
      <c r="F111" s="374" t="s">
        <v>89</v>
      </c>
      <c r="G111" s="374" t="s">
        <v>582</v>
      </c>
      <c r="H111" s="374" t="s">
        <v>583</v>
      </c>
      <c r="I111" s="374" t="s">
        <v>584</v>
      </c>
      <c r="J111" s="375">
        <v>30</v>
      </c>
      <c r="K111" s="375">
        <v>30</v>
      </c>
      <c r="L111" s="376" t="str">
        <f t="shared" si="3"/>
        <v>Mở</v>
      </c>
      <c r="M111" s="377">
        <f t="shared" si="2"/>
        <v>1</v>
      </c>
    </row>
    <row r="112" spans="1:13" ht="26.25" hidden="1" x14ac:dyDescent="0.25">
      <c r="A112" s="374" t="s">
        <v>1017</v>
      </c>
      <c r="B112" s="374" t="s">
        <v>1018</v>
      </c>
      <c r="C112" s="374" t="s">
        <v>1019</v>
      </c>
      <c r="D112" s="374" t="s">
        <v>1020</v>
      </c>
      <c r="E112" s="374" t="s">
        <v>1021</v>
      </c>
      <c r="F112" s="374" t="s">
        <v>89</v>
      </c>
      <c r="G112" s="374" t="s">
        <v>582</v>
      </c>
      <c r="H112" s="374" t="s">
        <v>583</v>
      </c>
      <c r="I112" s="374" t="s">
        <v>584</v>
      </c>
      <c r="J112" s="375">
        <v>42</v>
      </c>
      <c r="K112" s="375">
        <v>65</v>
      </c>
      <c r="L112" s="376" t="s">
        <v>610</v>
      </c>
      <c r="M112" s="377">
        <f t="shared" si="2"/>
        <v>0.64615384615384619</v>
      </c>
    </row>
    <row r="113" spans="1:13" ht="26.25" hidden="1" x14ac:dyDescent="0.25">
      <c r="A113" s="374" t="s">
        <v>1022</v>
      </c>
      <c r="B113" s="374" t="s">
        <v>1023</v>
      </c>
      <c r="C113" s="374" t="s">
        <v>1024</v>
      </c>
      <c r="D113" s="374" t="s">
        <v>1025</v>
      </c>
      <c r="E113" s="374" t="s">
        <v>1026</v>
      </c>
      <c r="F113" s="374" t="s">
        <v>66</v>
      </c>
      <c r="G113" s="374" t="s">
        <v>582</v>
      </c>
      <c r="H113" s="374" t="s">
        <v>583</v>
      </c>
      <c r="I113" s="374" t="s">
        <v>584</v>
      </c>
      <c r="J113" s="375">
        <v>22</v>
      </c>
      <c r="K113" s="375">
        <v>65</v>
      </c>
      <c r="L113" s="376" t="s">
        <v>610</v>
      </c>
      <c r="M113" s="377">
        <f t="shared" si="2"/>
        <v>0.33846153846153848</v>
      </c>
    </row>
    <row r="114" spans="1:13" ht="26.25" hidden="1" x14ac:dyDescent="0.25">
      <c r="A114" s="374" t="s">
        <v>1027</v>
      </c>
      <c r="B114" s="374" t="s">
        <v>1028</v>
      </c>
      <c r="C114" s="374" t="s">
        <v>1029</v>
      </c>
      <c r="D114" s="374" t="s">
        <v>1025</v>
      </c>
      <c r="E114" s="374" t="s">
        <v>1030</v>
      </c>
      <c r="F114" s="374" t="s">
        <v>89</v>
      </c>
      <c r="G114" s="374" t="s">
        <v>582</v>
      </c>
      <c r="H114" s="374" t="s">
        <v>583</v>
      </c>
      <c r="I114" s="374" t="s">
        <v>584</v>
      </c>
      <c r="J114" s="375">
        <v>65</v>
      </c>
      <c r="K114" s="375">
        <v>65</v>
      </c>
      <c r="L114" s="376" t="str">
        <f t="shared" si="3"/>
        <v>Mở</v>
      </c>
      <c r="M114" s="377">
        <f t="shared" si="2"/>
        <v>1</v>
      </c>
    </row>
    <row r="115" spans="1:13" ht="26.25" hidden="1" x14ac:dyDescent="0.25">
      <c r="A115" s="374" t="s">
        <v>1031</v>
      </c>
      <c r="B115" s="374" t="s">
        <v>1032</v>
      </c>
      <c r="C115" s="374" t="s">
        <v>1033</v>
      </c>
      <c r="D115" s="374" t="s">
        <v>1025</v>
      </c>
      <c r="E115" s="374" t="s">
        <v>1030</v>
      </c>
      <c r="F115" s="374" t="s">
        <v>89</v>
      </c>
      <c r="G115" s="374" t="s">
        <v>582</v>
      </c>
      <c r="H115" s="374" t="s">
        <v>583</v>
      </c>
      <c r="I115" s="374" t="s">
        <v>584</v>
      </c>
      <c r="J115" s="375">
        <v>65</v>
      </c>
      <c r="K115" s="375">
        <v>65</v>
      </c>
      <c r="L115" s="376" t="str">
        <f t="shared" si="3"/>
        <v>Mở</v>
      </c>
      <c r="M115" s="377">
        <f t="shared" si="2"/>
        <v>1</v>
      </c>
    </row>
    <row r="116" spans="1:13" ht="26.25" hidden="1" x14ac:dyDescent="0.25">
      <c r="A116" s="374" t="s">
        <v>1034</v>
      </c>
      <c r="B116" s="374" t="s">
        <v>1035</v>
      </c>
      <c r="C116" s="374" t="s">
        <v>1036</v>
      </c>
      <c r="D116" s="374" t="s">
        <v>1025</v>
      </c>
      <c r="E116" s="374" t="s">
        <v>1030</v>
      </c>
      <c r="F116" s="374" t="s">
        <v>89</v>
      </c>
      <c r="G116" s="374" t="s">
        <v>582</v>
      </c>
      <c r="H116" s="374" t="s">
        <v>583</v>
      </c>
      <c r="I116" s="374" t="s">
        <v>584</v>
      </c>
      <c r="J116" s="375">
        <v>65</v>
      </c>
      <c r="K116" s="375">
        <v>65</v>
      </c>
      <c r="L116" s="376" t="str">
        <f t="shared" si="3"/>
        <v>Mở</v>
      </c>
      <c r="M116" s="377">
        <f t="shared" si="2"/>
        <v>1</v>
      </c>
    </row>
    <row r="117" spans="1:13" ht="26.25" hidden="1" x14ac:dyDescent="0.25">
      <c r="A117" s="374" t="s">
        <v>1037</v>
      </c>
      <c r="B117" s="374" t="s">
        <v>1038</v>
      </c>
      <c r="C117" s="374" t="s">
        <v>1039</v>
      </c>
      <c r="D117" s="374" t="s">
        <v>1025</v>
      </c>
      <c r="E117" s="374" t="s">
        <v>1030</v>
      </c>
      <c r="F117" s="374" t="s">
        <v>89</v>
      </c>
      <c r="G117" s="374" t="s">
        <v>582</v>
      </c>
      <c r="H117" s="374" t="s">
        <v>583</v>
      </c>
      <c r="I117" s="374" t="s">
        <v>584</v>
      </c>
      <c r="J117" s="375">
        <v>65</v>
      </c>
      <c r="K117" s="375">
        <v>65</v>
      </c>
      <c r="L117" s="376" t="str">
        <f t="shared" si="3"/>
        <v>Mở</v>
      </c>
      <c r="M117" s="377">
        <f t="shared" si="2"/>
        <v>1</v>
      </c>
    </row>
    <row r="118" spans="1:13" ht="26.25" hidden="1" x14ac:dyDescent="0.25">
      <c r="A118" s="374" t="s">
        <v>1040</v>
      </c>
      <c r="B118" s="374" t="s">
        <v>1041</v>
      </c>
      <c r="C118" s="374" t="s">
        <v>1042</v>
      </c>
      <c r="D118" s="374" t="s">
        <v>1025</v>
      </c>
      <c r="E118" s="374" t="s">
        <v>1030</v>
      </c>
      <c r="F118" s="374" t="s">
        <v>89</v>
      </c>
      <c r="G118" s="374" t="s">
        <v>582</v>
      </c>
      <c r="H118" s="374" t="s">
        <v>583</v>
      </c>
      <c r="I118" s="374" t="s">
        <v>584</v>
      </c>
      <c r="J118" s="375">
        <v>3</v>
      </c>
      <c r="K118" s="375">
        <v>65</v>
      </c>
      <c r="L118" s="376" t="s">
        <v>610</v>
      </c>
      <c r="M118" s="377">
        <f t="shared" si="2"/>
        <v>4.6153846153846156E-2</v>
      </c>
    </row>
    <row r="119" spans="1:13" ht="26.25" hidden="1" x14ac:dyDescent="0.25">
      <c r="A119" s="374" t="s">
        <v>1043</v>
      </c>
      <c r="B119" s="374" t="s">
        <v>1044</v>
      </c>
      <c r="C119" s="374" t="s">
        <v>1045</v>
      </c>
      <c r="D119" s="374" t="s">
        <v>1025</v>
      </c>
      <c r="E119" s="374" t="s">
        <v>1046</v>
      </c>
      <c r="F119" s="374" t="s">
        <v>89</v>
      </c>
      <c r="G119" s="374" t="s">
        <v>582</v>
      </c>
      <c r="H119" s="374" t="s">
        <v>583</v>
      </c>
      <c r="I119" s="374" t="s">
        <v>584</v>
      </c>
      <c r="J119" s="375">
        <v>65</v>
      </c>
      <c r="K119" s="375">
        <v>65</v>
      </c>
      <c r="L119" s="376" t="str">
        <f t="shared" si="3"/>
        <v>Mở</v>
      </c>
      <c r="M119" s="377">
        <f t="shared" si="2"/>
        <v>1</v>
      </c>
    </row>
    <row r="120" spans="1:13" ht="26.25" hidden="1" x14ac:dyDescent="0.25">
      <c r="A120" s="374" t="s">
        <v>1047</v>
      </c>
      <c r="B120" s="374" t="s">
        <v>1048</v>
      </c>
      <c r="C120" s="374" t="s">
        <v>1049</v>
      </c>
      <c r="D120" s="374" t="s">
        <v>1025</v>
      </c>
      <c r="E120" s="374" t="s">
        <v>1046</v>
      </c>
      <c r="F120" s="374" t="s">
        <v>89</v>
      </c>
      <c r="G120" s="374" t="s">
        <v>582</v>
      </c>
      <c r="H120" s="374" t="s">
        <v>583</v>
      </c>
      <c r="I120" s="374" t="s">
        <v>584</v>
      </c>
      <c r="J120" s="375">
        <v>65</v>
      </c>
      <c r="K120" s="375">
        <v>65</v>
      </c>
      <c r="L120" s="376" t="str">
        <f t="shared" si="3"/>
        <v>Mở</v>
      </c>
      <c r="M120" s="377">
        <f t="shared" si="2"/>
        <v>1</v>
      </c>
    </row>
    <row r="121" spans="1:13" ht="26.25" hidden="1" x14ac:dyDescent="0.25">
      <c r="A121" s="374" t="s">
        <v>1050</v>
      </c>
      <c r="B121" s="374" t="s">
        <v>1051</v>
      </c>
      <c r="C121" s="374" t="s">
        <v>1052</v>
      </c>
      <c r="D121" s="374" t="s">
        <v>1025</v>
      </c>
      <c r="E121" s="374" t="s">
        <v>1046</v>
      </c>
      <c r="F121" s="374" t="s">
        <v>89</v>
      </c>
      <c r="G121" s="374" t="s">
        <v>582</v>
      </c>
      <c r="H121" s="374" t="s">
        <v>583</v>
      </c>
      <c r="I121" s="374" t="s">
        <v>584</v>
      </c>
      <c r="J121" s="375">
        <v>27</v>
      </c>
      <c r="K121" s="375">
        <v>65</v>
      </c>
      <c r="L121" s="376" t="s">
        <v>610</v>
      </c>
      <c r="M121" s="377">
        <f t="shared" si="2"/>
        <v>0.41538461538461541</v>
      </c>
    </row>
    <row r="122" spans="1:13" ht="26.25" hidden="1" x14ac:dyDescent="0.25">
      <c r="A122" s="374" t="s">
        <v>1053</v>
      </c>
      <c r="B122" s="374" t="s">
        <v>1054</v>
      </c>
      <c r="C122" s="374" t="s">
        <v>1055</v>
      </c>
      <c r="D122" s="374" t="s">
        <v>1025</v>
      </c>
      <c r="E122" s="374" t="s">
        <v>1056</v>
      </c>
      <c r="F122" s="374" t="s">
        <v>89</v>
      </c>
      <c r="G122" s="374" t="s">
        <v>582</v>
      </c>
      <c r="H122" s="374" t="s">
        <v>583</v>
      </c>
      <c r="I122" s="374" t="s">
        <v>584</v>
      </c>
      <c r="J122" s="375">
        <v>8</v>
      </c>
      <c r="K122" s="375">
        <v>65</v>
      </c>
      <c r="L122" s="376" t="s">
        <v>610</v>
      </c>
      <c r="M122" s="377">
        <f t="shared" si="2"/>
        <v>0.12307692307692308</v>
      </c>
    </row>
    <row r="123" spans="1:13" ht="26.25" hidden="1" x14ac:dyDescent="0.25">
      <c r="A123" s="374" t="s">
        <v>1057</v>
      </c>
      <c r="B123" s="374" t="s">
        <v>1058</v>
      </c>
      <c r="C123" s="374" t="s">
        <v>1059</v>
      </c>
      <c r="D123" s="374" t="s">
        <v>1025</v>
      </c>
      <c r="E123" s="374" t="s">
        <v>1056</v>
      </c>
      <c r="F123" s="374" t="s">
        <v>89</v>
      </c>
      <c r="G123" s="374" t="s">
        <v>582</v>
      </c>
      <c r="H123" s="374" t="s">
        <v>583</v>
      </c>
      <c r="I123" s="374" t="s">
        <v>584</v>
      </c>
      <c r="J123" s="375">
        <v>41</v>
      </c>
      <c r="K123" s="375">
        <v>65</v>
      </c>
      <c r="L123" s="376" t="s">
        <v>610</v>
      </c>
      <c r="M123" s="377">
        <f t="shared" si="2"/>
        <v>0.63076923076923075</v>
      </c>
    </row>
    <row r="124" spans="1:13" ht="26.25" hidden="1" x14ac:dyDescent="0.25">
      <c r="A124" s="374" t="s">
        <v>1060</v>
      </c>
      <c r="B124" s="374" t="s">
        <v>1061</v>
      </c>
      <c r="C124" s="374" t="s">
        <v>1062</v>
      </c>
      <c r="D124" s="374" t="s">
        <v>1025</v>
      </c>
      <c r="E124" s="374" t="s">
        <v>1063</v>
      </c>
      <c r="F124" s="374" t="s">
        <v>66</v>
      </c>
      <c r="G124" s="374" t="s">
        <v>582</v>
      </c>
      <c r="H124" s="374" t="s">
        <v>583</v>
      </c>
      <c r="I124" s="374" t="s">
        <v>584</v>
      </c>
      <c r="J124" s="375">
        <v>65</v>
      </c>
      <c r="K124" s="375">
        <v>65</v>
      </c>
      <c r="L124" s="376" t="str">
        <f t="shared" si="3"/>
        <v>Mở</v>
      </c>
      <c r="M124" s="377">
        <f t="shared" si="2"/>
        <v>1</v>
      </c>
    </row>
    <row r="125" spans="1:13" ht="26.25" hidden="1" x14ac:dyDescent="0.25">
      <c r="A125" s="374" t="s">
        <v>1064</v>
      </c>
      <c r="B125" s="374" t="s">
        <v>1065</v>
      </c>
      <c r="C125" s="374" t="s">
        <v>1066</v>
      </c>
      <c r="D125" s="374" t="s">
        <v>1025</v>
      </c>
      <c r="E125" s="374" t="s">
        <v>1067</v>
      </c>
      <c r="F125" s="374" t="s">
        <v>66</v>
      </c>
      <c r="G125" s="374" t="s">
        <v>582</v>
      </c>
      <c r="H125" s="374" t="s">
        <v>583</v>
      </c>
      <c r="I125" s="374" t="s">
        <v>584</v>
      </c>
      <c r="J125" s="375">
        <v>9</v>
      </c>
      <c r="K125" s="375">
        <v>65</v>
      </c>
      <c r="L125" s="376" t="s">
        <v>610</v>
      </c>
      <c r="M125" s="377">
        <f t="shared" si="2"/>
        <v>0.13846153846153847</v>
      </c>
    </row>
    <row r="126" spans="1:13" ht="26.25" hidden="1" x14ac:dyDescent="0.25">
      <c r="A126" s="374" t="s">
        <v>1068</v>
      </c>
      <c r="B126" s="374" t="s">
        <v>1069</v>
      </c>
      <c r="C126" s="374" t="s">
        <v>1070</v>
      </c>
      <c r="D126" s="374" t="s">
        <v>1025</v>
      </c>
      <c r="E126" s="374" t="s">
        <v>1071</v>
      </c>
      <c r="F126" s="374" t="s">
        <v>89</v>
      </c>
      <c r="G126" s="374" t="s">
        <v>582</v>
      </c>
      <c r="H126" s="374" t="s">
        <v>583</v>
      </c>
      <c r="I126" s="374" t="s">
        <v>584</v>
      </c>
      <c r="J126" s="375">
        <v>32</v>
      </c>
      <c r="K126" s="375">
        <v>65</v>
      </c>
      <c r="L126" s="376" t="s">
        <v>610</v>
      </c>
      <c r="M126" s="377">
        <f t="shared" si="2"/>
        <v>0.49230769230769234</v>
      </c>
    </row>
    <row r="127" spans="1:13" ht="26.25" hidden="1" x14ac:dyDescent="0.25">
      <c r="A127" s="374" t="s">
        <v>1072</v>
      </c>
      <c r="B127" s="374" t="s">
        <v>1073</v>
      </c>
      <c r="C127" s="374" t="s">
        <v>1074</v>
      </c>
      <c r="D127" s="374" t="s">
        <v>1025</v>
      </c>
      <c r="E127" s="374" t="s">
        <v>1071</v>
      </c>
      <c r="F127" s="374" t="s">
        <v>89</v>
      </c>
      <c r="G127" s="374" t="s">
        <v>582</v>
      </c>
      <c r="H127" s="374" t="s">
        <v>583</v>
      </c>
      <c r="I127" s="374" t="s">
        <v>584</v>
      </c>
      <c r="J127" s="375">
        <v>65</v>
      </c>
      <c r="K127" s="375">
        <v>65</v>
      </c>
      <c r="L127" s="376" t="str">
        <f t="shared" si="3"/>
        <v>Mở</v>
      </c>
      <c r="M127" s="377">
        <f t="shared" si="2"/>
        <v>1</v>
      </c>
    </row>
    <row r="128" spans="1:13" ht="26.25" hidden="1" x14ac:dyDescent="0.25">
      <c r="A128" s="374" t="s">
        <v>1075</v>
      </c>
      <c r="B128" s="374" t="s">
        <v>1076</v>
      </c>
      <c r="C128" s="374" t="s">
        <v>1077</v>
      </c>
      <c r="D128" s="374" t="s">
        <v>1078</v>
      </c>
      <c r="E128" s="374" t="s">
        <v>1079</v>
      </c>
      <c r="F128" s="374" t="s">
        <v>66</v>
      </c>
      <c r="G128" s="374" t="s">
        <v>582</v>
      </c>
      <c r="H128" s="374" t="s">
        <v>583</v>
      </c>
      <c r="I128" s="374" t="s">
        <v>584</v>
      </c>
      <c r="J128" s="375">
        <v>65</v>
      </c>
      <c r="K128" s="375">
        <v>65</v>
      </c>
      <c r="L128" s="376" t="str">
        <f t="shared" si="3"/>
        <v>Mở</v>
      </c>
      <c r="M128" s="377">
        <f t="shared" si="2"/>
        <v>1</v>
      </c>
    </row>
    <row r="129" spans="1:13" ht="26.25" hidden="1" x14ac:dyDescent="0.25">
      <c r="A129" s="374" t="s">
        <v>1080</v>
      </c>
      <c r="B129" s="374" t="s">
        <v>1081</v>
      </c>
      <c r="C129" s="374" t="s">
        <v>1082</v>
      </c>
      <c r="D129" s="374" t="s">
        <v>1083</v>
      </c>
      <c r="E129" s="374" t="s">
        <v>1084</v>
      </c>
      <c r="F129" s="374" t="s">
        <v>66</v>
      </c>
      <c r="G129" s="374" t="s">
        <v>582</v>
      </c>
      <c r="H129" s="374" t="s">
        <v>583</v>
      </c>
      <c r="I129" s="374" t="s">
        <v>584</v>
      </c>
      <c r="J129" s="375">
        <v>1</v>
      </c>
      <c r="K129" s="375">
        <v>65</v>
      </c>
      <c r="L129" s="376" t="s">
        <v>610</v>
      </c>
      <c r="M129" s="377">
        <f t="shared" si="2"/>
        <v>1.5384615384615385E-2</v>
      </c>
    </row>
    <row r="130" spans="1:13" ht="26.25" hidden="1" x14ac:dyDescent="0.25">
      <c r="A130" s="374" t="s">
        <v>1085</v>
      </c>
      <c r="B130" s="374" t="s">
        <v>1086</v>
      </c>
      <c r="C130" s="374" t="s">
        <v>1087</v>
      </c>
      <c r="D130" s="374" t="s">
        <v>1083</v>
      </c>
      <c r="E130" s="374" t="s">
        <v>1084</v>
      </c>
      <c r="F130" s="374" t="s">
        <v>66</v>
      </c>
      <c r="G130" s="374" t="s">
        <v>582</v>
      </c>
      <c r="H130" s="374" t="s">
        <v>583</v>
      </c>
      <c r="I130" s="374" t="s">
        <v>584</v>
      </c>
      <c r="J130" s="375">
        <v>65</v>
      </c>
      <c r="K130" s="375">
        <v>65</v>
      </c>
      <c r="L130" s="376" t="str">
        <f t="shared" si="3"/>
        <v>Mở</v>
      </c>
      <c r="M130" s="377">
        <f t="shared" si="2"/>
        <v>1</v>
      </c>
    </row>
    <row r="131" spans="1:13" ht="26.25" hidden="1" x14ac:dyDescent="0.25">
      <c r="A131" s="374" t="s">
        <v>1088</v>
      </c>
      <c r="B131" s="374" t="s">
        <v>1089</v>
      </c>
      <c r="C131" s="374" t="s">
        <v>1090</v>
      </c>
      <c r="D131" s="374" t="s">
        <v>1083</v>
      </c>
      <c r="E131" s="374" t="s">
        <v>1084</v>
      </c>
      <c r="F131" s="374" t="s">
        <v>66</v>
      </c>
      <c r="G131" s="374" t="s">
        <v>582</v>
      </c>
      <c r="H131" s="374" t="s">
        <v>583</v>
      </c>
      <c r="I131" s="374" t="s">
        <v>584</v>
      </c>
      <c r="J131" s="375">
        <v>65</v>
      </c>
      <c r="K131" s="375">
        <v>65</v>
      </c>
      <c r="L131" s="376" t="str">
        <f t="shared" si="3"/>
        <v>Mở</v>
      </c>
      <c r="M131" s="377">
        <f t="shared" ref="M131:M194" si="4">J131/K131</f>
        <v>1</v>
      </c>
    </row>
    <row r="132" spans="1:13" ht="26.25" hidden="1" x14ac:dyDescent="0.25">
      <c r="A132" s="374" t="s">
        <v>1091</v>
      </c>
      <c r="B132" s="374" t="s">
        <v>1092</v>
      </c>
      <c r="C132" s="374" t="s">
        <v>1093</v>
      </c>
      <c r="D132" s="374" t="s">
        <v>1083</v>
      </c>
      <c r="E132" s="374" t="s">
        <v>1084</v>
      </c>
      <c r="F132" s="374" t="s">
        <v>66</v>
      </c>
      <c r="G132" s="374" t="s">
        <v>582</v>
      </c>
      <c r="H132" s="374" t="s">
        <v>583</v>
      </c>
      <c r="I132" s="374" t="s">
        <v>584</v>
      </c>
      <c r="J132" s="375">
        <v>65</v>
      </c>
      <c r="K132" s="375">
        <v>65</v>
      </c>
      <c r="L132" s="376" t="str">
        <f t="shared" si="3"/>
        <v>Mở</v>
      </c>
      <c r="M132" s="377">
        <f t="shared" si="4"/>
        <v>1</v>
      </c>
    </row>
    <row r="133" spans="1:13" ht="26.25" hidden="1" x14ac:dyDescent="0.25">
      <c r="A133" s="374" t="s">
        <v>1094</v>
      </c>
      <c r="B133" s="374" t="s">
        <v>1095</v>
      </c>
      <c r="C133" s="374" t="s">
        <v>1096</v>
      </c>
      <c r="D133" s="374" t="s">
        <v>1083</v>
      </c>
      <c r="E133" s="374" t="s">
        <v>1084</v>
      </c>
      <c r="F133" s="374" t="s">
        <v>66</v>
      </c>
      <c r="G133" s="374" t="s">
        <v>582</v>
      </c>
      <c r="H133" s="374" t="s">
        <v>583</v>
      </c>
      <c r="I133" s="374" t="s">
        <v>584</v>
      </c>
      <c r="J133" s="375">
        <v>60</v>
      </c>
      <c r="K133" s="375">
        <v>65</v>
      </c>
      <c r="L133" s="376" t="str">
        <f t="shared" si="3"/>
        <v>Mở</v>
      </c>
      <c r="M133" s="377">
        <f t="shared" si="4"/>
        <v>0.92307692307692313</v>
      </c>
    </row>
    <row r="134" spans="1:13" ht="26.25" hidden="1" x14ac:dyDescent="0.25">
      <c r="A134" s="374" t="s">
        <v>1097</v>
      </c>
      <c r="B134" s="374" t="s">
        <v>1098</v>
      </c>
      <c r="C134" s="374" t="s">
        <v>1099</v>
      </c>
      <c r="D134" s="374" t="s">
        <v>1100</v>
      </c>
      <c r="E134" s="374" t="s">
        <v>1101</v>
      </c>
      <c r="F134" s="374" t="s">
        <v>66</v>
      </c>
      <c r="G134" s="374" t="s">
        <v>582</v>
      </c>
      <c r="H134" s="374" t="s">
        <v>583</v>
      </c>
      <c r="I134" s="374" t="s">
        <v>584</v>
      </c>
      <c r="J134" s="375">
        <v>42</v>
      </c>
      <c r="K134" s="375">
        <v>65</v>
      </c>
      <c r="L134" s="376" t="s">
        <v>610</v>
      </c>
      <c r="M134" s="377">
        <f t="shared" si="4"/>
        <v>0.64615384615384619</v>
      </c>
    </row>
    <row r="135" spans="1:13" ht="26.25" hidden="1" x14ac:dyDescent="0.25">
      <c r="A135" s="374" t="s">
        <v>1102</v>
      </c>
      <c r="B135" s="374" t="s">
        <v>1103</v>
      </c>
      <c r="C135" s="374" t="s">
        <v>1104</v>
      </c>
      <c r="D135" s="374" t="s">
        <v>1105</v>
      </c>
      <c r="E135" s="374" t="s">
        <v>1106</v>
      </c>
      <c r="F135" s="374" t="s">
        <v>66</v>
      </c>
      <c r="G135" s="374" t="s">
        <v>582</v>
      </c>
      <c r="H135" s="374" t="s">
        <v>583</v>
      </c>
      <c r="I135" s="374" t="s">
        <v>584</v>
      </c>
      <c r="J135" s="375">
        <v>31</v>
      </c>
      <c r="K135" s="375">
        <v>65</v>
      </c>
      <c r="L135" s="376" t="s">
        <v>610</v>
      </c>
      <c r="M135" s="377">
        <f t="shared" si="4"/>
        <v>0.47692307692307695</v>
      </c>
    </row>
    <row r="136" spans="1:13" ht="26.25" hidden="1" x14ac:dyDescent="0.25">
      <c r="A136" s="374" t="s">
        <v>1107</v>
      </c>
      <c r="B136" s="374" t="s">
        <v>1108</v>
      </c>
      <c r="C136" s="374" t="s">
        <v>1109</v>
      </c>
      <c r="D136" s="374" t="s">
        <v>1105</v>
      </c>
      <c r="E136" s="374" t="s">
        <v>1106</v>
      </c>
      <c r="F136" s="374" t="s">
        <v>66</v>
      </c>
      <c r="G136" s="374" t="s">
        <v>582</v>
      </c>
      <c r="H136" s="374" t="s">
        <v>583</v>
      </c>
      <c r="I136" s="374" t="s">
        <v>584</v>
      </c>
      <c r="J136" s="375">
        <v>8</v>
      </c>
      <c r="K136" s="375">
        <v>65</v>
      </c>
      <c r="L136" s="376" t="s">
        <v>610</v>
      </c>
      <c r="M136" s="377">
        <f t="shared" si="4"/>
        <v>0.12307692307692308</v>
      </c>
    </row>
    <row r="137" spans="1:13" ht="26.25" hidden="1" x14ac:dyDescent="0.25">
      <c r="A137" s="374" t="s">
        <v>1110</v>
      </c>
      <c r="B137" s="374" t="s">
        <v>1111</v>
      </c>
      <c r="C137" s="374" t="s">
        <v>1112</v>
      </c>
      <c r="D137" s="374" t="s">
        <v>1105</v>
      </c>
      <c r="E137" s="374" t="s">
        <v>1106</v>
      </c>
      <c r="F137" s="374" t="s">
        <v>66</v>
      </c>
      <c r="G137" s="374" t="s">
        <v>582</v>
      </c>
      <c r="H137" s="374" t="s">
        <v>583</v>
      </c>
      <c r="I137" s="374" t="s">
        <v>584</v>
      </c>
      <c r="J137" s="375">
        <v>59</v>
      </c>
      <c r="K137" s="375">
        <v>65</v>
      </c>
      <c r="L137" s="376" t="str">
        <f t="shared" ref="L137:L200" si="5">IF(M137&gt;=75%,"Mở","Không mở")</f>
        <v>Mở</v>
      </c>
      <c r="M137" s="377">
        <f t="shared" si="4"/>
        <v>0.90769230769230769</v>
      </c>
    </row>
    <row r="138" spans="1:13" ht="26.25" hidden="1" x14ac:dyDescent="0.25">
      <c r="A138" s="374" t="s">
        <v>1113</v>
      </c>
      <c r="B138" s="374" t="s">
        <v>1114</v>
      </c>
      <c r="C138" s="374" t="s">
        <v>1115</v>
      </c>
      <c r="D138" s="374" t="s">
        <v>1105</v>
      </c>
      <c r="E138" s="374" t="s">
        <v>1106</v>
      </c>
      <c r="F138" s="374" t="s">
        <v>66</v>
      </c>
      <c r="G138" s="374" t="s">
        <v>582</v>
      </c>
      <c r="H138" s="374" t="s">
        <v>583</v>
      </c>
      <c r="I138" s="374" t="s">
        <v>584</v>
      </c>
      <c r="J138" s="375">
        <v>65</v>
      </c>
      <c r="K138" s="375">
        <v>65</v>
      </c>
      <c r="L138" s="376" t="str">
        <f t="shared" si="5"/>
        <v>Mở</v>
      </c>
      <c r="M138" s="377">
        <f t="shared" si="4"/>
        <v>1</v>
      </c>
    </row>
    <row r="139" spans="1:13" ht="26.25" hidden="1" x14ac:dyDescent="0.25">
      <c r="A139" s="374" t="s">
        <v>1116</v>
      </c>
      <c r="B139" s="374" t="s">
        <v>1117</v>
      </c>
      <c r="C139" s="374" t="s">
        <v>1118</v>
      </c>
      <c r="D139" s="374" t="s">
        <v>1105</v>
      </c>
      <c r="E139" s="374" t="s">
        <v>1106</v>
      </c>
      <c r="F139" s="374" t="s">
        <v>66</v>
      </c>
      <c r="G139" s="374" t="s">
        <v>582</v>
      </c>
      <c r="H139" s="374" t="s">
        <v>583</v>
      </c>
      <c r="I139" s="374" t="s">
        <v>584</v>
      </c>
      <c r="J139" s="375">
        <v>65</v>
      </c>
      <c r="K139" s="375">
        <v>65</v>
      </c>
      <c r="L139" s="376" t="str">
        <f t="shared" si="5"/>
        <v>Mở</v>
      </c>
      <c r="M139" s="377">
        <f t="shared" si="4"/>
        <v>1</v>
      </c>
    </row>
    <row r="140" spans="1:13" ht="26.25" hidden="1" x14ac:dyDescent="0.25">
      <c r="A140" s="374" t="s">
        <v>1119</v>
      </c>
      <c r="B140" s="374" t="s">
        <v>1120</v>
      </c>
      <c r="C140" s="374" t="s">
        <v>1121</v>
      </c>
      <c r="D140" s="374" t="s">
        <v>1122</v>
      </c>
      <c r="E140" s="374" t="s">
        <v>1123</v>
      </c>
      <c r="F140" s="374" t="s">
        <v>66</v>
      </c>
      <c r="G140" s="374" t="s">
        <v>582</v>
      </c>
      <c r="H140" s="374" t="s">
        <v>583</v>
      </c>
      <c r="I140" s="374" t="s">
        <v>584</v>
      </c>
      <c r="J140" s="375">
        <v>45</v>
      </c>
      <c r="K140" s="375">
        <v>65</v>
      </c>
      <c r="L140" s="376" t="s">
        <v>610</v>
      </c>
      <c r="M140" s="377">
        <f t="shared" si="4"/>
        <v>0.69230769230769229</v>
      </c>
    </row>
    <row r="141" spans="1:13" ht="26.25" hidden="1" x14ac:dyDescent="0.25">
      <c r="A141" s="374" t="s">
        <v>1124</v>
      </c>
      <c r="B141" s="374" t="s">
        <v>1125</v>
      </c>
      <c r="C141" s="374" t="s">
        <v>1126</v>
      </c>
      <c r="D141" s="374" t="s">
        <v>1127</v>
      </c>
      <c r="E141" s="374" t="s">
        <v>1128</v>
      </c>
      <c r="F141" s="374" t="s">
        <v>66</v>
      </c>
      <c r="G141" s="374" t="s">
        <v>582</v>
      </c>
      <c r="H141" s="374" t="s">
        <v>583</v>
      </c>
      <c r="I141" s="374" t="s">
        <v>584</v>
      </c>
      <c r="J141" s="375">
        <v>44</v>
      </c>
      <c r="K141" s="375">
        <v>65</v>
      </c>
      <c r="L141" s="376" t="s">
        <v>610</v>
      </c>
      <c r="M141" s="377">
        <f t="shared" si="4"/>
        <v>0.67692307692307696</v>
      </c>
    </row>
    <row r="142" spans="1:13" ht="26.25" hidden="1" x14ac:dyDescent="0.25">
      <c r="A142" s="374" t="s">
        <v>1129</v>
      </c>
      <c r="B142" s="374" t="s">
        <v>1130</v>
      </c>
      <c r="C142" s="374" t="s">
        <v>1131</v>
      </c>
      <c r="D142" s="374" t="s">
        <v>1132</v>
      </c>
      <c r="E142" s="374" t="s">
        <v>1133</v>
      </c>
      <c r="F142" s="374" t="s">
        <v>66</v>
      </c>
      <c r="G142" s="374" t="s">
        <v>582</v>
      </c>
      <c r="H142" s="374" t="s">
        <v>583</v>
      </c>
      <c r="I142" s="374" t="s">
        <v>584</v>
      </c>
      <c r="J142" s="375">
        <v>46</v>
      </c>
      <c r="K142" s="375">
        <v>65</v>
      </c>
      <c r="L142" s="376" t="s">
        <v>610</v>
      </c>
      <c r="M142" s="377">
        <f t="shared" si="4"/>
        <v>0.70769230769230773</v>
      </c>
    </row>
    <row r="143" spans="1:13" ht="26.25" hidden="1" x14ac:dyDescent="0.25">
      <c r="A143" s="374" t="s">
        <v>1134</v>
      </c>
      <c r="B143" s="374" t="s">
        <v>1135</v>
      </c>
      <c r="C143" s="374" t="s">
        <v>1136</v>
      </c>
      <c r="D143" s="374" t="s">
        <v>1137</v>
      </c>
      <c r="E143" s="374" t="s">
        <v>1138</v>
      </c>
      <c r="F143" s="374" t="s">
        <v>66</v>
      </c>
      <c r="G143" s="374" t="s">
        <v>582</v>
      </c>
      <c r="H143" s="374" t="s">
        <v>583</v>
      </c>
      <c r="I143" s="374" t="s">
        <v>584</v>
      </c>
      <c r="J143" s="375">
        <v>65</v>
      </c>
      <c r="K143" s="375">
        <v>65</v>
      </c>
      <c r="L143" s="376" t="str">
        <f t="shared" si="5"/>
        <v>Mở</v>
      </c>
      <c r="M143" s="377">
        <f t="shared" si="4"/>
        <v>1</v>
      </c>
    </row>
    <row r="144" spans="1:13" ht="26.25" hidden="1" x14ac:dyDescent="0.25">
      <c r="A144" s="374" t="s">
        <v>1139</v>
      </c>
      <c r="B144" s="374" t="s">
        <v>1140</v>
      </c>
      <c r="C144" s="374" t="s">
        <v>1141</v>
      </c>
      <c r="D144" s="374" t="s">
        <v>1137</v>
      </c>
      <c r="E144" s="374" t="s">
        <v>1138</v>
      </c>
      <c r="F144" s="374" t="s">
        <v>66</v>
      </c>
      <c r="G144" s="374" t="s">
        <v>582</v>
      </c>
      <c r="H144" s="374" t="s">
        <v>583</v>
      </c>
      <c r="I144" s="374" t="s">
        <v>584</v>
      </c>
      <c r="J144" s="375">
        <v>63</v>
      </c>
      <c r="K144" s="375">
        <v>65</v>
      </c>
      <c r="L144" s="376" t="str">
        <f t="shared" si="5"/>
        <v>Mở</v>
      </c>
      <c r="M144" s="377">
        <f t="shared" si="4"/>
        <v>0.96923076923076923</v>
      </c>
    </row>
    <row r="145" spans="1:13" ht="26.25" hidden="1" x14ac:dyDescent="0.25">
      <c r="A145" s="374" t="s">
        <v>1142</v>
      </c>
      <c r="B145" s="374" t="s">
        <v>1143</v>
      </c>
      <c r="C145" s="374" t="s">
        <v>1144</v>
      </c>
      <c r="D145" s="374" t="s">
        <v>1137</v>
      </c>
      <c r="E145" s="374" t="s">
        <v>1138</v>
      </c>
      <c r="F145" s="374" t="s">
        <v>66</v>
      </c>
      <c r="G145" s="374" t="s">
        <v>582</v>
      </c>
      <c r="H145" s="374" t="s">
        <v>583</v>
      </c>
      <c r="I145" s="374" t="s">
        <v>584</v>
      </c>
      <c r="J145" s="375">
        <v>65</v>
      </c>
      <c r="K145" s="375">
        <v>65</v>
      </c>
      <c r="L145" s="376" t="str">
        <f t="shared" si="5"/>
        <v>Mở</v>
      </c>
      <c r="M145" s="377">
        <f t="shared" si="4"/>
        <v>1</v>
      </c>
    </row>
    <row r="146" spans="1:13" ht="26.25" hidden="1" x14ac:dyDescent="0.25">
      <c r="A146" s="374" t="s">
        <v>1145</v>
      </c>
      <c r="B146" s="374" t="s">
        <v>1146</v>
      </c>
      <c r="C146" s="374" t="s">
        <v>1147</v>
      </c>
      <c r="D146" s="374" t="s">
        <v>1137</v>
      </c>
      <c r="E146" s="374" t="s">
        <v>1138</v>
      </c>
      <c r="F146" s="374" t="s">
        <v>66</v>
      </c>
      <c r="G146" s="374" t="s">
        <v>582</v>
      </c>
      <c r="H146" s="374" t="s">
        <v>583</v>
      </c>
      <c r="I146" s="374" t="s">
        <v>584</v>
      </c>
      <c r="J146" s="375">
        <v>0</v>
      </c>
      <c r="K146" s="375">
        <v>65</v>
      </c>
      <c r="L146" s="376" t="s">
        <v>1148</v>
      </c>
      <c r="M146" s="377">
        <f t="shared" si="4"/>
        <v>0</v>
      </c>
    </row>
    <row r="147" spans="1:13" ht="26.25" hidden="1" x14ac:dyDescent="0.25">
      <c r="A147" s="374" t="s">
        <v>1149</v>
      </c>
      <c r="B147" s="374" t="s">
        <v>1150</v>
      </c>
      <c r="C147" s="374" t="s">
        <v>1151</v>
      </c>
      <c r="D147" s="374" t="s">
        <v>1152</v>
      </c>
      <c r="E147" s="374" t="s">
        <v>1153</v>
      </c>
      <c r="F147" s="374" t="s">
        <v>66</v>
      </c>
      <c r="G147" s="374" t="s">
        <v>582</v>
      </c>
      <c r="H147" s="374" t="s">
        <v>583</v>
      </c>
      <c r="I147" s="374" t="s">
        <v>584</v>
      </c>
      <c r="J147" s="375">
        <v>51</v>
      </c>
      <c r="K147" s="375">
        <v>65</v>
      </c>
      <c r="L147" s="376" t="str">
        <f t="shared" si="5"/>
        <v>Mở</v>
      </c>
      <c r="M147" s="377">
        <f t="shared" si="4"/>
        <v>0.7846153846153846</v>
      </c>
    </row>
    <row r="148" spans="1:13" ht="26.25" hidden="1" x14ac:dyDescent="0.25">
      <c r="A148" s="374" t="s">
        <v>1154</v>
      </c>
      <c r="B148" s="374" t="s">
        <v>1155</v>
      </c>
      <c r="C148" s="374" t="s">
        <v>1156</v>
      </c>
      <c r="D148" s="374" t="s">
        <v>1152</v>
      </c>
      <c r="E148" s="374" t="s">
        <v>1153</v>
      </c>
      <c r="F148" s="374" t="s">
        <v>66</v>
      </c>
      <c r="G148" s="374" t="s">
        <v>582</v>
      </c>
      <c r="H148" s="374" t="s">
        <v>583</v>
      </c>
      <c r="I148" s="374" t="s">
        <v>584</v>
      </c>
      <c r="J148" s="375">
        <v>65</v>
      </c>
      <c r="K148" s="375">
        <v>65</v>
      </c>
      <c r="L148" s="376" t="str">
        <f t="shared" si="5"/>
        <v>Mở</v>
      </c>
      <c r="M148" s="377">
        <f t="shared" si="4"/>
        <v>1</v>
      </c>
    </row>
    <row r="149" spans="1:13" ht="26.25" hidden="1" x14ac:dyDescent="0.25">
      <c r="A149" s="374" t="s">
        <v>1157</v>
      </c>
      <c r="B149" s="374" t="s">
        <v>1158</v>
      </c>
      <c r="C149" s="374" t="s">
        <v>1159</v>
      </c>
      <c r="D149" s="374" t="s">
        <v>1152</v>
      </c>
      <c r="E149" s="374" t="s">
        <v>1153</v>
      </c>
      <c r="F149" s="374" t="s">
        <v>66</v>
      </c>
      <c r="G149" s="374" t="s">
        <v>582</v>
      </c>
      <c r="H149" s="374" t="s">
        <v>583</v>
      </c>
      <c r="I149" s="374" t="s">
        <v>584</v>
      </c>
      <c r="J149" s="375">
        <v>8</v>
      </c>
      <c r="K149" s="375">
        <v>65</v>
      </c>
      <c r="L149" s="376" t="s">
        <v>610</v>
      </c>
      <c r="M149" s="377">
        <f t="shared" si="4"/>
        <v>0.12307692307692308</v>
      </c>
    </row>
    <row r="150" spans="1:13" ht="26.25" hidden="1" x14ac:dyDescent="0.25">
      <c r="A150" s="374" t="s">
        <v>1160</v>
      </c>
      <c r="B150" s="374" t="s">
        <v>1161</v>
      </c>
      <c r="C150" s="374" t="s">
        <v>1162</v>
      </c>
      <c r="D150" s="374" t="s">
        <v>1152</v>
      </c>
      <c r="E150" s="374" t="s">
        <v>1153</v>
      </c>
      <c r="F150" s="374" t="s">
        <v>66</v>
      </c>
      <c r="G150" s="374" t="s">
        <v>582</v>
      </c>
      <c r="H150" s="374" t="s">
        <v>583</v>
      </c>
      <c r="I150" s="374" t="s">
        <v>584</v>
      </c>
      <c r="J150" s="375">
        <v>65</v>
      </c>
      <c r="K150" s="375">
        <v>65</v>
      </c>
      <c r="L150" s="376" t="str">
        <f t="shared" si="5"/>
        <v>Mở</v>
      </c>
      <c r="M150" s="377">
        <f t="shared" si="4"/>
        <v>1</v>
      </c>
    </row>
    <row r="151" spans="1:13" ht="26.25" hidden="1" x14ac:dyDescent="0.25">
      <c r="A151" s="374" t="s">
        <v>1163</v>
      </c>
      <c r="B151" s="374" t="s">
        <v>1164</v>
      </c>
      <c r="C151" s="374" t="s">
        <v>1165</v>
      </c>
      <c r="D151" s="374" t="s">
        <v>1152</v>
      </c>
      <c r="E151" s="374" t="s">
        <v>1153</v>
      </c>
      <c r="F151" s="374" t="s">
        <v>66</v>
      </c>
      <c r="G151" s="374" t="s">
        <v>582</v>
      </c>
      <c r="H151" s="374" t="s">
        <v>583</v>
      </c>
      <c r="I151" s="374" t="s">
        <v>584</v>
      </c>
      <c r="J151" s="375">
        <v>65</v>
      </c>
      <c r="K151" s="375">
        <v>65</v>
      </c>
      <c r="L151" s="376" t="str">
        <f t="shared" si="5"/>
        <v>Mở</v>
      </c>
      <c r="M151" s="377">
        <f t="shared" si="4"/>
        <v>1</v>
      </c>
    </row>
    <row r="152" spans="1:13" ht="26.25" hidden="1" x14ac:dyDescent="0.25">
      <c r="A152" s="374" t="s">
        <v>1166</v>
      </c>
      <c r="B152" s="374" t="s">
        <v>253</v>
      </c>
      <c r="C152" s="374" t="s">
        <v>1167</v>
      </c>
      <c r="D152" s="374" t="s">
        <v>1168</v>
      </c>
      <c r="E152" s="374" t="s">
        <v>1169</v>
      </c>
      <c r="F152" s="374" t="s">
        <v>66</v>
      </c>
      <c r="G152" s="374" t="s">
        <v>582</v>
      </c>
      <c r="H152" s="374" t="s">
        <v>583</v>
      </c>
      <c r="I152" s="374" t="s">
        <v>584</v>
      </c>
      <c r="J152" s="375">
        <v>60</v>
      </c>
      <c r="K152" s="375">
        <v>65</v>
      </c>
      <c r="L152" s="376" t="str">
        <f t="shared" si="5"/>
        <v>Mở</v>
      </c>
      <c r="M152" s="377">
        <f t="shared" si="4"/>
        <v>0.92307692307692313</v>
      </c>
    </row>
    <row r="153" spans="1:13" ht="26.25" hidden="1" x14ac:dyDescent="0.25">
      <c r="A153" s="374" t="s">
        <v>1170</v>
      </c>
      <c r="B153" s="374" t="s">
        <v>257</v>
      </c>
      <c r="C153" s="374" t="s">
        <v>1171</v>
      </c>
      <c r="D153" s="374" t="s">
        <v>1168</v>
      </c>
      <c r="E153" s="374" t="s">
        <v>1169</v>
      </c>
      <c r="F153" s="374" t="s">
        <v>66</v>
      </c>
      <c r="G153" s="374" t="s">
        <v>582</v>
      </c>
      <c r="H153" s="374" t="s">
        <v>583</v>
      </c>
      <c r="I153" s="374" t="s">
        <v>584</v>
      </c>
      <c r="J153" s="375">
        <v>63</v>
      </c>
      <c r="K153" s="375">
        <v>65</v>
      </c>
      <c r="L153" s="376" t="str">
        <f t="shared" si="5"/>
        <v>Mở</v>
      </c>
      <c r="M153" s="377">
        <f t="shared" si="4"/>
        <v>0.96923076923076923</v>
      </c>
    </row>
    <row r="154" spans="1:13" ht="26.25" hidden="1" x14ac:dyDescent="0.25">
      <c r="A154" s="374" t="s">
        <v>1172</v>
      </c>
      <c r="B154" s="374" t="s">
        <v>1173</v>
      </c>
      <c r="C154" s="374" t="s">
        <v>1174</v>
      </c>
      <c r="D154" s="374" t="s">
        <v>1175</v>
      </c>
      <c r="E154" s="374" t="s">
        <v>1176</v>
      </c>
      <c r="F154" s="374" t="s">
        <v>130</v>
      </c>
      <c r="G154" s="374" t="s">
        <v>582</v>
      </c>
      <c r="H154" s="374" t="s">
        <v>583</v>
      </c>
      <c r="I154" s="374" t="s">
        <v>584</v>
      </c>
      <c r="J154" s="375">
        <v>20</v>
      </c>
      <c r="K154" s="375">
        <v>65</v>
      </c>
      <c r="L154" s="376" t="s">
        <v>610</v>
      </c>
      <c r="M154" s="377">
        <f t="shared" si="4"/>
        <v>0.30769230769230771</v>
      </c>
    </row>
    <row r="155" spans="1:13" ht="26.25" hidden="1" x14ac:dyDescent="0.25">
      <c r="A155" s="374" t="s">
        <v>1177</v>
      </c>
      <c r="B155" s="374" t="s">
        <v>1178</v>
      </c>
      <c r="C155" s="374" t="s">
        <v>1179</v>
      </c>
      <c r="D155" s="374" t="s">
        <v>1180</v>
      </c>
      <c r="E155" s="374" t="s">
        <v>1181</v>
      </c>
      <c r="F155" s="374" t="s">
        <v>130</v>
      </c>
      <c r="G155" s="374" t="s">
        <v>582</v>
      </c>
      <c r="H155" s="374" t="s">
        <v>583</v>
      </c>
      <c r="I155" s="374" t="s">
        <v>584</v>
      </c>
      <c r="J155" s="375">
        <v>20</v>
      </c>
      <c r="K155" s="375">
        <v>65</v>
      </c>
      <c r="L155" s="376" t="s">
        <v>610</v>
      </c>
      <c r="M155" s="377">
        <f t="shared" si="4"/>
        <v>0.30769230769230771</v>
      </c>
    </row>
    <row r="156" spans="1:13" ht="26.25" hidden="1" x14ac:dyDescent="0.25">
      <c r="A156" s="374" t="s">
        <v>1182</v>
      </c>
      <c r="B156" s="374" t="s">
        <v>1183</v>
      </c>
      <c r="C156" s="374" t="s">
        <v>1184</v>
      </c>
      <c r="D156" s="374" t="s">
        <v>1185</v>
      </c>
      <c r="E156" s="374" t="s">
        <v>1186</v>
      </c>
      <c r="F156" s="374" t="s">
        <v>66</v>
      </c>
      <c r="G156" s="374" t="s">
        <v>582</v>
      </c>
      <c r="H156" s="374" t="s">
        <v>583</v>
      </c>
      <c r="I156" s="374" t="s">
        <v>584</v>
      </c>
      <c r="J156" s="375">
        <v>61</v>
      </c>
      <c r="K156" s="375">
        <v>65</v>
      </c>
      <c r="L156" s="376" t="str">
        <f t="shared" si="5"/>
        <v>Mở</v>
      </c>
      <c r="M156" s="377">
        <f t="shared" si="4"/>
        <v>0.93846153846153846</v>
      </c>
    </row>
    <row r="157" spans="1:13" ht="26.25" hidden="1" x14ac:dyDescent="0.25">
      <c r="A157" s="374" t="s">
        <v>1187</v>
      </c>
      <c r="B157" s="374" t="s">
        <v>1188</v>
      </c>
      <c r="C157" s="374" t="s">
        <v>1189</v>
      </c>
      <c r="D157" s="374" t="s">
        <v>1185</v>
      </c>
      <c r="E157" s="374" t="s">
        <v>1186</v>
      </c>
      <c r="F157" s="374" t="s">
        <v>66</v>
      </c>
      <c r="G157" s="374" t="s">
        <v>582</v>
      </c>
      <c r="H157" s="374" t="s">
        <v>583</v>
      </c>
      <c r="I157" s="374" t="s">
        <v>584</v>
      </c>
      <c r="J157" s="375">
        <v>34</v>
      </c>
      <c r="K157" s="375">
        <v>65</v>
      </c>
      <c r="L157" s="376" t="s">
        <v>610</v>
      </c>
      <c r="M157" s="377">
        <f t="shared" si="4"/>
        <v>0.52307692307692311</v>
      </c>
    </row>
    <row r="158" spans="1:13" ht="26.25" hidden="1" x14ac:dyDescent="0.25">
      <c r="A158" s="374" t="s">
        <v>1190</v>
      </c>
      <c r="B158" s="374" t="s">
        <v>1191</v>
      </c>
      <c r="C158" s="374" t="s">
        <v>1192</v>
      </c>
      <c r="D158" s="374" t="s">
        <v>1193</v>
      </c>
      <c r="E158" s="374" t="s">
        <v>1194</v>
      </c>
      <c r="F158" s="374" t="s">
        <v>66</v>
      </c>
      <c r="G158" s="374" t="s">
        <v>582</v>
      </c>
      <c r="H158" s="374" t="s">
        <v>583</v>
      </c>
      <c r="I158" s="374" t="s">
        <v>584</v>
      </c>
      <c r="J158" s="375">
        <v>44</v>
      </c>
      <c r="K158" s="375">
        <v>65</v>
      </c>
      <c r="L158" s="376" t="s">
        <v>610</v>
      </c>
      <c r="M158" s="377">
        <f t="shared" si="4"/>
        <v>0.67692307692307696</v>
      </c>
    </row>
    <row r="159" spans="1:13" ht="26.25" hidden="1" x14ac:dyDescent="0.25">
      <c r="A159" s="374" t="s">
        <v>1195</v>
      </c>
      <c r="B159" s="374" t="s">
        <v>1196</v>
      </c>
      <c r="C159" s="374" t="s">
        <v>1197</v>
      </c>
      <c r="D159" s="374" t="s">
        <v>1198</v>
      </c>
      <c r="E159" s="374" t="s">
        <v>1199</v>
      </c>
      <c r="F159" s="374" t="s">
        <v>66</v>
      </c>
      <c r="G159" s="374" t="s">
        <v>582</v>
      </c>
      <c r="H159" s="374" t="s">
        <v>583</v>
      </c>
      <c r="I159" s="374" t="s">
        <v>584</v>
      </c>
      <c r="J159" s="375">
        <v>36</v>
      </c>
      <c r="K159" s="375">
        <v>65</v>
      </c>
      <c r="L159" s="376" t="s">
        <v>610</v>
      </c>
      <c r="M159" s="377">
        <f t="shared" si="4"/>
        <v>0.55384615384615388</v>
      </c>
    </row>
    <row r="160" spans="1:13" ht="26.25" hidden="1" x14ac:dyDescent="0.25">
      <c r="A160" s="374" t="s">
        <v>1200</v>
      </c>
      <c r="B160" s="374" t="s">
        <v>1201</v>
      </c>
      <c r="C160" s="374" t="s">
        <v>1202</v>
      </c>
      <c r="D160" s="374" t="s">
        <v>1203</v>
      </c>
      <c r="E160" s="374" t="s">
        <v>1204</v>
      </c>
      <c r="F160" s="374" t="s">
        <v>89</v>
      </c>
      <c r="G160" s="374" t="s">
        <v>582</v>
      </c>
      <c r="H160" s="374" t="s">
        <v>583</v>
      </c>
      <c r="I160" s="374" t="s">
        <v>584</v>
      </c>
      <c r="J160" s="375">
        <v>52</v>
      </c>
      <c r="K160" s="375">
        <v>65</v>
      </c>
      <c r="L160" s="376" t="str">
        <f t="shared" si="5"/>
        <v>Mở</v>
      </c>
      <c r="M160" s="377">
        <f t="shared" si="4"/>
        <v>0.8</v>
      </c>
    </row>
    <row r="161" spans="1:14" ht="26.25" hidden="1" x14ac:dyDescent="0.25">
      <c r="A161" s="374" t="s">
        <v>1205</v>
      </c>
      <c r="B161" s="374" t="s">
        <v>1206</v>
      </c>
      <c r="C161" s="374" t="s">
        <v>1207</v>
      </c>
      <c r="D161" s="374" t="s">
        <v>1203</v>
      </c>
      <c r="E161" s="374" t="s">
        <v>1204</v>
      </c>
      <c r="F161" s="374" t="s">
        <v>89</v>
      </c>
      <c r="G161" s="374" t="s">
        <v>582</v>
      </c>
      <c r="H161" s="374" t="s">
        <v>583</v>
      </c>
      <c r="I161" s="374" t="s">
        <v>584</v>
      </c>
      <c r="J161" s="375">
        <v>2</v>
      </c>
      <c r="K161" s="375">
        <v>65</v>
      </c>
      <c r="L161" s="376" t="s">
        <v>610</v>
      </c>
      <c r="M161" s="377">
        <f t="shared" si="4"/>
        <v>3.0769230769230771E-2</v>
      </c>
    </row>
    <row r="162" spans="1:14" ht="26.25" hidden="1" x14ac:dyDescent="0.25">
      <c r="A162" s="374" t="s">
        <v>1208</v>
      </c>
      <c r="B162" s="374" t="s">
        <v>1209</v>
      </c>
      <c r="C162" s="374" t="s">
        <v>1210</v>
      </c>
      <c r="D162" s="374" t="s">
        <v>1211</v>
      </c>
      <c r="E162" s="374" t="s">
        <v>1212</v>
      </c>
      <c r="F162" s="374" t="s">
        <v>66</v>
      </c>
      <c r="G162" s="374" t="s">
        <v>582</v>
      </c>
      <c r="H162" s="374" t="s">
        <v>583</v>
      </c>
      <c r="I162" s="374" t="s">
        <v>584</v>
      </c>
      <c r="J162" s="375">
        <v>49</v>
      </c>
      <c r="K162" s="375">
        <v>65</v>
      </c>
      <c r="L162" s="376" t="str">
        <f t="shared" si="5"/>
        <v>Mở</v>
      </c>
      <c r="M162" s="377">
        <f t="shared" si="4"/>
        <v>0.75384615384615383</v>
      </c>
    </row>
    <row r="163" spans="1:14" ht="26.25" hidden="1" x14ac:dyDescent="0.25">
      <c r="A163" s="374" t="s">
        <v>1213</v>
      </c>
      <c r="B163" s="374" t="s">
        <v>260</v>
      </c>
      <c r="C163" s="374" t="s">
        <v>1214</v>
      </c>
      <c r="D163" s="374" t="s">
        <v>1215</v>
      </c>
      <c r="E163" s="374" t="s">
        <v>1216</v>
      </c>
      <c r="F163" s="374" t="s">
        <v>130</v>
      </c>
      <c r="G163" s="374" t="s">
        <v>582</v>
      </c>
      <c r="H163" s="374" t="s">
        <v>583</v>
      </c>
      <c r="I163" s="374" t="s">
        <v>584</v>
      </c>
      <c r="J163" s="375">
        <v>24</v>
      </c>
      <c r="K163" s="375">
        <v>65</v>
      </c>
      <c r="L163" s="376" t="s">
        <v>610</v>
      </c>
      <c r="M163" s="377">
        <f t="shared" si="4"/>
        <v>0.36923076923076925</v>
      </c>
    </row>
    <row r="164" spans="1:14" ht="26.25" hidden="1" x14ac:dyDescent="0.25">
      <c r="A164" s="374" t="s">
        <v>1217</v>
      </c>
      <c r="B164" s="374" t="s">
        <v>263</v>
      </c>
      <c r="C164" s="374" t="s">
        <v>1218</v>
      </c>
      <c r="D164" s="374" t="s">
        <v>1219</v>
      </c>
      <c r="E164" s="374" t="s">
        <v>1220</v>
      </c>
      <c r="F164" s="374" t="s">
        <v>130</v>
      </c>
      <c r="G164" s="374" t="s">
        <v>582</v>
      </c>
      <c r="H164" s="374" t="s">
        <v>583</v>
      </c>
      <c r="I164" s="374" t="s">
        <v>584</v>
      </c>
      <c r="J164" s="375">
        <v>24</v>
      </c>
      <c r="K164" s="375">
        <v>65</v>
      </c>
      <c r="L164" s="376" t="s">
        <v>610</v>
      </c>
      <c r="M164" s="377">
        <f t="shared" si="4"/>
        <v>0.36923076923076925</v>
      </c>
    </row>
    <row r="165" spans="1:14" ht="26.25" hidden="1" x14ac:dyDescent="0.25">
      <c r="A165" s="374" t="s">
        <v>1221</v>
      </c>
      <c r="B165" s="374" t="s">
        <v>1222</v>
      </c>
      <c r="C165" s="374" t="s">
        <v>1223</v>
      </c>
      <c r="D165" s="374" t="s">
        <v>1224</v>
      </c>
      <c r="E165" s="374" t="s">
        <v>1225</v>
      </c>
      <c r="F165" s="374" t="s">
        <v>66</v>
      </c>
      <c r="G165" s="374" t="s">
        <v>582</v>
      </c>
      <c r="H165" s="374" t="s">
        <v>583</v>
      </c>
      <c r="I165" s="374" t="s">
        <v>584</v>
      </c>
      <c r="J165" s="375">
        <v>52</v>
      </c>
      <c r="K165" s="375">
        <v>65</v>
      </c>
      <c r="L165" s="376" t="str">
        <f t="shared" si="5"/>
        <v>Mở</v>
      </c>
      <c r="M165" s="377">
        <f t="shared" si="4"/>
        <v>0.8</v>
      </c>
      <c r="N165" s="380"/>
    </row>
    <row r="166" spans="1:14" ht="26.25" hidden="1" x14ac:dyDescent="0.25">
      <c r="A166" s="374" t="s">
        <v>1226</v>
      </c>
      <c r="B166" s="374" t="s">
        <v>1227</v>
      </c>
      <c r="C166" s="374" t="s">
        <v>1228</v>
      </c>
      <c r="D166" s="374" t="s">
        <v>1224</v>
      </c>
      <c r="E166" s="374" t="s">
        <v>1225</v>
      </c>
      <c r="F166" s="374" t="s">
        <v>66</v>
      </c>
      <c r="G166" s="374" t="s">
        <v>582</v>
      </c>
      <c r="H166" s="374" t="s">
        <v>583</v>
      </c>
      <c r="I166" s="374" t="s">
        <v>584</v>
      </c>
      <c r="J166" s="375">
        <v>64</v>
      </c>
      <c r="K166" s="375">
        <v>65</v>
      </c>
      <c r="L166" s="376" t="str">
        <f t="shared" si="5"/>
        <v>Mở</v>
      </c>
      <c r="M166" s="377">
        <f t="shared" si="4"/>
        <v>0.98461538461538467</v>
      </c>
    </row>
    <row r="167" spans="1:14" ht="26.25" hidden="1" x14ac:dyDescent="0.25">
      <c r="A167" s="374" t="s">
        <v>1229</v>
      </c>
      <c r="B167" s="374" t="s">
        <v>1230</v>
      </c>
      <c r="C167" s="374" t="s">
        <v>1231</v>
      </c>
      <c r="D167" s="374" t="s">
        <v>1224</v>
      </c>
      <c r="E167" s="374" t="s">
        <v>1225</v>
      </c>
      <c r="F167" s="374" t="s">
        <v>66</v>
      </c>
      <c r="G167" s="374" t="s">
        <v>582</v>
      </c>
      <c r="H167" s="374" t="s">
        <v>583</v>
      </c>
      <c r="I167" s="374" t="s">
        <v>584</v>
      </c>
      <c r="J167" s="375">
        <v>0</v>
      </c>
      <c r="K167" s="375">
        <v>65</v>
      </c>
      <c r="L167" s="376" t="str">
        <f t="shared" si="5"/>
        <v>Không mở</v>
      </c>
      <c r="M167" s="377">
        <f t="shared" si="4"/>
        <v>0</v>
      </c>
    </row>
    <row r="168" spans="1:14" ht="26.25" hidden="1" x14ac:dyDescent="0.25">
      <c r="A168" s="374" t="s">
        <v>1232</v>
      </c>
      <c r="B168" s="374" t="s">
        <v>1233</v>
      </c>
      <c r="C168" s="374" t="s">
        <v>1234</v>
      </c>
      <c r="D168" s="374" t="s">
        <v>1224</v>
      </c>
      <c r="E168" s="374" t="s">
        <v>1225</v>
      </c>
      <c r="F168" s="374" t="s">
        <v>66</v>
      </c>
      <c r="G168" s="374" t="s">
        <v>582</v>
      </c>
      <c r="H168" s="374" t="s">
        <v>583</v>
      </c>
      <c r="I168" s="374" t="s">
        <v>584</v>
      </c>
      <c r="J168" s="375">
        <v>65</v>
      </c>
      <c r="K168" s="375">
        <v>65</v>
      </c>
      <c r="L168" s="376" t="str">
        <f t="shared" si="5"/>
        <v>Mở</v>
      </c>
      <c r="M168" s="377">
        <f t="shared" si="4"/>
        <v>1</v>
      </c>
    </row>
    <row r="169" spans="1:14" ht="26.25" hidden="1" x14ac:dyDescent="0.25">
      <c r="A169" s="374" t="s">
        <v>1235</v>
      </c>
      <c r="B169" s="374" t="s">
        <v>1236</v>
      </c>
      <c r="C169" s="374" t="s">
        <v>1237</v>
      </c>
      <c r="D169" s="374" t="s">
        <v>1224</v>
      </c>
      <c r="E169" s="374" t="s">
        <v>1225</v>
      </c>
      <c r="F169" s="374" t="s">
        <v>66</v>
      </c>
      <c r="G169" s="374" t="s">
        <v>582</v>
      </c>
      <c r="H169" s="374" t="s">
        <v>583</v>
      </c>
      <c r="I169" s="374" t="s">
        <v>584</v>
      </c>
      <c r="J169" s="375">
        <v>0</v>
      </c>
      <c r="K169" s="375">
        <v>65</v>
      </c>
      <c r="L169" s="376" t="str">
        <f t="shared" si="5"/>
        <v>Không mở</v>
      </c>
      <c r="M169" s="377">
        <f t="shared" si="4"/>
        <v>0</v>
      </c>
    </row>
    <row r="170" spans="1:14" ht="26.25" hidden="1" x14ac:dyDescent="0.25">
      <c r="A170" s="374" t="s">
        <v>1238</v>
      </c>
      <c r="B170" s="374" t="s">
        <v>1239</v>
      </c>
      <c r="C170" s="374" t="s">
        <v>1240</v>
      </c>
      <c r="D170" s="374" t="s">
        <v>1224</v>
      </c>
      <c r="E170" s="374" t="s">
        <v>1225</v>
      </c>
      <c r="F170" s="374" t="s">
        <v>66</v>
      </c>
      <c r="G170" s="374" t="s">
        <v>582</v>
      </c>
      <c r="H170" s="374" t="s">
        <v>583</v>
      </c>
      <c r="I170" s="374" t="s">
        <v>584</v>
      </c>
      <c r="J170" s="375">
        <v>0</v>
      </c>
      <c r="K170" s="375">
        <v>65</v>
      </c>
      <c r="L170" s="376" t="str">
        <f t="shared" si="5"/>
        <v>Không mở</v>
      </c>
      <c r="M170" s="377">
        <f t="shared" si="4"/>
        <v>0</v>
      </c>
    </row>
    <row r="171" spans="1:14" ht="26.25" hidden="1" x14ac:dyDescent="0.25">
      <c r="A171" s="374" t="s">
        <v>1241</v>
      </c>
      <c r="B171" s="374" t="s">
        <v>1242</v>
      </c>
      <c r="C171" s="374" t="s">
        <v>1243</v>
      </c>
      <c r="D171" s="374" t="s">
        <v>1224</v>
      </c>
      <c r="E171" s="374" t="s">
        <v>1225</v>
      </c>
      <c r="F171" s="374" t="s">
        <v>66</v>
      </c>
      <c r="G171" s="374" t="s">
        <v>582</v>
      </c>
      <c r="H171" s="374" t="s">
        <v>583</v>
      </c>
      <c r="I171" s="374" t="s">
        <v>584</v>
      </c>
      <c r="J171" s="375">
        <v>0</v>
      </c>
      <c r="K171" s="375">
        <v>65</v>
      </c>
      <c r="L171" s="376" t="str">
        <f t="shared" si="5"/>
        <v>Không mở</v>
      </c>
      <c r="M171" s="377">
        <f t="shared" si="4"/>
        <v>0</v>
      </c>
    </row>
    <row r="172" spans="1:14" ht="26.25" hidden="1" x14ac:dyDescent="0.25">
      <c r="A172" s="374" t="s">
        <v>1244</v>
      </c>
      <c r="B172" s="374" t="s">
        <v>1245</v>
      </c>
      <c r="C172" s="374" t="s">
        <v>1246</v>
      </c>
      <c r="D172" s="374" t="s">
        <v>1224</v>
      </c>
      <c r="E172" s="374" t="s">
        <v>1225</v>
      </c>
      <c r="F172" s="374" t="s">
        <v>66</v>
      </c>
      <c r="G172" s="374" t="s">
        <v>582</v>
      </c>
      <c r="H172" s="374" t="s">
        <v>583</v>
      </c>
      <c r="I172" s="374" t="s">
        <v>584</v>
      </c>
      <c r="J172" s="375">
        <v>1</v>
      </c>
      <c r="K172" s="375">
        <v>65</v>
      </c>
      <c r="L172" s="376" t="s">
        <v>610</v>
      </c>
      <c r="M172" s="377">
        <f t="shared" si="4"/>
        <v>1.5384615384615385E-2</v>
      </c>
    </row>
    <row r="173" spans="1:14" ht="26.25" hidden="1" x14ac:dyDescent="0.25">
      <c r="A173" s="374" t="s">
        <v>1247</v>
      </c>
      <c r="B173" s="374" t="s">
        <v>1248</v>
      </c>
      <c r="C173" s="374" t="s">
        <v>1249</v>
      </c>
      <c r="D173" s="374" t="s">
        <v>1250</v>
      </c>
      <c r="E173" s="374" t="s">
        <v>1251</v>
      </c>
      <c r="F173" s="374" t="s">
        <v>66</v>
      </c>
      <c r="G173" s="374" t="s">
        <v>582</v>
      </c>
      <c r="H173" s="374" t="s">
        <v>583</v>
      </c>
      <c r="I173" s="374" t="s">
        <v>584</v>
      </c>
      <c r="J173" s="375">
        <v>65</v>
      </c>
      <c r="K173" s="375">
        <v>65</v>
      </c>
      <c r="L173" s="376" t="str">
        <f t="shared" si="5"/>
        <v>Mở</v>
      </c>
      <c r="M173" s="377">
        <f t="shared" si="4"/>
        <v>1</v>
      </c>
    </row>
    <row r="174" spans="1:14" ht="26.25" hidden="1" x14ac:dyDescent="0.25">
      <c r="A174" s="374" t="s">
        <v>1252</v>
      </c>
      <c r="B174" s="374" t="s">
        <v>1253</v>
      </c>
      <c r="C174" s="374" t="s">
        <v>1254</v>
      </c>
      <c r="D174" s="374" t="s">
        <v>1250</v>
      </c>
      <c r="E174" s="374" t="s">
        <v>1251</v>
      </c>
      <c r="F174" s="374" t="s">
        <v>66</v>
      </c>
      <c r="G174" s="374" t="s">
        <v>582</v>
      </c>
      <c r="H174" s="374" t="s">
        <v>583</v>
      </c>
      <c r="I174" s="374" t="s">
        <v>584</v>
      </c>
      <c r="J174" s="375">
        <v>65</v>
      </c>
      <c r="K174" s="375">
        <v>65</v>
      </c>
      <c r="L174" s="376" t="str">
        <f t="shared" si="5"/>
        <v>Mở</v>
      </c>
      <c r="M174" s="377">
        <f t="shared" si="4"/>
        <v>1</v>
      </c>
    </row>
    <row r="175" spans="1:14" ht="26.25" hidden="1" x14ac:dyDescent="0.25">
      <c r="A175" s="374" t="s">
        <v>1255</v>
      </c>
      <c r="B175" s="374" t="s">
        <v>1256</v>
      </c>
      <c r="C175" s="374" t="s">
        <v>1257</v>
      </c>
      <c r="D175" s="374" t="s">
        <v>1250</v>
      </c>
      <c r="E175" s="374" t="s">
        <v>1251</v>
      </c>
      <c r="F175" s="374" t="s">
        <v>66</v>
      </c>
      <c r="G175" s="374" t="s">
        <v>582</v>
      </c>
      <c r="H175" s="374" t="s">
        <v>583</v>
      </c>
      <c r="I175" s="374" t="s">
        <v>584</v>
      </c>
      <c r="J175" s="375">
        <v>65</v>
      </c>
      <c r="K175" s="375">
        <v>65</v>
      </c>
      <c r="L175" s="376" t="str">
        <f t="shared" si="5"/>
        <v>Mở</v>
      </c>
      <c r="M175" s="377">
        <f t="shared" si="4"/>
        <v>1</v>
      </c>
    </row>
    <row r="176" spans="1:14" ht="26.25" hidden="1" x14ac:dyDescent="0.25">
      <c r="A176" s="374" t="s">
        <v>1258</v>
      </c>
      <c r="B176" s="374" t="s">
        <v>1259</v>
      </c>
      <c r="C176" s="374" t="s">
        <v>1260</v>
      </c>
      <c r="D176" s="374" t="s">
        <v>1250</v>
      </c>
      <c r="E176" s="374" t="s">
        <v>1251</v>
      </c>
      <c r="F176" s="374" t="s">
        <v>66</v>
      </c>
      <c r="G176" s="374" t="s">
        <v>582</v>
      </c>
      <c r="H176" s="374" t="s">
        <v>583</v>
      </c>
      <c r="I176" s="374" t="s">
        <v>584</v>
      </c>
      <c r="J176" s="375">
        <v>38</v>
      </c>
      <c r="K176" s="375">
        <v>65</v>
      </c>
      <c r="L176" s="376" t="s">
        <v>610</v>
      </c>
      <c r="M176" s="377">
        <f t="shared" si="4"/>
        <v>0.58461538461538465</v>
      </c>
    </row>
    <row r="177" spans="1:13" ht="26.25" hidden="1" x14ac:dyDescent="0.25">
      <c r="A177" s="374" t="s">
        <v>1261</v>
      </c>
      <c r="B177" s="374" t="s">
        <v>1262</v>
      </c>
      <c r="C177" s="374" t="s">
        <v>1263</v>
      </c>
      <c r="D177" s="374" t="s">
        <v>1250</v>
      </c>
      <c r="E177" s="374" t="s">
        <v>1251</v>
      </c>
      <c r="F177" s="374" t="s">
        <v>66</v>
      </c>
      <c r="G177" s="374" t="s">
        <v>582</v>
      </c>
      <c r="H177" s="374" t="s">
        <v>583</v>
      </c>
      <c r="I177" s="374" t="s">
        <v>584</v>
      </c>
      <c r="J177" s="375">
        <v>0</v>
      </c>
      <c r="K177" s="375">
        <v>65</v>
      </c>
      <c r="L177" s="376" t="str">
        <f t="shared" si="5"/>
        <v>Không mở</v>
      </c>
      <c r="M177" s="377">
        <f t="shared" si="4"/>
        <v>0</v>
      </c>
    </row>
    <row r="178" spans="1:13" ht="26.25" hidden="1" x14ac:dyDescent="0.25">
      <c r="A178" s="374" t="s">
        <v>1264</v>
      </c>
      <c r="B178" s="374" t="s">
        <v>1265</v>
      </c>
      <c r="C178" s="374" t="s">
        <v>1266</v>
      </c>
      <c r="D178" s="374" t="s">
        <v>1250</v>
      </c>
      <c r="E178" s="374" t="s">
        <v>1251</v>
      </c>
      <c r="F178" s="374" t="s">
        <v>66</v>
      </c>
      <c r="G178" s="374" t="s">
        <v>582</v>
      </c>
      <c r="H178" s="374" t="s">
        <v>583</v>
      </c>
      <c r="I178" s="374" t="s">
        <v>584</v>
      </c>
      <c r="J178" s="375">
        <v>65</v>
      </c>
      <c r="K178" s="375">
        <v>65</v>
      </c>
      <c r="L178" s="376" t="str">
        <f t="shared" si="5"/>
        <v>Mở</v>
      </c>
      <c r="M178" s="377">
        <f t="shared" si="4"/>
        <v>1</v>
      </c>
    </row>
    <row r="179" spans="1:13" ht="26.25" hidden="1" x14ac:dyDescent="0.25">
      <c r="A179" s="374" t="s">
        <v>1267</v>
      </c>
      <c r="B179" s="374" t="s">
        <v>1268</v>
      </c>
      <c r="C179" s="374" t="s">
        <v>1269</v>
      </c>
      <c r="D179" s="374" t="s">
        <v>1250</v>
      </c>
      <c r="E179" s="374" t="s">
        <v>1251</v>
      </c>
      <c r="F179" s="374" t="s">
        <v>66</v>
      </c>
      <c r="G179" s="374" t="s">
        <v>582</v>
      </c>
      <c r="H179" s="374" t="s">
        <v>583</v>
      </c>
      <c r="I179" s="374" t="s">
        <v>584</v>
      </c>
      <c r="J179" s="375">
        <v>2</v>
      </c>
      <c r="K179" s="375">
        <v>65</v>
      </c>
      <c r="L179" s="376" t="s">
        <v>610</v>
      </c>
      <c r="M179" s="377">
        <f t="shared" si="4"/>
        <v>3.0769230769230771E-2</v>
      </c>
    </row>
    <row r="180" spans="1:13" ht="26.25" hidden="1" x14ac:dyDescent="0.25">
      <c r="A180" s="374" t="s">
        <v>1270</v>
      </c>
      <c r="B180" s="374" t="s">
        <v>1271</v>
      </c>
      <c r="C180" s="374" t="s">
        <v>1272</v>
      </c>
      <c r="D180" s="374" t="s">
        <v>1273</v>
      </c>
      <c r="E180" s="374" t="s">
        <v>1274</v>
      </c>
      <c r="F180" s="374" t="s">
        <v>66</v>
      </c>
      <c r="G180" s="374" t="s">
        <v>582</v>
      </c>
      <c r="H180" s="374" t="s">
        <v>583</v>
      </c>
      <c r="I180" s="374" t="s">
        <v>584</v>
      </c>
      <c r="J180" s="375">
        <v>30</v>
      </c>
      <c r="K180" s="375">
        <v>65</v>
      </c>
      <c r="L180" s="376" t="s">
        <v>610</v>
      </c>
      <c r="M180" s="377">
        <f t="shared" si="4"/>
        <v>0.46153846153846156</v>
      </c>
    </row>
    <row r="181" spans="1:13" ht="26.25" hidden="1" x14ac:dyDescent="0.25">
      <c r="A181" s="374" t="s">
        <v>1275</v>
      </c>
      <c r="B181" s="374" t="s">
        <v>1276</v>
      </c>
      <c r="C181" s="374" t="s">
        <v>1277</v>
      </c>
      <c r="D181" s="374" t="s">
        <v>1278</v>
      </c>
      <c r="E181" s="374" t="s">
        <v>1279</v>
      </c>
      <c r="F181" s="374" t="s">
        <v>66</v>
      </c>
      <c r="G181" s="374" t="s">
        <v>582</v>
      </c>
      <c r="H181" s="374" t="s">
        <v>583</v>
      </c>
      <c r="I181" s="374" t="s">
        <v>584</v>
      </c>
      <c r="J181" s="375">
        <v>38</v>
      </c>
      <c r="K181" s="375">
        <v>65</v>
      </c>
      <c r="L181" s="376" t="s">
        <v>610</v>
      </c>
      <c r="M181" s="377">
        <f t="shared" si="4"/>
        <v>0.58461538461538465</v>
      </c>
    </row>
    <row r="182" spans="1:13" ht="26.25" hidden="1" x14ac:dyDescent="0.25">
      <c r="A182" s="374" t="s">
        <v>1280</v>
      </c>
      <c r="B182" s="374" t="s">
        <v>266</v>
      </c>
      <c r="C182" s="374" t="s">
        <v>1281</v>
      </c>
      <c r="D182" s="374" t="s">
        <v>1282</v>
      </c>
      <c r="E182" s="374" t="s">
        <v>1283</v>
      </c>
      <c r="F182" s="374" t="s">
        <v>66</v>
      </c>
      <c r="G182" s="374" t="s">
        <v>582</v>
      </c>
      <c r="H182" s="374" t="s">
        <v>583</v>
      </c>
      <c r="I182" s="374" t="s">
        <v>584</v>
      </c>
      <c r="J182" s="375">
        <v>21</v>
      </c>
      <c r="K182" s="375">
        <v>21</v>
      </c>
      <c r="L182" s="376" t="str">
        <f t="shared" si="5"/>
        <v>Mở</v>
      </c>
      <c r="M182" s="377">
        <f t="shared" si="4"/>
        <v>1</v>
      </c>
    </row>
    <row r="183" spans="1:13" ht="26.25" hidden="1" x14ac:dyDescent="0.25">
      <c r="A183" s="374" t="s">
        <v>1284</v>
      </c>
      <c r="B183" s="374" t="s">
        <v>1285</v>
      </c>
      <c r="C183" s="374" t="s">
        <v>1286</v>
      </c>
      <c r="D183" s="374" t="s">
        <v>1287</v>
      </c>
      <c r="E183" s="374" t="s">
        <v>1288</v>
      </c>
      <c r="F183" s="374" t="s">
        <v>89</v>
      </c>
      <c r="G183" s="374" t="s">
        <v>582</v>
      </c>
      <c r="H183" s="374" t="s">
        <v>583</v>
      </c>
      <c r="I183" s="374" t="s">
        <v>584</v>
      </c>
      <c r="J183" s="375">
        <v>65</v>
      </c>
      <c r="K183" s="375">
        <v>65</v>
      </c>
      <c r="L183" s="376" t="str">
        <f t="shared" si="5"/>
        <v>Mở</v>
      </c>
      <c r="M183" s="377">
        <f t="shared" si="4"/>
        <v>1</v>
      </c>
    </row>
    <row r="184" spans="1:13" ht="26.25" hidden="1" x14ac:dyDescent="0.25">
      <c r="A184" s="374" t="s">
        <v>1289</v>
      </c>
      <c r="B184" s="374" t="s">
        <v>1290</v>
      </c>
      <c r="C184" s="374" t="s">
        <v>1291</v>
      </c>
      <c r="D184" s="374" t="s">
        <v>1287</v>
      </c>
      <c r="E184" s="374" t="s">
        <v>1288</v>
      </c>
      <c r="F184" s="374" t="s">
        <v>89</v>
      </c>
      <c r="G184" s="374" t="s">
        <v>582</v>
      </c>
      <c r="H184" s="374" t="s">
        <v>583</v>
      </c>
      <c r="I184" s="374" t="s">
        <v>584</v>
      </c>
      <c r="J184" s="375">
        <v>65</v>
      </c>
      <c r="K184" s="375">
        <v>65</v>
      </c>
      <c r="L184" s="376" t="str">
        <f t="shared" si="5"/>
        <v>Mở</v>
      </c>
      <c r="M184" s="377">
        <f t="shared" si="4"/>
        <v>1</v>
      </c>
    </row>
    <row r="185" spans="1:13" ht="26.25" hidden="1" x14ac:dyDescent="0.25">
      <c r="A185" s="374" t="s">
        <v>1292</v>
      </c>
      <c r="B185" s="374" t="s">
        <v>1293</v>
      </c>
      <c r="C185" s="374" t="s">
        <v>1294</v>
      </c>
      <c r="D185" s="374" t="s">
        <v>1295</v>
      </c>
      <c r="E185" s="374" t="s">
        <v>1296</v>
      </c>
      <c r="F185" s="374" t="s">
        <v>66</v>
      </c>
      <c r="G185" s="374" t="s">
        <v>582</v>
      </c>
      <c r="H185" s="374" t="s">
        <v>583</v>
      </c>
      <c r="I185" s="374" t="s">
        <v>584</v>
      </c>
      <c r="J185" s="375">
        <v>0</v>
      </c>
      <c r="K185" s="375">
        <v>25</v>
      </c>
      <c r="L185" s="376" t="str">
        <f t="shared" si="5"/>
        <v>Không mở</v>
      </c>
      <c r="M185" s="377">
        <f t="shared" si="4"/>
        <v>0</v>
      </c>
    </row>
    <row r="186" spans="1:13" ht="26.25" hidden="1" x14ac:dyDescent="0.25">
      <c r="A186" s="374" t="s">
        <v>1297</v>
      </c>
      <c r="B186" s="374" t="s">
        <v>1298</v>
      </c>
      <c r="C186" s="374" t="s">
        <v>1299</v>
      </c>
      <c r="D186" s="374" t="s">
        <v>1300</v>
      </c>
      <c r="E186" s="374" t="s">
        <v>1301</v>
      </c>
      <c r="F186" s="374" t="s">
        <v>89</v>
      </c>
      <c r="G186" s="374" t="s">
        <v>582</v>
      </c>
      <c r="H186" s="374" t="s">
        <v>583</v>
      </c>
      <c r="I186" s="374" t="s">
        <v>584</v>
      </c>
      <c r="J186" s="375">
        <v>65</v>
      </c>
      <c r="K186" s="375">
        <v>65</v>
      </c>
      <c r="L186" s="376" t="str">
        <f t="shared" si="5"/>
        <v>Mở</v>
      </c>
      <c r="M186" s="377">
        <f t="shared" si="4"/>
        <v>1</v>
      </c>
    </row>
    <row r="187" spans="1:13" ht="26.25" hidden="1" x14ac:dyDescent="0.25">
      <c r="A187" s="374" t="s">
        <v>1302</v>
      </c>
      <c r="B187" s="374" t="s">
        <v>1303</v>
      </c>
      <c r="C187" s="374" t="s">
        <v>1304</v>
      </c>
      <c r="D187" s="374" t="s">
        <v>1305</v>
      </c>
      <c r="E187" s="374" t="s">
        <v>1306</v>
      </c>
      <c r="F187" s="374" t="s">
        <v>89</v>
      </c>
      <c r="G187" s="374" t="s">
        <v>582</v>
      </c>
      <c r="H187" s="374" t="s">
        <v>583</v>
      </c>
      <c r="I187" s="374" t="s">
        <v>584</v>
      </c>
      <c r="J187" s="375">
        <v>65</v>
      </c>
      <c r="K187" s="375">
        <v>65</v>
      </c>
      <c r="L187" s="376" t="str">
        <f t="shared" si="5"/>
        <v>Mở</v>
      </c>
      <c r="M187" s="377">
        <f t="shared" si="4"/>
        <v>1</v>
      </c>
    </row>
    <row r="188" spans="1:13" ht="26.25" hidden="1" x14ac:dyDescent="0.25">
      <c r="A188" s="374" t="s">
        <v>1307</v>
      </c>
      <c r="B188" s="374" t="s">
        <v>1308</v>
      </c>
      <c r="C188" s="374" t="s">
        <v>1309</v>
      </c>
      <c r="D188" s="374" t="s">
        <v>1305</v>
      </c>
      <c r="E188" s="374" t="s">
        <v>1306</v>
      </c>
      <c r="F188" s="374" t="s">
        <v>89</v>
      </c>
      <c r="G188" s="374" t="s">
        <v>582</v>
      </c>
      <c r="H188" s="374" t="s">
        <v>583</v>
      </c>
      <c r="I188" s="374" t="s">
        <v>584</v>
      </c>
      <c r="J188" s="375">
        <v>65</v>
      </c>
      <c r="K188" s="375">
        <v>65</v>
      </c>
      <c r="L188" s="376" t="str">
        <f t="shared" si="5"/>
        <v>Mở</v>
      </c>
      <c r="M188" s="377">
        <f t="shared" si="4"/>
        <v>1</v>
      </c>
    </row>
    <row r="189" spans="1:13" ht="26.25" hidden="1" x14ac:dyDescent="0.25">
      <c r="A189" s="374" t="s">
        <v>1310</v>
      </c>
      <c r="B189" s="374" t="s">
        <v>1311</v>
      </c>
      <c r="C189" s="374" t="s">
        <v>1312</v>
      </c>
      <c r="D189" s="374" t="s">
        <v>1313</v>
      </c>
      <c r="E189" s="374" t="s">
        <v>1314</v>
      </c>
      <c r="F189" s="374" t="s">
        <v>66</v>
      </c>
      <c r="G189" s="374" t="s">
        <v>582</v>
      </c>
      <c r="H189" s="374" t="s">
        <v>583</v>
      </c>
      <c r="I189" s="374" t="s">
        <v>584</v>
      </c>
      <c r="J189" s="375">
        <v>65</v>
      </c>
      <c r="K189" s="375">
        <v>65</v>
      </c>
      <c r="L189" s="376" t="str">
        <f t="shared" si="5"/>
        <v>Mở</v>
      </c>
      <c r="M189" s="377">
        <f t="shared" si="4"/>
        <v>1</v>
      </c>
    </row>
    <row r="190" spans="1:13" ht="26.25" hidden="1" x14ac:dyDescent="0.25">
      <c r="A190" s="374" t="s">
        <v>1315</v>
      </c>
      <c r="B190" s="374" t="s">
        <v>1316</v>
      </c>
      <c r="C190" s="374" t="s">
        <v>1317</v>
      </c>
      <c r="D190" s="374" t="s">
        <v>1313</v>
      </c>
      <c r="E190" s="374" t="s">
        <v>1314</v>
      </c>
      <c r="F190" s="374" t="s">
        <v>66</v>
      </c>
      <c r="G190" s="374" t="s">
        <v>582</v>
      </c>
      <c r="H190" s="374" t="s">
        <v>583</v>
      </c>
      <c r="I190" s="374" t="s">
        <v>584</v>
      </c>
      <c r="J190" s="375">
        <v>65</v>
      </c>
      <c r="K190" s="375">
        <v>65</v>
      </c>
      <c r="L190" s="376" t="str">
        <f t="shared" si="5"/>
        <v>Mở</v>
      </c>
      <c r="M190" s="377">
        <f t="shared" si="4"/>
        <v>1</v>
      </c>
    </row>
    <row r="191" spans="1:13" ht="26.25" hidden="1" x14ac:dyDescent="0.25">
      <c r="A191" s="374" t="s">
        <v>1318</v>
      </c>
      <c r="B191" s="374" t="s">
        <v>1319</v>
      </c>
      <c r="C191" s="374" t="s">
        <v>1320</v>
      </c>
      <c r="D191" s="374" t="s">
        <v>1313</v>
      </c>
      <c r="E191" s="374" t="s">
        <v>1314</v>
      </c>
      <c r="F191" s="374" t="s">
        <v>66</v>
      </c>
      <c r="G191" s="374" t="s">
        <v>582</v>
      </c>
      <c r="H191" s="374" t="s">
        <v>583</v>
      </c>
      <c r="I191" s="374" t="s">
        <v>584</v>
      </c>
      <c r="J191" s="375">
        <v>65</v>
      </c>
      <c r="K191" s="375">
        <v>65</v>
      </c>
      <c r="L191" s="376" t="str">
        <f t="shared" si="5"/>
        <v>Mở</v>
      </c>
      <c r="M191" s="377">
        <f t="shared" si="4"/>
        <v>1</v>
      </c>
    </row>
    <row r="192" spans="1:13" ht="26.25" hidden="1" x14ac:dyDescent="0.25">
      <c r="A192" s="374" t="s">
        <v>1321</v>
      </c>
      <c r="B192" s="374" t="s">
        <v>1322</v>
      </c>
      <c r="C192" s="374" t="s">
        <v>1323</v>
      </c>
      <c r="D192" s="374" t="s">
        <v>1313</v>
      </c>
      <c r="E192" s="374" t="s">
        <v>1314</v>
      </c>
      <c r="F192" s="374" t="s">
        <v>66</v>
      </c>
      <c r="G192" s="374" t="s">
        <v>582</v>
      </c>
      <c r="H192" s="374" t="s">
        <v>583</v>
      </c>
      <c r="I192" s="374" t="s">
        <v>584</v>
      </c>
      <c r="J192" s="375">
        <v>65</v>
      </c>
      <c r="K192" s="375">
        <v>65</v>
      </c>
      <c r="L192" s="376" t="str">
        <f t="shared" si="5"/>
        <v>Mở</v>
      </c>
      <c r="M192" s="377">
        <f t="shared" si="4"/>
        <v>1</v>
      </c>
    </row>
    <row r="193" spans="1:13" ht="26.25" hidden="1" x14ac:dyDescent="0.25">
      <c r="A193" s="374" t="s">
        <v>1324</v>
      </c>
      <c r="B193" s="374" t="s">
        <v>1325</v>
      </c>
      <c r="C193" s="374" t="s">
        <v>1326</v>
      </c>
      <c r="D193" s="374" t="s">
        <v>1313</v>
      </c>
      <c r="E193" s="374" t="s">
        <v>1314</v>
      </c>
      <c r="F193" s="374" t="s">
        <v>66</v>
      </c>
      <c r="G193" s="374" t="s">
        <v>582</v>
      </c>
      <c r="H193" s="374" t="s">
        <v>583</v>
      </c>
      <c r="I193" s="374" t="s">
        <v>584</v>
      </c>
      <c r="J193" s="375">
        <v>65</v>
      </c>
      <c r="K193" s="375">
        <v>65</v>
      </c>
      <c r="L193" s="376" t="str">
        <f t="shared" si="5"/>
        <v>Mở</v>
      </c>
      <c r="M193" s="377">
        <f t="shared" si="4"/>
        <v>1</v>
      </c>
    </row>
    <row r="194" spans="1:13" ht="26.25" hidden="1" x14ac:dyDescent="0.25">
      <c r="A194" s="374" t="s">
        <v>1327</v>
      </c>
      <c r="B194" s="374" t="s">
        <v>1328</v>
      </c>
      <c r="C194" s="374" t="s">
        <v>1329</v>
      </c>
      <c r="D194" s="374" t="s">
        <v>1313</v>
      </c>
      <c r="E194" s="374" t="s">
        <v>1314</v>
      </c>
      <c r="F194" s="374" t="s">
        <v>66</v>
      </c>
      <c r="G194" s="374" t="s">
        <v>582</v>
      </c>
      <c r="H194" s="374" t="s">
        <v>583</v>
      </c>
      <c r="I194" s="374" t="s">
        <v>584</v>
      </c>
      <c r="J194" s="375">
        <v>65</v>
      </c>
      <c r="K194" s="375">
        <v>65</v>
      </c>
      <c r="L194" s="376" t="str">
        <f t="shared" si="5"/>
        <v>Mở</v>
      </c>
      <c r="M194" s="377">
        <f t="shared" si="4"/>
        <v>1</v>
      </c>
    </row>
    <row r="195" spans="1:13" ht="26.25" hidden="1" x14ac:dyDescent="0.25">
      <c r="A195" s="374" t="s">
        <v>1330</v>
      </c>
      <c r="B195" s="374" t="s">
        <v>1331</v>
      </c>
      <c r="C195" s="374" t="s">
        <v>1332</v>
      </c>
      <c r="D195" s="374" t="s">
        <v>1333</v>
      </c>
      <c r="E195" s="374" t="s">
        <v>1334</v>
      </c>
      <c r="F195" s="374" t="s">
        <v>89</v>
      </c>
      <c r="G195" s="374" t="s">
        <v>582</v>
      </c>
      <c r="H195" s="374" t="s">
        <v>583</v>
      </c>
      <c r="I195" s="374" t="s">
        <v>584</v>
      </c>
      <c r="J195" s="375">
        <v>35</v>
      </c>
      <c r="K195" s="375">
        <v>35</v>
      </c>
      <c r="L195" s="376" t="str">
        <f t="shared" si="5"/>
        <v>Mở</v>
      </c>
      <c r="M195" s="377">
        <f t="shared" ref="M195:M258" si="6">J195/K195</f>
        <v>1</v>
      </c>
    </row>
    <row r="196" spans="1:13" ht="26.25" hidden="1" x14ac:dyDescent="0.25">
      <c r="A196" s="374" t="s">
        <v>1335</v>
      </c>
      <c r="B196" s="374" t="s">
        <v>1336</v>
      </c>
      <c r="C196" s="374" t="s">
        <v>1337</v>
      </c>
      <c r="D196" s="374" t="s">
        <v>1333</v>
      </c>
      <c r="E196" s="374" t="s">
        <v>1334</v>
      </c>
      <c r="F196" s="374" t="s">
        <v>89</v>
      </c>
      <c r="G196" s="374" t="s">
        <v>582</v>
      </c>
      <c r="H196" s="374" t="s">
        <v>583</v>
      </c>
      <c r="I196" s="374" t="s">
        <v>584</v>
      </c>
      <c r="J196" s="375">
        <v>35</v>
      </c>
      <c r="K196" s="375">
        <v>35</v>
      </c>
      <c r="L196" s="376" t="str">
        <f t="shared" si="5"/>
        <v>Mở</v>
      </c>
      <c r="M196" s="377">
        <f t="shared" si="6"/>
        <v>1</v>
      </c>
    </row>
    <row r="197" spans="1:13" ht="26.25" hidden="1" x14ac:dyDescent="0.25">
      <c r="A197" s="374" t="s">
        <v>1338</v>
      </c>
      <c r="B197" s="374" t="s">
        <v>1339</v>
      </c>
      <c r="C197" s="374" t="s">
        <v>1340</v>
      </c>
      <c r="D197" s="374" t="s">
        <v>1341</v>
      </c>
      <c r="E197" s="374" t="s">
        <v>1342</v>
      </c>
      <c r="F197" s="374" t="s">
        <v>89</v>
      </c>
      <c r="G197" s="374" t="s">
        <v>582</v>
      </c>
      <c r="H197" s="374" t="s">
        <v>583</v>
      </c>
      <c r="I197" s="374" t="s">
        <v>584</v>
      </c>
      <c r="J197" s="375">
        <v>35</v>
      </c>
      <c r="K197" s="375">
        <v>35</v>
      </c>
      <c r="L197" s="376" t="str">
        <f t="shared" si="5"/>
        <v>Mở</v>
      </c>
      <c r="M197" s="377">
        <f t="shared" si="6"/>
        <v>1</v>
      </c>
    </row>
    <row r="198" spans="1:13" ht="26.25" hidden="1" x14ac:dyDescent="0.25">
      <c r="A198" s="374" t="s">
        <v>1343</v>
      </c>
      <c r="B198" s="374" t="s">
        <v>1344</v>
      </c>
      <c r="C198" s="374" t="s">
        <v>1345</v>
      </c>
      <c r="D198" s="374" t="s">
        <v>1346</v>
      </c>
      <c r="E198" s="374" t="s">
        <v>1347</v>
      </c>
      <c r="F198" s="374" t="s">
        <v>66</v>
      </c>
      <c r="G198" s="374" t="s">
        <v>582</v>
      </c>
      <c r="H198" s="374" t="s">
        <v>583</v>
      </c>
      <c r="I198" s="374" t="s">
        <v>584</v>
      </c>
      <c r="J198" s="375">
        <v>43</v>
      </c>
      <c r="K198" s="375">
        <v>65</v>
      </c>
      <c r="L198" s="376" t="s">
        <v>610</v>
      </c>
      <c r="M198" s="377">
        <f t="shared" si="6"/>
        <v>0.66153846153846152</v>
      </c>
    </row>
    <row r="199" spans="1:13" ht="26.25" hidden="1" x14ac:dyDescent="0.25">
      <c r="A199" s="374" t="s">
        <v>1348</v>
      </c>
      <c r="B199" s="374" t="s">
        <v>1349</v>
      </c>
      <c r="C199" s="374" t="s">
        <v>1350</v>
      </c>
      <c r="D199" s="374" t="s">
        <v>1351</v>
      </c>
      <c r="E199" s="374" t="s">
        <v>1352</v>
      </c>
      <c r="F199" s="374" t="s">
        <v>89</v>
      </c>
      <c r="G199" s="374" t="s">
        <v>582</v>
      </c>
      <c r="H199" s="374" t="s">
        <v>583</v>
      </c>
      <c r="I199" s="374" t="s">
        <v>584</v>
      </c>
      <c r="J199" s="375">
        <v>65</v>
      </c>
      <c r="K199" s="375">
        <v>65</v>
      </c>
      <c r="L199" s="376" t="str">
        <f t="shared" si="5"/>
        <v>Mở</v>
      </c>
      <c r="M199" s="377">
        <f t="shared" si="6"/>
        <v>1</v>
      </c>
    </row>
    <row r="200" spans="1:13" ht="26.25" hidden="1" x14ac:dyDescent="0.25">
      <c r="A200" s="374" t="s">
        <v>1353</v>
      </c>
      <c r="B200" s="374" t="s">
        <v>1354</v>
      </c>
      <c r="C200" s="374" t="s">
        <v>1355</v>
      </c>
      <c r="D200" s="374" t="s">
        <v>1356</v>
      </c>
      <c r="E200" s="374" t="s">
        <v>1357</v>
      </c>
      <c r="F200" s="374" t="s">
        <v>95</v>
      </c>
      <c r="G200" s="374" t="s">
        <v>582</v>
      </c>
      <c r="H200" s="374" t="s">
        <v>583</v>
      </c>
      <c r="I200" s="374" t="s">
        <v>584</v>
      </c>
      <c r="J200" s="375">
        <v>28</v>
      </c>
      <c r="K200" s="375">
        <v>30</v>
      </c>
      <c r="L200" s="376" t="str">
        <f t="shared" si="5"/>
        <v>Mở</v>
      </c>
      <c r="M200" s="377">
        <f t="shared" si="6"/>
        <v>0.93333333333333335</v>
      </c>
    </row>
    <row r="201" spans="1:13" ht="26.25" hidden="1" x14ac:dyDescent="0.25">
      <c r="A201" s="374" t="s">
        <v>1358</v>
      </c>
      <c r="B201" s="374" t="s">
        <v>1359</v>
      </c>
      <c r="C201" s="374" t="s">
        <v>1360</v>
      </c>
      <c r="D201" s="374" t="s">
        <v>1361</v>
      </c>
      <c r="E201" s="374" t="s">
        <v>1362</v>
      </c>
      <c r="F201" s="374" t="s">
        <v>89</v>
      </c>
      <c r="G201" s="374" t="s">
        <v>582</v>
      </c>
      <c r="H201" s="374" t="s">
        <v>583</v>
      </c>
      <c r="I201" s="374" t="s">
        <v>584</v>
      </c>
      <c r="J201" s="375">
        <v>21</v>
      </c>
      <c r="K201" s="375">
        <v>30</v>
      </c>
      <c r="L201" s="376" t="s">
        <v>610</v>
      </c>
      <c r="M201" s="377">
        <f t="shared" si="6"/>
        <v>0.7</v>
      </c>
    </row>
    <row r="202" spans="1:13" ht="26.25" hidden="1" x14ac:dyDescent="0.25">
      <c r="A202" s="374" t="s">
        <v>1363</v>
      </c>
      <c r="B202" s="374" t="s">
        <v>1364</v>
      </c>
      <c r="C202" s="374" t="s">
        <v>1365</v>
      </c>
      <c r="D202" s="374" t="s">
        <v>1366</v>
      </c>
      <c r="E202" s="374" t="s">
        <v>1367</v>
      </c>
      <c r="F202" s="374" t="s">
        <v>89</v>
      </c>
      <c r="G202" s="374" t="s">
        <v>582</v>
      </c>
      <c r="H202" s="374" t="s">
        <v>583</v>
      </c>
      <c r="I202" s="374" t="s">
        <v>584</v>
      </c>
      <c r="J202" s="375">
        <v>22</v>
      </c>
      <c r="K202" s="375">
        <v>30</v>
      </c>
      <c r="L202" s="376" t="s">
        <v>610</v>
      </c>
      <c r="M202" s="377">
        <f t="shared" si="6"/>
        <v>0.73333333333333328</v>
      </c>
    </row>
    <row r="203" spans="1:13" ht="26.25" hidden="1" x14ac:dyDescent="0.25">
      <c r="A203" s="374" t="s">
        <v>1368</v>
      </c>
      <c r="B203" s="374" t="s">
        <v>1369</v>
      </c>
      <c r="C203" s="374" t="s">
        <v>1370</v>
      </c>
      <c r="D203" s="374" t="s">
        <v>1371</v>
      </c>
      <c r="E203" s="374" t="s">
        <v>1372</v>
      </c>
      <c r="F203" s="374" t="s">
        <v>89</v>
      </c>
      <c r="G203" s="374" t="s">
        <v>582</v>
      </c>
      <c r="H203" s="374" t="s">
        <v>583</v>
      </c>
      <c r="I203" s="374" t="s">
        <v>584</v>
      </c>
      <c r="J203" s="375">
        <v>65</v>
      </c>
      <c r="K203" s="375">
        <v>65</v>
      </c>
      <c r="L203" s="376" t="str">
        <f t="shared" ref="L203:L229" si="7">IF(M203&gt;=75%,"Mở","Không mở")</f>
        <v>Mở</v>
      </c>
      <c r="M203" s="377">
        <f t="shared" si="6"/>
        <v>1</v>
      </c>
    </row>
    <row r="204" spans="1:13" ht="26.25" hidden="1" x14ac:dyDescent="0.25">
      <c r="A204" s="374" t="s">
        <v>1373</v>
      </c>
      <c r="B204" s="374" t="s">
        <v>1374</v>
      </c>
      <c r="C204" s="374" t="s">
        <v>1375</v>
      </c>
      <c r="D204" s="374" t="s">
        <v>1371</v>
      </c>
      <c r="E204" s="374" t="s">
        <v>1372</v>
      </c>
      <c r="F204" s="374" t="s">
        <v>89</v>
      </c>
      <c r="G204" s="374" t="s">
        <v>582</v>
      </c>
      <c r="H204" s="374" t="s">
        <v>583</v>
      </c>
      <c r="I204" s="374" t="s">
        <v>584</v>
      </c>
      <c r="J204" s="375">
        <v>0</v>
      </c>
      <c r="K204" s="375">
        <v>65</v>
      </c>
      <c r="L204" s="376" t="str">
        <f t="shared" si="7"/>
        <v>Không mở</v>
      </c>
      <c r="M204" s="377">
        <f t="shared" si="6"/>
        <v>0</v>
      </c>
    </row>
    <row r="205" spans="1:13" ht="26.25" hidden="1" x14ac:dyDescent="0.25">
      <c r="A205" s="374" t="s">
        <v>1376</v>
      </c>
      <c r="B205" s="374" t="s">
        <v>1377</v>
      </c>
      <c r="C205" s="374" t="s">
        <v>1378</v>
      </c>
      <c r="D205" s="374" t="s">
        <v>1371</v>
      </c>
      <c r="E205" s="374" t="s">
        <v>1372</v>
      </c>
      <c r="F205" s="374" t="s">
        <v>89</v>
      </c>
      <c r="G205" s="374" t="s">
        <v>582</v>
      </c>
      <c r="H205" s="374" t="s">
        <v>583</v>
      </c>
      <c r="I205" s="374" t="s">
        <v>584</v>
      </c>
      <c r="J205" s="375">
        <v>65</v>
      </c>
      <c r="K205" s="375">
        <v>65</v>
      </c>
      <c r="L205" s="376" t="str">
        <f t="shared" si="7"/>
        <v>Mở</v>
      </c>
      <c r="M205" s="377">
        <f t="shared" si="6"/>
        <v>1</v>
      </c>
    </row>
    <row r="206" spans="1:13" ht="26.25" hidden="1" x14ac:dyDescent="0.25">
      <c r="A206" s="374" t="s">
        <v>1379</v>
      </c>
      <c r="B206" s="374" t="s">
        <v>1380</v>
      </c>
      <c r="C206" s="374" t="s">
        <v>1381</v>
      </c>
      <c r="D206" s="374" t="s">
        <v>1371</v>
      </c>
      <c r="E206" s="374" t="s">
        <v>1372</v>
      </c>
      <c r="F206" s="374" t="s">
        <v>89</v>
      </c>
      <c r="G206" s="374" t="s">
        <v>582</v>
      </c>
      <c r="H206" s="374" t="s">
        <v>583</v>
      </c>
      <c r="I206" s="374" t="s">
        <v>584</v>
      </c>
      <c r="J206" s="375">
        <v>4</v>
      </c>
      <c r="K206" s="375">
        <v>65</v>
      </c>
      <c r="L206" s="376" t="str">
        <f t="shared" si="7"/>
        <v>Không mở</v>
      </c>
      <c r="M206" s="377">
        <f t="shared" si="6"/>
        <v>6.1538461538461542E-2</v>
      </c>
    </row>
    <row r="207" spans="1:13" ht="26.25" hidden="1" x14ac:dyDescent="0.25">
      <c r="A207" s="374" t="s">
        <v>1382</v>
      </c>
      <c r="B207" s="374" t="s">
        <v>1383</v>
      </c>
      <c r="C207" s="374" t="s">
        <v>1384</v>
      </c>
      <c r="D207" s="374" t="s">
        <v>1371</v>
      </c>
      <c r="E207" s="374" t="s">
        <v>1372</v>
      </c>
      <c r="F207" s="374" t="s">
        <v>89</v>
      </c>
      <c r="G207" s="374" t="s">
        <v>582</v>
      </c>
      <c r="H207" s="374" t="s">
        <v>583</v>
      </c>
      <c r="I207" s="374" t="s">
        <v>584</v>
      </c>
      <c r="J207" s="375">
        <v>62</v>
      </c>
      <c r="K207" s="375">
        <v>65</v>
      </c>
      <c r="L207" s="376" t="str">
        <f t="shared" si="7"/>
        <v>Mở</v>
      </c>
      <c r="M207" s="377">
        <f t="shared" si="6"/>
        <v>0.9538461538461539</v>
      </c>
    </row>
    <row r="208" spans="1:13" ht="26.25" hidden="1" x14ac:dyDescent="0.25">
      <c r="A208" s="374" t="s">
        <v>1385</v>
      </c>
      <c r="B208" s="374" t="s">
        <v>1386</v>
      </c>
      <c r="C208" s="374" t="s">
        <v>1387</v>
      </c>
      <c r="D208" s="374" t="s">
        <v>1388</v>
      </c>
      <c r="E208" s="374" t="s">
        <v>1389</v>
      </c>
      <c r="F208" s="374" t="s">
        <v>66</v>
      </c>
      <c r="G208" s="374" t="s">
        <v>582</v>
      </c>
      <c r="H208" s="374" t="s">
        <v>583</v>
      </c>
      <c r="I208" s="374" t="s">
        <v>584</v>
      </c>
      <c r="J208" s="375">
        <v>44</v>
      </c>
      <c r="K208" s="375">
        <v>65</v>
      </c>
      <c r="L208" s="376" t="s">
        <v>610</v>
      </c>
      <c r="M208" s="377">
        <f t="shared" si="6"/>
        <v>0.67692307692307696</v>
      </c>
    </row>
    <row r="209" spans="1:13" ht="26.25" hidden="1" x14ac:dyDescent="0.25">
      <c r="A209" s="374" t="s">
        <v>1390</v>
      </c>
      <c r="B209" s="374" t="s">
        <v>1391</v>
      </c>
      <c r="C209" s="374" t="s">
        <v>1392</v>
      </c>
      <c r="D209" s="374" t="s">
        <v>1393</v>
      </c>
      <c r="E209" s="374" t="s">
        <v>1394</v>
      </c>
      <c r="F209" s="374" t="s">
        <v>89</v>
      </c>
      <c r="G209" s="374" t="s">
        <v>582</v>
      </c>
      <c r="H209" s="374" t="s">
        <v>583</v>
      </c>
      <c r="I209" s="374" t="s">
        <v>584</v>
      </c>
      <c r="J209" s="375">
        <v>65</v>
      </c>
      <c r="K209" s="375">
        <v>65</v>
      </c>
      <c r="L209" s="376" t="str">
        <f t="shared" si="7"/>
        <v>Mở</v>
      </c>
      <c r="M209" s="377">
        <f t="shared" si="6"/>
        <v>1</v>
      </c>
    </row>
    <row r="210" spans="1:13" ht="26.25" hidden="1" x14ac:dyDescent="0.25">
      <c r="A210" s="374" t="s">
        <v>1395</v>
      </c>
      <c r="B210" s="374" t="s">
        <v>1396</v>
      </c>
      <c r="C210" s="374" t="s">
        <v>1397</v>
      </c>
      <c r="D210" s="374" t="s">
        <v>1398</v>
      </c>
      <c r="E210" s="374" t="s">
        <v>1399</v>
      </c>
      <c r="F210" s="374" t="s">
        <v>66</v>
      </c>
      <c r="G210" s="374" t="s">
        <v>582</v>
      </c>
      <c r="H210" s="374" t="s">
        <v>583</v>
      </c>
      <c r="I210" s="374" t="s">
        <v>584</v>
      </c>
      <c r="J210" s="375">
        <v>65</v>
      </c>
      <c r="K210" s="375">
        <v>65</v>
      </c>
      <c r="L210" s="376" t="str">
        <f t="shared" si="7"/>
        <v>Mở</v>
      </c>
      <c r="M210" s="377">
        <f t="shared" si="6"/>
        <v>1</v>
      </c>
    </row>
    <row r="211" spans="1:13" ht="26.25" hidden="1" x14ac:dyDescent="0.25">
      <c r="A211" s="374" t="s">
        <v>1400</v>
      </c>
      <c r="B211" s="374" t="s">
        <v>1401</v>
      </c>
      <c r="C211" s="374" t="s">
        <v>1402</v>
      </c>
      <c r="D211" s="374" t="s">
        <v>1398</v>
      </c>
      <c r="E211" s="374" t="s">
        <v>1399</v>
      </c>
      <c r="F211" s="374" t="s">
        <v>66</v>
      </c>
      <c r="G211" s="374" t="s">
        <v>582</v>
      </c>
      <c r="H211" s="374" t="s">
        <v>583</v>
      </c>
      <c r="I211" s="374" t="s">
        <v>584</v>
      </c>
      <c r="J211" s="375">
        <v>65</v>
      </c>
      <c r="K211" s="375">
        <v>65</v>
      </c>
      <c r="L211" s="376" t="str">
        <f t="shared" si="7"/>
        <v>Mở</v>
      </c>
      <c r="M211" s="377">
        <f t="shared" si="6"/>
        <v>1</v>
      </c>
    </row>
    <row r="212" spans="1:13" ht="26.25" hidden="1" x14ac:dyDescent="0.25">
      <c r="A212" s="374" t="s">
        <v>1403</v>
      </c>
      <c r="B212" s="374" t="s">
        <v>1404</v>
      </c>
      <c r="C212" s="374" t="s">
        <v>1405</v>
      </c>
      <c r="D212" s="374" t="s">
        <v>1398</v>
      </c>
      <c r="E212" s="374" t="s">
        <v>1399</v>
      </c>
      <c r="F212" s="374" t="s">
        <v>66</v>
      </c>
      <c r="G212" s="374" t="s">
        <v>582</v>
      </c>
      <c r="H212" s="374" t="s">
        <v>583</v>
      </c>
      <c r="I212" s="374" t="s">
        <v>584</v>
      </c>
      <c r="J212" s="375">
        <v>65</v>
      </c>
      <c r="K212" s="375">
        <v>65</v>
      </c>
      <c r="L212" s="376" t="str">
        <f t="shared" si="7"/>
        <v>Mở</v>
      </c>
      <c r="M212" s="377">
        <f t="shared" si="6"/>
        <v>1</v>
      </c>
    </row>
    <row r="213" spans="1:13" ht="26.25" hidden="1" x14ac:dyDescent="0.25">
      <c r="A213" s="374" t="s">
        <v>1406</v>
      </c>
      <c r="B213" s="374" t="s">
        <v>1407</v>
      </c>
      <c r="C213" s="374" t="s">
        <v>1408</v>
      </c>
      <c r="D213" s="374" t="s">
        <v>1398</v>
      </c>
      <c r="E213" s="374" t="s">
        <v>1399</v>
      </c>
      <c r="F213" s="374" t="s">
        <v>66</v>
      </c>
      <c r="G213" s="374" t="s">
        <v>582</v>
      </c>
      <c r="H213" s="374" t="s">
        <v>583</v>
      </c>
      <c r="I213" s="374" t="s">
        <v>584</v>
      </c>
      <c r="J213" s="375">
        <v>65</v>
      </c>
      <c r="K213" s="375">
        <v>65</v>
      </c>
      <c r="L213" s="376" t="str">
        <f t="shared" si="7"/>
        <v>Mở</v>
      </c>
      <c r="M213" s="377">
        <f t="shared" si="6"/>
        <v>1</v>
      </c>
    </row>
    <row r="214" spans="1:13" ht="26.25" hidden="1" x14ac:dyDescent="0.25">
      <c r="A214" s="374" t="s">
        <v>1409</v>
      </c>
      <c r="B214" s="374" t="s">
        <v>1410</v>
      </c>
      <c r="C214" s="374" t="s">
        <v>1411</v>
      </c>
      <c r="D214" s="374" t="s">
        <v>1398</v>
      </c>
      <c r="E214" s="374" t="s">
        <v>1399</v>
      </c>
      <c r="F214" s="374" t="s">
        <v>66</v>
      </c>
      <c r="G214" s="374" t="s">
        <v>582</v>
      </c>
      <c r="H214" s="374" t="s">
        <v>583</v>
      </c>
      <c r="I214" s="374" t="s">
        <v>584</v>
      </c>
      <c r="J214" s="375">
        <v>65</v>
      </c>
      <c r="K214" s="375">
        <v>65</v>
      </c>
      <c r="L214" s="376" t="str">
        <f t="shared" si="7"/>
        <v>Mở</v>
      </c>
      <c r="M214" s="377">
        <f t="shared" si="6"/>
        <v>1</v>
      </c>
    </row>
    <row r="215" spans="1:13" ht="39" hidden="1" x14ac:dyDescent="0.25">
      <c r="A215" s="374" t="s">
        <v>1412</v>
      </c>
      <c r="B215" s="374" t="s">
        <v>1413</v>
      </c>
      <c r="C215" s="374" t="s">
        <v>1414</v>
      </c>
      <c r="D215" s="374" t="s">
        <v>1398</v>
      </c>
      <c r="E215" s="374" t="s">
        <v>1399</v>
      </c>
      <c r="F215" s="374" t="s">
        <v>66</v>
      </c>
      <c r="G215" s="374" t="s">
        <v>582</v>
      </c>
      <c r="H215" s="374" t="s">
        <v>583</v>
      </c>
      <c r="I215" s="374" t="s">
        <v>584</v>
      </c>
      <c r="J215" s="375">
        <v>31</v>
      </c>
      <c r="K215" s="375">
        <v>65</v>
      </c>
      <c r="L215" s="379" t="s">
        <v>731</v>
      </c>
      <c r="M215" s="377">
        <f t="shared" si="6"/>
        <v>0.47692307692307695</v>
      </c>
    </row>
    <row r="216" spans="1:13" ht="26.25" hidden="1" x14ac:dyDescent="0.25">
      <c r="A216" s="374" t="s">
        <v>1415</v>
      </c>
      <c r="B216" s="374" t="s">
        <v>1416</v>
      </c>
      <c r="C216" s="374" t="s">
        <v>1417</v>
      </c>
      <c r="D216" s="374" t="s">
        <v>1398</v>
      </c>
      <c r="E216" s="374" t="s">
        <v>1399</v>
      </c>
      <c r="F216" s="374" t="s">
        <v>66</v>
      </c>
      <c r="G216" s="374" t="s">
        <v>582</v>
      </c>
      <c r="H216" s="374" t="s">
        <v>583</v>
      </c>
      <c r="I216" s="374" t="s">
        <v>584</v>
      </c>
      <c r="J216" s="375">
        <v>65</v>
      </c>
      <c r="K216" s="375">
        <v>65</v>
      </c>
      <c r="L216" s="376" t="str">
        <f t="shared" si="7"/>
        <v>Mở</v>
      </c>
      <c r="M216" s="377">
        <f t="shared" si="6"/>
        <v>1</v>
      </c>
    </row>
    <row r="217" spans="1:13" ht="39" hidden="1" x14ac:dyDescent="0.25">
      <c r="A217" s="374" t="s">
        <v>1418</v>
      </c>
      <c r="B217" s="374" t="s">
        <v>1419</v>
      </c>
      <c r="C217" s="374" t="s">
        <v>1420</v>
      </c>
      <c r="D217" s="374" t="s">
        <v>1421</v>
      </c>
      <c r="E217" s="374" t="s">
        <v>1422</v>
      </c>
      <c r="F217" s="374" t="s">
        <v>89</v>
      </c>
      <c r="G217" s="374" t="s">
        <v>582</v>
      </c>
      <c r="H217" s="374" t="s">
        <v>583</v>
      </c>
      <c r="I217" s="374" t="s">
        <v>584</v>
      </c>
      <c r="J217" s="375">
        <v>31</v>
      </c>
      <c r="K217" s="375">
        <v>65</v>
      </c>
      <c r="L217" s="379" t="s">
        <v>731</v>
      </c>
      <c r="M217" s="377">
        <f t="shared" si="6"/>
        <v>0.47692307692307695</v>
      </c>
    </row>
    <row r="218" spans="1:13" ht="26.25" hidden="1" x14ac:dyDescent="0.25">
      <c r="A218" s="374" t="s">
        <v>1423</v>
      </c>
      <c r="B218" s="374" t="s">
        <v>1424</v>
      </c>
      <c r="C218" s="374" t="s">
        <v>1425</v>
      </c>
      <c r="D218" s="374" t="s">
        <v>1426</v>
      </c>
      <c r="E218" s="374" t="s">
        <v>1427</v>
      </c>
      <c r="F218" s="374" t="s">
        <v>89</v>
      </c>
      <c r="G218" s="374" t="s">
        <v>582</v>
      </c>
      <c r="H218" s="374" t="s">
        <v>583</v>
      </c>
      <c r="I218" s="374" t="s">
        <v>584</v>
      </c>
      <c r="J218" s="375">
        <v>65</v>
      </c>
      <c r="K218" s="375">
        <v>65</v>
      </c>
      <c r="L218" s="376" t="str">
        <f t="shared" si="7"/>
        <v>Mở</v>
      </c>
      <c r="M218" s="377">
        <f t="shared" si="6"/>
        <v>1</v>
      </c>
    </row>
    <row r="219" spans="1:13" ht="26.25" hidden="1" x14ac:dyDescent="0.25">
      <c r="A219" s="374" t="s">
        <v>1428</v>
      </c>
      <c r="B219" s="374" t="s">
        <v>1429</v>
      </c>
      <c r="C219" s="374" t="s">
        <v>1430</v>
      </c>
      <c r="D219" s="374" t="s">
        <v>1426</v>
      </c>
      <c r="E219" s="374" t="s">
        <v>1427</v>
      </c>
      <c r="F219" s="374" t="s">
        <v>89</v>
      </c>
      <c r="G219" s="374" t="s">
        <v>582</v>
      </c>
      <c r="H219" s="374" t="s">
        <v>583</v>
      </c>
      <c r="I219" s="374" t="s">
        <v>584</v>
      </c>
      <c r="J219" s="375">
        <v>40</v>
      </c>
      <c r="K219" s="375">
        <v>65</v>
      </c>
      <c r="L219" s="376" t="s">
        <v>610</v>
      </c>
      <c r="M219" s="377">
        <f t="shared" si="6"/>
        <v>0.61538461538461542</v>
      </c>
    </row>
    <row r="220" spans="1:13" ht="26.25" hidden="1" x14ac:dyDescent="0.25">
      <c r="A220" s="374" t="s">
        <v>1431</v>
      </c>
      <c r="B220" s="374" t="s">
        <v>1432</v>
      </c>
      <c r="C220" s="374" t="s">
        <v>1433</v>
      </c>
      <c r="D220" s="374" t="s">
        <v>1426</v>
      </c>
      <c r="E220" s="374" t="s">
        <v>1427</v>
      </c>
      <c r="F220" s="374" t="s">
        <v>89</v>
      </c>
      <c r="G220" s="374" t="s">
        <v>582</v>
      </c>
      <c r="H220" s="374" t="s">
        <v>583</v>
      </c>
      <c r="I220" s="374" t="s">
        <v>584</v>
      </c>
      <c r="J220" s="375">
        <v>6</v>
      </c>
      <c r="K220" s="375">
        <v>65</v>
      </c>
      <c r="L220" s="376" t="str">
        <f t="shared" si="7"/>
        <v>Không mở</v>
      </c>
      <c r="M220" s="377">
        <f t="shared" si="6"/>
        <v>9.2307692307692313E-2</v>
      </c>
    </row>
    <row r="221" spans="1:13" ht="26.25" hidden="1" x14ac:dyDescent="0.25">
      <c r="A221" s="374" t="s">
        <v>1434</v>
      </c>
      <c r="B221" s="374" t="s">
        <v>1435</v>
      </c>
      <c r="C221" s="374" t="s">
        <v>1436</v>
      </c>
      <c r="D221" s="374" t="s">
        <v>1426</v>
      </c>
      <c r="E221" s="374" t="s">
        <v>1427</v>
      </c>
      <c r="F221" s="374" t="s">
        <v>89</v>
      </c>
      <c r="G221" s="374" t="s">
        <v>582</v>
      </c>
      <c r="H221" s="374" t="s">
        <v>583</v>
      </c>
      <c r="I221" s="374" t="s">
        <v>584</v>
      </c>
      <c r="J221" s="375">
        <v>65</v>
      </c>
      <c r="K221" s="375">
        <v>65</v>
      </c>
      <c r="L221" s="376" t="str">
        <f t="shared" si="7"/>
        <v>Mở</v>
      </c>
      <c r="M221" s="377">
        <f t="shared" si="6"/>
        <v>1</v>
      </c>
    </row>
    <row r="222" spans="1:13" ht="26.25" hidden="1" x14ac:dyDescent="0.25">
      <c r="A222" s="374" t="s">
        <v>1437</v>
      </c>
      <c r="B222" s="374" t="s">
        <v>1438</v>
      </c>
      <c r="C222" s="374" t="s">
        <v>1439</v>
      </c>
      <c r="D222" s="374" t="s">
        <v>1440</v>
      </c>
      <c r="E222" s="374" t="s">
        <v>1441</v>
      </c>
      <c r="F222" s="374" t="s">
        <v>89</v>
      </c>
      <c r="G222" s="374" t="s">
        <v>582</v>
      </c>
      <c r="H222" s="374" t="s">
        <v>583</v>
      </c>
      <c r="I222" s="374" t="s">
        <v>584</v>
      </c>
      <c r="J222" s="375">
        <v>65</v>
      </c>
      <c r="K222" s="375">
        <v>65</v>
      </c>
      <c r="L222" s="376" t="str">
        <f t="shared" si="7"/>
        <v>Mở</v>
      </c>
      <c r="M222" s="377">
        <f t="shared" si="6"/>
        <v>1</v>
      </c>
    </row>
    <row r="223" spans="1:13" ht="26.25" hidden="1" x14ac:dyDescent="0.25">
      <c r="A223" s="374" t="s">
        <v>1442</v>
      </c>
      <c r="B223" s="374" t="s">
        <v>1443</v>
      </c>
      <c r="C223" s="374" t="s">
        <v>1444</v>
      </c>
      <c r="D223" s="374" t="s">
        <v>1440</v>
      </c>
      <c r="E223" s="374" t="s">
        <v>1441</v>
      </c>
      <c r="F223" s="374" t="s">
        <v>89</v>
      </c>
      <c r="G223" s="374" t="s">
        <v>582</v>
      </c>
      <c r="H223" s="374" t="s">
        <v>583</v>
      </c>
      <c r="I223" s="374" t="s">
        <v>584</v>
      </c>
      <c r="J223" s="375">
        <v>65</v>
      </c>
      <c r="K223" s="375">
        <v>65</v>
      </c>
      <c r="L223" s="376" t="str">
        <f t="shared" si="7"/>
        <v>Mở</v>
      </c>
      <c r="M223" s="377">
        <f t="shared" si="6"/>
        <v>1</v>
      </c>
    </row>
    <row r="224" spans="1:13" ht="26.25" hidden="1" x14ac:dyDescent="0.25">
      <c r="A224" s="374" t="s">
        <v>1445</v>
      </c>
      <c r="B224" s="374" t="s">
        <v>1446</v>
      </c>
      <c r="C224" s="374" t="s">
        <v>1447</v>
      </c>
      <c r="D224" s="374" t="s">
        <v>1440</v>
      </c>
      <c r="E224" s="374" t="s">
        <v>1441</v>
      </c>
      <c r="F224" s="374" t="s">
        <v>89</v>
      </c>
      <c r="G224" s="374" t="s">
        <v>582</v>
      </c>
      <c r="H224" s="374" t="s">
        <v>583</v>
      </c>
      <c r="I224" s="374" t="s">
        <v>584</v>
      </c>
      <c r="J224" s="375">
        <v>65</v>
      </c>
      <c r="K224" s="375">
        <v>65</v>
      </c>
      <c r="L224" s="376" t="str">
        <f t="shared" si="7"/>
        <v>Mở</v>
      </c>
      <c r="M224" s="377">
        <f t="shared" si="6"/>
        <v>1</v>
      </c>
    </row>
    <row r="225" spans="1:13" ht="26.25" hidden="1" x14ac:dyDescent="0.25">
      <c r="A225" s="374" t="s">
        <v>1448</v>
      </c>
      <c r="B225" s="374" t="s">
        <v>1449</v>
      </c>
      <c r="C225" s="374" t="s">
        <v>1450</v>
      </c>
      <c r="D225" s="374" t="s">
        <v>1440</v>
      </c>
      <c r="E225" s="374" t="s">
        <v>1441</v>
      </c>
      <c r="F225" s="374" t="s">
        <v>89</v>
      </c>
      <c r="G225" s="374" t="s">
        <v>582</v>
      </c>
      <c r="H225" s="374" t="s">
        <v>583</v>
      </c>
      <c r="I225" s="374" t="s">
        <v>584</v>
      </c>
      <c r="J225" s="375">
        <v>65</v>
      </c>
      <c r="K225" s="375">
        <v>65</v>
      </c>
      <c r="L225" s="376" t="str">
        <f t="shared" si="7"/>
        <v>Mở</v>
      </c>
      <c r="M225" s="377">
        <f t="shared" si="6"/>
        <v>1</v>
      </c>
    </row>
    <row r="226" spans="1:13" ht="26.25" hidden="1" x14ac:dyDescent="0.25">
      <c r="A226" s="374" t="s">
        <v>1451</v>
      </c>
      <c r="B226" s="374" t="s">
        <v>1452</v>
      </c>
      <c r="C226" s="374" t="s">
        <v>1453</v>
      </c>
      <c r="D226" s="374" t="s">
        <v>1440</v>
      </c>
      <c r="E226" s="374" t="s">
        <v>1441</v>
      </c>
      <c r="F226" s="374" t="s">
        <v>89</v>
      </c>
      <c r="G226" s="374" t="s">
        <v>582</v>
      </c>
      <c r="H226" s="374" t="s">
        <v>583</v>
      </c>
      <c r="I226" s="374" t="s">
        <v>584</v>
      </c>
      <c r="J226" s="375">
        <v>65</v>
      </c>
      <c r="K226" s="375">
        <v>65</v>
      </c>
      <c r="L226" s="376" t="str">
        <f t="shared" si="7"/>
        <v>Mở</v>
      </c>
      <c r="M226" s="377">
        <f t="shared" si="6"/>
        <v>1</v>
      </c>
    </row>
    <row r="227" spans="1:13" ht="26.25" hidden="1" x14ac:dyDescent="0.25">
      <c r="A227" s="374" t="s">
        <v>1454</v>
      </c>
      <c r="B227" s="374" t="s">
        <v>1455</v>
      </c>
      <c r="C227" s="374" t="s">
        <v>1456</v>
      </c>
      <c r="D227" s="374" t="s">
        <v>1440</v>
      </c>
      <c r="E227" s="374" t="s">
        <v>1441</v>
      </c>
      <c r="F227" s="374" t="s">
        <v>89</v>
      </c>
      <c r="G227" s="374" t="s">
        <v>582</v>
      </c>
      <c r="H227" s="374" t="s">
        <v>583</v>
      </c>
      <c r="I227" s="374" t="s">
        <v>584</v>
      </c>
      <c r="J227" s="375">
        <v>8</v>
      </c>
      <c r="K227" s="375">
        <v>65</v>
      </c>
      <c r="L227" s="376" t="str">
        <f t="shared" si="7"/>
        <v>Không mở</v>
      </c>
      <c r="M227" s="377">
        <f t="shared" si="6"/>
        <v>0.12307692307692308</v>
      </c>
    </row>
    <row r="228" spans="1:13" ht="26.25" hidden="1" x14ac:dyDescent="0.25">
      <c r="A228" s="374" t="s">
        <v>1457</v>
      </c>
      <c r="B228" s="374" t="s">
        <v>1458</v>
      </c>
      <c r="C228" s="374" t="s">
        <v>1459</v>
      </c>
      <c r="D228" s="374" t="s">
        <v>1440</v>
      </c>
      <c r="E228" s="374" t="s">
        <v>1441</v>
      </c>
      <c r="F228" s="374" t="s">
        <v>89</v>
      </c>
      <c r="G228" s="374" t="s">
        <v>582</v>
      </c>
      <c r="H228" s="374" t="s">
        <v>583</v>
      </c>
      <c r="I228" s="374" t="s">
        <v>584</v>
      </c>
      <c r="J228" s="375">
        <v>65</v>
      </c>
      <c r="K228" s="375">
        <v>65</v>
      </c>
      <c r="L228" s="376" t="str">
        <f t="shared" si="7"/>
        <v>Mở</v>
      </c>
      <c r="M228" s="377">
        <f t="shared" si="6"/>
        <v>1</v>
      </c>
    </row>
    <row r="229" spans="1:13" ht="26.25" hidden="1" x14ac:dyDescent="0.25">
      <c r="A229" s="374" t="s">
        <v>1460</v>
      </c>
      <c r="B229" s="374" t="s">
        <v>1461</v>
      </c>
      <c r="C229" s="374" t="s">
        <v>1462</v>
      </c>
      <c r="D229" s="374" t="s">
        <v>1463</v>
      </c>
      <c r="E229" s="374" t="s">
        <v>1464</v>
      </c>
      <c r="F229" s="374" t="s">
        <v>89</v>
      </c>
      <c r="G229" s="374" t="s">
        <v>582</v>
      </c>
      <c r="H229" s="374" t="s">
        <v>583</v>
      </c>
      <c r="I229" s="374" t="s">
        <v>584</v>
      </c>
      <c r="J229" s="375">
        <v>25</v>
      </c>
      <c r="K229" s="375">
        <v>25</v>
      </c>
      <c r="L229" s="376" t="str">
        <f t="shared" si="7"/>
        <v>Mở</v>
      </c>
      <c r="M229" s="377">
        <f t="shared" si="6"/>
        <v>1</v>
      </c>
    </row>
    <row r="230" spans="1:13" ht="39" hidden="1" x14ac:dyDescent="0.25">
      <c r="A230" s="374" t="s">
        <v>1465</v>
      </c>
      <c r="B230" s="374" t="s">
        <v>1466</v>
      </c>
      <c r="C230" s="374" t="s">
        <v>1467</v>
      </c>
      <c r="D230" s="374" t="s">
        <v>1468</v>
      </c>
      <c r="E230" s="374" t="s">
        <v>1469</v>
      </c>
      <c r="F230" s="374" t="s">
        <v>66</v>
      </c>
      <c r="G230" s="374" t="s">
        <v>582</v>
      </c>
      <c r="H230" s="374" t="s">
        <v>583</v>
      </c>
      <c r="I230" s="374" t="s">
        <v>584</v>
      </c>
      <c r="J230" s="375">
        <v>33</v>
      </c>
      <c r="K230" s="375">
        <v>65</v>
      </c>
      <c r="L230" s="379" t="s">
        <v>731</v>
      </c>
      <c r="M230" s="377">
        <f t="shared" si="6"/>
        <v>0.50769230769230766</v>
      </c>
    </row>
    <row r="231" spans="1:13" ht="26.25" hidden="1" x14ac:dyDescent="0.25">
      <c r="A231" s="374" t="s">
        <v>1470</v>
      </c>
      <c r="B231" s="374" t="s">
        <v>1471</v>
      </c>
      <c r="C231" s="374" t="s">
        <v>1472</v>
      </c>
      <c r="D231" s="374" t="s">
        <v>1473</v>
      </c>
      <c r="E231" s="374" t="s">
        <v>1474</v>
      </c>
      <c r="F231" s="374" t="s">
        <v>89</v>
      </c>
      <c r="G231" s="374" t="s">
        <v>582</v>
      </c>
      <c r="H231" s="374" t="s">
        <v>583</v>
      </c>
      <c r="I231" s="374" t="s">
        <v>584</v>
      </c>
      <c r="J231" s="375">
        <v>53</v>
      </c>
      <c r="K231" s="375">
        <v>65</v>
      </c>
      <c r="L231" s="376" t="str">
        <f t="shared" ref="L231:L292" si="8">IF(M231&gt;=75%,"Mở","Không mở")</f>
        <v>Mở</v>
      </c>
      <c r="M231" s="377">
        <f t="shared" si="6"/>
        <v>0.81538461538461537</v>
      </c>
    </row>
    <row r="232" spans="1:13" ht="26.25" hidden="1" x14ac:dyDescent="0.25">
      <c r="A232" s="374" t="s">
        <v>1475</v>
      </c>
      <c r="B232" s="374" t="s">
        <v>1476</v>
      </c>
      <c r="C232" s="374" t="s">
        <v>1477</v>
      </c>
      <c r="D232" s="374" t="s">
        <v>1478</v>
      </c>
      <c r="E232" s="374" t="s">
        <v>1479</v>
      </c>
      <c r="F232" s="374" t="s">
        <v>89</v>
      </c>
      <c r="G232" s="374" t="s">
        <v>582</v>
      </c>
      <c r="H232" s="374" t="s">
        <v>583</v>
      </c>
      <c r="I232" s="374" t="s">
        <v>584</v>
      </c>
      <c r="J232" s="375">
        <v>65</v>
      </c>
      <c r="K232" s="375">
        <v>65</v>
      </c>
      <c r="L232" s="376" t="str">
        <f t="shared" si="8"/>
        <v>Mở</v>
      </c>
      <c r="M232" s="377">
        <f t="shared" si="6"/>
        <v>1</v>
      </c>
    </row>
    <row r="233" spans="1:13" ht="26.25" hidden="1" x14ac:dyDescent="0.25">
      <c r="A233" s="374" t="s">
        <v>1480</v>
      </c>
      <c r="B233" s="374" t="s">
        <v>1481</v>
      </c>
      <c r="C233" s="374" t="s">
        <v>1482</v>
      </c>
      <c r="D233" s="374" t="s">
        <v>1478</v>
      </c>
      <c r="E233" s="374" t="s">
        <v>1479</v>
      </c>
      <c r="F233" s="374" t="s">
        <v>89</v>
      </c>
      <c r="G233" s="374" t="s">
        <v>582</v>
      </c>
      <c r="H233" s="374" t="s">
        <v>583</v>
      </c>
      <c r="I233" s="374" t="s">
        <v>584</v>
      </c>
      <c r="J233" s="375">
        <v>16</v>
      </c>
      <c r="K233" s="375">
        <v>65</v>
      </c>
      <c r="L233" s="376" t="str">
        <f t="shared" si="8"/>
        <v>Không mở</v>
      </c>
      <c r="M233" s="377">
        <f t="shared" si="6"/>
        <v>0.24615384615384617</v>
      </c>
    </row>
    <row r="234" spans="1:13" ht="26.25" hidden="1" x14ac:dyDescent="0.25">
      <c r="A234" s="374" t="s">
        <v>1483</v>
      </c>
      <c r="B234" s="374" t="s">
        <v>1484</v>
      </c>
      <c r="C234" s="374" t="s">
        <v>1485</v>
      </c>
      <c r="D234" s="374" t="s">
        <v>1478</v>
      </c>
      <c r="E234" s="374" t="s">
        <v>1479</v>
      </c>
      <c r="F234" s="374" t="s">
        <v>89</v>
      </c>
      <c r="G234" s="374" t="s">
        <v>582</v>
      </c>
      <c r="H234" s="374" t="s">
        <v>583</v>
      </c>
      <c r="I234" s="374" t="s">
        <v>584</v>
      </c>
      <c r="J234" s="375">
        <v>65</v>
      </c>
      <c r="K234" s="375">
        <v>65</v>
      </c>
      <c r="L234" s="376" t="str">
        <f t="shared" si="8"/>
        <v>Mở</v>
      </c>
      <c r="M234" s="377">
        <f t="shared" si="6"/>
        <v>1</v>
      </c>
    </row>
    <row r="235" spans="1:13" ht="26.25" hidden="1" x14ac:dyDescent="0.25">
      <c r="A235" s="374" t="s">
        <v>1486</v>
      </c>
      <c r="B235" s="374" t="s">
        <v>1487</v>
      </c>
      <c r="C235" s="374" t="s">
        <v>1488</v>
      </c>
      <c r="D235" s="374" t="s">
        <v>1478</v>
      </c>
      <c r="E235" s="374" t="s">
        <v>1479</v>
      </c>
      <c r="F235" s="374" t="s">
        <v>89</v>
      </c>
      <c r="G235" s="374" t="s">
        <v>582</v>
      </c>
      <c r="H235" s="374" t="s">
        <v>583</v>
      </c>
      <c r="I235" s="374" t="s">
        <v>584</v>
      </c>
      <c r="J235" s="375">
        <v>65</v>
      </c>
      <c r="K235" s="375">
        <v>65</v>
      </c>
      <c r="L235" s="376" t="str">
        <f t="shared" si="8"/>
        <v>Mở</v>
      </c>
      <c r="M235" s="377">
        <f t="shared" si="6"/>
        <v>1</v>
      </c>
    </row>
    <row r="236" spans="1:13" ht="26.25" hidden="1" x14ac:dyDescent="0.25">
      <c r="A236" s="374" t="s">
        <v>1489</v>
      </c>
      <c r="B236" s="374" t="s">
        <v>1490</v>
      </c>
      <c r="C236" s="374" t="s">
        <v>1491</v>
      </c>
      <c r="D236" s="374" t="s">
        <v>1478</v>
      </c>
      <c r="E236" s="374" t="s">
        <v>1479</v>
      </c>
      <c r="F236" s="374" t="s">
        <v>89</v>
      </c>
      <c r="G236" s="374" t="s">
        <v>582</v>
      </c>
      <c r="H236" s="374" t="s">
        <v>583</v>
      </c>
      <c r="I236" s="374" t="s">
        <v>584</v>
      </c>
      <c r="J236" s="375">
        <v>65</v>
      </c>
      <c r="K236" s="375">
        <v>65</v>
      </c>
      <c r="L236" s="376" t="str">
        <f t="shared" si="8"/>
        <v>Mở</v>
      </c>
      <c r="M236" s="377">
        <f t="shared" si="6"/>
        <v>1</v>
      </c>
    </row>
    <row r="237" spans="1:13" ht="26.25" hidden="1" x14ac:dyDescent="0.25">
      <c r="A237" s="374" t="s">
        <v>1492</v>
      </c>
      <c r="B237" s="374" t="s">
        <v>1493</v>
      </c>
      <c r="C237" s="374" t="s">
        <v>1494</v>
      </c>
      <c r="D237" s="374" t="s">
        <v>1478</v>
      </c>
      <c r="E237" s="374" t="s">
        <v>1479</v>
      </c>
      <c r="F237" s="374" t="s">
        <v>89</v>
      </c>
      <c r="G237" s="374" t="s">
        <v>582</v>
      </c>
      <c r="H237" s="374" t="s">
        <v>583</v>
      </c>
      <c r="I237" s="374" t="s">
        <v>584</v>
      </c>
      <c r="J237" s="375">
        <v>65</v>
      </c>
      <c r="K237" s="375">
        <v>65</v>
      </c>
      <c r="L237" s="376" t="str">
        <f t="shared" si="8"/>
        <v>Mở</v>
      </c>
      <c r="M237" s="377">
        <f t="shared" si="6"/>
        <v>1</v>
      </c>
    </row>
    <row r="238" spans="1:13" ht="26.25" hidden="1" x14ac:dyDescent="0.25">
      <c r="A238" s="374" t="s">
        <v>1495</v>
      </c>
      <c r="B238" s="374" t="s">
        <v>1496</v>
      </c>
      <c r="C238" s="374" t="s">
        <v>1497</v>
      </c>
      <c r="D238" s="374" t="s">
        <v>1498</v>
      </c>
      <c r="E238" s="374" t="s">
        <v>1499</v>
      </c>
      <c r="F238" s="374" t="s">
        <v>89</v>
      </c>
      <c r="G238" s="374" t="s">
        <v>582</v>
      </c>
      <c r="H238" s="374" t="s">
        <v>583</v>
      </c>
      <c r="I238" s="374" t="s">
        <v>584</v>
      </c>
      <c r="J238" s="375">
        <v>25</v>
      </c>
      <c r="K238" s="375">
        <v>65</v>
      </c>
      <c r="L238" s="376" t="str">
        <f t="shared" si="8"/>
        <v>Không mở</v>
      </c>
      <c r="M238" s="377">
        <f t="shared" si="6"/>
        <v>0.38461538461538464</v>
      </c>
    </row>
    <row r="239" spans="1:13" ht="26.25" hidden="1" x14ac:dyDescent="0.25">
      <c r="A239" s="374" t="s">
        <v>1500</v>
      </c>
      <c r="B239" s="374" t="s">
        <v>1501</v>
      </c>
      <c r="C239" s="374" t="s">
        <v>1502</v>
      </c>
      <c r="D239" s="374" t="s">
        <v>1498</v>
      </c>
      <c r="E239" s="374" t="s">
        <v>1499</v>
      </c>
      <c r="F239" s="374" t="s">
        <v>89</v>
      </c>
      <c r="G239" s="374" t="s">
        <v>582</v>
      </c>
      <c r="H239" s="374" t="s">
        <v>583</v>
      </c>
      <c r="I239" s="374" t="s">
        <v>584</v>
      </c>
      <c r="J239" s="375">
        <v>65</v>
      </c>
      <c r="K239" s="375">
        <v>65</v>
      </c>
      <c r="L239" s="376" t="str">
        <f t="shared" si="8"/>
        <v>Mở</v>
      </c>
      <c r="M239" s="377">
        <f t="shared" si="6"/>
        <v>1</v>
      </c>
    </row>
    <row r="240" spans="1:13" ht="26.25" hidden="1" x14ac:dyDescent="0.25">
      <c r="A240" s="374" t="s">
        <v>1503</v>
      </c>
      <c r="B240" s="374" t="s">
        <v>1504</v>
      </c>
      <c r="C240" s="374" t="s">
        <v>1505</v>
      </c>
      <c r="D240" s="374" t="s">
        <v>1498</v>
      </c>
      <c r="E240" s="374" t="s">
        <v>1499</v>
      </c>
      <c r="F240" s="374" t="s">
        <v>89</v>
      </c>
      <c r="G240" s="374" t="s">
        <v>582</v>
      </c>
      <c r="H240" s="374" t="s">
        <v>583</v>
      </c>
      <c r="I240" s="374" t="s">
        <v>584</v>
      </c>
      <c r="J240" s="375">
        <v>65</v>
      </c>
      <c r="K240" s="375">
        <v>65</v>
      </c>
      <c r="L240" s="376" t="str">
        <f t="shared" si="8"/>
        <v>Mở</v>
      </c>
      <c r="M240" s="377">
        <f t="shared" si="6"/>
        <v>1</v>
      </c>
    </row>
    <row r="241" spans="1:13" ht="26.25" hidden="1" x14ac:dyDescent="0.25">
      <c r="A241" s="374" t="s">
        <v>1506</v>
      </c>
      <c r="B241" s="374" t="s">
        <v>1507</v>
      </c>
      <c r="C241" s="374" t="s">
        <v>1508</v>
      </c>
      <c r="D241" s="374" t="s">
        <v>1498</v>
      </c>
      <c r="E241" s="374" t="s">
        <v>1499</v>
      </c>
      <c r="F241" s="374" t="s">
        <v>89</v>
      </c>
      <c r="G241" s="374" t="s">
        <v>582</v>
      </c>
      <c r="H241" s="374" t="s">
        <v>583</v>
      </c>
      <c r="I241" s="374" t="s">
        <v>584</v>
      </c>
      <c r="J241" s="375">
        <v>65</v>
      </c>
      <c r="K241" s="375">
        <v>65</v>
      </c>
      <c r="L241" s="376" t="str">
        <f t="shared" si="8"/>
        <v>Mở</v>
      </c>
      <c r="M241" s="377">
        <f t="shared" si="6"/>
        <v>1</v>
      </c>
    </row>
    <row r="242" spans="1:13" ht="26.25" hidden="1" x14ac:dyDescent="0.25">
      <c r="A242" s="374" t="s">
        <v>1509</v>
      </c>
      <c r="B242" s="374" t="s">
        <v>1510</v>
      </c>
      <c r="C242" s="374" t="s">
        <v>1511</v>
      </c>
      <c r="D242" s="374" t="s">
        <v>1498</v>
      </c>
      <c r="E242" s="374" t="s">
        <v>1499</v>
      </c>
      <c r="F242" s="374" t="s">
        <v>89</v>
      </c>
      <c r="G242" s="374" t="s">
        <v>582</v>
      </c>
      <c r="H242" s="374" t="s">
        <v>583</v>
      </c>
      <c r="I242" s="374" t="s">
        <v>584</v>
      </c>
      <c r="J242" s="375">
        <v>65</v>
      </c>
      <c r="K242" s="375">
        <v>65</v>
      </c>
      <c r="L242" s="376" t="str">
        <f t="shared" si="8"/>
        <v>Mở</v>
      </c>
      <c r="M242" s="377">
        <f t="shared" si="6"/>
        <v>1</v>
      </c>
    </row>
    <row r="243" spans="1:13" ht="26.25" hidden="1" x14ac:dyDescent="0.25">
      <c r="A243" s="374" t="s">
        <v>1512</v>
      </c>
      <c r="B243" s="374" t="s">
        <v>1513</v>
      </c>
      <c r="C243" s="374" t="s">
        <v>1514</v>
      </c>
      <c r="D243" s="374" t="s">
        <v>1498</v>
      </c>
      <c r="E243" s="374" t="s">
        <v>1499</v>
      </c>
      <c r="F243" s="374" t="s">
        <v>89</v>
      </c>
      <c r="G243" s="374" t="s">
        <v>582</v>
      </c>
      <c r="H243" s="374" t="s">
        <v>583</v>
      </c>
      <c r="I243" s="374" t="s">
        <v>584</v>
      </c>
      <c r="J243" s="375">
        <v>6</v>
      </c>
      <c r="K243" s="375">
        <v>65</v>
      </c>
      <c r="L243" s="376" t="str">
        <f t="shared" si="8"/>
        <v>Không mở</v>
      </c>
      <c r="M243" s="377">
        <f t="shared" si="6"/>
        <v>9.2307692307692313E-2</v>
      </c>
    </row>
    <row r="244" spans="1:13" ht="26.25" hidden="1" x14ac:dyDescent="0.25">
      <c r="A244" s="374" t="s">
        <v>1515</v>
      </c>
      <c r="B244" s="374" t="s">
        <v>1516</v>
      </c>
      <c r="C244" s="374" t="s">
        <v>1517</v>
      </c>
      <c r="D244" s="374" t="s">
        <v>1498</v>
      </c>
      <c r="E244" s="374" t="s">
        <v>1499</v>
      </c>
      <c r="F244" s="374" t="s">
        <v>89</v>
      </c>
      <c r="G244" s="374" t="s">
        <v>582</v>
      </c>
      <c r="H244" s="374" t="s">
        <v>583</v>
      </c>
      <c r="I244" s="374" t="s">
        <v>584</v>
      </c>
      <c r="J244" s="375">
        <v>65</v>
      </c>
      <c r="K244" s="375">
        <v>65</v>
      </c>
      <c r="L244" s="376" t="str">
        <f t="shared" si="8"/>
        <v>Mở</v>
      </c>
      <c r="M244" s="377">
        <f t="shared" si="6"/>
        <v>1</v>
      </c>
    </row>
    <row r="245" spans="1:13" ht="26.25" hidden="1" x14ac:dyDescent="0.25">
      <c r="A245" s="374" t="s">
        <v>1518</v>
      </c>
      <c r="B245" s="374" t="s">
        <v>1519</v>
      </c>
      <c r="C245" s="374" t="s">
        <v>1520</v>
      </c>
      <c r="D245" s="374" t="s">
        <v>1521</v>
      </c>
      <c r="E245" s="374" t="s">
        <v>1522</v>
      </c>
      <c r="F245" s="374" t="s">
        <v>66</v>
      </c>
      <c r="G245" s="374" t="s">
        <v>582</v>
      </c>
      <c r="H245" s="374" t="s">
        <v>583</v>
      </c>
      <c r="I245" s="374" t="s">
        <v>584</v>
      </c>
      <c r="J245" s="375">
        <v>40</v>
      </c>
      <c r="K245" s="375">
        <v>65</v>
      </c>
      <c r="L245" s="376" t="s">
        <v>610</v>
      </c>
      <c r="M245" s="377">
        <f t="shared" si="6"/>
        <v>0.61538461538461542</v>
      </c>
    </row>
    <row r="246" spans="1:13" ht="26.25" hidden="1" x14ac:dyDescent="0.25">
      <c r="A246" s="374" t="s">
        <v>1523</v>
      </c>
      <c r="B246" s="374" t="s">
        <v>1524</v>
      </c>
      <c r="C246" s="374" t="s">
        <v>1525</v>
      </c>
      <c r="D246" s="374" t="s">
        <v>1526</v>
      </c>
      <c r="E246" s="374" t="s">
        <v>1527</v>
      </c>
      <c r="F246" s="374" t="s">
        <v>66</v>
      </c>
      <c r="G246" s="374" t="s">
        <v>582</v>
      </c>
      <c r="H246" s="374" t="s">
        <v>583</v>
      </c>
      <c r="I246" s="374" t="s">
        <v>584</v>
      </c>
      <c r="J246" s="375">
        <v>47</v>
      </c>
      <c r="K246" s="375">
        <v>65</v>
      </c>
      <c r="L246" s="376" t="s">
        <v>610</v>
      </c>
      <c r="M246" s="377">
        <f t="shared" si="6"/>
        <v>0.72307692307692306</v>
      </c>
    </row>
    <row r="247" spans="1:13" ht="39" hidden="1" x14ac:dyDescent="0.25">
      <c r="A247" s="374" t="s">
        <v>1528</v>
      </c>
      <c r="B247" s="374" t="s">
        <v>1529</v>
      </c>
      <c r="C247" s="374" t="s">
        <v>1530</v>
      </c>
      <c r="D247" s="374" t="s">
        <v>1531</v>
      </c>
      <c r="E247" s="374" t="s">
        <v>1532</v>
      </c>
      <c r="F247" s="374" t="s">
        <v>89</v>
      </c>
      <c r="G247" s="374" t="s">
        <v>582</v>
      </c>
      <c r="H247" s="374" t="s">
        <v>583</v>
      </c>
      <c r="I247" s="374" t="s">
        <v>584</v>
      </c>
      <c r="J247" s="375">
        <v>29</v>
      </c>
      <c r="K247" s="375">
        <v>65</v>
      </c>
      <c r="L247" s="379" t="s">
        <v>731</v>
      </c>
      <c r="M247" s="377">
        <f t="shared" si="6"/>
        <v>0.44615384615384618</v>
      </c>
    </row>
    <row r="248" spans="1:13" ht="26.25" hidden="1" x14ac:dyDescent="0.25">
      <c r="A248" s="374" t="s">
        <v>1533</v>
      </c>
      <c r="B248" s="374" t="s">
        <v>1534</v>
      </c>
      <c r="C248" s="374" t="s">
        <v>1535</v>
      </c>
      <c r="D248" s="374" t="s">
        <v>1531</v>
      </c>
      <c r="E248" s="374" t="s">
        <v>1532</v>
      </c>
      <c r="F248" s="374" t="s">
        <v>89</v>
      </c>
      <c r="G248" s="374" t="s">
        <v>582</v>
      </c>
      <c r="H248" s="374" t="s">
        <v>583</v>
      </c>
      <c r="I248" s="374" t="s">
        <v>584</v>
      </c>
      <c r="J248" s="375">
        <v>65</v>
      </c>
      <c r="K248" s="375">
        <v>65</v>
      </c>
      <c r="L248" s="376" t="str">
        <f t="shared" si="8"/>
        <v>Mở</v>
      </c>
      <c r="M248" s="377">
        <f t="shared" si="6"/>
        <v>1</v>
      </c>
    </row>
    <row r="249" spans="1:13" ht="26.25" hidden="1" x14ac:dyDescent="0.25">
      <c r="A249" s="374" t="s">
        <v>1536</v>
      </c>
      <c r="B249" s="374" t="s">
        <v>1537</v>
      </c>
      <c r="C249" s="374" t="s">
        <v>1538</v>
      </c>
      <c r="D249" s="374" t="s">
        <v>1539</v>
      </c>
      <c r="E249" s="374" t="s">
        <v>1540</v>
      </c>
      <c r="F249" s="374" t="s">
        <v>89</v>
      </c>
      <c r="G249" s="374" t="s">
        <v>582</v>
      </c>
      <c r="H249" s="374" t="s">
        <v>583</v>
      </c>
      <c r="I249" s="374" t="s">
        <v>584</v>
      </c>
      <c r="J249" s="375">
        <v>1</v>
      </c>
      <c r="K249" s="375">
        <v>65</v>
      </c>
      <c r="L249" s="376" t="str">
        <f t="shared" si="8"/>
        <v>Không mở</v>
      </c>
      <c r="M249" s="377">
        <f t="shared" si="6"/>
        <v>1.5384615384615385E-2</v>
      </c>
    </row>
    <row r="250" spans="1:13" ht="26.25" hidden="1" x14ac:dyDescent="0.25">
      <c r="A250" s="374" t="s">
        <v>1541</v>
      </c>
      <c r="B250" s="374" t="s">
        <v>1542</v>
      </c>
      <c r="C250" s="374" t="s">
        <v>1543</v>
      </c>
      <c r="D250" s="374" t="s">
        <v>1544</v>
      </c>
      <c r="E250" s="374" t="s">
        <v>1545</v>
      </c>
      <c r="F250" s="374" t="s">
        <v>66</v>
      </c>
      <c r="G250" s="374" t="s">
        <v>582</v>
      </c>
      <c r="H250" s="374" t="s">
        <v>583</v>
      </c>
      <c r="I250" s="374" t="s">
        <v>584</v>
      </c>
      <c r="J250" s="375">
        <v>30</v>
      </c>
      <c r="K250" s="375">
        <v>30</v>
      </c>
      <c r="L250" s="376" t="str">
        <f t="shared" si="8"/>
        <v>Mở</v>
      </c>
      <c r="M250" s="377">
        <f t="shared" si="6"/>
        <v>1</v>
      </c>
    </row>
    <row r="251" spans="1:13" ht="26.25" hidden="1" x14ac:dyDescent="0.25">
      <c r="A251" s="374" t="s">
        <v>1546</v>
      </c>
      <c r="B251" s="374" t="s">
        <v>1547</v>
      </c>
      <c r="C251" s="374" t="s">
        <v>1548</v>
      </c>
      <c r="D251" s="374" t="s">
        <v>1549</v>
      </c>
      <c r="E251" s="374" t="s">
        <v>1550</v>
      </c>
      <c r="F251" s="374" t="s">
        <v>89</v>
      </c>
      <c r="G251" s="374" t="s">
        <v>582</v>
      </c>
      <c r="H251" s="374" t="s">
        <v>583</v>
      </c>
      <c r="I251" s="374" t="s">
        <v>584</v>
      </c>
      <c r="J251" s="375">
        <v>63</v>
      </c>
      <c r="K251" s="375">
        <v>65</v>
      </c>
      <c r="L251" s="376" t="str">
        <f t="shared" si="8"/>
        <v>Mở</v>
      </c>
      <c r="M251" s="377">
        <f t="shared" si="6"/>
        <v>0.96923076923076923</v>
      </c>
    </row>
    <row r="252" spans="1:13" ht="26.25" hidden="1" x14ac:dyDescent="0.25">
      <c r="A252" s="374" t="s">
        <v>1551</v>
      </c>
      <c r="B252" s="374" t="s">
        <v>1552</v>
      </c>
      <c r="C252" s="374" t="s">
        <v>1553</v>
      </c>
      <c r="D252" s="374" t="s">
        <v>1549</v>
      </c>
      <c r="E252" s="374" t="s">
        <v>1550</v>
      </c>
      <c r="F252" s="374" t="s">
        <v>89</v>
      </c>
      <c r="G252" s="374" t="s">
        <v>582</v>
      </c>
      <c r="H252" s="374" t="s">
        <v>583</v>
      </c>
      <c r="I252" s="374" t="s">
        <v>584</v>
      </c>
      <c r="J252" s="375">
        <v>65</v>
      </c>
      <c r="K252" s="375">
        <v>65</v>
      </c>
      <c r="L252" s="376" t="str">
        <f t="shared" si="8"/>
        <v>Mở</v>
      </c>
      <c r="M252" s="377">
        <f t="shared" si="6"/>
        <v>1</v>
      </c>
    </row>
    <row r="253" spans="1:13" ht="26.25" hidden="1" x14ac:dyDescent="0.25">
      <c r="A253" s="374" t="s">
        <v>1554</v>
      </c>
      <c r="B253" s="374" t="s">
        <v>1555</v>
      </c>
      <c r="C253" s="374" t="s">
        <v>1556</v>
      </c>
      <c r="D253" s="374" t="s">
        <v>1549</v>
      </c>
      <c r="E253" s="374" t="s">
        <v>1550</v>
      </c>
      <c r="F253" s="374" t="s">
        <v>89</v>
      </c>
      <c r="G253" s="374" t="s">
        <v>582</v>
      </c>
      <c r="H253" s="374" t="s">
        <v>583</v>
      </c>
      <c r="I253" s="374" t="s">
        <v>584</v>
      </c>
      <c r="J253" s="375">
        <v>65</v>
      </c>
      <c r="K253" s="375">
        <v>65</v>
      </c>
      <c r="L253" s="376" t="str">
        <f t="shared" si="8"/>
        <v>Mở</v>
      </c>
      <c r="M253" s="377">
        <f t="shared" si="6"/>
        <v>1</v>
      </c>
    </row>
    <row r="254" spans="1:13" ht="26.25" hidden="1" x14ac:dyDescent="0.25">
      <c r="A254" s="374" t="s">
        <v>1557</v>
      </c>
      <c r="B254" s="374" t="s">
        <v>1558</v>
      </c>
      <c r="C254" s="374" t="s">
        <v>1559</v>
      </c>
      <c r="D254" s="374" t="s">
        <v>1549</v>
      </c>
      <c r="E254" s="374" t="s">
        <v>1550</v>
      </c>
      <c r="F254" s="374" t="s">
        <v>89</v>
      </c>
      <c r="G254" s="374" t="s">
        <v>582</v>
      </c>
      <c r="H254" s="374" t="s">
        <v>583</v>
      </c>
      <c r="I254" s="374" t="s">
        <v>584</v>
      </c>
      <c r="J254" s="375">
        <v>65</v>
      </c>
      <c r="K254" s="375">
        <v>65</v>
      </c>
      <c r="L254" s="376" t="str">
        <f t="shared" si="8"/>
        <v>Mở</v>
      </c>
      <c r="M254" s="377">
        <f t="shared" si="6"/>
        <v>1</v>
      </c>
    </row>
    <row r="255" spans="1:13" ht="26.25" hidden="1" x14ac:dyDescent="0.25">
      <c r="A255" s="374" t="s">
        <v>1560</v>
      </c>
      <c r="B255" s="374" t="s">
        <v>1561</v>
      </c>
      <c r="C255" s="374" t="s">
        <v>1562</v>
      </c>
      <c r="D255" s="374" t="s">
        <v>1563</v>
      </c>
      <c r="E255" s="374" t="s">
        <v>1564</v>
      </c>
      <c r="F255" s="374" t="s">
        <v>89</v>
      </c>
      <c r="G255" s="374" t="s">
        <v>582</v>
      </c>
      <c r="H255" s="374" t="s">
        <v>583</v>
      </c>
      <c r="I255" s="374" t="s">
        <v>584</v>
      </c>
      <c r="J255" s="375">
        <v>65</v>
      </c>
      <c r="K255" s="375">
        <v>65</v>
      </c>
      <c r="L255" s="376" t="str">
        <f t="shared" si="8"/>
        <v>Mở</v>
      </c>
      <c r="M255" s="377">
        <f t="shared" si="6"/>
        <v>1</v>
      </c>
    </row>
    <row r="256" spans="1:13" ht="26.25" hidden="1" x14ac:dyDescent="0.25">
      <c r="A256" s="374" t="s">
        <v>1565</v>
      </c>
      <c r="B256" s="374" t="s">
        <v>1566</v>
      </c>
      <c r="C256" s="374" t="s">
        <v>1567</v>
      </c>
      <c r="D256" s="374" t="s">
        <v>1563</v>
      </c>
      <c r="E256" s="374" t="s">
        <v>1564</v>
      </c>
      <c r="F256" s="374" t="s">
        <v>89</v>
      </c>
      <c r="G256" s="374" t="s">
        <v>582</v>
      </c>
      <c r="H256" s="374" t="s">
        <v>583</v>
      </c>
      <c r="I256" s="374" t="s">
        <v>584</v>
      </c>
      <c r="J256" s="375">
        <v>65</v>
      </c>
      <c r="K256" s="375">
        <v>65</v>
      </c>
      <c r="L256" s="376" t="str">
        <f t="shared" si="8"/>
        <v>Mở</v>
      </c>
      <c r="M256" s="377">
        <f t="shared" si="6"/>
        <v>1</v>
      </c>
    </row>
    <row r="257" spans="1:13" ht="26.25" hidden="1" x14ac:dyDescent="0.25">
      <c r="A257" s="374" t="s">
        <v>1568</v>
      </c>
      <c r="B257" s="374" t="s">
        <v>1569</v>
      </c>
      <c r="C257" s="374" t="s">
        <v>1570</v>
      </c>
      <c r="D257" s="374" t="s">
        <v>1563</v>
      </c>
      <c r="E257" s="374" t="s">
        <v>1564</v>
      </c>
      <c r="F257" s="374" t="s">
        <v>89</v>
      </c>
      <c r="G257" s="374" t="s">
        <v>582</v>
      </c>
      <c r="H257" s="374" t="s">
        <v>583</v>
      </c>
      <c r="I257" s="374" t="s">
        <v>584</v>
      </c>
      <c r="J257" s="375">
        <v>65</v>
      </c>
      <c r="K257" s="375">
        <v>65</v>
      </c>
      <c r="L257" s="376" t="str">
        <f t="shared" si="8"/>
        <v>Mở</v>
      </c>
      <c r="M257" s="377">
        <f t="shared" si="6"/>
        <v>1</v>
      </c>
    </row>
    <row r="258" spans="1:13" ht="26.25" hidden="1" x14ac:dyDescent="0.25">
      <c r="A258" s="374" t="s">
        <v>1571</v>
      </c>
      <c r="B258" s="374" t="s">
        <v>1572</v>
      </c>
      <c r="C258" s="374" t="s">
        <v>1573</v>
      </c>
      <c r="D258" s="374" t="s">
        <v>1574</v>
      </c>
      <c r="E258" s="374" t="s">
        <v>1575</v>
      </c>
      <c r="F258" s="374" t="s">
        <v>89</v>
      </c>
      <c r="G258" s="374" t="s">
        <v>582</v>
      </c>
      <c r="H258" s="374" t="s">
        <v>583</v>
      </c>
      <c r="I258" s="374" t="s">
        <v>584</v>
      </c>
      <c r="J258" s="375">
        <v>1</v>
      </c>
      <c r="K258" s="375">
        <v>65</v>
      </c>
      <c r="L258" s="376" t="str">
        <f t="shared" si="8"/>
        <v>Không mở</v>
      </c>
      <c r="M258" s="377">
        <f t="shared" si="6"/>
        <v>1.5384615384615385E-2</v>
      </c>
    </row>
    <row r="259" spans="1:13" ht="26.25" hidden="1" x14ac:dyDescent="0.25">
      <c r="A259" s="374" t="s">
        <v>1576</v>
      </c>
      <c r="B259" s="374" t="s">
        <v>1577</v>
      </c>
      <c r="C259" s="374" t="s">
        <v>1578</v>
      </c>
      <c r="D259" s="374" t="s">
        <v>1579</v>
      </c>
      <c r="E259" s="374" t="s">
        <v>1580</v>
      </c>
      <c r="F259" s="374" t="s">
        <v>89</v>
      </c>
      <c r="G259" s="374" t="s">
        <v>582</v>
      </c>
      <c r="H259" s="374" t="s">
        <v>583</v>
      </c>
      <c r="I259" s="374" t="s">
        <v>584</v>
      </c>
      <c r="J259" s="375">
        <v>65</v>
      </c>
      <c r="K259" s="375">
        <v>65</v>
      </c>
      <c r="L259" s="376" t="str">
        <f t="shared" si="8"/>
        <v>Mở</v>
      </c>
      <c r="M259" s="377">
        <f t="shared" ref="M259:M322" si="9">J259/K259</f>
        <v>1</v>
      </c>
    </row>
    <row r="260" spans="1:13" ht="26.25" hidden="1" x14ac:dyDescent="0.25">
      <c r="A260" s="374" t="s">
        <v>1581</v>
      </c>
      <c r="B260" s="374" t="s">
        <v>1582</v>
      </c>
      <c r="C260" s="374" t="s">
        <v>1583</v>
      </c>
      <c r="D260" s="374" t="s">
        <v>1579</v>
      </c>
      <c r="E260" s="374" t="s">
        <v>1580</v>
      </c>
      <c r="F260" s="374" t="s">
        <v>89</v>
      </c>
      <c r="G260" s="374" t="s">
        <v>582</v>
      </c>
      <c r="H260" s="374" t="s">
        <v>583</v>
      </c>
      <c r="I260" s="374" t="s">
        <v>584</v>
      </c>
      <c r="J260" s="375">
        <v>38</v>
      </c>
      <c r="K260" s="375">
        <v>65</v>
      </c>
      <c r="L260" s="376" t="s">
        <v>610</v>
      </c>
      <c r="M260" s="377">
        <f t="shared" si="9"/>
        <v>0.58461538461538465</v>
      </c>
    </row>
    <row r="261" spans="1:13" ht="26.25" hidden="1" x14ac:dyDescent="0.25">
      <c r="A261" s="374" t="s">
        <v>1584</v>
      </c>
      <c r="B261" s="374" t="s">
        <v>1585</v>
      </c>
      <c r="C261" s="374" t="s">
        <v>1586</v>
      </c>
      <c r="D261" s="374" t="s">
        <v>1587</v>
      </c>
      <c r="E261" s="374" t="s">
        <v>1588</v>
      </c>
      <c r="F261" s="374" t="s">
        <v>66</v>
      </c>
      <c r="G261" s="374" t="s">
        <v>582</v>
      </c>
      <c r="H261" s="374" t="s">
        <v>583</v>
      </c>
      <c r="I261" s="374" t="s">
        <v>584</v>
      </c>
      <c r="J261" s="375">
        <v>40</v>
      </c>
      <c r="K261" s="375">
        <v>65</v>
      </c>
      <c r="L261" s="376" t="s">
        <v>610</v>
      </c>
      <c r="M261" s="377">
        <f t="shared" si="9"/>
        <v>0.61538461538461542</v>
      </c>
    </row>
    <row r="262" spans="1:13" ht="26.25" hidden="1" x14ac:dyDescent="0.25">
      <c r="A262" s="374" t="s">
        <v>1589</v>
      </c>
      <c r="B262" s="374" t="s">
        <v>1590</v>
      </c>
      <c r="C262" s="374" t="s">
        <v>1591</v>
      </c>
      <c r="D262" s="374" t="s">
        <v>1592</v>
      </c>
      <c r="E262" s="374" t="s">
        <v>1593</v>
      </c>
      <c r="F262" s="374" t="s">
        <v>89</v>
      </c>
      <c r="G262" s="374" t="s">
        <v>582</v>
      </c>
      <c r="H262" s="374" t="s">
        <v>583</v>
      </c>
      <c r="I262" s="374" t="s">
        <v>584</v>
      </c>
      <c r="J262" s="375">
        <v>65</v>
      </c>
      <c r="K262" s="375">
        <v>65</v>
      </c>
      <c r="L262" s="376" t="str">
        <f t="shared" si="8"/>
        <v>Mở</v>
      </c>
      <c r="M262" s="377">
        <f t="shared" si="9"/>
        <v>1</v>
      </c>
    </row>
    <row r="263" spans="1:13" ht="26.25" hidden="1" x14ac:dyDescent="0.25">
      <c r="A263" s="374" t="s">
        <v>1594</v>
      </c>
      <c r="B263" s="374" t="s">
        <v>1595</v>
      </c>
      <c r="C263" s="374" t="s">
        <v>1596</v>
      </c>
      <c r="D263" s="374" t="s">
        <v>1592</v>
      </c>
      <c r="E263" s="374" t="s">
        <v>1593</v>
      </c>
      <c r="F263" s="374" t="s">
        <v>89</v>
      </c>
      <c r="G263" s="374" t="s">
        <v>582</v>
      </c>
      <c r="H263" s="374" t="s">
        <v>583</v>
      </c>
      <c r="I263" s="374" t="s">
        <v>584</v>
      </c>
      <c r="J263" s="375">
        <v>65</v>
      </c>
      <c r="K263" s="375">
        <v>65</v>
      </c>
      <c r="L263" s="376" t="str">
        <f t="shared" si="8"/>
        <v>Mở</v>
      </c>
      <c r="M263" s="377">
        <f t="shared" si="9"/>
        <v>1</v>
      </c>
    </row>
    <row r="264" spans="1:13" ht="26.25" hidden="1" x14ac:dyDescent="0.25">
      <c r="A264" s="374" t="s">
        <v>1597</v>
      </c>
      <c r="B264" s="374" t="s">
        <v>1598</v>
      </c>
      <c r="C264" s="374" t="s">
        <v>1599</v>
      </c>
      <c r="D264" s="374" t="s">
        <v>1600</v>
      </c>
      <c r="E264" s="374" t="s">
        <v>1601</v>
      </c>
      <c r="F264" s="374" t="s">
        <v>95</v>
      </c>
      <c r="G264" s="374" t="s">
        <v>582</v>
      </c>
      <c r="H264" s="374" t="s">
        <v>583</v>
      </c>
      <c r="I264" s="374" t="s">
        <v>584</v>
      </c>
      <c r="J264" s="375">
        <v>42</v>
      </c>
      <c r="K264" s="375">
        <v>25</v>
      </c>
      <c r="L264" s="376" t="str">
        <f t="shared" si="8"/>
        <v>Mở</v>
      </c>
      <c r="M264" s="377">
        <f t="shared" si="9"/>
        <v>1.68</v>
      </c>
    </row>
    <row r="265" spans="1:13" ht="26.25" hidden="1" x14ac:dyDescent="0.25">
      <c r="A265" s="374" t="s">
        <v>1602</v>
      </c>
      <c r="B265" s="374" t="s">
        <v>1603</v>
      </c>
      <c r="C265" s="374" t="s">
        <v>1604</v>
      </c>
      <c r="D265" s="374" t="s">
        <v>1605</v>
      </c>
      <c r="E265" s="374" t="s">
        <v>1606</v>
      </c>
      <c r="F265" s="374" t="s">
        <v>89</v>
      </c>
      <c r="G265" s="374" t="s">
        <v>582</v>
      </c>
      <c r="H265" s="374" t="s">
        <v>583</v>
      </c>
      <c r="I265" s="374" t="s">
        <v>584</v>
      </c>
      <c r="J265" s="375">
        <v>65</v>
      </c>
      <c r="K265" s="375">
        <v>65</v>
      </c>
      <c r="L265" s="376" t="str">
        <f t="shared" si="8"/>
        <v>Mở</v>
      </c>
      <c r="M265" s="377">
        <f t="shared" si="9"/>
        <v>1</v>
      </c>
    </row>
    <row r="266" spans="1:13" ht="26.25" hidden="1" x14ac:dyDescent="0.25">
      <c r="A266" s="374" t="s">
        <v>1607</v>
      </c>
      <c r="B266" s="374" t="s">
        <v>1608</v>
      </c>
      <c r="C266" s="374" t="s">
        <v>1609</v>
      </c>
      <c r="D266" s="374" t="s">
        <v>1610</v>
      </c>
      <c r="E266" s="374" t="s">
        <v>1611</v>
      </c>
      <c r="F266" s="374" t="s">
        <v>89</v>
      </c>
      <c r="G266" s="374" t="s">
        <v>582</v>
      </c>
      <c r="H266" s="374" t="s">
        <v>583</v>
      </c>
      <c r="I266" s="374" t="s">
        <v>584</v>
      </c>
      <c r="J266" s="375">
        <v>65</v>
      </c>
      <c r="K266" s="375">
        <v>65</v>
      </c>
      <c r="L266" s="376" t="str">
        <f t="shared" si="8"/>
        <v>Mở</v>
      </c>
      <c r="M266" s="377">
        <f t="shared" si="9"/>
        <v>1</v>
      </c>
    </row>
    <row r="267" spans="1:13" ht="26.25" hidden="1" x14ac:dyDescent="0.25">
      <c r="A267" s="374" t="s">
        <v>1612</v>
      </c>
      <c r="B267" s="374" t="s">
        <v>1613</v>
      </c>
      <c r="C267" s="374" t="s">
        <v>1614</v>
      </c>
      <c r="D267" s="374" t="s">
        <v>1615</v>
      </c>
      <c r="E267" s="374" t="s">
        <v>1616</v>
      </c>
      <c r="F267" s="374" t="s">
        <v>89</v>
      </c>
      <c r="G267" s="374" t="s">
        <v>582</v>
      </c>
      <c r="H267" s="374" t="s">
        <v>583</v>
      </c>
      <c r="I267" s="374" t="s">
        <v>584</v>
      </c>
      <c r="J267" s="375">
        <v>65</v>
      </c>
      <c r="K267" s="375">
        <v>65</v>
      </c>
      <c r="L267" s="376" t="str">
        <f t="shared" si="8"/>
        <v>Mở</v>
      </c>
      <c r="M267" s="377">
        <f t="shared" si="9"/>
        <v>1</v>
      </c>
    </row>
    <row r="268" spans="1:13" ht="26.25" hidden="1" x14ac:dyDescent="0.25">
      <c r="A268" s="374" t="s">
        <v>1617</v>
      </c>
      <c r="B268" s="374" t="s">
        <v>1618</v>
      </c>
      <c r="C268" s="374" t="s">
        <v>1619</v>
      </c>
      <c r="D268" s="374" t="s">
        <v>1615</v>
      </c>
      <c r="E268" s="374" t="s">
        <v>1616</v>
      </c>
      <c r="F268" s="374" t="s">
        <v>89</v>
      </c>
      <c r="G268" s="374" t="s">
        <v>582</v>
      </c>
      <c r="H268" s="374" t="s">
        <v>583</v>
      </c>
      <c r="I268" s="374" t="s">
        <v>584</v>
      </c>
      <c r="J268" s="375">
        <v>65</v>
      </c>
      <c r="K268" s="375">
        <v>65</v>
      </c>
      <c r="L268" s="376" t="str">
        <f t="shared" si="8"/>
        <v>Mở</v>
      </c>
      <c r="M268" s="377">
        <f t="shared" si="9"/>
        <v>1</v>
      </c>
    </row>
    <row r="269" spans="1:13" ht="26.25" hidden="1" x14ac:dyDescent="0.25">
      <c r="A269" s="374" t="s">
        <v>1620</v>
      </c>
      <c r="B269" s="374" t="s">
        <v>1621</v>
      </c>
      <c r="C269" s="374" t="s">
        <v>1622</v>
      </c>
      <c r="D269" s="374" t="s">
        <v>1615</v>
      </c>
      <c r="E269" s="374" t="s">
        <v>1616</v>
      </c>
      <c r="F269" s="374" t="s">
        <v>89</v>
      </c>
      <c r="G269" s="374" t="s">
        <v>582</v>
      </c>
      <c r="H269" s="374" t="s">
        <v>583</v>
      </c>
      <c r="I269" s="374" t="s">
        <v>584</v>
      </c>
      <c r="J269" s="375">
        <v>47</v>
      </c>
      <c r="K269" s="375">
        <v>65</v>
      </c>
      <c r="L269" s="376" t="s">
        <v>610</v>
      </c>
      <c r="M269" s="377">
        <f t="shared" si="9"/>
        <v>0.72307692307692306</v>
      </c>
    </row>
    <row r="270" spans="1:13" ht="26.25" hidden="1" x14ac:dyDescent="0.25">
      <c r="A270" s="374" t="s">
        <v>1623</v>
      </c>
      <c r="B270" s="374" t="s">
        <v>1624</v>
      </c>
      <c r="C270" s="374" t="s">
        <v>1625</v>
      </c>
      <c r="D270" s="374" t="s">
        <v>1615</v>
      </c>
      <c r="E270" s="374" t="s">
        <v>1616</v>
      </c>
      <c r="F270" s="374" t="s">
        <v>89</v>
      </c>
      <c r="G270" s="374" t="s">
        <v>582</v>
      </c>
      <c r="H270" s="374" t="s">
        <v>583</v>
      </c>
      <c r="I270" s="374" t="s">
        <v>584</v>
      </c>
      <c r="J270" s="375">
        <v>65</v>
      </c>
      <c r="K270" s="375">
        <v>65</v>
      </c>
      <c r="L270" s="376" t="str">
        <f t="shared" si="8"/>
        <v>Mở</v>
      </c>
      <c r="M270" s="377">
        <f t="shared" si="9"/>
        <v>1</v>
      </c>
    </row>
    <row r="271" spans="1:13" ht="26.25" hidden="1" x14ac:dyDescent="0.25">
      <c r="A271" s="374" t="s">
        <v>1626</v>
      </c>
      <c r="B271" s="374" t="s">
        <v>1627</v>
      </c>
      <c r="C271" s="374" t="s">
        <v>1628</v>
      </c>
      <c r="D271" s="374" t="s">
        <v>1629</v>
      </c>
      <c r="E271" s="374" t="s">
        <v>1630</v>
      </c>
      <c r="F271" s="374" t="s">
        <v>89</v>
      </c>
      <c r="G271" s="374" t="s">
        <v>582</v>
      </c>
      <c r="H271" s="374" t="s">
        <v>583</v>
      </c>
      <c r="I271" s="374" t="s">
        <v>584</v>
      </c>
      <c r="J271" s="375">
        <v>20</v>
      </c>
      <c r="K271" s="375">
        <v>65</v>
      </c>
      <c r="L271" s="376" t="str">
        <f t="shared" si="8"/>
        <v>Không mở</v>
      </c>
      <c r="M271" s="377">
        <f t="shared" si="9"/>
        <v>0.30769230769230771</v>
      </c>
    </row>
    <row r="272" spans="1:13" ht="26.25" hidden="1" x14ac:dyDescent="0.25">
      <c r="A272" s="374" t="s">
        <v>1631</v>
      </c>
      <c r="B272" s="374" t="s">
        <v>1632</v>
      </c>
      <c r="C272" s="374" t="s">
        <v>1633</v>
      </c>
      <c r="D272" s="374" t="s">
        <v>1629</v>
      </c>
      <c r="E272" s="374" t="s">
        <v>1630</v>
      </c>
      <c r="F272" s="374" t="s">
        <v>89</v>
      </c>
      <c r="G272" s="374" t="s">
        <v>582</v>
      </c>
      <c r="H272" s="374" t="s">
        <v>583</v>
      </c>
      <c r="I272" s="374" t="s">
        <v>584</v>
      </c>
      <c r="J272" s="375">
        <v>65</v>
      </c>
      <c r="K272" s="375">
        <v>65</v>
      </c>
      <c r="L272" s="376" t="str">
        <f t="shared" si="8"/>
        <v>Mở</v>
      </c>
      <c r="M272" s="377">
        <f t="shared" si="9"/>
        <v>1</v>
      </c>
    </row>
    <row r="273" spans="1:13" ht="26.25" hidden="1" x14ac:dyDescent="0.25">
      <c r="A273" s="374" t="s">
        <v>1634</v>
      </c>
      <c r="B273" s="374" t="s">
        <v>1635</v>
      </c>
      <c r="C273" s="374" t="s">
        <v>1636</v>
      </c>
      <c r="D273" s="374" t="s">
        <v>1637</v>
      </c>
      <c r="E273" s="374" t="s">
        <v>1638</v>
      </c>
      <c r="F273" s="374" t="s">
        <v>66</v>
      </c>
      <c r="G273" s="374" t="s">
        <v>582</v>
      </c>
      <c r="H273" s="374" t="s">
        <v>583</v>
      </c>
      <c r="I273" s="374" t="s">
        <v>584</v>
      </c>
      <c r="J273" s="375">
        <v>20</v>
      </c>
      <c r="K273" s="375">
        <v>65</v>
      </c>
      <c r="L273" s="376" t="str">
        <f t="shared" si="8"/>
        <v>Không mở</v>
      </c>
      <c r="M273" s="377">
        <f t="shared" si="9"/>
        <v>0.30769230769230771</v>
      </c>
    </row>
    <row r="274" spans="1:13" ht="26.25" hidden="1" x14ac:dyDescent="0.25">
      <c r="A274" s="374" t="s">
        <v>1639</v>
      </c>
      <c r="B274" s="374" t="s">
        <v>1640</v>
      </c>
      <c r="C274" s="374" t="s">
        <v>1641</v>
      </c>
      <c r="D274" s="374" t="s">
        <v>1642</v>
      </c>
      <c r="E274" s="374" t="s">
        <v>1643</v>
      </c>
      <c r="F274" s="374" t="s">
        <v>89</v>
      </c>
      <c r="G274" s="374" t="s">
        <v>582</v>
      </c>
      <c r="H274" s="374" t="s">
        <v>583</v>
      </c>
      <c r="I274" s="374" t="s">
        <v>584</v>
      </c>
      <c r="J274" s="375">
        <v>65</v>
      </c>
      <c r="K274" s="375">
        <v>65</v>
      </c>
      <c r="L274" s="376" t="str">
        <f t="shared" si="8"/>
        <v>Mở</v>
      </c>
      <c r="M274" s="377">
        <f t="shared" si="9"/>
        <v>1</v>
      </c>
    </row>
    <row r="275" spans="1:13" ht="26.25" hidden="1" x14ac:dyDescent="0.25">
      <c r="A275" s="374" t="s">
        <v>1644</v>
      </c>
      <c r="B275" s="374" t="s">
        <v>1645</v>
      </c>
      <c r="C275" s="374" t="s">
        <v>1646</v>
      </c>
      <c r="D275" s="374" t="s">
        <v>1642</v>
      </c>
      <c r="E275" s="374" t="s">
        <v>1643</v>
      </c>
      <c r="F275" s="374" t="s">
        <v>89</v>
      </c>
      <c r="G275" s="374" t="s">
        <v>582</v>
      </c>
      <c r="H275" s="374" t="s">
        <v>583</v>
      </c>
      <c r="I275" s="374" t="s">
        <v>584</v>
      </c>
      <c r="J275" s="375">
        <v>65</v>
      </c>
      <c r="K275" s="375">
        <v>65</v>
      </c>
      <c r="L275" s="376" t="str">
        <f t="shared" si="8"/>
        <v>Mở</v>
      </c>
      <c r="M275" s="377">
        <f t="shared" si="9"/>
        <v>1</v>
      </c>
    </row>
    <row r="276" spans="1:13" ht="26.25" hidden="1" x14ac:dyDescent="0.25">
      <c r="A276" s="374" t="s">
        <v>1647</v>
      </c>
      <c r="B276" s="374" t="s">
        <v>1648</v>
      </c>
      <c r="C276" s="374" t="s">
        <v>1649</v>
      </c>
      <c r="D276" s="374" t="s">
        <v>1650</v>
      </c>
      <c r="E276" s="374" t="s">
        <v>1651</v>
      </c>
      <c r="F276" s="374" t="s">
        <v>89</v>
      </c>
      <c r="G276" s="374" t="s">
        <v>582</v>
      </c>
      <c r="H276" s="374" t="s">
        <v>583</v>
      </c>
      <c r="I276" s="374" t="s">
        <v>584</v>
      </c>
      <c r="J276" s="375">
        <v>65</v>
      </c>
      <c r="K276" s="375">
        <v>65</v>
      </c>
      <c r="L276" s="376" t="str">
        <f t="shared" si="8"/>
        <v>Mở</v>
      </c>
      <c r="M276" s="377">
        <f t="shared" si="9"/>
        <v>1</v>
      </c>
    </row>
    <row r="277" spans="1:13" ht="26.25" hidden="1" x14ac:dyDescent="0.25">
      <c r="A277" s="374" t="s">
        <v>1652</v>
      </c>
      <c r="B277" s="374" t="s">
        <v>1653</v>
      </c>
      <c r="C277" s="374" t="s">
        <v>1654</v>
      </c>
      <c r="D277" s="374" t="s">
        <v>1650</v>
      </c>
      <c r="E277" s="374" t="s">
        <v>1651</v>
      </c>
      <c r="F277" s="374" t="s">
        <v>89</v>
      </c>
      <c r="G277" s="374" t="s">
        <v>582</v>
      </c>
      <c r="H277" s="374" t="s">
        <v>583</v>
      </c>
      <c r="I277" s="374" t="s">
        <v>584</v>
      </c>
      <c r="J277" s="375">
        <v>65</v>
      </c>
      <c r="K277" s="375">
        <v>65</v>
      </c>
      <c r="L277" s="376" t="str">
        <f t="shared" si="8"/>
        <v>Mở</v>
      </c>
      <c r="M277" s="377">
        <f t="shared" si="9"/>
        <v>1</v>
      </c>
    </row>
    <row r="278" spans="1:13" ht="26.25" hidden="1" x14ac:dyDescent="0.25">
      <c r="A278" s="374" t="s">
        <v>1655</v>
      </c>
      <c r="B278" s="374" t="s">
        <v>1656</v>
      </c>
      <c r="C278" s="374" t="s">
        <v>1657</v>
      </c>
      <c r="D278" s="374" t="s">
        <v>1650</v>
      </c>
      <c r="E278" s="374" t="s">
        <v>1651</v>
      </c>
      <c r="F278" s="374" t="s">
        <v>89</v>
      </c>
      <c r="G278" s="374" t="s">
        <v>582</v>
      </c>
      <c r="H278" s="374" t="s">
        <v>583</v>
      </c>
      <c r="I278" s="374" t="s">
        <v>584</v>
      </c>
      <c r="J278" s="375">
        <v>65</v>
      </c>
      <c r="K278" s="375">
        <v>65</v>
      </c>
      <c r="L278" s="376" t="str">
        <f t="shared" si="8"/>
        <v>Mở</v>
      </c>
      <c r="M278" s="377">
        <f t="shared" si="9"/>
        <v>1</v>
      </c>
    </row>
    <row r="279" spans="1:13" ht="26.25" hidden="1" x14ac:dyDescent="0.25">
      <c r="A279" s="374" t="s">
        <v>1658</v>
      </c>
      <c r="B279" s="374" t="s">
        <v>1659</v>
      </c>
      <c r="C279" s="374" t="s">
        <v>1660</v>
      </c>
      <c r="D279" s="374" t="s">
        <v>1650</v>
      </c>
      <c r="E279" s="374" t="s">
        <v>1651</v>
      </c>
      <c r="F279" s="374" t="s">
        <v>89</v>
      </c>
      <c r="G279" s="374" t="s">
        <v>582</v>
      </c>
      <c r="H279" s="374" t="s">
        <v>583</v>
      </c>
      <c r="I279" s="374" t="s">
        <v>584</v>
      </c>
      <c r="J279" s="375">
        <v>63</v>
      </c>
      <c r="K279" s="375">
        <v>65</v>
      </c>
      <c r="L279" s="376" t="str">
        <f t="shared" si="8"/>
        <v>Mở</v>
      </c>
      <c r="M279" s="377">
        <f t="shared" si="9"/>
        <v>0.96923076923076923</v>
      </c>
    </row>
    <row r="280" spans="1:13" ht="26.25" hidden="1" x14ac:dyDescent="0.25">
      <c r="A280" s="374" t="s">
        <v>1661</v>
      </c>
      <c r="B280" s="374" t="s">
        <v>1662</v>
      </c>
      <c r="C280" s="374" t="s">
        <v>1663</v>
      </c>
      <c r="D280" s="374" t="s">
        <v>1650</v>
      </c>
      <c r="E280" s="374" t="s">
        <v>1651</v>
      </c>
      <c r="F280" s="374" t="s">
        <v>89</v>
      </c>
      <c r="G280" s="374" t="s">
        <v>582</v>
      </c>
      <c r="H280" s="374" t="s">
        <v>583</v>
      </c>
      <c r="I280" s="374" t="s">
        <v>584</v>
      </c>
      <c r="J280" s="375">
        <v>65</v>
      </c>
      <c r="K280" s="375">
        <v>65</v>
      </c>
      <c r="L280" s="376" t="str">
        <f t="shared" si="8"/>
        <v>Mở</v>
      </c>
      <c r="M280" s="377">
        <f t="shared" si="9"/>
        <v>1</v>
      </c>
    </row>
    <row r="281" spans="1:13" ht="26.25" hidden="1" x14ac:dyDescent="0.25">
      <c r="A281" s="374" t="s">
        <v>1664</v>
      </c>
      <c r="B281" s="374" t="s">
        <v>1665</v>
      </c>
      <c r="C281" s="374" t="s">
        <v>1666</v>
      </c>
      <c r="D281" s="374" t="s">
        <v>1650</v>
      </c>
      <c r="E281" s="374" t="s">
        <v>1651</v>
      </c>
      <c r="F281" s="374" t="s">
        <v>89</v>
      </c>
      <c r="G281" s="374" t="s">
        <v>582</v>
      </c>
      <c r="H281" s="374" t="s">
        <v>583</v>
      </c>
      <c r="I281" s="374" t="s">
        <v>584</v>
      </c>
      <c r="J281" s="375">
        <v>65</v>
      </c>
      <c r="K281" s="375">
        <v>65</v>
      </c>
      <c r="L281" s="376" t="str">
        <f t="shared" si="8"/>
        <v>Mở</v>
      </c>
      <c r="M281" s="377">
        <f t="shared" si="9"/>
        <v>1</v>
      </c>
    </row>
    <row r="282" spans="1:13" ht="26.25" hidden="1" x14ac:dyDescent="0.25">
      <c r="A282" s="374" t="s">
        <v>1667</v>
      </c>
      <c r="B282" s="374" t="s">
        <v>1668</v>
      </c>
      <c r="C282" s="374" t="s">
        <v>1669</v>
      </c>
      <c r="D282" s="374" t="s">
        <v>1650</v>
      </c>
      <c r="E282" s="374" t="s">
        <v>1651</v>
      </c>
      <c r="F282" s="374" t="s">
        <v>89</v>
      </c>
      <c r="G282" s="374" t="s">
        <v>582</v>
      </c>
      <c r="H282" s="374" t="s">
        <v>583</v>
      </c>
      <c r="I282" s="374" t="s">
        <v>584</v>
      </c>
      <c r="J282" s="375">
        <v>65</v>
      </c>
      <c r="K282" s="375">
        <v>65</v>
      </c>
      <c r="L282" s="376" t="str">
        <f t="shared" si="8"/>
        <v>Mở</v>
      </c>
      <c r="M282" s="377">
        <f t="shared" si="9"/>
        <v>1</v>
      </c>
    </row>
    <row r="283" spans="1:13" ht="26.25" hidden="1" x14ac:dyDescent="0.25">
      <c r="A283" s="374" t="s">
        <v>1670</v>
      </c>
      <c r="B283" s="374" t="s">
        <v>1671</v>
      </c>
      <c r="C283" s="374" t="s">
        <v>1672</v>
      </c>
      <c r="D283" s="374" t="s">
        <v>1650</v>
      </c>
      <c r="E283" s="374" t="s">
        <v>1651</v>
      </c>
      <c r="F283" s="374" t="s">
        <v>89</v>
      </c>
      <c r="G283" s="374" t="s">
        <v>582</v>
      </c>
      <c r="H283" s="374" t="s">
        <v>583</v>
      </c>
      <c r="I283" s="374" t="s">
        <v>584</v>
      </c>
      <c r="J283" s="375">
        <v>1</v>
      </c>
      <c r="K283" s="375">
        <v>65</v>
      </c>
      <c r="L283" s="376" t="str">
        <f t="shared" si="8"/>
        <v>Không mở</v>
      </c>
      <c r="M283" s="377">
        <f t="shared" si="9"/>
        <v>1.5384615384615385E-2</v>
      </c>
    </row>
    <row r="284" spans="1:13" ht="26.25" hidden="1" x14ac:dyDescent="0.25">
      <c r="A284" s="374" t="s">
        <v>1673</v>
      </c>
      <c r="B284" s="374" t="s">
        <v>1674</v>
      </c>
      <c r="C284" s="374" t="s">
        <v>1675</v>
      </c>
      <c r="D284" s="374" t="s">
        <v>1650</v>
      </c>
      <c r="E284" s="374" t="s">
        <v>1651</v>
      </c>
      <c r="F284" s="374" t="s">
        <v>89</v>
      </c>
      <c r="G284" s="374" t="s">
        <v>582</v>
      </c>
      <c r="H284" s="374" t="s">
        <v>583</v>
      </c>
      <c r="I284" s="374" t="s">
        <v>584</v>
      </c>
      <c r="J284" s="375">
        <v>65</v>
      </c>
      <c r="K284" s="375">
        <v>65</v>
      </c>
      <c r="L284" s="376" t="str">
        <f t="shared" si="8"/>
        <v>Mở</v>
      </c>
      <c r="M284" s="377">
        <f t="shared" si="9"/>
        <v>1</v>
      </c>
    </row>
    <row r="285" spans="1:13" ht="26.25" hidden="1" x14ac:dyDescent="0.25">
      <c r="A285" s="374" t="s">
        <v>1676</v>
      </c>
      <c r="B285" s="374" t="s">
        <v>1677</v>
      </c>
      <c r="C285" s="374" t="s">
        <v>1678</v>
      </c>
      <c r="D285" s="374" t="s">
        <v>1679</v>
      </c>
      <c r="E285" s="374" t="s">
        <v>1680</v>
      </c>
      <c r="F285" s="374" t="s">
        <v>89</v>
      </c>
      <c r="G285" s="374" t="s">
        <v>582</v>
      </c>
      <c r="H285" s="374" t="s">
        <v>583</v>
      </c>
      <c r="I285" s="374" t="s">
        <v>584</v>
      </c>
      <c r="J285" s="375">
        <v>2</v>
      </c>
      <c r="K285" s="375">
        <v>30</v>
      </c>
      <c r="L285" s="376" t="str">
        <f t="shared" si="8"/>
        <v>Không mở</v>
      </c>
      <c r="M285" s="377">
        <f t="shared" si="9"/>
        <v>6.6666666666666666E-2</v>
      </c>
    </row>
    <row r="286" spans="1:13" ht="26.25" hidden="1" x14ac:dyDescent="0.25">
      <c r="A286" s="374" t="s">
        <v>1681</v>
      </c>
      <c r="B286" s="374" t="s">
        <v>1682</v>
      </c>
      <c r="C286" s="374" t="s">
        <v>1683</v>
      </c>
      <c r="D286" s="374" t="s">
        <v>1679</v>
      </c>
      <c r="E286" s="374" t="s">
        <v>1680</v>
      </c>
      <c r="F286" s="374" t="s">
        <v>89</v>
      </c>
      <c r="G286" s="374" t="s">
        <v>582</v>
      </c>
      <c r="H286" s="374" t="s">
        <v>583</v>
      </c>
      <c r="I286" s="374" t="s">
        <v>584</v>
      </c>
      <c r="J286" s="375">
        <v>30</v>
      </c>
      <c r="K286" s="375">
        <v>30</v>
      </c>
      <c r="L286" s="376" t="str">
        <f t="shared" si="8"/>
        <v>Mở</v>
      </c>
      <c r="M286" s="377">
        <f t="shared" si="9"/>
        <v>1</v>
      </c>
    </row>
    <row r="287" spans="1:13" ht="26.25" hidden="1" x14ac:dyDescent="0.25">
      <c r="A287" s="374" t="s">
        <v>1684</v>
      </c>
      <c r="B287" s="374" t="s">
        <v>1685</v>
      </c>
      <c r="C287" s="374" t="s">
        <v>1686</v>
      </c>
      <c r="D287" s="374" t="s">
        <v>1679</v>
      </c>
      <c r="E287" s="374" t="s">
        <v>1680</v>
      </c>
      <c r="F287" s="374" t="s">
        <v>89</v>
      </c>
      <c r="G287" s="374" t="s">
        <v>582</v>
      </c>
      <c r="H287" s="374" t="s">
        <v>583</v>
      </c>
      <c r="I287" s="374" t="s">
        <v>584</v>
      </c>
      <c r="J287" s="375">
        <v>30</v>
      </c>
      <c r="K287" s="375">
        <v>30</v>
      </c>
      <c r="L287" s="376" t="str">
        <f t="shared" si="8"/>
        <v>Mở</v>
      </c>
      <c r="M287" s="377">
        <f t="shared" si="9"/>
        <v>1</v>
      </c>
    </row>
    <row r="288" spans="1:13" ht="26.25" hidden="1" x14ac:dyDescent="0.25">
      <c r="A288" s="374" t="s">
        <v>1687</v>
      </c>
      <c r="B288" s="374" t="s">
        <v>1688</v>
      </c>
      <c r="C288" s="374" t="s">
        <v>1689</v>
      </c>
      <c r="D288" s="374" t="s">
        <v>1679</v>
      </c>
      <c r="E288" s="374" t="s">
        <v>1680</v>
      </c>
      <c r="F288" s="374" t="s">
        <v>89</v>
      </c>
      <c r="G288" s="374" t="s">
        <v>582</v>
      </c>
      <c r="H288" s="374" t="s">
        <v>583</v>
      </c>
      <c r="I288" s="374" t="s">
        <v>584</v>
      </c>
      <c r="J288" s="375">
        <v>30</v>
      </c>
      <c r="K288" s="375">
        <v>30</v>
      </c>
      <c r="L288" s="376" t="str">
        <f t="shared" si="8"/>
        <v>Mở</v>
      </c>
      <c r="M288" s="377">
        <f t="shared" si="9"/>
        <v>1</v>
      </c>
    </row>
    <row r="289" spans="1:13" ht="39" hidden="1" x14ac:dyDescent="0.25">
      <c r="A289" s="374" t="s">
        <v>1690</v>
      </c>
      <c r="B289" s="374" t="s">
        <v>268</v>
      </c>
      <c r="C289" s="374" t="s">
        <v>1691</v>
      </c>
      <c r="D289" s="374" t="s">
        <v>1692</v>
      </c>
      <c r="E289" s="374" t="s">
        <v>1693</v>
      </c>
      <c r="F289" s="374" t="s">
        <v>89</v>
      </c>
      <c r="G289" s="374" t="s">
        <v>582</v>
      </c>
      <c r="H289" s="374" t="s">
        <v>583</v>
      </c>
      <c r="I289" s="374" t="s">
        <v>584</v>
      </c>
      <c r="J289" s="375">
        <v>25</v>
      </c>
      <c r="K289" s="375">
        <v>65</v>
      </c>
      <c r="L289" s="379" t="s">
        <v>731</v>
      </c>
      <c r="M289" s="377">
        <f t="shared" si="9"/>
        <v>0.38461538461538464</v>
      </c>
    </row>
    <row r="290" spans="1:13" ht="26.25" hidden="1" x14ac:dyDescent="0.25">
      <c r="A290" s="374" t="s">
        <v>1694</v>
      </c>
      <c r="B290" s="374" t="s">
        <v>1695</v>
      </c>
      <c r="C290" s="374" t="s">
        <v>1696</v>
      </c>
      <c r="D290" s="374" t="s">
        <v>1697</v>
      </c>
      <c r="E290" s="374" t="s">
        <v>1698</v>
      </c>
      <c r="F290" s="374" t="s">
        <v>66</v>
      </c>
      <c r="G290" s="374" t="s">
        <v>582</v>
      </c>
      <c r="H290" s="374" t="s">
        <v>583</v>
      </c>
      <c r="I290" s="374" t="s">
        <v>584</v>
      </c>
      <c r="J290" s="375">
        <v>51</v>
      </c>
      <c r="K290" s="375">
        <v>65</v>
      </c>
      <c r="L290" s="376" t="str">
        <f t="shared" si="8"/>
        <v>Mở</v>
      </c>
      <c r="M290" s="377">
        <f t="shared" si="9"/>
        <v>0.7846153846153846</v>
      </c>
    </row>
    <row r="291" spans="1:13" ht="26.25" hidden="1" x14ac:dyDescent="0.25">
      <c r="A291" s="374" t="s">
        <v>1699</v>
      </c>
      <c r="B291" s="374" t="s">
        <v>1700</v>
      </c>
      <c r="C291" s="374" t="s">
        <v>1701</v>
      </c>
      <c r="D291" s="374" t="s">
        <v>1702</v>
      </c>
      <c r="E291" s="374" t="s">
        <v>1703</v>
      </c>
      <c r="F291" s="374" t="s">
        <v>89</v>
      </c>
      <c r="G291" s="374" t="s">
        <v>582</v>
      </c>
      <c r="H291" s="374" t="s">
        <v>583</v>
      </c>
      <c r="I291" s="374" t="s">
        <v>584</v>
      </c>
      <c r="J291" s="375">
        <v>65</v>
      </c>
      <c r="K291" s="375">
        <v>65</v>
      </c>
      <c r="L291" s="376" t="str">
        <f t="shared" si="8"/>
        <v>Mở</v>
      </c>
      <c r="M291" s="377">
        <f t="shared" si="9"/>
        <v>1</v>
      </c>
    </row>
    <row r="292" spans="1:13" ht="26.25" hidden="1" x14ac:dyDescent="0.25">
      <c r="A292" s="374" t="s">
        <v>1704</v>
      </c>
      <c r="B292" s="374" t="s">
        <v>1705</v>
      </c>
      <c r="C292" s="374" t="s">
        <v>1706</v>
      </c>
      <c r="D292" s="374" t="s">
        <v>1702</v>
      </c>
      <c r="E292" s="374" t="s">
        <v>1703</v>
      </c>
      <c r="F292" s="374" t="s">
        <v>89</v>
      </c>
      <c r="G292" s="374" t="s">
        <v>582</v>
      </c>
      <c r="H292" s="374" t="s">
        <v>583</v>
      </c>
      <c r="I292" s="374" t="s">
        <v>584</v>
      </c>
      <c r="J292" s="375">
        <v>65</v>
      </c>
      <c r="K292" s="375">
        <v>65</v>
      </c>
      <c r="L292" s="376" t="str">
        <f t="shared" si="8"/>
        <v>Mở</v>
      </c>
      <c r="M292" s="377">
        <f t="shared" si="9"/>
        <v>1</v>
      </c>
    </row>
    <row r="293" spans="1:13" ht="26.25" hidden="1" x14ac:dyDescent="0.25">
      <c r="A293" s="374" t="s">
        <v>1707</v>
      </c>
      <c r="B293" s="374" t="s">
        <v>1708</v>
      </c>
      <c r="C293" s="374" t="s">
        <v>1709</v>
      </c>
      <c r="D293" s="374" t="s">
        <v>1702</v>
      </c>
      <c r="E293" s="374" t="s">
        <v>1703</v>
      </c>
      <c r="F293" s="374" t="s">
        <v>89</v>
      </c>
      <c r="G293" s="374" t="s">
        <v>582</v>
      </c>
      <c r="H293" s="374" t="s">
        <v>583</v>
      </c>
      <c r="I293" s="374" t="s">
        <v>584</v>
      </c>
      <c r="J293" s="375">
        <v>41</v>
      </c>
      <c r="K293" s="375">
        <v>65</v>
      </c>
      <c r="L293" s="376" t="s">
        <v>610</v>
      </c>
      <c r="M293" s="377">
        <f t="shared" si="9"/>
        <v>0.63076923076923075</v>
      </c>
    </row>
    <row r="294" spans="1:13" ht="26.25" hidden="1" x14ac:dyDescent="0.25">
      <c r="A294" s="374" t="s">
        <v>1710</v>
      </c>
      <c r="B294" s="374" t="s">
        <v>1711</v>
      </c>
      <c r="C294" s="374" t="s">
        <v>1712</v>
      </c>
      <c r="D294" s="374" t="s">
        <v>1702</v>
      </c>
      <c r="E294" s="374" t="s">
        <v>1703</v>
      </c>
      <c r="F294" s="374" t="s">
        <v>89</v>
      </c>
      <c r="G294" s="374" t="s">
        <v>582</v>
      </c>
      <c r="H294" s="374" t="s">
        <v>583</v>
      </c>
      <c r="I294" s="374" t="s">
        <v>584</v>
      </c>
      <c r="J294" s="375">
        <v>65</v>
      </c>
      <c r="K294" s="375">
        <v>65</v>
      </c>
      <c r="L294" s="376" t="str">
        <f t="shared" ref="L294:L357" si="10">IF(M294&gt;=75%,"Mở","Không mở")</f>
        <v>Mở</v>
      </c>
      <c r="M294" s="377">
        <f t="shared" si="9"/>
        <v>1</v>
      </c>
    </row>
    <row r="295" spans="1:13" ht="26.25" hidden="1" x14ac:dyDescent="0.25">
      <c r="A295" s="374" t="s">
        <v>1713</v>
      </c>
      <c r="B295" s="374" t="s">
        <v>1714</v>
      </c>
      <c r="C295" s="374" t="s">
        <v>1715</v>
      </c>
      <c r="D295" s="374" t="s">
        <v>1716</v>
      </c>
      <c r="E295" s="374" t="s">
        <v>1717</v>
      </c>
      <c r="F295" s="374" t="s">
        <v>66</v>
      </c>
      <c r="G295" s="374" t="s">
        <v>582</v>
      </c>
      <c r="H295" s="374" t="s">
        <v>583</v>
      </c>
      <c r="I295" s="374" t="s">
        <v>584</v>
      </c>
      <c r="J295" s="375">
        <v>35</v>
      </c>
      <c r="K295" s="375">
        <v>35</v>
      </c>
      <c r="L295" s="376" t="str">
        <f t="shared" si="10"/>
        <v>Mở</v>
      </c>
      <c r="M295" s="377">
        <f t="shared" si="9"/>
        <v>1</v>
      </c>
    </row>
    <row r="296" spans="1:13" ht="26.25" hidden="1" x14ac:dyDescent="0.25">
      <c r="A296" s="374" t="s">
        <v>1718</v>
      </c>
      <c r="B296" s="374" t="s">
        <v>1719</v>
      </c>
      <c r="C296" s="374" t="s">
        <v>1720</v>
      </c>
      <c r="D296" s="374" t="s">
        <v>1716</v>
      </c>
      <c r="E296" s="374" t="s">
        <v>1717</v>
      </c>
      <c r="F296" s="374" t="s">
        <v>66</v>
      </c>
      <c r="G296" s="374" t="s">
        <v>582</v>
      </c>
      <c r="H296" s="374" t="s">
        <v>583</v>
      </c>
      <c r="I296" s="374" t="s">
        <v>584</v>
      </c>
      <c r="J296" s="375">
        <v>35</v>
      </c>
      <c r="K296" s="375">
        <v>35</v>
      </c>
      <c r="L296" s="376" t="str">
        <f t="shared" si="10"/>
        <v>Mở</v>
      </c>
      <c r="M296" s="377">
        <f t="shared" si="9"/>
        <v>1</v>
      </c>
    </row>
    <row r="297" spans="1:13" ht="26.25" hidden="1" x14ac:dyDescent="0.25">
      <c r="A297" s="374" t="s">
        <v>1721</v>
      </c>
      <c r="B297" s="374" t="s">
        <v>1722</v>
      </c>
      <c r="C297" s="374" t="s">
        <v>1723</v>
      </c>
      <c r="D297" s="374" t="s">
        <v>1724</v>
      </c>
      <c r="E297" s="374" t="s">
        <v>1725</v>
      </c>
      <c r="F297" s="374" t="s">
        <v>66</v>
      </c>
      <c r="G297" s="374" t="s">
        <v>582</v>
      </c>
      <c r="H297" s="374" t="s">
        <v>583</v>
      </c>
      <c r="I297" s="374" t="s">
        <v>584</v>
      </c>
      <c r="J297" s="375">
        <v>46</v>
      </c>
      <c r="K297" s="375">
        <v>65</v>
      </c>
      <c r="L297" s="376" t="s">
        <v>610</v>
      </c>
      <c r="M297" s="377">
        <f t="shared" si="9"/>
        <v>0.70769230769230773</v>
      </c>
    </row>
    <row r="298" spans="1:13" ht="26.25" hidden="1" x14ac:dyDescent="0.25">
      <c r="A298" s="374" t="s">
        <v>1726</v>
      </c>
      <c r="B298" s="374" t="s">
        <v>1727</v>
      </c>
      <c r="C298" s="374" t="s">
        <v>1728</v>
      </c>
      <c r="D298" s="374" t="s">
        <v>1729</v>
      </c>
      <c r="E298" s="374" t="s">
        <v>1730</v>
      </c>
      <c r="F298" s="374" t="s">
        <v>1731</v>
      </c>
      <c r="G298" s="374" t="s">
        <v>582</v>
      </c>
      <c r="H298" s="374" t="s">
        <v>583</v>
      </c>
      <c r="I298" s="374" t="s">
        <v>584</v>
      </c>
      <c r="J298" s="375">
        <v>22</v>
      </c>
      <c r="K298" s="375">
        <v>40</v>
      </c>
      <c r="L298" s="376" t="s">
        <v>610</v>
      </c>
      <c r="M298" s="377">
        <f t="shared" si="9"/>
        <v>0.55000000000000004</v>
      </c>
    </row>
    <row r="299" spans="1:13" ht="26.25" hidden="1" x14ac:dyDescent="0.25">
      <c r="A299" s="374" t="s">
        <v>1732</v>
      </c>
      <c r="B299" s="374" t="s">
        <v>1733</v>
      </c>
      <c r="C299" s="374" t="s">
        <v>1734</v>
      </c>
      <c r="D299" s="374" t="s">
        <v>1729</v>
      </c>
      <c r="E299" s="374" t="s">
        <v>1735</v>
      </c>
      <c r="F299" s="374" t="s">
        <v>1731</v>
      </c>
      <c r="G299" s="374" t="s">
        <v>582</v>
      </c>
      <c r="H299" s="374" t="s">
        <v>583</v>
      </c>
      <c r="I299" s="374" t="s">
        <v>584</v>
      </c>
      <c r="J299" s="375">
        <v>28</v>
      </c>
      <c r="K299" s="375">
        <v>40</v>
      </c>
      <c r="L299" s="376" t="s">
        <v>610</v>
      </c>
      <c r="M299" s="377">
        <f t="shared" si="9"/>
        <v>0.7</v>
      </c>
    </row>
    <row r="300" spans="1:13" ht="26.25" hidden="1" x14ac:dyDescent="0.25">
      <c r="A300" s="374" t="s">
        <v>1736</v>
      </c>
      <c r="B300" s="374" t="s">
        <v>1737</v>
      </c>
      <c r="C300" s="374" t="s">
        <v>1738</v>
      </c>
      <c r="D300" s="374" t="s">
        <v>1729</v>
      </c>
      <c r="E300" s="374" t="s">
        <v>1739</v>
      </c>
      <c r="F300" s="374" t="s">
        <v>1731</v>
      </c>
      <c r="G300" s="374" t="s">
        <v>582</v>
      </c>
      <c r="H300" s="374" t="s">
        <v>583</v>
      </c>
      <c r="I300" s="374" t="s">
        <v>584</v>
      </c>
      <c r="J300" s="375">
        <v>40</v>
      </c>
      <c r="K300" s="375">
        <v>40</v>
      </c>
      <c r="L300" s="376" t="str">
        <f t="shared" si="10"/>
        <v>Mở</v>
      </c>
      <c r="M300" s="377">
        <f t="shared" si="9"/>
        <v>1</v>
      </c>
    </row>
    <row r="301" spans="1:13" ht="26.25" hidden="1" x14ac:dyDescent="0.25">
      <c r="A301" s="374" t="s">
        <v>1740</v>
      </c>
      <c r="B301" s="374" t="s">
        <v>1741</v>
      </c>
      <c r="C301" s="374" t="s">
        <v>1742</v>
      </c>
      <c r="D301" s="374" t="s">
        <v>1743</v>
      </c>
      <c r="E301" s="374" t="s">
        <v>1744</v>
      </c>
      <c r="F301" s="374" t="s">
        <v>89</v>
      </c>
      <c r="G301" s="374" t="s">
        <v>582</v>
      </c>
      <c r="H301" s="374" t="s">
        <v>583</v>
      </c>
      <c r="I301" s="374" t="s">
        <v>584</v>
      </c>
      <c r="J301" s="375">
        <v>65</v>
      </c>
      <c r="K301" s="375">
        <v>65</v>
      </c>
      <c r="L301" s="376" t="str">
        <f t="shared" si="10"/>
        <v>Mở</v>
      </c>
      <c r="M301" s="377">
        <f t="shared" si="9"/>
        <v>1</v>
      </c>
    </row>
    <row r="302" spans="1:13" ht="26.25" hidden="1" x14ac:dyDescent="0.25">
      <c r="A302" s="374" t="s">
        <v>1745</v>
      </c>
      <c r="B302" s="374" t="s">
        <v>1746</v>
      </c>
      <c r="C302" s="374" t="s">
        <v>1747</v>
      </c>
      <c r="D302" s="374" t="s">
        <v>1748</v>
      </c>
      <c r="E302" s="374" t="s">
        <v>1749</v>
      </c>
      <c r="F302" s="374" t="s">
        <v>89</v>
      </c>
      <c r="G302" s="374" t="s">
        <v>582</v>
      </c>
      <c r="H302" s="374" t="s">
        <v>583</v>
      </c>
      <c r="I302" s="374" t="s">
        <v>584</v>
      </c>
      <c r="J302" s="375">
        <v>65</v>
      </c>
      <c r="K302" s="375">
        <v>65</v>
      </c>
      <c r="L302" s="376" t="str">
        <f t="shared" si="10"/>
        <v>Mở</v>
      </c>
      <c r="M302" s="377">
        <f t="shared" si="9"/>
        <v>1</v>
      </c>
    </row>
    <row r="303" spans="1:13" ht="26.25" hidden="1" x14ac:dyDescent="0.25">
      <c r="A303" s="374" t="s">
        <v>1750</v>
      </c>
      <c r="B303" s="374" t="s">
        <v>1751</v>
      </c>
      <c r="C303" s="374" t="s">
        <v>1752</v>
      </c>
      <c r="D303" s="374" t="s">
        <v>1753</v>
      </c>
      <c r="E303" s="374" t="s">
        <v>1754</v>
      </c>
      <c r="F303" s="374" t="s">
        <v>89</v>
      </c>
      <c r="G303" s="374" t="s">
        <v>582</v>
      </c>
      <c r="H303" s="374" t="s">
        <v>583</v>
      </c>
      <c r="I303" s="374" t="s">
        <v>584</v>
      </c>
      <c r="J303" s="375">
        <v>65</v>
      </c>
      <c r="K303" s="375">
        <v>65</v>
      </c>
      <c r="L303" s="376" t="str">
        <f t="shared" si="10"/>
        <v>Mở</v>
      </c>
      <c r="M303" s="377">
        <f t="shared" si="9"/>
        <v>1</v>
      </c>
    </row>
    <row r="304" spans="1:13" ht="26.25" hidden="1" x14ac:dyDescent="0.25">
      <c r="A304" s="374" t="s">
        <v>1755</v>
      </c>
      <c r="B304" s="374" t="s">
        <v>1756</v>
      </c>
      <c r="C304" s="374" t="s">
        <v>1757</v>
      </c>
      <c r="D304" s="374" t="s">
        <v>1758</v>
      </c>
      <c r="E304" s="374" t="s">
        <v>1759</v>
      </c>
      <c r="F304" s="374" t="s">
        <v>66</v>
      </c>
      <c r="G304" s="374" t="s">
        <v>582</v>
      </c>
      <c r="H304" s="374" t="s">
        <v>583</v>
      </c>
      <c r="I304" s="374" t="s">
        <v>584</v>
      </c>
      <c r="J304" s="375">
        <v>65</v>
      </c>
      <c r="K304" s="375">
        <v>65</v>
      </c>
      <c r="L304" s="376" t="str">
        <f t="shared" si="10"/>
        <v>Mở</v>
      </c>
      <c r="M304" s="377">
        <f t="shared" si="9"/>
        <v>1</v>
      </c>
    </row>
    <row r="305" spans="1:13" ht="26.25" hidden="1" x14ac:dyDescent="0.25">
      <c r="A305" s="374" t="s">
        <v>1760</v>
      </c>
      <c r="B305" s="374" t="s">
        <v>1761</v>
      </c>
      <c r="C305" s="374" t="s">
        <v>1762</v>
      </c>
      <c r="D305" s="374" t="s">
        <v>1763</v>
      </c>
      <c r="E305" s="374" t="s">
        <v>1764</v>
      </c>
      <c r="F305" s="374" t="s">
        <v>89</v>
      </c>
      <c r="G305" s="374" t="s">
        <v>582</v>
      </c>
      <c r="H305" s="374" t="s">
        <v>583</v>
      </c>
      <c r="I305" s="374" t="s">
        <v>584</v>
      </c>
      <c r="J305" s="375">
        <v>65</v>
      </c>
      <c r="K305" s="375">
        <v>65</v>
      </c>
      <c r="L305" s="376" t="str">
        <f t="shared" si="10"/>
        <v>Mở</v>
      </c>
      <c r="M305" s="377">
        <f t="shared" si="9"/>
        <v>1</v>
      </c>
    </row>
    <row r="306" spans="1:13" ht="26.25" hidden="1" x14ac:dyDescent="0.25">
      <c r="A306" s="374" t="s">
        <v>1765</v>
      </c>
      <c r="B306" s="374" t="s">
        <v>1766</v>
      </c>
      <c r="C306" s="374" t="s">
        <v>1767</v>
      </c>
      <c r="D306" s="374" t="s">
        <v>1768</v>
      </c>
      <c r="E306" s="374" t="s">
        <v>1769</v>
      </c>
      <c r="F306" s="374" t="s">
        <v>89</v>
      </c>
      <c r="G306" s="374" t="s">
        <v>582</v>
      </c>
      <c r="H306" s="374" t="s">
        <v>583</v>
      </c>
      <c r="I306" s="374" t="s">
        <v>584</v>
      </c>
      <c r="J306" s="375">
        <v>65</v>
      </c>
      <c r="K306" s="375">
        <v>65</v>
      </c>
      <c r="L306" s="376" t="str">
        <f t="shared" si="10"/>
        <v>Mở</v>
      </c>
      <c r="M306" s="377">
        <f t="shared" si="9"/>
        <v>1</v>
      </c>
    </row>
    <row r="307" spans="1:13" ht="26.25" hidden="1" x14ac:dyDescent="0.25">
      <c r="A307" s="374" t="s">
        <v>1770</v>
      </c>
      <c r="B307" s="374" t="s">
        <v>1771</v>
      </c>
      <c r="C307" s="374" t="s">
        <v>1772</v>
      </c>
      <c r="D307" s="374" t="s">
        <v>1773</v>
      </c>
      <c r="E307" s="374" t="s">
        <v>1774</v>
      </c>
      <c r="F307" s="374" t="s">
        <v>66</v>
      </c>
      <c r="G307" s="374" t="s">
        <v>582</v>
      </c>
      <c r="H307" s="374" t="s">
        <v>583</v>
      </c>
      <c r="I307" s="374" t="s">
        <v>584</v>
      </c>
      <c r="J307" s="375">
        <v>44</v>
      </c>
      <c r="K307" s="375">
        <v>65</v>
      </c>
      <c r="L307" s="376" t="s">
        <v>610</v>
      </c>
      <c r="M307" s="377">
        <f t="shared" si="9"/>
        <v>0.67692307692307696</v>
      </c>
    </row>
    <row r="308" spans="1:13" ht="26.25" hidden="1" x14ac:dyDescent="0.25">
      <c r="A308" s="374" t="s">
        <v>1775</v>
      </c>
      <c r="B308" s="374" t="s">
        <v>1776</v>
      </c>
      <c r="C308" s="374" t="s">
        <v>1777</v>
      </c>
      <c r="D308" s="374" t="s">
        <v>1778</v>
      </c>
      <c r="E308" s="374" t="s">
        <v>1779</v>
      </c>
      <c r="F308" s="374" t="s">
        <v>95</v>
      </c>
      <c r="G308" s="374" t="s">
        <v>582</v>
      </c>
      <c r="H308" s="374" t="s">
        <v>583</v>
      </c>
      <c r="I308" s="374" t="s">
        <v>584</v>
      </c>
      <c r="J308" s="375">
        <v>25</v>
      </c>
      <c r="K308" s="375">
        <v>25</v>
      </c>
      <c r="L308" s="376" t="str">
        <f t="shared" si="10"/>
        <v>Mở</v>
      </c>
      <c r="M308" s="377">
        <f t="shared" si="9"/>
        <v>1</v>
      </c>
    </row>
    <row r="309" spans="1:13" ht="26.25" hidden="1" x14ac:dyDescent="0.25">
      <c r="A309" s="374" t="s">
        <v>1780</v>
      </c>
      <c r="B309" s="374" t="s">
        <v>1781</v>
      </c>
      <c r="C309" s="374" t="s">
        <v>1782</v>
      </c>
      <c r="D309" s="374" t="s">
        <v>1778</v>
      </c>
      <c r="E309" s="374" t="s">
        <v>1779</v>
      </c>
      <c r="F309" s="374" t="s">
        <v>95</v>
      </c>
      <c r="G309" s="374" t="s">
        <v>582</v>
      </c>
      <c r="H309" s="374" t="s">
        <v>583</v>
      </c>
      <c r="I309" s="374" t="s">
        <v>584</v>
      </c>
      <c r="J309" s="375">
        <v>0</v>
      </c>
      <c r="K309" s="375">
        <v>25</v>
      </c>
      <c r="L309" s="376" t="str">
        <f t="shared" si="10"/>
        <v>Không mở</v>
      </c>
      <c r="M309" s="377">
        <f t="shared" si="9"/>
        <v>0</v>
      </c>
    </row>
    <row r="310" spans="1:13" ht="26.25" hidden="1" x14ac:dyDescent="0.25">
      <c r="A310" s="374" t="s">
        <v>1783</v>
      </c>
      <c r="B310" s="374" t="s">
        <v>1784</v>
      </c>
      <c r="C310" s="374" t="s">
        <v>1785</v>
      </c>
      <c r="D310" s="374" t="s">
        <v>1778</v>
      </c>
      <c r="E310" s="374" t="s">
        <v>1779</v>
      </c>
      <c r="F310" s="374" t="s">
        <v>95</v>
      </c>
      <c r="G310" s="374" t="s">
        <v>582</v>
      </c>
      <c r="H310" s="374" t="s">
        <v>583</v>
      </c>
      <c r="I310" s="374" t="s">
        <v>584</v>
      </c>
      <c r="J310" s="375">
        <v>25</v>
      </c>
      <c r="K310" s="375">
        <v>25</v>
      </c>
      <c r="L310" s="376" t="str">
        <f t="shared" si="10"/>
        <v>Mở</v>
      </c>
      <c r="M310" s="377">
        <f t="shared" si="9"/>
        <v>1</v>
      </c>
    </row>
    <row r="311" spans="1:13" ht="26.25" hidden="1" x14ac:dyDescent="0.25">
      <c r="A311" s="374" t="s">
        <v>1786</v>
      </c>
      <c r="B311" s="374" t="s">
        <v>1787</v>
      </c>
      <c r="C311" s="374" t="s">
        <v>1788</v>
      </c>
      <c r="D311" s="374" t="s">
        <v>1778</v>
      </c>
      <c r="E311" s="374" t="s">
        <v>1779</v>
      </c>
      <c r="F311" s="374" t="s">
        <v>95</v>
      </c>
      <c r="G311" s="374" t="s">
        <v>582</v>
      </c>
      <c r="H311" s="374" t="s">
        <v>583</v>
      </c>
      <c r="I311" s="374" t="s">
        <v>584</v>
      </c>
      <c r="J311" s="375">
        <v>5</v>
      </c>
      <c r="K311" s="375">
        <v>25</v>
      </c>
      <c r="L311" s="376" t="str">
        <f t="shared" si="10"/>
        <v>Không mở</v>
      </c>
      <c r="M311" s="377">
        <f t="shared" si="9"/>
        <v>0.2</v>
      </c>
    </row>
    <row r="312" spans="1:13" ht="26.25" hidden="1" x14ac:dyDescent="0.25">
      <c r="A312" s="374" t="s">
        <v>1789</v>
      </c>
      <c r="B312" s="374" t="s">
        <v>1790</v>
      </c>
      <c r="C312" s="374" t="s">
        <v>1791</v>
      </c>
      <c r="D312" s="374" t="s">
        <v>1778</v>
      </c>
      <c r="E312" s="374" t="s">
        <v>1779</v>
      </c>
      <c r="F312" s="374" t="s">
        <v>95</v>
      </c>
      <c r="G312" s="374" t="s">
        <v>582</v>
      </c>
      <c r="H312" s="374" t="s">
        <v>583</v>
      </c>
      <c r="I312" s="374" t="s">
        <v>584</v>
      </c>
      <c r="J312" s="375">
        <v>25</v>
      </c>
      <c r="K312" s="375">
        <v>25</v>
      </c>
      <c r="L312" s="376" t="str">
        <f t="shared" si="10"/>
        <v>Mở</v>
      </c>
      <c r="M312" s="377">
        <f t="shared" si="9"/>
        <v>1</v>
      </c>
    </row>
    <row r="313" spans="1:13" ht="26.25" hidden="1" x14ac:dyDescent="0.25">
      <c r="A313" s="374" t="s">
        <v>1792</v>
      </c>
      <c r="B313" s="374" t="s">
        <v>1793</v>
      </c>
      <c r="C313" s="374" t="s">
        <v>1794</v>
      </c>
      <c r="D313" s="374" t="s">
        <v>1778</v>
      </c>
      <c r="E313" s="374" t="s">
        <v>1779</v>
      </c>
      <c r="F313" s="374" t="s">
        <v>95</v>
      </c>
      <c r="G313" s="374" t="s">
        <v>582</v>
      </c>
      <c r="H313" s="374" t="s">
        <v>583</v>
      </c>
      <c r="I313" s="374" t="s">
        <v>584</v>
      </c>
      <c r="J313" s="375">
        <v>25</v>
      </c>
      <c r="K313" s="375">
        <v>25</v>
      </c>
      <c r="L313" s="376" t="str">
        <f t="shared" si="10"/>
        <v>Mở</v>
      </c>
      <c r="M313" s="377">
        <f t="shared" si="9"/>
        <v>1</v>
      </c>
    </row>
    <row r="314" spans="1:13" ht="26.25" hidden="1" x14ac:dyDescent="0.25">
      <c r="A314" s="374" t="s">
        <v>1795</v>
      </c>
      <c r="B314" s="374" t="s">
        <v>1796</v>
      </c>
      <c r="C314" s="374" t="s">
        <v>1797</v>
      </c>
      <c r="D314" s="374" t="s">
        <v>1778</v>
      </c>
      <c r="E314" s="374" t="s">
        <v>1779</v>
      </c>
      <c r="F314" s="374" t="s">
        <v>95</v>
      </c>
      <c r="G314" s="374" t="s">
        <v>582</v>
      </c>
      <c r="H314" s="374" t="s">
        <v>583</v>
      </c>
      <c r="I314" s="374" t="s">
        <v>584</v>
      </c>
      <c r="J314" s="375">
        <v>25</v>
      </c>
      <c r="K314" s="375">
        <v>25</v>
      </c>
      <c r="L314" s="376" t="str">
        <f t="shared" si="10"/>
        <v>Mở</v>
      </c>
      <c r="M314" s="377">
        <f t="shared" si="9"/>
        <v>1</v>
      </c>
    </row>
    <row r="315" spans="1:13" ht="26.25" hidden="1" x14ac:dyDescent="0.25">
      <c r="A315" s="374" t="s">
        <v>1798</v>
      </c>
      <c r="B315" s="374" t="s">
        <v>1799</v>
      </c>
      <c r="C315" s="374" t="s">
        <v>1800</v>
      </c>
      <c r="D315" s="374" t="s">
        <v>1778</v>
      </c>
      <c r="E315" s="374" t="s">
        <v>1779</v>
      </c>
      <c r="F315" s="374" t="s">
        <v>95</v>
      </c>
      <c r="G315" s="374" t="s">
        <v>582</v>
      </c>
      <c r="H315" s="374" t="s">
        <v>583</v>
      </c>
      <c r="I315" s="374" t="s">
        <v>584</v>
      </c>
      <c r="J315" s="375">
        <v>25</v>
      </c>
      <c r="K315" s="375">
        <v>25</v>
      </c>
      <c r="L315" s="376" t="str">
        <f t="shared" si="10"/>
        <v>Mở</v>
      </c>
      <c r="M315" s="377">
        <f t="shared" si="9"/>
        <v>1</v>
      </c>
    </row>
    <row r="316" spans="1:13" ht="26.25" hidden="1" x14ac:dyDescent="0.25">
      <c r="A316" s="374" t="s">
        <v>1801</v>
      </c>
      <c r="B316" s="374" t="s">
        <v>1802</v>
      </c>
      <c r="C316" s="374" t="s">
        <v>1803</v>
      </c>
      <c r="D316" s="374" t="s">
        <v>1778</v>
      </c>
      <c r="E316" s="374" t="s">
        <v>1779</v>
      </c>
      <c r="F316" s="374" t="s">
        <v>95</v>
      </c>
      <c r="G316" s="374" t="s">
        <v>582</v>
      </c>
      <c r="H316" s="374" t="s">
        <v>583</v>
      </c>
      <c r="I316" s="374" t="s">
        <v>584</v>
      </c>
      <c r="J316" s="375">
        <v>25</v>
      </c>
      <c r="K316" s="375">
        <v>25</v>
      </c>
      <c r="L316" s="376" t="str">
        <f t="shared" si="10"/>
        <v>Mở</v>
      </c>
      <c r="M316" s="377">
        <f t="shared" si="9"/>
        <v>1</v>
      </c>
    </row>
    <row r="317" spans="1:13" ht="26.25" hidden="1" x14ac:dyDescent="0.25">
      <c r="A317" s="374" t="s">
        <v>1804</v>
      </c>
      <c r="B317" s="374" t="s">
        <v>1805</v>
      </c>
      <c r="C317" s="374" t="s">
        <v>1806</v>
      </c>
      <c r="D317" s="374" t="s">
        <v>1778</v>
      </c>
      <c r="E317" s="374" t="s">
        <v>1779</v>
      </c>
      <c r="F317" s="374" t="s">
        <v>95</v>
      </c>
      <c r="G317" s="374" t="s">
        <v>582</v>
      </c>
      <c r="H317" s="374" t="s">
        <v>583</v>
      </c>
      <c r="I317" s="374" t="s">
        <v>584</v>
      </c>
      <c r="J317" s="375">
        <v>25</v>
      </c>
      <c r="K317" s="375">
        <v>25</v>
      </c>
      <c r="L317" s="376" t="str">
        <f t="shared" si="10"/>
        <v>Mở</v>
      </c>
      <c r="M317" s="377">
        <f t="shared" si="9"/>
        <v>1</v>
      </c>
    </row>
    <row r="318" spans="1:13" ht="26.25" hidden="1" x14ac:dyDescent="0.25">
      <c r="A318" s="374" t="s">
        <v>1807</v>
      </c>
      <c r="B318" s="374" t="s">
        <v>1808</v>
      </c>
      <c r="C318" s="374" t="s">
        <v>1809</v>
      </c>
      <c r="D318" s="374" t="s">
        <v>1778</v>
      </c>
      <c r="E318" s="374" t="s">
        <v>1779</v>
      </c>
      <c r="F318" s="374" t="s">
        <v>95</v>
      </c>
      <c r="G318" s="374" t="s">
        <v>582</v>
      </c>
      <c r="H318" s="374" t="s">
        <v>583</v>
      </c>
      <c r="I318" s="374" t="s">
        <v>584</v>
      </c>
      <c r="J318" s="375">
        <v>0</v>
      </c>
      <c r="K318" s="375">
        <v>25</v>
      </c>
      <c r="L318" s="376" t="str">
        <f t="shared" si="10"/>
        <v>Không mở</v>
      </c>
      <c r="M318" s="377">
        <f t="shared" si="9"/>
        <v>0</v>
      </c>
    </row>
    <row r="319" spans="1:13" ht="26.25" hidden="1" x14ac:dyDescent="0.25">
      <c r="A319" s="374" t="s">
        <v>1810</v>
      </c>
      <c r="B319" s="374" t="s">
        <v>1811</v>
      </c>
      <c r="C319" s="374" t="s">
        <v>1812</v>
      </c>
      <c r="D319" s="374" t="s">
        <v>1778</v>
      </c>
      <c r="E319" s="374" t="s">
        <v>1779</v>
      </c>
      <c r="F319" s="374" t="s">
        <v>95</v>
      </c>
      <c r="G319" s="374" t="s">
        <v>582</v>
      </c>
      <c r="H319" s="374" t="s">
        <v>583</v>
      </c>
      <c r="I319" s="374" t="s">
        <v>584</v>
      </c>
      <c r="J319" s="375">
        <v>25</v>
      </c>
      <c r="K319" s="375">
        <v>25</v>
      </c>
      <c r="L319" s="376" t="str">
        <f t="shared" si="10"/>
        <v>Mở</v>
      </c>
      <c r="M319" s="377">
        <f t="shared" si="9"/>
        <v>1</v>
      </c>
    </row>
    <row r="320" spans="1:13" ht="26.25" hidden="1" x14ac:dyDescent="0.25">
      <c r="A320" s="374" t="s">
        <v>1813</v>
      </c>
      <c r="B320" s="374" t="s">
        <v>1814</v>
      </c>
      <c r="C320" s="374" t="s">
        <v>1815</v>
      </c>
      <c r="D320" s="374" t="s">
        <v>1778</v>
      </c>
      <c r="E320" s="374" t="s">
        <v>1779</v>
      </c>
      <c r="F320" s="374" t="s">
        <v>95</v>
      </c>
      <c r="G320" s="374" t="s">
        <v>582</v>
      </c>
      <c r="H320" s="374" t="s">
        <v>583</v>
      </c>
      <c r="I320" s="374" t="s">
        <v>584</v>
      </c>
      <c r="J320" s="375">
        <v>25</v>
      </c>
      <c r="K320" s="375">
        <v>25</v>
      </c>
      <c r="L320" s="376" t="str">
        <f t="shared" si="10"/>
        <v>Mở</v>
      </c>
      <c r="M320" s="377">
        <f t="shared" si="9"/>
        <v>1</v>
      </c>
    </row>
    <row r="321" spans="1:13" ht="26.25" hidden="1" x14ac:dyDescent="0.25">
      <c r="A321" s="374" t="s">
        <v>1816</v>
      </c>
      <c r="B321" s="374" t="s">
        <v>1817</v>
      </c>
      <c r="C321" s="374" t="s">
        <v>1818</v>
      </c>
      <c r="D321" s="374" t="s">
        <v>1778</v>
      </c>
      <c r="E321" s="374" t="s">
        <v>1779</v>
      </c>
      <c r="F321" s="374" t="s">
        <v>95</v>
      </c>
      <c r="G321" s="374" t="s">
        <v>582</v>
      </c>
      <c r="H321" s="374" t="s">
        <v>583</v>
      </c>
      <c r="I321" s="374" t="s">
        <v>584</v>
      </c>
      <c r="J321" s="375">
        <v>25</v>
      </c>
      <c r="K321" s="375">
        <v>25</v>
      </c>
      <c r="L321" s="376" t="str">
        <f t="shared" si="10"/>
        <v>Mở</v>
      </c>
      <c r="M321" s="377">
        <f t="shared" si="9"/>
        <v>1</v>
      </c>
    </row>
    <row r="322" spans="1:13" ht="26.25" hidden="1" x14ac:dyDescent="0.25">
      <c r="A322" s="374" t="s">
        <v>1819</v>
      </c>
      <c r="B322" s="374" t="s">
        <v>1820</v>
      </c>
      <c r="C322" s="374" t="s">
        <v>1821</v>
      </c>
      <c r="D322" s="374" t="s">
        <v>1778</v>
      </c>
      <c r="E322" s="374" t="s">
        <v>1779</v>
      </c>
      <c r="F322" s="374" t="s">
        <v>95</v>
      </c>
      <c r="G322" s="374" t="s">
        <v>582</v>
      </c>
      <c r="H322" s="374" t="s">
        <v>583</v>
      </c>
      <c r="I322" s="374" t="s">
        <v>584</v>
      </c>
      <c r="J322" s="375">
        <v>25</v>
      </c>
      <c r="K322" s="375">
        <v>25</v>
      </c>
      <c r="L322" s="376" t="str">
        <f t="shared" si="10"/>
        <v>Mở</v>
      </c>
      <c r="M322" s="377">
        <f t="shared" si="9"/>
        <v>1</v>
      </c>
    </row>
    <row r="323" spans="1:13" ht="26.25" hidden="1" x14ac:dyDescent="0.25">
      <c r="A323" s="374" t="s">
        <v>1822</v>
      </c>
      <c r="B323" s="374" t="s">
        <v>1823</v>
      </c>
      <c r="C323" s="374" t="s">
        <v>1824</v>
      </c>
      <c r="D323" s="374" t="s">
        <v>1778</v>
      </c>
      <c r="E323" s="374" t="s">
        <v>1779</v>
      </c>
      <c r="F323" s="374" t="s">
        <v>95</v>
      </c>
      <c r="G323" s="374" t="s">
        <v>582</v>
      </c>
      <c r="H323" s="374" t="s">
        <v>583</v>
      </c>
      <c r="I323" s="374" t="s">
        <v>584</v>
      </c>
      <c r="J323" s="375">
        <v>25</v>
      </c>
      <c r="K323" s="375">
        <v>25</v>
      </c>
      <c r="L323" s="376" t="str">
        <f t="shared" si="10"/>
        <v>Mở</v>
      </c>
      <c r="M323" s="377">
        <f t="shared" ref="M323:M386" si="11">J323/K323</f>
        <v>1</v>
      </c>
    </row>
    <row r="324" spans="1:13" ht="26.25" hidden="1" x14ac:dyDescent="0.25">
      <c r="A324" s="374" t="s">
        <v>1825</v>
      </c>
      <c r="B324" s="374" t="s">
        <v>1826</v>
      </c>
      <c r="C324" s="374" t="s">
        <v>1827</v>
      </c>
      <c r="D324" s="374" t="s">
        <v>1778</v>
      </c>
      <c r="E324" s="374" t="s">
        <v>1779</v>
      </c>
      <c r="F324" s="374" t="s">
        <v>95</v>
      </c>
      <c r="G324" s="374" t="s">
        <v>582</v>
      </c>
      <c r="H324" s="374" t="s">
        <v>583</v>
      </c>
      <c r="I324" s="374" t="s">
        <v>584</v>
      </c>
      <c r="J324" s="375">
        <v>0</v>
      </c>
      <c r="K324" s="375">
        <v>25</v>
      </c>
      <c r="L324" s="376" t="str">
        <f t="shared" si="10"/>
        <v>Không mở</v>
      </c>
      <c r="M324" s="377">
        <f t="shared" si="11"/>
        <v>0</v>
      </c>
    </row>
    <row r="325" spans="1:13" ht="26.25" hidden="1" x14ac:dyDescent="0.25">
      <c r="A325" s="374" t="s">
        <v>1828</v>
      </c>
      <c r="B325" s="374" t="s">
        <v>1829</v>
      </c>
      <c r="C325" s="374" t="s">
        <v>1830</v>
      </c>
      <c r="D325" s="374" t="s">
        <v>1831</v>
      </c>
      <c r="E325" s="374" t="s">
        <v>1832</v>
      </c>
      <c r="F325" s="374" t="s">
        <v>66</v>
      </c>
      <c r="G325" s="374" t="s">
        <v>582</v>
      </c>
      <c r="H325" s="374" t="s">
        <v>583</v>
      </c>
      <c r="I325" s="374" t="s">
        <v>584</v>
      </c>
      <c r="J325" s="375">
        <v>25</v>
      </c>
      <c r="K325" s="375">
        <v>25</v>
      </c>
      <c r="L325" s="376" t="str">
        <f t="shared" si="10"/>
        <v>Mở</v>
      </c>
      <c r="M325" s="377">
        <f t="shared" si="11"/>
        <v>1</v>
      </c>
    </row>
    <row r="326" spans="1:13" ht="26.25" hidden="1" x14ac:dyDescent="0.25">
      <c r="A326" s="374" t="s">
        <v>1833</v>
      </c>
      <c r="B326" s="374" t="s">
        <v>1834</v>
      </c>
      <c r="C326" s="374" t="s">
        <v>1835</v>
      </c>
      <c r="D326" s="374" t="s">
        <v>1831</v>
      </c>
      <c r="E326" s="374" t="s">
        <v>1832</v>
      </c>
      <c r="F326" s="374" t="s">
        <v>66</v>
      </c>
      <c r="G326" s="374" t="s">
        <v>582</v>
      </c>
      <c r="H326" s="374" t="s">
        <v>583</v>
      </c>
      <c r="I326" s="374" t="s">
        <v>584</v>
      </c>
      <c r="J326" s="375">
        <v>25</v>
      </c>
      <c r="K326" s="375">
        <v>25</v>
      </c>
      <c r="L326" s="376" t="str">
        <f t="shared" si="10"/>
        <v>Mở</v>
      </c>
      <c r="M326" s="377">
        <f t="shared" si="11"/>
        <v>1</v>
      </c>
    </row>
    <row r="327" spans="1:13" ht="26.25" hidden="1" x14ac:dyDescent="0.25">
      <c r="A327" s="374" t="s">
        <v>1836</v>
      </c>
      <c r="B327" s="374" t="s">
        <v>1837</v>
      </c>
      <c r="C327" s="374" t="s">
        <v>1838</v>
      </c>
      <c r="D327" s="374" t="s">
        <v>1839</v>
      </c>
      <c r="E327" s="374" t="s">
        <v>1840</v>
      </c>
      <c r="F327" s="374" t="s">
        <v>95</v>
      </c>
      <c r="G327" s="374" t="s">
        <v>582</v>
      </c>
      <c r="H327" s="374" t="s">
        <v>583</v>
      </c>
      <c r="I327" s="374" t="s">
        <v>584</v>
      </c>
      <c r="J327" s="375">
        <v>7</v>
      </c>
      <c r="K327" s="375">
        <v>25</v>
      </c>
      <c r="L327" s="376" t="str">
        <f t="shared" si="10"/>
        <v>Không mở</v>
      </c>
      <c r="M327" s="377">
        <f t="shared" si="11"/>
        <v>0.28000000000000003</v>
      </c>
    </row>
    <row r="328" spans="1:13" ht="26.25" hidden="1" x14ac:dyDescent="0.25">
      <c r="A328" s="374" t="s">
        <v>1841</v>
      </c>
      <c r="B328" s="374" t="s">
        <v>1842</v>
      </c>
      <c r="C328" s="374" t="s">
        <v>1843</v>
      </c>
      <c r="D328" s="374" t="s">
        <v>1839</v>
      </c>
      <c r="E328" s="374" t="s">
        <v>1840</v>
      </c>
      <c r="F328" s="374" t="s">
        <v>95</v>
      </c>
      <c r="G328" s="374" t="s">
        <v>582</v>
      </c>
      <c r="H328" s="374" t="s">
        <v>583</v>
      </c>
      <c r="I328" s="374" t="s">
        <v>584</v>
      </c>
      <c r="J328" s="375">
        <v>1</v>
      </c>
      <c r="K328" s="375">
        <v>25</v>
      </c>
      <c r="L328" s="376" t="str">
        <f t="shared" si="10"/>
        <v>Không mở</v>
      </c>
      <c r="M328" s="377">
        <f t="shared" si="11"/>
        <v>0.04</v>
      </c>
    </row>
    <row r="329" spans="1:13" ht="26.25" hidden="1" x14ac:dyDescent="0.25">
      <c r="A329" s="374" t="s">
        <v>1844</v>
      </c>
      <c r="B329" s="374" t="s">
        <v>1845</v>
      </c>
      <c r="C329" s="374" t="s">
        <v>1846</v>
      </c>
      <c r="D329" s="374" t="s">
        <v>1839</v>
      </c>
      <c r="E329" s="374" t="s">
        <v>1840</v>
      </c>
      <c r="F329" s="374" t="s">
        <v>95</v>
      </c>
      <c r="G329" s="374" t="s">
        <v>582</v>
      </c>
      <c r="H329" s="374" t="s">
        <v>583</v>
      </c>
      <c r="I329" s="374" t="s">
        <v>584</v>
      </c>
      <c r="J329" s="375">
        <v>0</v>
      </c>
      <c r="K329" s="375">
        <v>25</v>
      </c>
      <c r="L329" s="376" t="str">
        <f t="shared" si="10"/>
        <v>Không mở</v>
      </c>
      <c r="M329" s="377">
        <f t="shared" si="11"/>
        <v>0</v>
      </c>
    </row>
    <row r="330" spans="1:13" ht="26.25" hidden="1" x14ac:dyDescent="0.25">
      <c r="A330" s="374" t="s">
        <v>1847</v>
      </c>
      <c r="B330" s="374" t="s">
        <v>1848</v>
      </c>
      <c r="C330" s="374" t="s">
        <v>1849</v>
      </c>
      <c r="D330" s="374" t="s">
        <v>1839</v>
      </c>
      <c r="E330" s="374" t="s">
        <v>1840</v>
      </c>
      <c r="F330" s="374" t="s">
        <v>95</v>
      </c>
      <c r="G330" s="374" t="s">
        <v>582</v>
      </c>
      <c r="H330" s="374" t="s">
        <v>583</v>
      </c>
      <c r="I330" s="374" t="s">
        <v>584</v>
      </c>
      <c r="J330" s="375">
        <v>25</v>
      </c>
      <c r="K330" s="375">
        <v>25</v>
      </c>
      <c r="L330" s="376" t="str">
        <f t="shared" si="10"/>
        <v>Mở</v>
      </c>
      <c r="M330" s="377">
        <f t="shared" si="11"/>
        <v>1</v>
      </c>
    </row>
    <row r="331" spans="1:13" ht="26.25" hidden="1" x14ac:dyDescent="0.25">
      <c r="A331" s="374" t="s">
        <v>1850</v>
      </c>
      <c r="B331" s="374" t="s">
        <v>1851</v>
      </c>
      <c r="C331" s="374" t="s">
        <v>1852</v>
      </c>
      <c r="D331" s="374" t="s">
        <v>1839</v>
      </c>
      <c r="E331" s="374" t="s">
        <v>1840</v>
      </c>
      <c r="F331" s="374" t="s">
        <v>95</v>
      </c>
      <c r="G331" s="374" t="s">
        <v>582</v>
      </c>
      <c r="H331" s="374" t="s">
        <v>583</v>
      </c>
      <c r="I331" s="374" t="s">
        <v>584</v>
      </c>
      <c r="J331" s="375">
        <v>25</v>
      </c>
      <c r="K331" s="375">
        <v>25</v>
      </c>
      <c r="L331" s="376" t="str">
        <f t="shared" si="10"/>
        <v>Mở</v>
      </c>
      <c r="M331" s="377">
        <f t="shared" si="11"/>
        <v>1</v>
      </c>
    </row>
    <row r="332" spans="1:13" ht="26.25" hidden="1" x14ac:dyDescent="0.25">
      <c r="A332" s="374" t="s">
        <v>1853</v>
      </c>
      <c r="B332" s="374" t="s">
        <v>1854</v>
      </c>
      <c r="C332" s="374" t="s">
        <v>1855</v>
      </c>
      <c r="D332" s="374" t="s">
        <v>1839</v>
      </c>
      <c r="E332" s="374" t="s">
        <v>1840</v>
      </c>
      <c r="F332" s="374" t="s">
        <v>95</v>
      </c>
      <c r="G332" s="374" t="s">
        <v>582</v>
      </c>
      <c r="H332" s="374" t="s">
        <v>583</v>
      </c>
      <c r="I332" s="374" t="s">
        <v>584</v>
      </c>
      <c r="J332" s="375">
        <v>25</v>
      </c>
      <c r="K332" s="375">
        <v>25</v>
      </c>
      <c r="L332" s="376" t="str">
        <f t="shared" si="10"/>
        <v>Mở</v>
      </c>
      <c r="M332" s="377">
        <f t="shared" si="11"/>
        <v>1</v>
      </c>
    </row>
    <row r="333" spans="1:13" ht="26.25" hidden="1" x14ac:dyDescent="0.25">
      <c r="A333" s="374" t="s">
        <v>1856</v>
      </c>
      <c r="B333" s="374" t="s">
        <v>1857</v>
      </c>
      <c r="C333" s="374" t="s">
        <v>1858</v>
      </c>
      <c r="D333" s="374" t="s">
        <v>1839</v>
      </c>
      <c r="E333" s="374" t="s">
        <v>1840</v>
      </c>
      <c r="F333" s="374" t="s">
        <v>95</v>
      </c>
      <c r="G333" s="374" t="s">
        <v>582</v>
      </c>
      <c r="H333" s="374" t="s">
        <v>583</v>
      </c>
      <c r="I333" s="374" t="s">
        <v>584</v>
      </c>
      <c r="J333" s="375">
        <v>25</v>
      </c>
      <c r="K333" s="375">
        <v>25</v>
      </c>
      <c r="L333" s="376" t="str">
        <f t="shared" si="10"/>
        <v>Mở</v>
      </c>
      <c r="M333" s="377">
        <f t="shared" si="11"/>
        <v>1</v>
      </c>
    </row>
    <row r="334" spans="1:13" ht="26.25" hidden="1" x14ac:dyDescent="0.25">
      <c r="A334" s="374" t="s">
        <v>1859</v>
      </c>
      <c r="B334" s="374" t="s">
        <v>1860</v>
      </c>
      <c r="C334" s="374" t="s">
        <v>1861</v>
      </c>
      <c r="D334" s="374" t="s">
        <v>1839</v>
      </c>
      <c r="E334" s="374" t="s">
        <v>1840</v>
      </c>
      <c r="F334" s="374" t="s">
        <v>95</v>
      </c>
      <c r="G334" s="374" t="s">
        <v>582</v>
      </c>
      <c r="H334" s="374" t="s">
        <v>583</v>
      </c>
      <c r="I334" s="374" t="s">
        <v>584</v>
      </c>
      <c r="J334" s="375">
        <v>1</v>
      </c>
      <c r="K334" s="375">
        <v>25</v>
      </c>
      <c r="L334" s="376" t="str">
        <f t="shared" si="10"/>
        <v>Không mở</v>
      </c>
      <c r="M334" s="377">
        <f t="shared" si="11"/>
        <v>0.04</v>
      </c>
    </row>
    <row r="335" spans="1:13" ht="26.25" hidden="1" x14ac:dyDescent="0.25">
      <c r="A335" s="374" t="s">
        <v>1862</v>
      </c>
      <c r="B335" s="374" t="s">
        <v>1863</v>
      </c>
      <c r="C335" s="374" t="s">
        <v>1864</v>
      </c>
      <c r="D335" s="374" t="s">
        <v>1839</v>
      </c>
      <c r="E335" s="374" t="s">
        <v>1840</v>
      </c>
      <c r="F335" s="374" t="s">
        <v>95</v>
      </c>
      <c r="G335" s="374" t="s">
        <v>582</v>
      </c>
      <c r="H335" s="374" t="s">
        <v>583</v>
      </c>
      <c r="I335" s="374" t="s">
        <v>584</v>
      </c>
      <c r="J335" s="375">
        <v>25</v>
      </c>
      <c r="K335" s="375">
        <v>25</v>
      </c>
      <c r="L335" s="376" t="str">
        <f t="shared" si="10"/>
        <v>Mở</v>
      </c>
      <c r="M335" s="377">
        <f t="shared" si="11"/>
        <v>1</v>
      </c>
    </row>
    <row r="336" spans="1:13" ht="26.25" hidden="1" x14ac:dyDescent="0.25">
      <c r="A336" s="374" t="s">
        <v>1865</v>
      </c>
      <c r="B336" s="374" t="s">
        <v>1866</v>
      </c>
      <c r="C336" s="374" t="s">
        <v>1867</v>
      </c>
      <c r="D336" s="374" t="s">
        <v>1839</v>
      </c>
      <c r="E336" s="374" t="s">
        <v>1840</v>
      </c>
      <c r="F336" s="374" t="s">
        <v>95</v>
      </c>
      <c r="G336" s="374" t="s">
        <v>582</v>
      </c>
      <c r="H336" s="374" t="s">
        <v>583</v>
      </c>
      <c r="I336" s="374" t="s">
        <v>584</v>
      </c>
      <c r="J336" s="375">
        <v>25</v>
      </c>
      <c r="K336" s="375">
        <v>25</v>
      </c>
      <c r="L336" s="376" t="str">
        <f t="shared" si="10"/>
        <v>Mở</v>
      </c>
      <c r="M336" s="377">
        <f t="shared" si="11"/>
        <v>1</v>
      </c>
    </row>
    <row r="337" spans="1:13" ht="26.25" hidden="1" x14ac:dyDescent="0.25">
      <c r="A337" s="374" t="s">
        <v>1868</v>
      </c>
      <c r="B337" s="374" t="s">
        <v>1869</v>
      </c>
      <c r="C337" s="374" t="s">
        <v>1870</v>
      </c>
      <c r="D337" s="374" t="s">
        <v>1839</v>
      </c>
      <c r="E337" s="374" t="s">
        <v>1840</v>
      </c>
      <c r="F337" s="374" t="s">
        <v>95</v>
      </c>
      <c r="G337" s="374" t="s">
        <v>582</v>
      </c>
      <c r="H337" s="374" t="s">
        <v>583</v>
      </c>
      <c r="I337" s="374" t="s">
        <v>584</v>
      </c>
      <c r="J337" s="375">
        <v>12</v>
      </c>
      <c r="K337" s="375">
        <v>25</v>
      </c>
      <c r="L337" s="376" t="str">
        <f t="shared" si="10"/>
        <v>Không mở</v>
      </c>
      <c r="M337" s="377">
        <f t="shared" si="11"/>
        <v>0.48</v>
      </c>
    </row>
    <row r="338" spans="1:13" ht="26.25" hidden="1" x14ac:dyDescent="0.25">
      <c r="A338" s="374" t="s">
        <v>1871</v>
      </c>
      <c r="B338" s="374" t="s">
        <v>1872</v>
      </c>
      <c r="C338" s="374" t="s">
        <v>1873</v>
      </c>
      <c r="D338" s="374" t="s">
        <v>1839</v>
      </c>
      <c r="E338" s="374" t="s">
        <v>1840</v>
      </c>
      <c r="F338" s="374" t="s">
        <v>95</v>
      </c>
      <c r="G338" s="374" t="s">
        <v>582</v>
      </c>
      <c r="H338" s="374" t="s">
        <v>583</v>
      </c>
      <c r="I338" s="374" t="s">
        <v>584</v>
      </c>
      <c r="J338" s="375">
        <v>2</v>
      </c>
      <c r="K338" s="375">
        <v>25</v>
      </c>
      <c r="L338" s="376" t="str">
        <f t="shared" si="10"/>
        <v>Không mở</v>
      </c>
      <c r="M338" s="377">
        <f t="shared" si="11"/>
        <v>0.08</v>
      </c>
    </row>
    <row r="339" spans="1:13" ht="26.25" hidden="1" x14ac:dyDescent="0.25">
      <c r="A339" s="374" t="s">
        <v>1874</v>
      </c>
      <c r="B339" s="374" t="s">
        <v>1875</v>
      </c>
      <c r="C339" s="374" t="s">
        <v>1876</v>
      </c>
      <c r="D339" s="374" t="s">
        <v>1839</v>
      </c>
      <c r="E339" s="374" t="s">
        <v>1840</v>
      </c>
      <c r="F339" s="374" t="s">
        <v>95</v>
      </c>
      <c r="G339" s="374" t="s">
        <v>582</v>
      </c>
      <c r="H339" s="374" t="s">
        <v>583</v>
      </c>
      <c r="I339" s="374" t="s">
        <v>584</v>
      </c>
      <c r="J339" s="375">
        <v>25</v>
      </c>
      <c r="K339" s="375">
        <v>25</v>
      </c>
      <c r="L339" s="376" t="str">
        <f t="shared" si="10"/>
        <v>Mở</v>
      </c>
      <c r="M339" s="377">
        <f t="shared" si="11"/>
        <v>1</v>
      </c>
    </row>
    <row r="340" spans="1:13" ht="26.25" hidden="1" x14ac:dyDescent="0.25">
      <c r="A340" s="374" t="s">
        <v>1877</v>
      </c>
      <c r="B340" s="374" t="s">
        <v>1878</v>
      </c>
      <c r="C340" s="374" t="s">
        <v>1879</v>
      </c>
      <c r="D340" s="374" t="s">
        <v>1839</v>
      </c>
      <c r="E340" s="374" t="s">
        <v>1840</v>
      </c>
      <c r="F340" s="374" t="s">
        <v>95</v>
      </c>
      <c r="G340" s="374" t="s">
        <v>582</v>
      </c>
      <c r="H340" s="374" t="s">
        <v>583</v>
      </c>
      <c r="I340" s="374" t="s">
        <v>584</v>
      </c>
      <c r="J340" s="375">
        <v>4</v>
      </c>
      <c r="K340" s="375">
        <v>25</v>
      </c>
      <c r="L340" s="376" t="str">
        <f t="shared" si="10"/>
        <v>Không mở</v>
      </c>
      <c r="M340" s="377">
        <f t="shared" si="11"/>
        <v>0.16</v>
      </c>
    </row>
    <row r="341" spans="1:13" ht="26.25" hidden="1" x14ac:dyDescent="0.25">
      <c r="A341" s="374" t="s">
        <v>1880</v>
      </c>
      <c r="B341" s="374" t="s">
        <v>1881</v>
      </c>
      <c r="C341" s="374" t="s">
        <v>1882</v>
      </c>
      <c r="D341" s="374" t="s">
        <v>1839</v>
      </c>
      <c r="E341" s="374" t="s">
        <v>1840</v>
      </c>
      <c r="F341" s="374" t="s">
        <v>95</v>
      </c>
      <c r="G341" s="374" t="s">
        <v>582</v>
      </c>
      <c r="H341" s="374" t="s">
        <v>583</v>
      </c>
      <c r="I341" s="374" t="s">
        <v>584</v>
      </c>
      <c r="J341" s="375">
        <v>25</v>
      </c>
      <c r="K341" s="375">
        <v>25</v>
      </c>
      <c r="L341" s="376" t="str">
        <f t="shared" si="10"/>
        <v>Mở</v>
      </c>
      <c r="M341" s="377">
        <f t="shared" si="11"/>
        <v>1</v>
      </c>
    </row>
    <row r="342" spans="1:13" ht="26.25" hidden="1" x14ac:dyDescent="0.25">
      <c r="A342" s="374" t="s">
        <v>1883</v>
      </c>
      <c r="B342" s="374" t="s">
        <v>1884</v>
      </c>
      <c r="C342" s="374" t="s">
        <v>1885</v>
      </c>
      <c r="D342" s="374" t="s">
        <v>1839</v>
      </c>
      <c r="E342" s="374" t="s">
        <v>1840</v>
      </c>
      <c r="F342" s="374" t="s">
        <v>95</v>
      </c>
      <c r="G342" s="374" t="s">
        <v>582</v>
      </c>
      <c r="H342" s="374" t="s">
        <v>583</v>
      </c>
      <c r="I342" s="374" t="s">
        <v>584</v>
      </c>
      <c r="J342" s="375">
        <v>25</v>
      </c>
      <c r="K342" s="375">
        <v>25</v>
      </c>
      <c r="L342" s="376" t="str">
        <f t="shared" si="10"/>
        <v>Mở</v>
      </c>
      <c r="M342" s="377">
        <f t="shared" si="11"/>
        <v>1</v>
      </c>
    </row>
    <row r="343" spans="1:13" ht="26.25" hidden="1" x14ac:dyDescent="0.25">
      <c r="A343" s="374" t="s">
        <v>1886</v>
      </c>
      <c r="B343" s="374" t="s">
        <v>1887</v>
      </c>
      <c r="C343" s="374" t="s">
        <v>1888</v>
      </c>
      <c r="D343" s="374" t="s">
        <v>1839</v>
      </c>
      <c r="E343" s="374" t="s">
        <v>1840</v>
      </c>
      <c r="F343" s="374" t="s">
        <v>95</v>
      </c>
      <c r="G343" s="374" t="s">
        <v>582</v>
      </c>
      <c r="H343" s="374" t="s">
        <v>583</v>
      </c>
      <c r="I343" s="374" t="s">
        <v>584</v>
      </c>
      <c r="J343" s="375">
        <v>25</v>
      </c>
      <c r="K343" s="375">
        <v>25</v>
      </c>
      <c r="L343" s="376" t="str">
        <f t="shared" si="10"/>
        <v>Mở</v>
      </c>
      <c r="M343" s="377">
        <f t="shared" si="11"/>
        <v>1</v>
      </c>
    </row>
    <row r="344" spans="1:13" ht="26.25" hidden="1" x14ac:dyDescent="0.25">
      <c r="A344" s="374" t="s">
        <v>1889</v>
      </c>
      <c r="B344" s="374" t="s">
        <v>270</v>
      </c>
      <c r="C344" s="374" t="s">
        <v>1890</v>
      </c>
      <c r="D344" s="374" t="s">
        <v>1891</v>
      </c>
      <c r="E344" s="374" t="s">
        <v>1892</v>
      </c>
      <c r="F344" s="374" t="s">
        <v>66</v>
      </c>
      <c r="G344" s="374" t="s">
        <v>582</v>
      </c>
      <c r="H344" s="374" t="s">
        <v>583</v>
      </c>
      <c r="I344" s="374" t="s">
        <v>584</v>
      </c>
      <c r="J344" s="381">
        <v>18</v>
      </c>
      <c r="K344" s="375">
        <v>22</v>
      </c>
      <c r="L344" s="376" t="str">
        <f t="shared" si="10"/>
        <v>Mở</v>
      </c>
      <c r="M344" s="377">
        <f t="shared" si="11"/>
        <v>0.81818181818181823</v>
      </c>
    </row>
    <row r="345" spans="1:13" ht="26.25" hidden="1" x14ac:dyDescent="0.25">
      <c r="A345" s="374" t="s">
        <v>1893</v>
      </c>
      <c r="B345" s="374" t="s">
        <v>273</v>
      </c>
      <c r="C345" s="374" t="s">
        <v>1894</v>
      </c>
      <c r="D345" s="374" t="s">
        <v>1891</v>
      </c>
      <c r="E345" s="374" t="s">
        <v>1892</v>
      </c>
      <c r="F345" s="374" t="s">
        <v>66</v>
      </c>
      <c r="G345" s="374" t="s">
        <v>582</v>
      </c>
      <c r="H345" s="374" t="s">
        <v>583</v>
      </c>
      <c r="I345" s="374" t="s">
        <v>584</v>
      </c>
      <c r="J345" s="381">
        <v>21</v>
      </c>
      <c r="K345" s="375">
        <v>22</v>
      </c>
      <c r="L345" s="376" t="str">
        <f t="shared" si="10"/>
        <v>Mở</v>
      </c>
      <c r="M345" s="377">
        <f t="shared" si="11"/>
        <v>0.95454545454545459</v>
      </c>
    </row>
    <row r="346" spans="1:13" ht="26.25" hidden="1" x14ac:dyDescent="0.25">
      <c r="A346" s="374" t="s">
        <v>1895</v>
      </c>
      <c r="B346" s="374" t="s">
        <v>276</v>
      </c>
      <c r="C346" s="374" t="s">
        <v>1896</v>
      </c>
      <c r="D346" s="374" t="s">
        <v>1891</v>
      </c>
      <c r="E346" s="374" t="s">
        <v>1892</v>
      </c>
      <c r="F346" s="374" t="s">
        <v>66</v>
      </c>
      <c r="G346" s="374" t="s">
        <v>582</v>
      </c>
      <c r="H346" s="374" t="s">
        <v>583</v>
      </c>
      <c r="I346" s="374" t="s">
        <v>584</v>
      </c>
      <c r="J346" s="381">
        <v>21</v>
      </c>
      <c r="K346" s="375">
        <v>22</v>
      </c>
      <c r="L346" s="376" t="str">
        <f t="shared" si="10"/>
        <v>Mở</v>
      </c>
      <c r="M346" s="377">
        <f t="shared" si="11"/>
        <v>0.95454545454545459</v>
      </c>
    </row>
    <row r="347" spans="1:13" ht="26.25" hidden="1" x14ac:dyDescent="0.25">
      <c r="A347" s="374" t="s">
        <v>1897</v>
      </c>
      <c r="B347" s="374" t="s">
        <v>278</v>
      </c>
      <c r="C347" s="374" t="s">
        <v>1898</v>
      </c>
      <c r="D347" s="374" t="s">
        <v>1891</v>
      </c>
      <c r="E347" s="374" t="s">
        <v>1892</v>
      </c>
      <c r="F347" s="374" t="s">
        <v>66</v>
      </c>
      <c r="G347" s="374" t="s">
        <v>582</v>
      </c>
      <c r="H347" s="374" t="s">
        <v>583</v>
      </c>
      <c r="I347" s="374" t="s">
        <v>584</v>
      </c>
      <c r="J347" s="381">
        <v>21</v>
      </c>
      <c r="K347" s="375">
        <v>22</v>
      </c>
      <c r="L347" s="376" t="str">
        <f t="shared" si="10"/>
        <v>Mở</v>
      </c>
      <c r="M347" s="377">
        <f t="shared" si="11"/>
        <v>0.95454545454545459</v>
      </c>
    </row>
    <row r="348" spans="1:13" ht="26.25" hidden="1" x14ac:dyDescent="0.25">
      <c r="A348" s="374" t="s">
        <v>1899</v>
      </c>
      <c r="B348" s="374" t="s">
        <v>1900</v>
      </c>
      <c r="C348" s="374" t="s">
        <v>1901</v>
      </c>
      <c r="D348" s="374" t="s">
        <v>1902</v>
      </c>
      <c r="E348" s="374" t="s">
        <v>1903</v>
      </c>
      <c r="F348" s="374" t="s">
        <v>89</v>
      </c>
      <c r="G348" s="374" t="s">
        <v>582</v>
      </c>
      <c r="H348" s="374" t="s">
        <v>583</v>
      </c>
      <c r="I348" s="374" t="s">
        <v>584</v>
      </c>
      <c r="J348" s="375">
        <v>65</v>
      </c>
      <c r="K348" s="375">
        <v>65</v>
      </c>
      <c r="L348" s="376" t="str">
        <f t="shared" si="10"/>
        <v>Mở</v>
      </c>
      <c r="M348" s="377">
        <f t="shared" si="11"/>
        <v>1</v>
      </c>
    </row>
    <row r="349" spans="1:13" ht="26.25" hidden="1" x14ac:dyDescent="0.25">
      <c r="A349" s="374" t="s">
        <v>1904</v>
      </c>
      <c r="B349" s="374" t="s">
        <v>1905</v>
      </c>
      <c r="C349" s="374" t="s">
        <v>1906</v>
      </c>
      <c r="D349" s="374" t="s">
        <v>1902</v>
      </c>
      <c r="E349" s="374" t="s">
        <v>1903</v>
      </c>
      <c r="F349" s="374" t="s">
        <v>89</v>
      </c>
      <c r="G349" s="374" t="s">
        <v>582</v>
      </c>
      <c r="H349" s="374" t="s">
        <v>583</v>
      </c>
      <c r="I349" s="374" t="s">
        <v>584</v>
      </c>
      <c r="J349" s="375">
        <v>65</v>
      </c>
      <c r="K349" s="375">
        <v>65</v>
      </c>
      <c r="L349" s="376" t="str">
        <f t="shared" si="10"/>
        <v>Mở</v>
      </c>
      <c r="M349" s="377">
        <f t="shared" si="11"/>
        <v>1</v>
      </c>
    </row>
    <row r="350" spans="1:13" ht="26.25" hidden="1" x14ac:dyDescent="0.25">
      <c r="A350" s="374" t="s">
        <v>1907</v>
      </c>
      <c r="B350" s="374" t="s">
        <v>1908</v>
      </c>
      <c r="C350" s="374" t="s">
        <v>1909</v>
      </c>
      <c r="D350" s="374" t="s">
        <v>1902</v>
      </c>
      <c r="E350" s="374" t="s">
        <v>1903</v>
      </c>
      <c r="F350" s="374" t="s">
        <v>89</v>
      </c>
      <c r="G350" s="374" t="s">
        <v>582</v>
      </c>
      <c r="H350" s="374" t="s">
        <v>583</v>
      </c>
      <c r="I350" s="374" t="s">
        <v>584</v>
      </c>
      <c r="J350" s="375">
        <v>3</v>
      </c>
      <c r="K350" s="375">
        <v>65</v>
      </c>
      <c r="L350" s="376" t="str">
        <f t="shared" si="10"/>
        <v>Không mở</v>
      </c>
      <c r="M350" s="377">
        <f t="shared" si="11"/>
        <v>4.6153846153846156E-2</v>
      </c>
    </row>
    <row r="351" spans="1:13" ht="26.25" hidden="1" x14ac:dyDescent="0.25">
      <c r="A351" s="374" t="s">
        <v>1910</v>
      </c>
      <c r="B351" s="374" t="s">
        <v>1911</v>
      </c>
      <c r="C351" s="374" t="s">
        <v>1912</v>
      </c>
      <c r="D351" s="374" t="s">
        <v>1913</v>
      </c>
      <c r="E351" s="374" t="s">
        <v>1914</v>
      </c>
      <c r="F351" s="374" t="s">
        <v>89</v>
      </c>
      <c r="G351" s="374" t="s">
        <v>582</v>
      </c>
      <c r="H351" s="374" t="s">
        <v>583</v>
      </c>
      <c r="I351" s="374" t="s">
        <v>584</v>
      </c>
      <c r="J351" s="375">
        <v>54</v>
      </c>
      <c r="K351" s="375">
        <v>65</v>
      </c>
      <c r="L351" s="376" t="str">
        <f t="shared" si="10"/>
        <v>Mở</v>
      </c>
      <c r="M351" s="377">
        <f t="shared" si="11"/>
        <v>0.83076923076923082</v>
      </c>
    </row>
    <row r="352" spans="1:13" ht="26.25" hidden="1" x14ac:dyDescent="0.25">
      <c r="A352" s="374" t="s">
        <v>1915</v>
      </c>
      <c r="B352" s="374" t="s">
        <v>1916</v>
      </c>
      <c r="C352" s="374" t="s">
        <v>1917</v>
      </c>
      <c r="D352" s="374" t="s">
        <v>1918</v>
      </c>
      <c r="E352" s="374" t="s">
        <v>1919</v>
      </c>
      <c r="F352" s="374" t="s">
        <v>89</v>
      </c>
      <c r="G352" s="374" t="s">
        <v>582</v>
      </c>
      <c r="H352" s="374" t="s">
        <v>583</v>
      </c>
      <c r="I352" s="374" t="s">
        <v>584</v>
      </c>
      <c r="J352" s="375">
        <v>46</v>
      </c>
      <c r="K352" s="375">
        <v>65</v>
      </c>
      <c r="L352" s="376" t="s">
        <v>610</v>
      </c>
      <c r="M352" s="377">
        <f t="shared" si="11"/>
        <v>0.70769230769230773</v>
      </c>
    </row>
    <row r="353" spans="1:13" ht="26.25" hidden="1" x14ac:dyDescent="0.25">
      <c r="A353" s="374" t="s">
        <v>1920</v>
      </c>
      <c r="B353" s="374" t="s">
        <v>1921</v>
      </c>
      <c r="C353" s="374" t="s">
        <v>1922</v>
      </c>
      <c r="D353" s="374" t="s">
        <v>1923</v>
      </c>
      <c r="E353" s="374" t="s">
        <v>1924</v>
      </c>
      <c r="F353" s="374" t="s">
        <v>89</v>
      </c>
      <c r="G353" s="374" t="s">
        <v>582</v>
      </c>
      <c r="H353" s="374" t="s">
        <v>583</v>
      </c>
      <c r="I353" s="374" t="s">
        <v>584</v>
      </c>
      <c r="J353" s="375">
        <v>45</v>
      </c>
      <c r="K353" s="375">
        <v>65</v>
      </c>
      <c r="L353" s="376" t="s">
        <v>610</v>
      </c>
      <c r="M353" s="377">
        <f t="shared" si="11"/>
        <v>0.69230769230769229</v>
      </c>
    </row>
    <row r="354" spans="1:13" ht="26.25" hidden="1" x14ac:dyDescent="0.25">
      <c r="A354" s="374" t="s">
        <v>1925</v>
      </c>
      <c r="B354" s="374" t="s">
        <v>1926</v>
      </c>
      <c r="C354" s="374" t="s">
        <v>1927</v>
      </c>
      <c r="D354" s="374" t="s">
        <v>1928</v>
      </c>
      <c r="E354" s="374" t="s">
        <v>1929</v>
      </c>
      <c r="F354" s="374" t="s">
        <v>66</v>
      </c>
      <c r="G354" s="374" t="s">
        <v>582</v>
      </c>
      <c r="H354" s="374" t="s">
        <v>583</v>
      </c>
      <c r="I354" s="374" t="s">
        <v>584</v>
      </c>
      <c r="J354" s="375">
        <v>44</v>
      </c>
      <c r="K354" s="375">
        <v>65</v>
      </c>
      <c r="L354" s="376" t="s">
        <v>610</v>
      </c>
      <c r="M354" s="377">
        <f t="shared" si="11"/>
        <v>0.67692307692307696</v>
      </c>
    </row>
    <row r="355" spans="1:13" ht="26.25" hidden="1" x14ac:dyDescent="0.25">
      <c r="A355" s="374" t="s">
        <v>1930</v>
      </c>
      <c r="B355" s="374" t="s">
        <v>1931</v>
      </c>
      <c r="C355" s="374" t="s">
        <v>1932</v>
      </c>
      <c r="D355" s="374" t="s">
        <v>1933</v>
      </c>
      <c r="E355" s="374" t="s">
        <v>1934</v>
      </c>
      <c r="F355" s="374" t="s">
        <v>89</v>
      </c>
      <c r="G355" s="374" t="s">
        <v>582</v>
      </c>
      <c r="H355" s="374" t="s">
        <v>583</v>
      </c>
      <c r="I355" s="374" t="s">
        <v>584</v>
      </c>
      <c r="J355" s="375">
        <v>65</v>
      </c>
      <c r="K355" s="375">
        <v>65</v>
      </c>
      <c r="L355" s="376" t="str">
        <f t="shared" si="10"/>
        <v>Mở</v>
      </c>
      <c r="M355" s="377">
        <f t="shared" si="11"/>
        <v>1</v>
      </c>
    </row>
    <row r="356" spans="1:13" ht="26.25" hidden="1" x14ac:dyDescent="0.25">
      <c r="A356" s="374" t="s">
        <v>1935</v>
      </c>
      <c r="B356" s="374" t="s">
        <v>1936</v>
      </c>
      <c r="C356" s="374" t="s">
        <v>1937</v>
      </c>
      <c r="D356" s="374" t="s">
        <v>1938</v>
      </c>
      <c r="E356" s="374" t="s">
        <v>1939</v>
      </c>
      <c r="F356" s="374" t="s">
        <v>89</v>
      </c>
      <c r="G356" s="374" t="s">
        <v>582</v>
      </c>
      <c r="H356" s="374" t="s">
        <v>583</v>
      </c>
      <c r="I356" s="374" t="s">
        <v>584</v>
      </c>
      <c r="J356" s="375">
        <v>65</v>
      </c>
      <c r="K356" s="375">
        <v>65</v>
      </c>
      <c r="L356" s="376" t="str">
        <f t="shared" si="10"/>
        <v>Mở</v>
      </c>
      <c r="M356" s="377">
        <f t="shared" si="11"/>
        <v>1</v>
      </c>
    </row>
    <row r="357" spans="1:13" ht="26.25" hidden="1" x14ac:dyDescent="0.25">
      <c r="A357" s="374" t="s">
        <v>1940</v>
      </c>
      <c r="B357" s="374" t="s">
        <v>1941</v>
      </c>
      <c r="C357" s="374" t="s">
        <v>1942</v>
      </c>
      <c r="D357" s="374" t="s">
        <v>1943</v>
      </c>
      <c r="E357" s="374" t="s">
        <v>1944</v>
      </c>
      <c r="F357" s="374" t="s">
        <v>89</v>
      </c>
      <c r="G357" s="374" t="s">
        <v>582</v>
      </c>
      <c r="H357" s="374" t="s">
        <v>583</v>
      </c>
      <c r="I357" s="374" t="s">
        <v>584</v>
      </c>
      <c r="J357" s="375">
        <v>1</v>
      </c>
      <c r="K357" s="375">
        <v>65</v>
      </c>
      <c r="L357" s="376" t="str">
        <f t="shared" si="10"/>
        <v>Không mở</v>
      </c>
      <c r="M357" s="377">
        <f t="shared" si="11"/>
        <v>1.5384615384615385E-2</v>
      </c>
    </row>
    <row r="358" spans="1:13" ht="26.25" hidden="1" x14ac:dyDescent="0.25">
      <c r="A358" s="374" t="s">
        <v>1945</v>
      </c>
      <c r="B358" s="374" t="s">
        <v>1946</v>
      </c>
      <c r="C358" s="374" t="s">
        <v>1947</v>
      </c>
      <c r="D358" s="374" t="s">
        <v>1943</v>
      </c>
      <c r="E358" s="374" t="s">
        <v>1944</v>
      </c>
      <c r="F358" s="374" t="s">
        <v>89</v>
      </c>
      <c r="G358" s="374" t="s">
        <v>582</v>
      </c>
      <c r="H358" s="374" t="s">
        <v>583</v>
      </c>
      <c r="I358" s="374" t="s">
        <v>584</v>
      </c>
      <c r="J358" s="375">
        <v>59</v>
      </c>
      <c r="K358" s="375">
        <v>65</v>
      </c>
      <c r="L358" s="376" t="str">
        <f t="shared" ref="L358:L421" si="12">IF(M358&gt;=75%,"Mở","Không mở")</f>
        <v>Mở</v>
      </c>
      <c r="M358" s="377">
        <f t="shared" si="11"/>
        <v>0.90769230769230769</v>
      </c>
    </row>
    <row r="359" spans="1:13" ht="26.25" hidden="1" x14ac:dyDescent="0.25">
      <c r="A359" s="374" t="s">
        <v>1948</v>
      </c>
      <c r="B359" s="374" t="s">
        <v>1949</v>
      </c>
      <c r="C359" s="374" t="s">
        <v>1950</v>
      </c>
      <c r="D359" s="374" t="s">
        <v>1943</v>
      </c>
      <c r="E359" s="374" t="s">
        <v>1944</v>
      </c>
      <c r="F359" s="374" t="s">
        <v>89</v>
      </c>
      <c r="G359" s="374" t="s">
        <v>582</v>
      </c>
      <c r="H359" s="374" t="s">
        <v>583</v>
      </c>
      <c r="I359" s="374" t="s">
        <v>584</v>
      </c>
      <c r="J359" s="375">
        <v>1</v>
      </c>
      <c r="K359" s="375">
        <v>65</v>
      </c>
      <c r="L359" s="376" t="str">
        <f t="shared" si="12"/>
        <v>Không mở</v>
      </c>
      <c r="M359" s="377">
        <f t="shared" si="11"/>
        <v>1.5384615384615385E-2</v>
      </c>
    </row>
    <row r="360" spans="1:13" ht="26.25" hidden="1" x14ac:dyDescent="0.25">
      <c r="A360" s="374" t="s">
        <v>1951</v>
      </c>
      <c r="B360" s="374" t="s">
        <v>1952</v>
      </c>
      <c r="C360" s="374" t="s">
        <v>1953</v>
      </c>
      <c r="D360" s="374" t="s">
        <v>1954</v>
      </c>
      <c r="E360" s="374" t="s">
        <v>1955</v>
      </c>
      <c r="F360" s="374" t="s">
        <v>89</v>
      </c>
      <c r="G360" s="374" t="s">
        <v>582</v>
      </c>
      <c r="H360" s="374" t="s">
        <v>583</v>
      </c>
      <c r="I360" s="374" t="s">
        <v>584</v>
      </c>
      <c r="J360" s="375">
        <v>65</v>
      </c>
      <c r="K360" s="375">
        <v>65</v>
      </c>
      <c r="L360" s="376" t="str">
        <f t="shared" si="12"/>
        <v>Mở</v>
      </c>
      <c r="M360" s="377">
        <f t="shared" si="11"/>
        <v>1</v>
      </c>
    </row>
    <row r="361" spans="1:13" ht="26.25" hidden="1" x14ac:dyDescent="0.25">
      <c r="A361" s="374" t="s">
        <v>1956</v>
      </c>
      <c r="B361" s="374" t="s">
        <v>1957</v>
      </c>
      <c r="C361" s="374" t="s">
        <v>1958</v>
      </c>
      <c r="D361" s="374" t="s">
        <v>1954</v>
      </c>
      <c r="E361" s="374" t="s">
        <v>1955</v>
      </c>
      <c r="F361" s="374" t="s">
        <v>89</v>
      </c>
      <c r="G361" s="374" t="s">
        <v>582</v>
      </c>
      <c r="H361" s="374" t="s">
        <v>583</v>
      </c>
      <c r="I361" s="374" t="s">
        <v>584</v>
      </c>
      <c r="J361" s="375">
        <v>65</v>
      </c>
      <c r="K361" s="375">
        <v>65</v>
      </c>
      <c r="L361" s="376" t="str">
        <f t="shared" si="12"/>
        <v>Mở</v>
      </c>
      <c r="M361" s="377">
        <f t="shared" si="11"/>
        <v>1</v>
      </c>
    </row>
    <row r="362" spans="1:13" ht="26.25" hidden="1" x14ac:dyDescent="0.25">
      <c r="A362" s="374" t="s">
        <v>1959</v>
      </c>
      <c r="B362" s="374" t="s">
        <v>1960</v>
      </c>
      <c r="C362" s="374" t="s">
        <v>1961</v>
      </c>
      <c r="D362" s="374" t="s">
        <v>1954</v>
      </c>
      <c r="E362" s="374" t="s">
        <v>1955</v>
      </c>
      <c r="F362" s="374" t="s">
        <v>89</v>
      </c>
      <c r="G362" s="374" t="s">
        <v>582</v>
      </c>
      <c r="H362" s="374" t="s">
        <v>583</v>
      </c>
      <c r="I362" s="374" t="s">
        <v>584</v>
      </c>
      <c r="J362" s="375">
        <v>10</v>
      </c>
      <c r="K362" s="375">
        <v>65</v>
      </c>
      <c r="L362" s="376" t="str">
        <f t="shared" si="12"/>
        <v>Không mở</v>
      </c>
      <c r="M362" s="377">
        <f t="shared" si="11"/>
        <v>0.15384615384615385</v>
      </c>
    </row>
    <row r="363" spans="1:13" ht="26.25" hidden="1" x14ac:dyDescent="0.25">
      <c r="A363" s="374" t="s">
        <v>1962</v>
      </c>
      <c r="B363" s="374" t="s">
        <v>1963</v>
      </c>
      <c r="C363" s="374" t="s">
        <v>1964</v>
      </c>
      <c r="D363" s="374" t="s">
        <v>1954</v>
      </c>
      <c r="E363" s="374" t="s">
        <v>1955</v>
      </c>
      <c r="F363" s="374" t="s">
        <v>89</v>
      </c>
      <c r="G363" s="374" t="s">
        <v>582</v>
      </c>
      <c r="H363" s="374" t="s">
        <v>583</v>
      </c>
      <c r="I363" s="374" t="s">
        <v>584</v>
      </c>
      <c r="J363" s="375">
        <v>7</v>
      </c>
      <c r="K363" s="375">
        <v>65</v>
      </c>
      <c r="L363" s="376" t="str">
        <f t="shared" si="12"/>
        <v>Không mở</v>
      </c>
      <c r="M363" s="377">
        <f t="shared" si="11"/>
        <v>0.1076923076923077</v>
      </c>
    </row>
    <row r="364" spans="1:13" ht="26.25" hidden="1" x14ac:dyDescent="0.25">
      <c r="A364" s="374" t="s">
        <v>1965</v>
      </c>
      <c r="B364" s="374" t="s">
        <v>1966</v>
      </c>
      <c r="C364" s="374" t="s">
        <v>1967</v>
      </c>
      <c r="D364" s="374" t="s">
        <v>1954</v>
      </c>
      <c r="E364" s="374" t="s">
        <v>1955</v>
      </c>
      <c r="F364" s="374" t="s">
        <v>89</v>
      </c>
      <c r="G364" s="374" t="s">
        <v>582</v>
      </c>
      <c r="H364" s="374" t="s">
        <v>583</v>
      </c>
      <c r="I364" s="374" t="s">
        <v>584</v>
      </c>
      <c r="J364" s="375">
        <v>65</v>
      </c>
      <c r="K364" s="375">
        <v>65</v>
      </c>
      <c r="L364" s="376" t="str">
        <f t="shared" si="12"/>
        <v>Mở</v>
      </c>
      <c r="M364" s="377">
        <f t="shared" si="11"/>
        <v>1</v>
      </c>
    </row>
    <row r="365" spans="1:13" ht="26.25" hidden="1" x14ac:dyDescent="0.25">
      <c r="A365" s="374" t="s">
        <v>1968</v>
      </c>
      <c r="B365" s="374" t="s">
        <v>1969</v>
      </c>
      <c r="C365" s="374" t="s">
        <v>1970</v>
      </c>
      <c r="D365" s="374" t="s">
        <v>1971</v>
      </c>
      <c r="E365" s="374" t="s">
        <v>1972</v>
      </c>
      <c r="F365" s="374" t="s">
        <v>89</v>
      </c>
      <c r="G365" s="374" t="s">
        <v>582</v>
      </c>
      <c r="H365" s="374" t="s">
        <v>583</v>
      </c>
      <c r="I365" s="374" t="s">
        <v>584</v>
      </c>
      <c r="J365" s="375">
        <v>40</v>
      </c>
      <c r="K365" s="375">
        <v>65</v>
      </c>
      <c r="L365" s="376" t="s">
        <v>610</v>
      </c>
      <c r="M365" s="377">
        <f t="shared" si="11"/>
        <v>0.61538461538461542</v>
      </c>
    </row>
    <row r="366" spans="1:13" ht="26.25" hidden="1" x14ac:dyDescent="0.25">
      <c r="A366" s="374" t="s">
        <v>1973</v>
      </c>
      <c r="B366" s="374" t="s">
        <v>1974</v>
      </c>
      <c r="C366" s="374" t="s">
        <v>1975</v>
      </c>
      <c r="D366" s="374" t="s">
        <v>1971</v>
      </c>
      <c r="E366" s="374" t="s">
        <v>1972</v>
      </c>
      <c r="F366" s="374" t="s">
        <v>89</v>
      </c>
      <c r="G366" s="374" t="s">
        <v>582</v>
      </c>
      <c r="H366" s="374" t="s">
        <v>583</v>
      </c>
      <c r="I366" s="374" t="s">
        <v>584</v>
      </c>
      <c r="J366" s="375">
        <v>65</v>
      </c>
      <c r="K366" s="375">
        <v>65</v>
      </c>
      <c r="L366" s="376" t="str">
        <f t="shared" si="12"/>
        <v>Mở</v>
      </c>
      <c r="M366" s="377">
        <f t="shared" si="11"/>
        <v>1</v>
      </c>
    </row>
    <row r="367" spans="1:13" ht="26.25" hidden="1" x14ac:dyDescent="0.25">
      <c r="A367" s="374" t="s">
        <v>1976</v>
      </c>
      <c r="B367" s="374" t="s">
        <v>1977</v>
      </c>
      <c r="C367" s="374" t="s">
        <v>1978</v>
      </c>
      <c r="D367" s="374" t="s">
        <v>1971</v>
      </c>
      <c r="E367" s="374" t="s">
        <v>1972</v>
      </c>
      <c r="F367" s="374" t="s">
        <v>89</v>
      </c>
      <c r="G367" s="374" t="s">
        <v>582</v>
      </c>
      <c r="H367" s="374" t="s">
        <v>583</v>
      </c>
      <c r="I367" s="374" t="s">
        <v>584</v>
      </c>
      <c r="J367" s="375">
        <v>65</v>
      </c>
      <c r="K367" s="375">
        <v>65</v>
      </c>
      <c r="L367" s="376" t="str">
        <f t="shared" si="12"/>
        <v>Mở</v>
      </c>
      <c r="M367" s="377">
        <f t="shared" si="11"/>
        <v>1</v>
      </c>
    </row>
    <row r="368" spans="1:13" ht="26.25" hidden="1" x14ac:dyDescent="0.25">
      <c r="A368" s="374" t="s">
        <v>1979</v>
      </c>
      <c r="B368" s="374" t="s">
        <v>1980</v>
      </c>
      <c r="C368" s="374" t="s">
        <v>1981</v>
      </c>
      <c r="D368" s="374" t="s">
        <v>1982</v>
      </c>
      <c r="E368" s="374" t="s">
        <v>1983</v>
      </c>
      <c r="F368" s="374" t="s">
        <v>89</v>
      </c>
      <c r="G368" s="374" t="s">
        <v>582</v>
      </c>
      <c r="H368" s="374" t="s">
        <v>583</v>
      </c>
      <c r="I368" s="374" t="s">
        <v>584</v>
      </c>
      <c r="J368" s="375">
        <v>18</v>
      </c>
      <c r="K368" s="375">
        <v>65</v>
      </c>
      <c r="L368" s="376" t="str">
        <f t="shared" si="12"/>
        <v>Không mở</v>
      </c>
      <c r="M368" s="377">
        <f t="shared" si="11"/>
        <v>0.27692307692307694</v>
      </c>
    </row>
    <row r="369" spans="1:13" ht="26.25" hidden="1" x14ac:dyDescent="0.25">
      <c r="A369" s="374" t="s">
        <v>1984</v>
      </c>
      <c r="B369" s="374" t="s">
        <v>1985</v>
      </c>
      <c r="C369" s="374" t="s">
        <v>1986</v>
      </c>
      <c r="D369" s="374" t="s">
        <v>1982</v>
      </c>
      <c r="E369" s="374" t="s">
        <v>1983</v>
      </c>
      <c r="F369" s="374" t="s">
        <v>89</v>
      </c>
      <c r="G369" s="374" t="s">
        <v>582</v>
      </c>
      <c r="H369" s="374" t="s">
        <v>583</v>
      </c>
      <c r="I369" s="374" t="s">
        <v>584</v>
      </c>
      <c r="J369" s="375">
        <v>65</v>
      </c>
      <c r="K369" s="375">
        <v>65</v>
      </c>
      <c r="L369" s="376" t="str">
        <f t="shared" si="12"/>
        <v>Mở</v>
      </c>
      <c r="M369" s="377">
        <f t="shared" si="11"/>
        <v>1</v>
      </c>
    </row>
    <row r="370" spans="1:13" ht="26.25" hidden="1" x14ac:dyDescent="0.25">
      <c r="A370" s="374" t="s">
        <v>1987</v>
      </c>
      <c r="B370" s="374" t="s">
        <v>1988</v>
      </c>
      <c r="C370" s="374" t="s">
        <v>1989</v>
      </c>
      <c r="D370" s="374" t="s">
        <v>1990</v>
      </c>
      <c r="E370" s="374" t="s">
        <v>1991</v>
      </c>
      <c r="F370" s="374" t="s">
        <v>66</v>
      </c>
      <c r="G370" s="374" t="s">
        <v>582</v>
      </c>
      <c r="H370" s="374" t="s">
        <v>583</v>
      </c>
      <c r="I370" s="374" t="s">
        <v>584</v>
      </c>
      <c r="J370" s="375">
        <v>6</v>
      </c>
      <c r="K370" s="375">
        <v>65</v>
      </c>
      <c r="L370" s="376" t="str">
        <f t="shared" si="12"/>
        <v>Không mở</v>
      </c>
      <c r="M370" s="377">
        <f t="shared" si="11"/>
        <v>9.2307692307692313E-2</v>
      </c>
    </row>
    <row r="371" spans="1:13" ht="26.25" hidden="1" x14ac:dyDescent="0.25">
      <c r="A371" s="374" t="s">
        <v>1992</v>
      </c>
      <c r="B371" s="374" t="s">
        <v>1993</v>
      </c>
      <c r="C371" s="374" t="s">
        <v>1994</v>
      </c>
      <c r="D371" s="374" t="s">
        <v>1990</v>
      </c>
      <c r="E371" s="374" t="s">
        <v>1991</v>
      </c>
      <c r="F371" s="374" t="s">
        <v>66</v>
      </c>
      <c r="G371" s="374" t="s">
        <v>582</v>
      </c>
      <c r="H371" s="374" t="s">
        <v>583</v>
      </c>
      <c r="I371" s="374" t="s">
        <v>584</v>
      </c>
      <c r="J371" s="375">
        <v>25</v>
      </c>
      <c r="K371" s="375">
        <v>65</v>
      </c>
      <c r="L371" s="376" t="str">
        <f t="shared" si="12"/>
        <v>Không mở</v>
      </c>
      <c r="M371" s="377">
        <f t="shared" si="11"/>
        <v>0.38461538461538464</v>
      </c>
    </row>
    <row r="372" spans="1:13" ht="26.25" hidden="1" x14ac:dyDescent="0.25">
      <c r="A372" s="374" t="s">
        <v>1995</v>
      </c>
      <c r="B372" s="374" t="s">
        <v>1996</v>
      </c>
      <c r="C372" s="374" t="s">
        <v>1997</v>
      </c>
      <c r="D372" s="374" t="s">
        <v>1990</v>
      </c>
      <c r="E372" s="374" t="s">
        <v>1991</v>
      </c>
      <c r="F372" s="374" t="s">
        <v>66</v>
      </c>
      <c r="G372" s="374" t="s">
        <v>582</v>
      </c>
      <c r="H372" s="374" t="s">
        <v>583</v>
      </c>
      <c r="I372" s="374" t="s">
        <v>584</v>
      </c>
      <c r="J372" s="375">
        <v>2</v>
      </c>
      <c r="K372" s="375">
        <v>65</v>
      </c>
      <c r="L372" s="376" t="str">
        <f t="shared" si="12"/>
        <v>Không mở</v>
      </c>
      <c r="M372" s="377">
        <f t="shared" si="11"/>
        <v>3.0769230769230771E-2</v>
      </c>
    </row>
    <row r="373" spans="1:13" ht="26.25" hidden="1" x14ac:dyDescent="0.25">
      <c r="A373" s="374" t="s">
        <v>1998</v>
      </c>
      <c r="B373" s="374" t="s">
        <v>1999</v>
      </c>
      <c r="C373" s="374" t="s">
        <v>2000</v>
      </c>
      <c r="D373" s="374" t="s">
        <v>2001</v>
      </c>
      <c r="E373" s="374" t="s">
        <v>2002</v>
      </c>
      <c r="F373" s="374" t="s">
        <v>66</v>
      </c>
      <c r="G373" s="374" t="s">
        <v>582</v>
      </c>
      <c r="H373" s="374" t="s">
        <v>583</v>
      </c>
      <c r="I373" s="374" t="s">
        <v>584</v>
      </c>
      <c r="J373" s="375">
        <v>65</v>
      </c>
      <c r="K373" s="375">
        <v>65</v>
      </c>
      <c r="L373" s="376" t="str">
        <f t="shared" si="12"/>
        <v>Mở</v>
      </c>
      <c r="M373" s="377">
        <f t="shared" si="11"/>
        <v>1</v>
      </c>
    </row>
    <row r="374" spans="1:13" ht="39" hidden="1" x14ac:dyDescent="0.25">
      <c r="A374" s="374" t="s">
        <v>2003</v>
      </c>
      <c r="B374" s="374" t="s">
        <v>285</v>
      </c>
      <c r="C374" s="374" t="s">
        <v>2004</v>
      </c>
      <c r="D374" s="374" t="s">
        <v>2005</v>
      </c>
      <c r="E374" s="374" t="s">
        <v>2006</v>
      </c>
      <c r="F374" s="374" t="s">
        <v>66</v>
      </c>
      <c r="G374" s="374" t="s">
        <v>582</v>
      </c>
      <c r="H374" s="374" t="s">
        <v>583</v>
      </c>
      <c r="I374" s="374" t="s">
        <v>584</v>
      </c>
      <c r="J374" s="375">
        <v>26</v>
      </c>
      <c r="K374" s="375">
        <v>65</v>
      </c>
      <c r="L374" s="379" t="s">
        <v>731</v>
      </c>
      <c r="M374" s="377">
        <f t="shared" si="11"/>
        <v>0.4</v>
      </c>
    </row>
    <row r="375" spans="1:13" ht="26.25" hidden="1" x14ac:dyDescent="0.25">
      <c r="A375" s="374" t="s">
        <v>2007</v>
      </c>
      <c r="B375" s="374" t="s">
        <v>2008</v>
      </c>
      <c r="C375" s="374" t="s">
        <v>2009</v>
      </c>
      <c r="D375" s="374" t="s">
        <v>2010</v>
      </c>
      <c r="E375" s="374" t="s">
        <v>2011</v>
      </c>
      <c r="F375" s="374" t="s">
        <v>89</v>
      </c>
      <c r="G375" s="374" t="s">
        <v>582</v>
      </c>
      <c r="H375" s="374" t="s">
        <v>583</v>
      </c>
      <c r="I375" s="374" t="s">
        <v>584</v>
      </c>
      <c r="J375" s="375">
        <v>24</v>
      </c>
      <c r="K375" s="375">
        <v>30</v>
      </c>
      <c r="L375" s="376" t="str">
        <f t="shared" si="12"/>
        <v>Mở</v>
      </c>
      <c r="M375" s="377">
        <f t="shared" si="11"/>
        <v>0.8</v>
      </c>
    </row>
    <row r="376" spans="1:13" ht="26.25" hidden="1" x14ac:dyDescent="0.25">
      <c r="A376" s="374" t="s">
        <v>2012</v>
      </c>
      <c r="B376" s="374" t="s">
        <v>2013</v>
      </c>
      <c r="C376" s="374" t="s">
        <v>2014</v>
      </c>
      <c r="D376" s="374" t="s">
        <v>2015</v>
      </c>
      <c r="E376" s="374" t="s">
        <v>2016</v>
      </c>
      <c r="F376" s="374" t="s">
        <v>66</v>
      </c>
      <c r="G376" s="374" t="s">
        <v>582</v>
      </c>
      <c r="H376" s="374" t="s">
        <v>583</v>
      </c>
      <c r="I376" s="374" t="s">
        <v>584</v>
      </c>
      <c r="J376" s="375">
        <v>44</v>
      </c>
      <c r="K376" s="375">
        <v>65</v>
      </c>
      <c r="L376" s="376" t="s">
        <v>610</v>
      </c>
      <c r="M376" s="377">
        <f t="shared" si="11"/>
        <v>0.67692307692307696</v>
      </c>
    </row>
    <row r="377" spans="1:13" ht="26.25" hidden="1" x14ac:dyDescent="0.25">
      <c r="A377" s="374" t="s">
        <v>2017</v>
      </c>
      <c r="B377" s="374" t="s">
        <v>2018</v>
      </c>
      <c r="C377" s="374" t="s">
        <v>2019</v>
      </c>
      <c r="D377" s="374" t="s">
        <v>2015</v>
      </c>
      <c r="E377" s="374" t="s">
        <v>2016</v>
      </c>
      <c r="F377" s="374" t="s">
        <v>66</v>
      </c>
      <c r="G377" s="374" t="s">
        <v>582</v>
      </c>
      <c r="H377" s="374" t="s">
        <v>583</v>
      </c>
      <c r="I377" s="374" t="s">
        <v>584</v>
      </c>
      <c r="J377" s="375">
        <v>1</v>
      </c>
      <c r="K377" s="375">
        <v>65</v>
      </c>
      <c r="L377" s="376" t="str">
        <f t="shared" si="12"/>
        <v>Không mở</v>
      </c>
      <c r="M377" s="377">
        <f t="shared" si="11"/>
        <v>1.5384615384615385E-2</v>
      </c>
    </row>
    <row r="378" spans="1:13" ht="26.25" hidden="1" x14ac:dyDescent="0.25">
      <c r="A378" s="374" t="s">
        <v>2020</v>
      </c>
      <c r="B378" s="374" t="s">
        <v>2021</v>
      </c>
      <c r="C378" s="374" t="s">
        <v>2022</v>
      </c>
      <c r="D378" s="374" t="s">
        <v>2023</v>
      </c>
      <c r="E378" s="374" t="s">
        <v>2024</v>
      </c>
      <c r="F378" s="374" t="s">
        <v>89</v>
      </c>
      <c r="G378" s="374" t="s">
        <v>582</v>
      </c>
      <c r="H378" s="374" t="s">
        <v>583</v>
      </c>
      <c r="I378" s="374" t="s">
        <v>584</v>
      </c>
      <c r="J378" s="375">
        <v>65</v>
      </c>
      <c r="K378" s="375">
        <v>65</v>
      </c>
      <c r="L378" s="376" t="str">
        <f t="shared" si="12"/>
        <v>Mở</v>
      </c>
      <c r="M378" s="377">
        <f t="shared" si="11"/>
        <v>1</v>
      </c>
    </row>
    <row r="379" spans="1:13" ht="26.25" hidden="1" x14ac:dyDescent="0.25">
      <c r="A379" s="374" t="s">
        <v>2025</v>
      </c>
      <c r="B379" s="374" t="s">
        <v>2026</v>
      </c>
      <c r="C379" s="374" t="s">
        <v>2027</v>
      </c>
      <c r="D379" s="374" t="s">
        <v>2023</v>
      </c>
      <c r="E379" s="374" t="s">
        <v>2024</v>
      </c>
      <c r="F379" s="374" t="s">
        <v>89</v>
      </c>
      <c r="G379" s="374" t="s">
        <v>582</v>
      </c>
      <c r="H379" s="374" t="s">
        <v>583</v>
      </c>
      <c r="I379" s="374" t="s">
        <v>584</v>
      </c>
      <c r="J379" s="375">
        <v>23</v>
      </c>
      <c r="K379" s="375">
        <v>65</v>
      </c>
      <c r="L379" s="376" t="str">
        <f t="shared" si="12"/>
        <v>Không mở</v>
      </c>
      <c r="M379" s="377">
        <f t="shared" si="11"/>
        <v>0.35384615384615387</v>
      </c>
    </row>
    <row r="380" spans="1:13" ht="26.25" hidden="1" x14ac:dyDescent="0.25">
      <c r="A380" s="374" t="s">
        <v>2028</v>
      </c>
      <c r="B380" s="374" t="s">
        <v>2029</v>
      </c>
      <c r="C380" s="374" t="s">
        <v>2030</v>
      </c>
      <c r="D380" s="374" t="s">
        <v>2023</v>
      </c>
      <c r="E380" s="374" t="s">
        <v>2024</v>
      </c>
      <c r="F380" s="374" t="s">
        <v>89</v>
      </c>
      <c r="G380" s="374" t="s">
        <v>582</v>
      </c>
      <c r="H380" s="374" t="s">
        <v>583</v>
      </c>
      <c r="I380" s="374" t="s">
        <v>584</v>
      </c>
      <c r="J380" s="375">
        <v>65</v>
      </c>
      <c r="K380" s="375">
        <v>65</v>
      </c>
      <c r="L380" s="376" t="str">
        <f t="shared" si="12"/>
        <v>Mở</v>
      </c>
      <c r="M380" s="377">
        <f t="shared" si="11"/>
        <v>1</v>
      </c>
    </row>
    <row r="381" spans="1:13" ht="26.25" hidden="1" x14ac:dyDescent="0.25">
      <c r="A381" s="374" t="s">
        <v>2031</v>
      </c>
      <c r="B381" s="374" t="s">
        <v>2032</v>
      </c>
      <c r="C381" s="374" t="s">
        <v>2033</v>
      </c>
      <c r="D381" s="374" t="s">
        <v>2023</v>
      </c>
      <c r="E381" s="374" t="s">
        <v>2024</v>
      </c>
      <c r="F381" s="374" t="s">
        <v>89</v>
      </c>
      <c r="G381" s="374" t="s">
        <v>582</v>
      </c>
      <c r="H381" s="374" t="s">
        <v>583</v>
      </c>
      <c r="I381" s="374" t="s">
        <v>584</v>
      </c>
      <c r="J381" s="375">
        <v>1</v>
      </c>
      <c r="K381" s="375">
        <v>65</v>
      </c>
      <c r="L381" s="376" t="str">
        <f t="shared" si="12"/>
        <v>Không mở</v>
      </c>
      <c r="M381" s="377">
        <f t="shared" si="11"/>
        <v>1.5384615384615385E-2</v>
      </c>
    </row>
    <row r="382" spans="1:13" ht="26.25" hidden="1" x14ac:dyDescent="0.25">
      <c r="A382" s="374" t="s">
        <v>2034</v>
      </c>
      <c r="B382" s="374" t="s">
        <v>2035</v>
      </c>
      <c r="C382" s="374" t="s">
        <v>2036</v>
      </c>
      <c r="D382" s="374" t="s">
        <v>2037</v>
      </c>
      <c r="E382" s="374" t="s">
        <v>2038</v>
      </c>
      <c r="F382" s="374" t="s">
        <v>89</v>
      </c>
      <c r="G382" s="374" t="s">
        <v>582</v>
      </c>
      <c r="H382" s="374" t="s">
        <v>583</v>
      </c>
      <c r="I382" s="374" t="s">
        <v>584</v>
      </c>
      <c r="J382" s="375">
        <v>65</v>
      </c>
      <c r="K382" s="375">
        <v>65</v>
      </c>
      <c r="L382" s="376" t="str">
        <f t="shared" si="12"/>
        <v>Mở</v>
      </c>
      <c r="M382" s="377">
        <f t="shared" si="11"/>
        <v>1</v>
      </c>
    </row>
    <row r="383" spans="1:13" ht="26.25" hidden="1" x14ac:dyDescent="0.25">
      <c r="A383" s="374" t="s">
        <v>2039</v>
      </c>
      <c r="B383" s="374" t="s">
        <v>2040</v>
      </c>
      <c r="C383" s="374" t="s">
        <v>2041</v>
      </c>
      <c r="D383" s="374" t="s">
        <v>2037</v>
      </c>
      <c r="E383" s="374" t="s">
        <v>2038</v>
      </c>
      <c r="F383" s="374" t="s">
        <v>89</v>
      </c>
      <c r="G383" s="374" t="s">
        <v>582</v>
      </c>
      <c r="H383" s="374" t="s">
        <v>583</v>
      </c>
      <c r="I383" s="374" t="s">
        <v>584</v>
      </c>
      <c r="J383" s="375">
        <v>65</v>
      </c>
      <c r="K383" s="375">
        <v>65</v>
      </c>
      <c r="L383" s="376" t="str">
        <f t="shared" si="12"/>
        <v>Mở</v>
      </c>
      <c r="M383" s="377">
        <f t="shared" si="11"/>
        <v>1</v>
      </c>
    </row>
    <row r="384" spans="1:13" ht="26.25" hidden="1" x14ac:dyDescent="0.25">
      <c r="A384" s="374" t="s">
        <v>2042</v>
      </c>
      <c r="B384" s="374" t="s">
        <v>2043</v>
      </c>
      <c r="C384" s="374" t="s">
        <v>2044</v>
      </c>
      <c r="D384" s="374" t="s">
        <v>2037</v>
      </c>
      <c r="E384" s="374" t="s">
        <v>2038</v>
      </c>
      <c r="F384" s="374" t="s">
        <v>89</v>
      </c>
      <c r="G384" s="374" t="s">
        <v>582</v>
      </c>
      <c r="H384" s="374" t="s">
        <v>583</v>
      </c>
      <c r="I384" s="374" t="s">
        <v>584</v>
      </c>
      <c r="J384" s="375">
        <v>65</v>
      </c>
      <c r="K384" s="375">
        <v>65</v>
      </c>
      <c r="L384" s="376" t="str">
        <f t="shared" si="12"/>
        <v>Mở</v>
      </c>
      <c r="M384" s="377">
        <f t="shared" si="11"/>
        <v>1</v>
      </c>
    </row>
    <row r="385" spans="1:13" ht="26.25" hidden="1" x14ac:dyDescent="0.25">
      <c r="A385" s="374" t="s">
        <v>2045</v>
      </c>
      <c r="B385" s="374" t="s">
        <v>2046</v>
      </c>
      <c r="C385" s="374" t="s">
        <v>2047</v>
      </c>
      <c r="D385" s="374" t="s">
        <v>2037</v>
      </c>
      <c r="E385" s="374" t="s">
        <v>2038</v>
      </c>
      <c r="F385" s="374" t="s">
        <v>89</v>
      </c>
      <c r="G385" s="374" t="s">
        <v>582</v>
      </c>
      <c r="H385" s="374" t="s">
        <v>583</v>
      </c>
      <c r="I385" s="374" t="s">
        <v>584</v>
      </c>
      <c r="J385" s="375">
        <v>65</v>
      </c>
      <c r="K385" s="375">
        <v>65</v>
      </c>
      <c r="L385" s="376" t="str">
        <f t="shared" si="12"/>
        <v>Mở</v>
      </c>
      <c r="M385" s="377">
        <f t="shared" si="11"/>
        <v>1</v>
      </c>
    </row>
    <row r="386" spans="1:13" ht="26.25" hidden="1" x14ac:dyDescent="0.25">
      <c r="A386" s="374" t="s">
        <v>2048</v>
      </c>
      <c r="B386" s="374" t="s">
        <v>2049</v>
      </c>
      <c r="C386" s="374" t="s">
        <v>2050</v>
      </c>
      <c r="D386" s="374" t="s">
        <v>2037</v>
      </c>
      <c r="E386" s="374" t="s">
        <v>2038</v>
      </c>
      <c r="F386" s="374" t="s">
        <v>89</v>
      </c>
      <c r="G386" s="374" t="s">
        <v>582</v>
      </c>
      <c r="H386" s="374" t="s">
        <v>583</v>
      </c>
      <c r="I386" s="374" t="s">
        <v>584</v>
      </c>
      <c r="J386" s="375">
        <v>8</v>
      </c>
      <c r="K386" s="375">
        <v>65</v>
      </c>
      <c r="L386" s="376" t="str">
        <f t="shared" si="12"/>
        <v>Không mở</v>
      </c>
      <c r="M386" s="377">
        <f t="shared" si="11"/>
        <v>0.12307692307692308</v>
      </c>
    </row>
    <row r="387" spans="1:13" ht="39" hidden="1" x14ac:dyDescent="0.25">
      <c r="A387" s="374" t="s">
        <v>2051</v>
      </c>
      <c r="B387" s="374" t="s">
        <v>287</v>
      </c>
      <c r="C387" s="374" t="s">
        <v>2052</v>
      </c>
      <c r="D387" s="374" t="s">
        <v>2053</v>
      </c>
      <c r="E387" s="374" t="s">
        <v>2054</v>
      </c>
      <c r="F387" s="374" t="s">
        <v>66</v>
      </c>
      <c r="G387" s="374" t="s">
        <v>582</v>
      </c>
      <c r="H387" s="374" t="s">
        <v>583</v>
      </c>
      <c r="I387" s="374" t="s">
        <v>584</v>
      </c>
      <c r="J387" s="375">
        <v>25</v>
      </c>
      <c r="K387" s="375">
        <v>65</v>
      </c>
      <c r="L387" s="379" t="s">
        <v>731</v>
      </c>
      <c r="M387" s="377">
        <f t="shared" ref="M387:M450" si="13">J387/K387</f>
        <v>0.38461538461538464</v>
      </c>
    </row>
    <row r="388" spans="1:13" ht="26.25" hidden="1" x14ac:dyDescent="0.25">
      <c r="A388" s="374" t="s">
        <v>2055</v>
      </c>
      <c r="B388" s="374" t="s">
        <v>2056</v>
      </c>
      <c r="C388" s="374" t="s">
        <v>2057</v>
      </c>
      <c r="D388" s="374" t="s">
        <v>2058</v>
      </c>
      <c r="E388" s="374" t="s">
        <v>2059</v>
      </c>
      <c r="F388" s="374" t="s">
        <v>89</v>
      </c>
      <c r="G388" s="374" t="s">
        <v>582</v>
      </c>
      <c r="H388" s="374" t="s">
        <v>583</v>
      </c>
      <c r="I388" s="374" t="s">
        <v>584</v>
      </c>
      <c r="J388" s="375">
        <v>62</v>
      </c>
      <c r="K388" s="375">
        <v>65</v>
      </c>
      <c r="L388" s="376" t="str">
        <f t="shared" si="12"/>
        <v>Mở</v>
      </c>
      <c r="M388" s="377">
        <f t="shared" si="13"/>
        <v>0.9538461538461539</v>
      </c>
    </row>
    <row r="389" spans="1:13" ht="26.25" hidden="1" x14ac:dyDescent="0.25">
      <c r="A389" s="374" t="s">
        <v>2060</v>
      </c>
      <c r="B389" s="374" t="s">
        <v>2061</v>
      </c>
      <c r="C389" s="374" t="s">
        <v>2062</v>
      </c>
      <c r="D389" s="374" t="s">
        <v>2063</v>
      </c>
      <c r="E389" s="374" t="s">
        <v>2064</v>
      </c>
      <c r="F389" s="374" t="s">
        <v>66</v>
      </c>
      <c r="G389" s="374" t="s">
        <v>582</v>
      </c>
      <c r="H389" s="374" t="s">
        <v>583</v>
      </c>
      <c r="I389" s="374" t="s">
        <v>584</v>
      </c>
      <c r="J389" s="375">
        <v>21</v>
      </c>
      <c r="K389" s="375">
        <v>25</v>
      </c>
      <c r="L389" s="376" t="str">
        <f t="shared" si="12"/>
        <v>Mở</v>
      </c>
      <c r="M389" s="377">
        <f t="shared" si="13"/>
        <v>0.84</v>
      </c>
    </row>
    <row r="390" spans="1:13" ht="26.25" hidden="1" x14ac:dyDescent="0.25">
      <c r="A390" s="374" t="s">
        <v>2065</v>
      </c>
      <c r="B390" s="374" t="s">
        <v>2066</v>
      </c>
      <c r="C390" s="374" t="s">
        <v>2067</v>
      </c>
      <c r="D390" s="374" t="s">
        <v>2063</v>
      </c>
      <c r="E390" s="374" t="s">
        <v>2064</v>
      </c>
      <c r="F390" s="374" t="s">
        <v>66</v>
      </c>
      <c r="G390" s="374" t="s">
        <v>582</v>
      </c>
      <c r="H390" s="374" t="s">
        <v>583</v>
      </c>
      <c r="I390" s="374" t="s">
        <v>584</v>
      </c>
      <c r="J390" s="375">
        <v>21</v>
      </c>
      <c r="K390" s="375">
        <v>25</v>
      </c>
      <c r="L390" s="376" t="str">
        <f t="shared" si="12"/>
        <v>Mở</v>
      </c>
      <c r="M390" s="377">
        <f t="shared" si="13"/>
        <v>0.84</v>
      </c>
    </row>
    <row r="391" spans="1:13" ht="26.25" hidden="1" x14ac:dyDescent="0.25">
      <c r="A391" s="374" t="s">
        <v>2068</v>
      </c>
      <c r="B391" s="374" t="s">
        <v>2069</v>
      </c>
      <c r="C391" s="374" t="s">
        <v>2070</v>
      </c>
      <c r="D391" s="374" t="s">
        <v>2071</v>
      </c>
      <c r="E391" s="374" t="s">
        <v>2072</v>
      </c>
      <c r="F391" s="374" t="s">
        <v>66</v>
      </c>
      <c r="G391" s="374" t="s">
        <v>582</v>
      </c>
      <c r="H391" s="374" t="s">
        <v>583</v>
      </c>
      <c r="I391" s="374" t="s">
        <v>584</v>
      </c>
      <c r="J391" s="375">
        <v>25</v>
      </c>
      <c r="K391" s="375">
        <v>25</v>
      </c>
      <c r="L391" s="376" t="str">
        <f t="shared" si="12"/>
        <v>Mở</v>
      </c>
      <c r="M391" s="377">
        <f t="shared" si="13"/>
        <v>1</v>
      </c>
    </row>
    <row r="392" spans="1:13" ht="26.25" hidden="1" x14ac:dyDescent="0.25">
      <c r="A392" s="374" t="s">
        <v>2073</v>
      </c>
      <c r="B392" s="374" t="s">
        <v>2074</v>
      </c>
      <c r="C392" s="374" t="s">
        <v>2075</v>
      </c>
      <c r="D392" s="374" t="s">
        <v>2071</v>
      </c>
      <c r="E392" s="374" t="s">
        <v>2072</v>
      </c>
      <c r="F392" s="374" t="s">
        <v>66</v>
      </c>
      <c r="G392" s="374" t="s">
        <v>582</v>
      </c>
      <c r="H392" s="374" t="s">
        <v>583</v>
      </c>
      <c r="I392" s="374" t="s">
        <v>584</v>
      </c>
      <c r="J392" s="375">
        <v>24</v>
      </c>
      <c r="K392" s="375">
        <v>25</v>
      </c>
      <c r="L392" s="376" t="str">
        <f t="shared" si="12"/>
        <v>Mở</v>
      </c>
      <c r="M392" s="377">
        <f t="shared" si="13"/>
        <v>0.96</v>
      </c>
    </row>
    <row r="393" spans="1:13" ht="26.25" hidden="1" x14ac:dyDescent="0.25">
      <c r="A393" s="374" t="s">
        <v>2076</v>
      </c>
      <c r="B393" s="374" t="s">
        <v>2077</v>
      </c>
      <c r="C393" s="374" t="s">
        <v>2078</v>
      </c>
      <c r="D393" s="374" t="s">
        <v>2079</v>
      </c>
      <c r="E393" s="374" t="s">
        <v>2080</v>
      </c>
      <c r="F393" s="374" t="s">
        <v>66</v>
      </c>
      <c r="G393" s="374" t="s">
        <v>582</v>
      </c>
      <c r="H393" s="374" t="s">
        <v>583</v>
      </c>
      <c r="I393" s="374" t="s">
        <v>584</v>
      </c>
      <c r="J393" s="375">
        <v>0</v>
      </c>
      <c r="K393" s="375">
        <v>25</v>
      </c>
      <c r="L393" s="376" t="str">
        <f t="shared" si="12"/>
        <v>Không mở</v>
      </c>
      <c r="M393" s="377">
        <f t="shared" si="13"/>
        <v>0</v>
      </c>
    </row>
    <row r="394" spans="1:13" ht="26.25" hidden="1" x14ac:dyDescent="0.25">
      <c r="A394" s="374" t="s">
        <v>2081</v>
      </c>
      <c r="B394" s="374" t="s">
        <v>2082</v>
      </c>
      <c r="C394" s="374" t="s">
        <v>2083</v>
      </c>
      <c r="D394" s="374" t="s">
        <v>2079</v>
      </c>
      <c r="E394" s="374" t="s">
        <v>2080</v>
      </c>
      <c r="F394" s="374" t="s">
        <v>66</v>
      </c>
      <c r="G394" s="374" t="s">
        <v>582</v>
      </c>
      <c r="H394" s="374" t="s">
        <v>583</v>
      </c>
      <c r="I394" s="374" t="s">
        <v>584</v>
      </c>
      <c r="J394" s="375">
        <v>25</v>
      </c>
      <c r="K394" s="375">
        <v>25</v>
      </c>
      <c r="L394" s="376" t="str">
        <f t="shared" si="12"/>
        <v>Mở</v>
      </c>
      <c r="M394" s="377">
        <f t="shared" si="13"/>
        <v>1</v>
      </c>
    </row>
    <row r="395" spans="1:13" ht="26.25" hidden="1" x14ac:dyDescent="0.25">
      <c r="A395" s="374" t="s">
        <v>2084</v>
      </c>
      <c r="B395" s="374" t="s">
        <v>2085</v>
      </c>
      <c r="C395" s="374" t="s">
        <v>2086</v>
      </c>
      <c r="D395" s="374" t="s">
        <v>2079</v>
      </c>
      <c r="E395" s="374" t="s">
        <v>2080</v>
      </c>
      <c r="F395" s="374" t="s">
        <v>66</v>
      </c>
      <c r="G395" s="374" t="s">
        <v>582</v>
      </c>
      <c r="H395" s="374" t="s">
        <v>583</v>
      </c>
      <c r="I395" s="374" t="s">
        <v>584</v>
      </c>
      <c r="J395" s="375">
        <v>10</v>
      </c>
      <c r="K395" s="375">
        <v>25</v>
      </c>
      <c r="L395" s="376" t="str">
        <f t="shared" si="12"/>
        <v>Không mở</v>
      </c>
      <c r="M395" s="377">
        <f t="shared" si="13"/>
        <v>0.4</v>
      </c>
    </row>
    <row r="396" spans="1:13" ht="26.25" hidden="1" x14ac:dyDescent="0.25">
      <c r="A396" s="374" t="s">
        <v>2087</v>
      </c>
      <c r="B396" s="374" t="s">
        <v>2088</v>
      </c>
      <c r="C396" s="374" t="s">
        <v>2089</v>
      </c>
      <c r="D396" s="374" t="s">
        <v>2079</v>
      </c>
      <c r="E396" s="374" t="s">
        <v>2080</v>
      </c>
      <c r="F396" s="374" t="s">
        <v>66</v>
      </c>
      <c r="G396" s="374" t="s">
        <v>582</v>
      </c>
      <c r="H396" s="374" t="s">
        <v>583</v>
      </c>
      <c r="I396" s="374" t="s">
        <v>584</v>
      </c>
      <c r="J396" s="375">
        <v>25</v>
      </c>
      <c r="K396" s="375">
        <v>25</v>
      </c>
      <c r="L396" s="376" t="str">
        <f t="shared" si="12"/>
        <v>Mở</v>
      </c>
      <c r="M396" s="377">
        <f t="shared" si="13"/>
        <v>1</v>
      </c>
    </row>
    <row r="397" spans="1:13" ht="26.25" hidden="1" x14ac:dyDescent="0.25">
      <c r="A397" s="374" t="s">
        <v>2090</v>
      </c>
      <c r="B397" s="374" t="s">
        <v>2091</v>
      </c>
      <c r="C397" s="374" t="s">
        <v>2092</v>
      </c>
      <c r="D397" s="374" t="s">
        <v>2079</v>
      </c>
      <c r="E397" s="374" t="s">
        <v>2080</v>
      </c>
      <c r="F397" s="374" t="s">
        <v>66</v>
      </c>
      <c r="G397" s="374" t="s">
        <v>582</v>
      </c>
      <c r="H397" s="374" t="s">
        <v>583</v>
      </c>
      <c r="I397" s="374" t="s">
        <v>584</v>
      </c>
      <c r="J397" s="375">
        <v>7</v>
      </c>
      <c r="K397" s="375">
        <v>25</v>
      </c>
      <c r="L397" s="376" t="str">
        <f t="shared" si="12"/>
        <v>Không mở</v>
      </c>
      <c r="M397" s="377">
        <f t="shared" si="13"/>
        <v>0.28000000000000003</v>
      </c>
    </row>
    <row r="398" spans="1:13" ht="26.25" hidden="1" x14ac:dyDescent="0.25">
      <c r="A398" s="374" t="s">
        <v>2093</v>
      </c>
      <c r="B398" s="374" t="s">
        <v>2094</v>
      </c>
      <c r="C398" s="374" t="s">
        <v>2095</v>
      </c>
      <c r="D398" s="374" t="s">
        <v>2079</v>
      </c>
      <c r="E398" s="374" t="s">
        <v>2080</v>
      </c>
      <c r="F398" s="374" t="s">
        <v>66</v>
      </c>
      <c r="G398" s="374" t="s">
        <v>582</v>
      </c>
      <c r="H398" s="374" t="s">
        <v>583</v>
      </c>
      <c r="I398" s="374" t="s">
        <v>584</v>
      </c>
      <c r="J398" s="375">
        <v>25</v>
      </c>
      <c r="K398" s="375">
        <v>25</v>
      </c>
      <c r="L398" s="376" t="str">
        <f t="shared" si="12"/>
        <v>Mở</v>
      </c>
      <c r="M398" s="377">
        <f t="shared" si="13"/>
        <v>1</v>
      </c>
    </row>
    <row r="399" spans="1:13" ht="26.25" hidden="1" x14ac:dyDescent="0.25">
      <c r="A399" s="374" t="s">
        <v>2096</v>
      </c>
      <c r="B399" s="374" t="s">
        <v>2097</v>
      </c>
      <c r="C399" s="374" t="s">
        <v>2098</v>
      </c>
      <c r="D399" s="374" t="s">
        <v>2079</v>
      </c>
      <c r="E399" s="374" t="s">
        <v>2080</v>
      </c>
      <c r="F399" s="374" t="s">
        <v>66</v>
      </c>
      <c r="G399" s="374" t="s">
        <v>582</v>
      </c>
      <c r="H399" s="374" t="s">
        <v>583</v>
      </c>
      <c r="I399" s="374" t="s">
        <v>584</v>
      </c>
      <c r="J399" s="375">
        <v>25</v>
      </c>
      <c r="K399" s="375">
        <v>25</v>
      </c>
      <c r="L399" s="376" t="str">
        <f t="shared" si="12"/>
        <v>Mở</v>
      </c>
      <c r="M399" s="377">
        <f t="shared" si="13"/>
        <v>1</v>
      </c>
    </row>
    <row r="400" spans="1:13" ht="26.25" hidden="1" x14ac:dyDescent="0.25">
      <c r="A400" s="374" t="s">
        <v>2099</v>
      </c>
      <c r="B400" s="374" t="s">
        <v>2100</v>
      </c>
      <c r="C400" s="374" t="s">
        <v>2101</v>
      </c>
      <c r="D400" s="374" t="s">
        <v>2079</v>
      </c>
      <c r="E400" s="374" t="s">
        <v>2080</v>
      </c>
      <c r="F400" s="374" t="s">
        <v>66</v>
      </c>
      <c r="G400" s="374" t="s">
        <v>582</v>
      </c>
      <c r="H400" s="374" t="s">
        <v>583</v>
      </c>
      <c r="I400" s="374" t="s">
        <v>584</v>
      </c>
      <c r="J400" s="375">
        <v>25</v>
      </c>
      <c r="K400" s="375">
        <v>25</v>
      </c>
      <c r="L400" s="376" t="str">
        <f t="shared" si="12"/>
        <v>Mở</v>
      </c>
      <c r="M400" s="377">
        <f t="shared" si="13"/>
        <v>1</v>
      </c>
    </row>
    <row r="401" spans="1:13" ht="26.25" hidden="1" x14ac:dyDescent="0.25">
      <c r="A401" s="374" t="s">
        <v>2102</v>
      </c>
      <c r="B401" s="374" t="s">
        <v>2103</v>
      </c>
      <c r="C401" s="374" t="s">
        <v>2104</v>
      </c>
      <c r="D401" s="374" t="s">
        <v>2079</v>
      </c>
      <c r="E401" s="374" t="s">
        <v>2080</v>
      </c>
      <c r="F401" s="374" t="s">
        <v>66</v>
      </c>
      <c r="G401" s="374" t="s">
        <v>582</v>
      </c>
      <c r="H401" s="374" t="s">
        <v>583</v>
      </c>
      <c r="I401" s="374" t="s">
        <v>584</v>
      </c>
      <c r="J401" s="375">
        <v>2</v>
      </c>
      <c r="K401" s="375">
        <v>25</v>
      </c>
      <c r="L401" s="376" t="str">
        <f t="shared" si="12"/>
        <v>Không mở</v>
      </c>
      <c r="M401" s="377">
        <f t="shared" si="13"/>
        <v>0.08</v>
      </c>
    </row>
    <row r="402" spans="1:13" ht="26.25" hidden="1" x14ac:dyDescent="0.25">
      <c r="A402" s="374" t="s">
        <v>2105</v>
      </c>
      <c r="B402" s="374" t="s">
        <v>2106</v>
      </c>
      <c r="C402" s="374" t="s">
        <v>2107</v>
      </c>
      <c r="D402" s="374" t="s">
        <v>2079</v>
      </c>
      <c r="E402" s="374" t="s">
        <v>2080</v>
      </c>
      <c r="F402" s="374" t="s">
        <v>66</v>
      </c>
      <c r="G402" s="374" t="s">
        <v>582</v>
      </c>
      <c r="H402" s="374" t="s">
        <v>583</v>
      </c>
      <c r="I402" s="374" t="s">
        <v>584</v>
      </c>
      <c r="J402" s="375">
        <v>25</v>
      </c>
      <c r="K402" s="375">
        <v>25</v>
      </c>
      <c r="L402" s="376" t="str">
        <f t="shared" si="12"/>
        <v>Mở</v>
      </c>
      <c r="M402" s="377">
        <f t="shared" si="13"/>
        <v>1</v>
      </c>
    </row>
    <row r="403" spans="1:13" ht="26.25" hidden="1" x14ac:dyDescent="0.25">
      <c r="A403" s="374" t="s">
        <v>2108</v>
      </c>
      <c r="B403" s="374" t="s">
        <v>2109</v>
      </c>
      <c r="C403" s="374" t="s">
        <v>2110</v>
      </c>
      <c r="D403" s="374" t="s">
        <v>2079</v>
      </c>
      <c r="E403" s="374" t="s">
        <v>2080</v>
      </c>
      <c r="F403" s="374" t="s">
        <v>66</v>
      </c>
      <c r="G403" s="374" t="s">
        <v>582</v>
      </c>
      <c r="H403" s="374" t="s">
        <v>583</v>
      </c>
      <c r="I403" s="374" t="s">
        <v>584</v>
      </c>
      <c r="J403" s="375">
        <v>25</v>
      </c>
      <c r="K403" s="375">
        <v>25</v>
      </c>
      <c r="L403" s="376" t="str">
        <f t="shared" si="12"/>
        <v>Mở</v>
      </c>
      <c r="M403" s="377">
        <f t="shared" si="13"/>
        <v>1</v>
      </c>
    </row>
    <row r="404" spans="1:13" ht="26.25" hidden="1" x14ac:dyDescent="0.25">
      <c r="A404" s="374" t="s">
        <v>2111</v>
      </c>
      <c r="B404" s="374" t="s">
        <v>2112</v>
      </c>
      <c r="C404" s="374" t="s">
        <v>2113</v>
      </c>
      <c r="D404" s="374" t="s">
        <v>2079</v>
      </c>
      <c r="E404" s="374" t="s">
        <v>2080</v>
      </c>
      <c r="F404" s="374" t="s">
        <v>66</v>
      </c>
      <c r="G404" s="374" t="s">
        <v>582</v>
      </c>
      <c r="H404" s="374" t="s">
        <v>583</v>
      </c>
      <c r="I404" s="374" t="s">
        <v>584</v>
      </c>
      <c r="J404" s="375">
        <v>25</v>
      </c>
      <c r="K404" s="375">
        <v>25</v>
      </c>
      <c r="L404" s="376" t="str">
        <f t="shared" si="12"/>
        <v>Mở</v>
      </c>
      <c r="M404" s="377">
        <f t="shared" si="13"/>
        <v>1</v>
      </c>
    </row>
    <row r="405" spans="1:13" ht="26.25" hidden="1" x14ac:dyDescent="0.25">
      <c r="A405" s="374" t="s">
        <v>2114</v>
      </c>
      <c r="B405" s="374" t="s">
        <v>2115</v>
      </c>
      <c r="C405" s="374" t="s">
        <v>2116</v>
      </c>
      <c r="D405" s="374" t="s">
        <v>2079</v>
      </c>
      <c r="E405" s="374" t="s">
        <v>2080</v>
      </c>
      <c r="F405" s="374" t="s">
        <v>66</v>
      </c>
      <c r="G405" s="374" t="s">
        <v>582</v>
      </c>
      <c r="H405" s="374" t="s">
        <v>583</v>
      </c>
      <c r="I405" s="374" t="s">
        <v>584</v>
      </c>
      <c r="J405" s="375">
        <v>25</v>
      </c>
      <c r="K405" s="375">
        <v>25</v>
      </c>
      <c r="L405" s="376" t="str">
        <f t="shared" si="12"/>
        <v>Mở</v>
      </c>
      <c r="M405" s="377">
        <f t="shared" si="13"/>
        <v>1</v>
      </c>
    </row>
    <row r="406" spans="1:13" ht="26.25" hidden="1" x14ac:dyDescent="0.25">
      <c r="A406" s="374" t="s">
        <v>2117</v>
      </c>
      <c r="B406" s="374" t="s">
        <v>2118</v>
      </c>
      <c r="C406" s="374" t="s">
        <v>2119</v>
      </c>
      <c r="D406" s="374" t="s">
        <v>2079</v>
      </c>
      <c r="E406" s="374" t="s">
        <v>2080</v>
      </c>
      <c r="F406" s="374" t="s">
        <v>66</v>
      </c>
      <c r="G406" s="374" t="s">
        <v>582</v>
      </c>
      <c r="H406" s="374" t="s">
        <v>583</v>
      </c>
      <c r="I406" s="374" t="s">
        <v>584</v>
      </c>
      <c r="J406" s="375">
        <v>0</v>
      </c>
      <c r="K406" s="375">
        <v>25</v>
      </c>
      <c r="L406" s="376" t="str">
        <f t="shared" si="12"/>
        <v>Không mở</v>
      </c>
      <c r="M406" s="377">
        <f t="shared" si="13"/>
        <v>0</v>
      </c>
    </row>
    <row r="407" spans="1:13" ht="26.25" hidden="1" x14ac:dyDescent="0.25">
      <c r="A407" s="374" t="s">
        <v>2120</v>
      </c>
      <c r="B407" s="374" t="s">
        <v>2121</v>
      </c>
      <c r="C407" s="374" t="s">
        <v>2122</v>
      </c>
      <c r="D407" s="374" t="s">
        <v>2079</v>
      </c>
      <c r="E407" s="374" t="s">
        <v>2080</v>
      </c>
      <c r="F407" s="374" t="s">
        <v>66</v>
      </c>
      <c r="G407" s="374" t="s">
        <v>582</v>
      </c>
      <c r="H407" s="374" t="s">
        <v>583</v>
      </c>
      <c r="I407" s="374" t="s">
        <v>584</v>
      </c>
      <c r="J407" s="375">
        <v>2</v>
      </c>
      <c r="K407" s="375">
        <v>25</v>
      </c>
      <c r="L407" s="376" t="str">
        <f t="shared" si="12"/>
        <v>Không mở</v>
      </c>
      <c r="M407" s="377">
        <f t="shared" si="13"/>
        <v>0.08</v>
      </c>
    </row>
    <row r="408" spans="1:13" ht="26.25" hidden="1" x14ac:dyDescent="0.25">
      <c r="A408" s="374" t="s">
        <v>2123</v>
      </c>
      <c r="B408" s="374" t="s">
        <v>2124</v>
      </c>
      <c r="C408" s="374" t="s">
        <v>2125</v>
      </c>
      <c r="D408" s="374" t="s">
        <v>2079</v>
      </c>
      <c r="E408" s="374" t="s">
        <v>2080</v>
      </c>
      <c r="F408" s="374" t="s">
        <v>66</v>
      </c>
      <c r="G408" s="374" t="s">
        <v>582</v>
      </c>
      <c r="H408" s="374" t="s">
        <v>583</v>
      </c>
      <c r="I408" s="374" t="s">
        <v>584</v>
      </c>
      <c r="J408" s="375">
        <v>4</v>
      </c>
      <c r="K408" s="375">
        <v>25</v>
      </c>
      <c r="L408" s="376" t="str">
        <f t="shared" si="12"/>
        <v>Không mở</v>
      </c>
      <c r="M408" s="377">
        <f t="shared" si="13"/>
        <v>0.16</v>
      </c>
    </row>
    <row r="409" spans="1:13" ht="26.25" hidden="1" x14ac:dyDescent="0.25">
      <c r="A409" s="374" t="s">
        <v>2126</v>
      </c>
      <c r="B409" s="374" t="s">
        <v>2127</v>
      </c>
      <c r="C409" s="374" t="s">
        <v>2128</v>
      </c>
      <c r="D409" s="374" t="s">
        <v>2129</v>
      </c>
      <c r="E409" s="374" t="s">
        <v>2130</v>
      </c>
      <c r="F409" s="374" t="s">
        <v>66</v>
      </c>
      <c r="G409" s="374" t="s">
        <v>582</v>
      </c>
      <c r="H409" s="374" t="s">
        <v>583</v>
      </c>
      <c r="I409" s="374" t="s">
        <v>584</v>
      </c>
      <c r="J409" s="375">
        <v>7</v>
      </c>
      <c r="K409" s="375">
        <v>25</v>
      </c>
      <c r="L409" s="376" t="str">
        <f t="shared" si="12"/>
        <v>Không mở</v>
      </c>
      <c r="M409" s="377">
        <f t="shared" si="13"/>
        <v>0.28000000000000003</v>
      </c>
    </row>
    <row r="410" spans="1:13" ht="26.25" hidden="1" x14ac:dyDescent="0.25">
      <c r="A410" s="374" t="s">
        <v>2131</v>
      </c>
      <c r="B410" s="374" t="s">
        <v>2132</v>
      </c>
      <c r="C410" s="374" t="s">
        <v>2133</v>
      </c>
      <c r="D410" s="374" t="s">
        <v>2129</v>
      </c>
      <c r="E410" s="374" t="s">
        <v>2130</v>
      </c>
      <c r="F410" s="374" t="s">
        <v>66</v>
      </c>
      <c r="G410" s="374" t="s">
        <v>582</v>
      </c>
      <c r="H410" s="374" t="s">
        <v>583</v>
      </c>
      <c r="I410" s="374" t="s">
        <v>584</v>
      </c>
      <c r="J410" s="375">
        <v>25</v>
      </c>
      <c r="K410" s="375">
        <v>25</v>
      </c>
      <c r="L410" s="376" t="str">
        <f t="shared" si="12"/>
        <v>Mở</v>
      </c>
      <c r="M410" s="377">
        <f t="shared" si="13"/>
        <v>1</v>
      </c>
    </row>
    <row r="411" spans="1:13" ht="26.25" hidden="1" x14ac:dyDescent="0.25">
      <c r="A411" s="374" t="s">
        <v>2134</v>
      </c>
      <c r="B411" s="374" t="s">
        <v>2135</v>
      </c>
      <c r="C411" s="374" t="s">
        <v>2136</v>
      </c>
      <c r="D411" s="374" t="s">
        <v>2137</v>
      </c>
      <c r="E411" s="374" t="s">
        <v>2138</v>
      </c>
      <c r="F411" s="374" t="s">
        <v>89</v>
      </c>
      <c r="G411" s="374" t="s">
        <v>582</v>
      </c>
      <c r="H411" s="374" t="s">
        <v>583</v>
      </c>
      <c r="I411" s="374" t="s">
        <v>584</v>
      </c>
      <c r="J411" s="375">
        <v>59</v>
      </c>
      <c r="K411" s="375">
        <v>65</v>
      </c>
      <c r="L411" s="376" t="str">
        <f t="shared" si="12"/>
        <v>Mở</v>
      </c>
      <c r="M411" s="377">
        <f t="shared" si="13"/>
        <v>0.90769230769230769</v>
      </c>
    </row>
    <row r="412" spans="1:13" ht="26.25" hidden="1" x14ac:dyDescent="0.25">
      <c r="A412" s="374" t="s">
        <v>2139</v>
      </c>
      <c r="B412" s="374" t="s">
        <v>2140</v>
      </c>
      <c r="C412" s="374" t="s">
        <v>2141</v>
      </c>
      <c r="D412" s="374" t="s">
        <v>2142</v>
      </c>
      <c r="E412" s="374" t="s">
        <v>2143</v>
      </c>
      <c r="F412" s="374" t="s">
        <v>89</v>
      </c>
      <c r="G412" s="374" t="s">
        <v>582</v>
      </c>
      <c r="H412" s="374" t="s">
        <v>583</v>
      </c>
      <c r="I412" s="374" t="s">
        <v>584</v>
      </c>
      <c r="J412" s="375">
        <v>65</v>
      </c>
      <c r="K412" s="375">
        <v>65</v>
      </c>
      <c r="L412" s="376" t="str">
        <f t="shared" si="12"/>
        <v>Mở</v>
      </c>
      <c r="M412" s="377">
        <f t="shared" si="13"/>
        <v>1</v>
      </c>
    </row>
    <row r="413" spans="1:13" ht="26.25" hidden="1" x14ac:dyDescent="0.25">
      <c r="A413" s="374" t="s">
        <v>2144</v>
      </c>
      <c r="B413" s="374" t="s">
        <v>2145</v>
      </c>
      <c r="C413" s="374" t="s">
        <v>2146</v>
      </c>
      <c r="D413" s="374" t="s">
        <v>2147</v>
      </c>
      <c r="E413" s="374" t="s">
        <v>2148</v>
      </c>
      <c r="F413" s="374" t="s">
        <v>66</v>
      </c>
      <c r="G413" s="374" t="s">
        <v>582</v>
      </c>
      <c r="H413" s="374" t="s">
        <v>583</v>
      </c>
      <c r="I413" s="374" t="s">
        <v>584</v>
      </c>
      <c r="J413" s="375">
        <v>65</v>
      </c>
      <c r="K413" s="375">
        <v>65</v>
      </c>
      <c r="L413" s="376" t="str">
        <f t="shared" si="12"/>
        <v>Mở</v>
      </c>
      <c r="M413" s="377">
        <f t="shared" si="13"/>
        <v>1</v>
      </c>
    </row>
    <row r="414" spans="1:13" ht="26.25" hidden="1" x14ac:dyDescent="0.25">
      <c r="A414" s="374" t="s">
        <v>2149</v>
      </c>
      <c r="B414" s="374" t="s">
        <v>2150</v>
      </c>
      <c r="C414" s="374" t="s">
        <v>2151</v>
      </c>
      <c r="D414" s="374" t="s">
        <v>2152</v>
      </c>
      <c r="E414" s="374" t="s">
        <v>2153</v>
      </c>
      <c r="F414" s="374" t="s">
        <v>89</v>
      </c>
      <c r="G414" s="374" t="s">
        <v>582</v>
      </c>
      <c r="H414" s="374" t="s">
        <v>583</v>
      </c>
      <c r="I414" s="374" t="s">
        <v>584</v>
      </c>
      <c r="J414" s="375">
        <v>16</v>
      </c>
      <c r="K414" s="375">
        <v>65</v>
      </c>
      <c r="L414" s="376" t="str">
        <f t="shared" si="12"/>
        <v>Không mở</v>
      </c>
      <c r="M414" s="377">
        <f t="shared" si="13"/>
        <v>0.24615384615384617</v>
      </c>
    </row>
    <row r="415" spans="1:13" ht="26.25" hidden="1" x14ac:dyDescent="0.25">
      <c r="A415" s="374" t="s">
        <v>2154</v>
      </c>
      <c r="B415" s="374" t="s">
        <v>2155</v>
      </c>
      <c r="C415" s="374" t="s">
        <v>2156</v>
      </c>
      <c r="D415" s="374" t="s">
        <v>2152</v>
      </c>
      <c r="E415" s="374" t="s">
        <v>2153</v>
      </c>
      <c r="F415" s="374" t="s">
        <v>89</v>
      </c>
      <c r="G415" s="374" t="s">
        <v>582</v>
      </c>
      <c r="H415" s="374" t="s">
        <v>583</v>
      </c>
      <c r="I415" s="374" t="s">
        <v>584</v>
      </c>
      <c r="J415" s="375">
        <v>65</v>
      </c>
      <c r="K415" s="375">
        <v>65</v>
      </c>
      <c r="L415" s="376" t="str">
        <f t="shared" si="12"/>
        <v>Mở</v>
      </c>
      <c r="M415" s="377">
        <f t="shared" si="13"/>
        <v>1</v>
      </c>
    </row>
    <row r="416" spans="1:13" ht="26.25" hidden="1" x14ac:dyDescent="0.25">
      <c r="A416" s="374" t="s">
        <v>2157</v>
      </c>
      <c r="B416" s="374" t="s">
        <v>2158</v>
      </c>
      <c r="C416" s="374" t="s">
        <v>2159</v>
      </c>
      <c r="D416" s="374" t="s">
        <v>2152</v>
      </c>
      <c r="E416" s="374" t="s">
        <v>2153</v>
      </c>
      <c r="F416" s="374" t="s">
        <v>89</v>
      </c>
      <c r="G416" s="374" t="s">
        <v>582</v>
      </c>
      <c r="H416" s="374" t="s">
        <v>583</v>
      </c>
      <c r="I416" s="374" t="s">
        <v>584</v>
      </c>
      <c r="J416" s="375">
        <v>15</v>
      </c>
      <c r="K416" s="375">
        <v>65</v>
      </c>
      <c r="L416" s="376" t="str">
        <f t="shared" si="12"/>
        <v>Không mở</v>
      </c>
      <c r="M416" s="377">
        <f t="shared" si="13"/>
        <v>0.23076923076923078</v>
      </c>
    </row>
    <row r="417" spans="1:13" ht="26.25" hidden="1" x14ac:dyDescent="0.25">
      <c r="A417" s="374" t="s">
        <v>2160</v>
      </c>
      <c r="B417" s="374" t="s">
        <v>2161</v>
      </c>
      <c r="C417" s="374" t="s">
        <v>2162</v>
      </c>
      <c r="D417" s="374" t="s">
        <v>2163</v>
      </c>
      <c r="E417" s="374" t="s">
        <v>2164</v>
      </c>
      <c r="F417" s="374" t="s">
        <v>89</v>
      </c>
      <c r="G417" s="374" t="s">
        <v>582</v>
      </c>
      <c r="H417" s="374" t="s">
        <v>583</v>
      </c>
      <c r="I417" s="374" t="s">
        <v>584</v>
      </c>
      <c r="J417" s="375">
        <v>64</v>
      </c>
      <c r="K417" s="375">
        <v>65</v>
      </c>
      <c r="L417" s="376" t="str">
        <f t="shared" si="12"/>
        <v>Mở</v>
      </c>
      <c r="M417" s="377">
        <f t="shared" si="13"/>
        <v>0.98461538461538467</v>
      </c>
    </row>
    <row r="418" spans="1:13" ht="26.25" hidden="1" x14ac:dyDescent="0.25">
      <c r="A418" s="374" t="s">
        <v>2165</v>
      </c>
      <c r="B418" s="374" t="s">
        <v>2166</v>
      </c>
      <c r="C418" s="374" t="s">
        <v>2167</v>
      </c>
      <c r="D418" s="374" t="s">
        <v>2163</v>
      </c>
      <c r="E418" s="374" t="s">
        <v>2164</v>
      </c>
      <c r="F418" s="374" t="s">
        <v>89</v>
      </c>
      <c r="G418" s="374" t="s">
        <v>582</v>
      </c>
      <c r="H418" s="374" t="s">
        <v>583</v>
      </c>
      <c r="I418" s="374" t="s">
        <v>584</v>
      </c>
      <c r="J418" s="375">
        <v>65</v>
      </c>
      <c r="K418" s="375">
        <v>65</v>
      </c>
      <c r="L418" s="376" t="str">
        <f t="shared" si="12"/>
        <v>Mở</v>
      </c>
      <c r="M418" s="377">
        <f t="shared" si="13"/>
        <v>1</v>
      </c>
    </row>
    <row r="419" spans="1:13" ht="26.25" hidden="1" x14ac:dyDescent="0.25">
      <c r="A419" s="374" t="s">
        <v>2168</v>
      </c>
      <c r="B419" s="374" t="s">
        <v>2169</v>
      </c>
      <c r="C419" s="374" t="s">
        <v>2170</v>
      </c>
      <c r="D419" s="374" t="s">
        <v>2163</v>
      </c>
      <c r="E419" s="374" t="s">
        <v>2164</v>
      </c>
      <c r="F419" s="374" t="s">
        <v>89</v>
      </c>
      <c r="G419" s="374" t="s">
        <v>582</v>
      </c>
      <c r="H419" s="374" t="s">
        <v>583</v>
      </c>
      <c r="I419" s="374" t="s">
        <v>584</v>
      </c>
      <c r="J419" s="375">
        <v>64</v>
      </c>
      <c r="K419" s="375">
        <v>65</v>
      </c>
      <c r="L419" s="376" t="str">
        <f t="shared" si="12"/>
        <v>Mở</v>
      </c>
      <c r="M419" s="377">
        <f t="shared" si="13"/>
        <v>0.98461538461538467</v>
      </c>
    </row>
    <row r="420" spans="1:13" ht="26.25" hidden="1" x14ac:dyDescent="0.25">
      <c r="A420" s="374" t="s">
        <v>2171</v>
      </c>
      <c r="B420" s="374" t="s">
        <v>2172</v>
      </c>
      <c r="C420" s="374" t="s">
        <v>2173</v>
      </c>
      <c r="D420" s="374" t="s">
        <v>2163</v>
      </c>
      <c r="E420" s="374" t="s">
        <v>2164</v>
      </c>
      <c r="F420" s="374" t="s">
        <v>89</v>
      </c>
      <c r="G420" s="374" t="s">
        <v>582</v>
      </c>
      <c r="H420" s="374" t="s">
        <v>583</v>
      </c>
      <c r="I420" s="374" t="s">
        <v>584</v>
      </c>
      <c r="J420" s="375">
        <v>65</v>
      </c>
      <c r="K420" s="375">
        <v>65</v>
      </c>
      <c r="L420" s="376" t="str">
        <f t="shared" si="12"/>
        <v>Mở</v>
      </c>
      <c r="M420" s="377">
        <f t="shared" si="13"/>
        <v>1</v>
      </c>
    </row>
    <row r="421" spans="1:13" ht="26.25" hidden="1" x14ac:dyDescent="0.25">
      <c r="A421" s="374" t="s">
        <v>2174</v>
      </c>
      <c r="B421" s="374" t="s">
        <v>2175</v>
      </c>
      <c r="C421" s="374" t="s">
        <v>2176</v>
      </c>
      <c r="D421" s="374" t="s">
        <v>2163</v>
      </c>
      <c r="E421" s="374" t="s">
        <v>2164</v>
      </c>
      <c r="F421" s="374" t="s">
        <v>89</v>
      </c>
      <c r="G421" s="374" t="s">
        <v>582</v>
      </c>
      <c r="H421" s="374" t="s">
        <v>583</v>
      </c>
      <c r="I421" s="374" t="s">
        <v>584</v>
      </c>
      <c r="J421" s="375">
        <v>65</v>
      </c>
      <c r="K421" s="375">
        <v>65</v>
      </c>
      <c r="L421" s="376" t="str">
        <f t="shared" si="12"/>
        <v>Mở</v>
      </c>
      <c r="M421" s="377">
        <f t="shared" si="13"/>
        <v>1</v>
      </c>
    </row>
    <row r="422" spans="1:13" ht="26.25" hidden="1" x14ac:dyDescent="0.25">
      <c r="A422" s="374" t="s">
        <v>2177</v>
      </c>
      <c r="B422" s="374" t="s">
        <v>2178</v>
      </c>
      <c r="C422" s="374" t="s">
        <v>2179</v>
      </c>
      <c r="D422" s="374" t="s">
        <v>2163</v>
      </c>
      <c r="E422" s="374" t="s">
        <v>2164</v>
      </c>
      <c r="F422" s="374" t="s">
        <v>89</v>
      </c>
      <c r="G422" s="374" t="s">
        <v>582</v>
      </c>
      <c r="H422" s="374" t="s">
        <v>583</v>
      </c>
      <c r="I422" s="374" t="s">
        <v>584</v>
      </c>
      <c r="J422" s="375">
        <v>65</v>
      </c>
      <c r="K422" s="375">
        <v>65</v>
      </c>
      <c r="L422" s="376" t="str">
        <f t="shared" ref="L422:L483" si="14">IF(M422&gt;=75%,"Mở","Không mở")</f>
        <v>Mở</v>
      </c>
      <c r="M422" s="377">
        <f t="shared" si="13"/>
        <v>1</v>
      </c>
    </row>
    <row r="423" spans="1:13" ht="26.25" hidden="1" x14ac:dyDescent="0.25">
      <c r="A423" s="374" t="s">
        <v>2180</v>
      </c>
      <c r="B423" s="374" t="s">
        <v>2181</v>
      </c>
      <c r="C423" s="374" t="s">
        <v>2182</v>
      </c>
      <c r="D423" s="374" t="s">
        <v>2163</v>
      </c>
      <c r="E423" s="374" t="s">
        <v>2164</v>
      </c>
      <c r="F423" s="374" t="s">
        <v>89</v>
      </c>
      <c r="G423" s="374" t="s">
        <v>582</v>
      </c>
      <c r="H423" s="374" t="s">
        <v>583</v>
      </c>
      <c r="I423" s="374" t="s">
        <v>584</v>
      </c>
      <c r="J423" s="375">
        <v>65</v>
      </c>
      <c r="K423" s="375">
        <v>65</v>
      </c>
      <c r="L423" s="376" t="str">
        <f t="shared" si="14"/>
        <v>Mở</v>
      </c>
      <c r="M423" s="377">
        <f t="shared" si="13"/>
        <v>1</v>
      </c>
    </row>
    <row r="424" spans="1:13" ht="26.25" hidden="1" x14ac:dyDescent="0.25">
      <c r="A424" s="374" t="s">
        <v>2183</v>
      </c>
      <c r="B424" s="374" t="s">
        <v>2184</v>
      </c>
      <c r="C424" s="374" t="s">
        <v>2185</v>
      </c>
      <c r="D424" s="374" t="s">
        <v>2163</v>
      </c>
      <c r="E424" s="374" t="s">
        <v>2164</v>
      </c>
      <c r="F424" s="374" t="s">
        <v>89</v>
      </c>
      <c r="G424" s="374" t="s">
        <v>582</v>
      </c>
      <c r="H424" s="374" t="s">
        <v>583</v>
      </c>
      <c r="I424" s="374" t="s">
        <v>584</v>
      </c>
      <c r="J424" s="375">
        <v>64</v>
      </c>
      <c r="K424" s="375">
        <v>65</v>
      </c>
      <c r="L424" s="376" t="str">
        <f t="shared" si="14"/>
        <v>Mở</v>
      </c>
      <c r="M424" s="377">
        <f t="shared" si="13"/>
        <v>0.98461538461538467</v>
      </c>
    </row>
    <row r="425" spans="1:13" ht="26.25" hidden="1" x14ac:dyDescent="0.25">
      <c r="A425" s="374" t="s">
        <v>2186</v>
      </c>
      <c r="B425" s="374" t="s">
        <v>2187</v>
      </c>
      <c r="C425" s="374" t="s">
        <v>2188</v>
      </c>
      <c r="D425" s="374" t="s">
        <v>2189</v>
      </c>
      <c r="E425" s="374" t="s">
        <v>2190</v>
      </c>
      <c r="F425" s="374" t="s">
        <v>89</v>
      </c>
      <c r="G425" s="374" t="s">
        <v>582</v>
      </c>
      <c r="H425" s="374" t="s">
        <v>583</v>
      </c>
      <c r="I425" s="374" t="s">
        <v>584</v>
      </c>
      <c r="J425" s="375">
        <v>35</v>
      </c>
      <c r="K425" s="375">
        <v>35</v>
      </c>
      <c r="L425" s="376" t="str">
        <f t="shared" si="14"/>
        <v>Mở</v>
      </c>
      <c r="M425" s="377">
        <f t="shared" si="13"/>
        <v>1</v>
      </c>
    </row>
    <row r="426" spans="1:13" ht="26.25" hidden="1" x14ac:dyDescent="0.25">
      <c r="A426" s="374" t="s">
        <v>2191</v>
      </c>
      <c r="B426" s="374" t="s">
        <v>2192</v>
      </c>
      <c r="C426" s="374" t="s">
        <v>2193</v>
      </c>
      <c r="D426" s="374" t="s">
        <v>2194</v>
      </c>
      <c r="E426" s="374" t="s">
        <v>2195</v>
      </c>
      <c r="F426" s="374" t="s">
        <v>89</v>
      </c>
      <c r="G426" s="374" t="s">
        <v>582</v>
      </c>
      <c r="H426" s="374" t="s">
        <v>583</v>
      </c>
      <c r="I426" s="374" t="s">
        <v>584</v>
      </c>
      <c r="J426" s="375">
        <v>1</v>
      </c>
      <c r="K426" s="375">
        <v>65</v>
      </c>
      <c r="L426" s="376" t="str">
        <f t="shared" si="14"/>
        <v>Không mở</v>
      </c>
      <c r="M426" s="377">
        <f t="shared" si="13"/>
        <v>1.5384615384615385E-2</v>
      </c>
    </row>
    <row r="427" spans="1:13" ht="26.25" hidden="1" x14ac:dyDescent="0.25">
      <c r="A427" s="374" t="s">
        <v>2196</v>
      </c>
      <c r="B427" s="374" t="s">
        <v>2197</v>
      </c>
      <c r="C427" s="374" t="s">
        <v>2198</v>
      </c>
      <c r="D427" s="374" t="s">
        <v>2199</v>
      </c>
      <c r="E427" s="374" t="s">
        <v>2200</v>
      </c>
      <c r="F427" s="374" t="s">
        <v>89</v>
      </c>
      <c r="G427" s="374" t="s">
        <v>582</v>
      </c>
      <c r="H427" s="374" t="s">
        <v>583</v>
      </c>
      <c r="I427" s="374" t="s">
        <v>584</v>
      </c>
      <c r="J427" s="375">
        <v>50</v>
      </c>
      <c r="K427" s="375">
        <v>65</v>
      </c>
      <c r="L427" s="376" t="str">
        <f t="shared" si="14"/>
        <v>Mở</v>
      </c>
      <c r="M427" s="377">
        <f t="shared" si="13"/>
        <v>0.76923076923076927</v>
      </c>
    </row>
    <row r="428" spans="1:13" ht="26.25" hidden="1" x14ac:dyDescent="0.25">
      <c r="A428" s="374" t="s">
        <v>2201</v>
      </c>
      <c r="B428" s="374" t="s">
        <v>2202</v>
      </c>
      <c r="C428" s="374" t="s">
        <v>2203</v>
      </c>
      <c r="D428" s="374" t="s">
        <v>2199</v>
      </c>
      <c r="E428" s="374" t="s">
        <v>2200</v>
      </c>
      <c r="F428" s="374" t="s">
        <v>89</v>
      </c>
      <c r="G428" s="374" t="s">
        <v>582</v>
      </c>
      <c r="H428" s="374" t="s">
        <v>583</v>
      </c>
      <c r="I428" s="374" t="s">
        <v>584</v>
      </c>
      <c r="J428" s="375">
        <v>65</v>
      </c>
      <c r="K428" s="375">
        <v>65</v>
      </c>
      <c r="L428" s="376" t="str">
        <f t="shared" si="14"/>
        <v>Mở</v>
      </c>
      <c r="M428" s="377">
        <f t="shared" si="13"/>
        <v>1</v>
      </c>
    </row>
    <row r="429" spans="1:13" ht="26.25" hidden="1" x14ac:dyDescent="0.25">
      <c r="A429" s="374" t="s">
        <v>2204</v>
      </c>
      <c r="B429" s="374" t="s">
        <v>2205</v>
      </c>
      <c r="C429" s="374" t="s">
        <v>2206</v>
      </c>
      <c r="D429" s="374" t="s">
        <v>2207</v>
      </c>
      <c r="E429" s="374" t="s">
        <v>2208</v>
      </c>
      <c r="F429" s="374" t="s">
        <v>89</v>
      </c>
      <c r="G429" s="374" t="s">
        <v>582</v>
      </c>
      <c r="H429" s="374" t="s">
        <v>583</v>
      </c>
      <c r="I429" s="374" t="s">
        <v>584</v>
      </c>
      <c r="J429" s="375">
        <v>65</v>
      </c>
      <c r="K429" s="375">
        <v>65</v>
      </c>
      <c r="L429" s="376" t="str">
        <f t="shared" si="14"/>
        <v>Mở</v>
      </c>
      <c r="M429" s="377">
        <f t="shared" si="13"/>
        <v>1</v>
      </c>
    </row>
    <row r="430" spans="1:13" ht="26.25" hidden="1" x14ac:dyDescent="0.25">
      <c r="A430" s="374" t="s">
        <v>2209</v>
      </c>
      <c r="B430" s="374" t="s">
        <v>2210</v>
      </c>
      <c r="C430" s="374" t="s">
        <v>2211</v>
      </c>
      <c r="D430" s="374" t="s">
        <v>2207</v>
      </c>
      <c r="E430" s="374" t="s">
        <v>2208</v>
      </c>
      <c r="F430" s="374" t="s">
        <v>89</v>
      </c>
      <c r="G430" s="374" t="s">
        <v>582</v>
      </c>
      <c r="H430" s="374" t="s">
        <v>583</v>
      </c>
      <c r="I430" s="374" t="s">
        <v>584</v>
      </c>
      <c r="J430" s="375">
        <v>61</v>
      </c>
      <c r="K430" s="375">
        <v>65</v>
      </c>
      <c r="L430" s="376" t="str">
        <f t="shared" si="14"/>
        <v>Mở</v>
      </c>
      <c r="M430" s="377">
        <f t="shared" si="13"/>
        <v>0.93846153846153846</v>
      </c>
    </row>
    <row r="431" spans="1:13" ht="26.25" hidden="1" x14ac:dyDescent="0.25">
      <c r="A431" s="374" t="s">
        <v>2212</v>
      </c>
      <c r="B431" s="374" t="s">
        <v>2213</v>
      </c>
      <c r="C431" s="374" t="s">
        <v>2214</v>
      </c>
      <c r="D431" s="374" t="s">
        <v>2207</v>
      </c>
      <c r="E431" s="374" t="s">
        <v>2208</v>
      </c>
      <c r="F431" s="374" t="s">
        <v>89</v>
      </c>
      <c r="G431" s="374" t="s">
        <v>582</v>
      </c>
      <c r="H431" s="374" t="s">
        <v>583</v>
      </c>
      <c r="I431" s="374" t="s">
        <v>584</v>
      </c>
      <c r="J431" s="375">
        <v>60</v>
      </c>
      <c r="K431" s="375">
        <v>65</v>
      </c>
      <c r="L431" s="376" t="str">
        <f t="shared" si="14"/>
        <v>Mở</v>
      </c>
      <c r="M431" s="377">
        <f t="shared" si="13"/>
        <v>0.92307692307692313</v>
      </c>
    </row>
    <row r="432" spans="1:13" ht="26.25" hidden="1" x14ac:dyDescent="0.25">
      <c r="A432" s="374" t="s">
        <v>2215</v>
      </c>
      <c r="B432" s="374" t="s">
        <v>2216</v>
      </c>
      <c r="C432" s="374" t="s">
        <v>2217</v>
      </c>
      <c r="D432" s="374" t="s">
        <v>2218</v>
      </c>
      <c r="E432" s="374" t="s">
        <v>2219</v>
      </c>
      <c r="F432" s="374" t="s">
        <v>89</v>
      </c>
      <c r="G432" s="374" t="s">
        <v>582</v>
      </c>
      <c r="H432" s="374" t="s">
        <v>583</v>
      </c>
      <c r="I432" s="374" t="s">
        <v>584</v>
      </c>
      <c r="J432" s="375">
        <v>65</v>
      </c>
      <c r="K432" s="375">
        <v>65</v>
      </c>
      <c r="L432" s="376" t="str">
        <f t="shared" si="14"/>
        <v>Mở</v>
      </c>
      <c r="M432" s="377">
        <f t="shared" si="13"/>
        <v>1</v>
      </c>
    </row>
    <row r="433" spans="1:13" ht="26.25" hidden="1" x14ac:dyDescent="0.25">
      <c r="A433" s="374" t="s">
        <v>2220</v>
      </c>
      <c r="B433" s="374" t="s">
        <v>2221</v>
      </c>
      <c r="C433" s="374" t="s">
        <v>2222</v>
      </c>
      <c r="D433" s="374" t="s">
        <v>2218</v>
      </c>
      <c r="E433" s="374" t="s">
        <v>2219</v>
      </c>
      <c r="F433" s="374" t="s">
        <v>89</v>
      </c>
      <c r="G433" s="374" t="s">
        <v>582</v>
      </c>
      <c r="H433" s="374" t="s">
        <v>583</v>
      </c>
      <c r="I433" s="374" t="s">
        <v>584</v>
      </c>
      <c r="J433" s="375">
        <v>52</v>
      </c>
      <c r="K433" s="375">
        <v>65</v>
      </c>
      <c r="L433" s="376" t="str">
        <f t="shared" si="14"/>
        <v>Mở</v>
      </c>
      <c r="M433" s="377">
        <f t="shared" si="13"/>
        <v>0.8</v>
      </c>
    </row>
    <row r="434" spans="1:13" ht="26.25" hidden="1" x14ac:dyDescent="0.25">
      <c r="A434" s="374" t="s">
        <v>2223</v>
      </c>
      <c r="B434" s="374" t="s">
        <v>2224</v>
      </c>
      <c r="C434" s="374" t="s">
        <v>2225</v>
      </c>
      <c r="D434" s="374" t="s">
        <v>2226</v>
      </c>
      <c r="E434" s="374" t="s">
        <v>2227</v>
      </c>
      <c r="F434" s="374" t="s">
        <v>89</v>
      </c>
      <c r="G434" s="374" t="s">
        <v>582</v>
      </c>
      <c r="H434" s="374" t="s">
        <v>583</v>
      </c>
      <c r="I434" s="374" t="s">
        <v>584</v>
      </c>
      <c r="J434" s="375">
        <v>60</v>
      </c>
      <c r="K434" s="375">
        <v>65</v>
      </c>
      <c r="L434" s="376" t="str">
        <f t="shared" si="14"/>
        <v>Mở</v>
      </c>
      <c r="M434" s="377">
        <f t="shared" si="13"/>
        <v>0.92307692307692313</v>
      </c>
    </row>
    <row r="435" spans="1:13" ht="26.25" hidden="1" x14ac:dyDescent="0.25">
      <c r="A435" s="374" t="s">
        <v>2228</v>
      </c>
      <c r="B435" s="374" t="s">
        <v>2229</v>
      </c>
      <c r="C435" s="374" t="s">
        <v>2230</v>
      </c>
      <c r="D435" s="374" t="s">
        <v>2226</v>
      </c>
      <c r="E435" s="374" t="s">
        <v>2227</v>
      </c>
      <c r="F435" s="374" t="s">
        <v>89</v>
      </c>
      <c r="G435" s="374" t="s">
        <v>582</v>
      </c>
      <c r="H435" s="374" t="s">
        <v>583</v>
      </c>
      <c r="I435" s="374" t="s">
        <v>584</v>
      </c>
      <c r="J435" s="375">
        <v>64</v>
      </c>
      <c r="K435" s="375">
        <v>65</v>
      </c>
      <c r="L435" s="376" t="str">
        <f t="shared" si="14"/>
        <v>Mở</v>
      </c>
      <c r="M435" s="377">
        <f t="shared" si="13"/>
        <v>0.98461538461538467</v>
      </c>
    </row>
    <row r="436" spans="1:13" ht="26.25" hidden="1" x14ac:dyDescent="0.25">
      <c r="A436" s="374" t="s">
        <v>2231</v>
      </c>
      <c r="B436" s="374" t="s">
        <v>2232</v>
      </c>
      <c r="C436" s="374" t="s">
        <v>2233</v>
      </c>
      <c r="D436" s="374" t="s">
        <v>2234</v>
      </c>
      <c r="E436" s="374" t="s">
        <v>2235</v>
      </c>
      <c r="F436" s="374" t="s">
        <v>89</v>
      </c>
      <c r="G436" s="374" t="s">
        <v>582</v>
      </c>
      <c r="H436" s="374" t="s">
        <v>583</v>
      </c>
      <c r="I436" s="374" t="s">
        <v>584</v>
      </c>
      <c r="J436" s="375">
        <v>64</v>
      </c>
      <c r="K436" s="375">
        <v>65</v>
      </c>
      <c r="L436" s="376" t="str">
        <f t="shared" si="14"/>
        <v>Mở</v>
      </c>
      <c r="M436" s="377">
        <f t="shared" si="13"/>
        <v>0.98461538461538467</v>
      </c>
    </row>
    <row r="437" spans="1:13" ht="26.25" hidden="1" x14ac:dyDescent="0.25">
      <c r="A437" s="374" t="s">
        <v>2236</v>
      </c>
      <c r="B437" s="374" t="s">
        <v>2237</v>
      </c>
      <c r="C437" s="374" t="s">
        <v>2238</v>
      </c>
      <c r="D437" s="374" t="s">
        <v>2234</v>
      </c>
      <c r="E437" s="374" t="s">
        <v>2235</v>
      </c>
      <c r="F437" s="374" t="s">
        <v>89</v>
      </c>
      <c r="G437" s="374" t="s">
        <v>582</v>
      </c>
      <c r="H437" s="374" t="s">
        <v>583</v>
      </c>
      <c r="I437" s="374" t="s">
        <v>584</v>
      </c>
      <c r="J437" s="375">
        <v>54</v>
      </c>
      <c r="K437" s="375">
        <v>65</v>
      </c>
      <c r="L437" s="376" t="str">
        <f t="shared" si="14"/>
        <v>Mở</v>
      </c>
      <c r="M437" s="377">
        <f t="shared" si="13"/>
        <v>0.83076923076923082</v>
      </c>
    </row>
    <row r="438" spans="1:13" ht="26.25" hidden="1" x14ac:dyDescent="0.25">
      <c r="A438" s="374" t="s">
        <v>2239</v>
      </c>
      <c r="B438" s="374" t="s">
        <v>2240</v>
      </c>
      <c r="C438" s="374" t="s">
        <v>2241</v>
      </c>
      <c r="D438" s="374" t="s">
        <v>2242</v>
      </c>
      <c r="E438" s="374" t="s">
        <v>2243</v>
      </c>
      <c r="F438" s="374" t="s">
        <v>66</v>
      </c>
      <c r="G438" s="374" t="s">
        <v>582</v>
      </c>
      <c r="H438" s="374" t="s">
        <v>583</v>
      </c>
      <c r="I438" s="374" t="s">
        <v>584</v>
      </c>
      <c r="J438" s="375">
        <v>46</v>
      </c>
      <c r="K438" s="375">
        <v>65</v>
      </c>
      <c r="L438" s="376" t="s">
        <v>610</v>
      </c>
      <c r="M438" s="377">
        <f t="shared" si="13"/>
        <v>0.70769230769230773</v>
      </c>
    </row>
    <row r="439" spans="1:13" ht="26.25" hidden="1" x14ac:dyDescent="0.25">
      <c r="A439" s="374" t="s">
        <v>2244</v>
      </c>
      <c r="B439" s="374" t="s">
        <v>2245</v>
      </c>
      <c r="C439" s="374" t="s">
        <v>2246</v>
      </c>
      <c r="D439" s="374" t="s">
        <v>2247</v>
      </c>
      <c r="E439" s="374" t="s">
        <v>2248</v>
      </c>
      <c r="F439" s="374" t="s">
        <v>89</v>
      </c>
      <c r="G439" s="374" t="s">
        <v>582</v>
      </c>
      <c r="H439" s="374" t="s">
        <v>583</v>
      </c>
      <c r="I439" s="374" t="s">
        <v>584</v>
      </c>
      <c r="J439" s="375">
        <v>65</v>
      </c>
      <c r="K439" s="375">
        <v>65</v>
      </c>
      <c r="L439" s="376" t="str">
        <f t="shared" si="14"/>
        <v>Mở</v>
      </c>
      <c r="M439" s="377">
        <f t="shared" si="13"/>
        <v>1</v>
      </c>
    </row>
    <row r="440" spans="1:13" ht="26.25" hidden="1" x14ac:dyDescent="0.25">
      <c r="A440" s="374" t="s">
        <v>2249</v>
      </c>
      <c r="B440" s="374" t="s">
        <v>2250</v>
      </c>
      <c r="C440" s="374" t="s">
        <v>2251</v>
      </c>
      <c r="D440" s="374" t="s">
        <v>2247</v>
      </c>
      <c r="E440" s="374" t="s">
        <v>2248</v>
      </c>
      <c r="F440" s="374" t="s">
        <v>89</v>
      </c>
      <c r="G440" s="374" t="s">
        <v>582</v>
      </c>
      <c r="H440" s="374" t="s">
        <v>583</v>
      </c>
      <c r="I440" s="374" t="s">
        <v>584</v>
      </c>
      <c r="J440" s="375">
        <v>65</v>
      </c>
      <c r="K440" s="375">
        <v>65</v>
      </c>
      <c r="L440" s="376" t="str">
        <f t="shared" si="14"/>
        <v>Mở</v>
      </c>
      <c r="M440" s="377">
        <f t="shared" si="13"/>
        <v>1</v>
      </c>
    </row>
    <row r="441" spans="1:13" ht="26.25" hidden="1" x14ac:dyDescent="0.25">
      <c r="A441" s="374" t="s">
        <v>2252</v>
      </c>
      <c r="B441" s="374" t="s">
        <v>2253</v>
      </c>
      <c r="C441" s="374" t="s">
        <v>2254</v>
      </c>
      <c r="D441" s="374" t="s">
        <v>2255</v>
      </c>
      <c r="E441" s="374" t="s">
        <v>2256</v>
      </c>
      <c r="F441" s="374" t="s">
        <v>66</v>
      </c>
      <c r="G441" s="374" t="s">
        <v>582</v>
      </c>
      <c r="H441" s="374" t="s">
        <v>583</v>
      </c>
      <c r="I441" s="374" t="s">
        <v>584</v>
      </c>
      <c r="J441" s="375">
        <v>47</v>
      </c>
      <c r="K441" s="375">
        <v>65</v>
      </c>
      <c r="L441" s="376" t="s">
        <v>610</v>
      </c>
      <c r="M441" s="377">
        <f t="shared" si="13"/>
        <v>0.72307692307692306</v>
      </c>
    </row>
    <row r="442" spans="1:13" ht="26.25" hidden="1" x14ac:dyDescent="0.25">
      <c r="A442" s="374" t="s">
        <v>2257</v>
      </c>
      <c r="B442" s="374" t="s">
        <v>2258</v>
      </c>
      <c r="C442" s="374" t="s">
        <v>2259</v>
      </c>
      <c r="D442" s="374" t="s">
        <v>2255</v>
      </c>
      <c r="E442" s="374" t="s">
        <v>2256</v>
      </c>
      <c r="F442" s="374" t="s">
        <v>66</v>
      </c>
      <c r="G442" s="374" t="s">
        <v>582</v>
      </c>
      <c r="H442" s="374" t="s">
        <v>583</v>
      </c>
      <c r="I442" s="374" t="s">
        <v>584</v>
      </c>
      <c r="J442" s="375">
        <v>50</v>
      </c>
      <c r="K442" s="375">
        <v>65</v>
      </c>
      <c r="L442" s="376" t="str">
        <f t="shared" si="14"/>
        <v>Mở</v>
      </c>
      <c r="M442" s="377">
        <f t="shared" si="13"/>
        <v>0.76923076923076927</v>
      </c>
    </row>
    <row r="443" spans="1:13" ht="26.25" hidden="1" x14ac:dyDescent="0.25">
      <c r="A443" s="374" t="s">
        <v>2260</v>
      </c>
      <c r="B443" s="374" t="s">
        <v>2261</v>
      </c>
      <c r="C443" s="374" t="s">
        <v>2262</v>
      </c>
      <c r="D443" s="374" t="s">
        <v>2255</v>
      </c>
      <c r="E443" s="374" t="s">
        <v>2256</v>
      </c>
      <c r="F443" s="374" t="s">
        <v>66</v>
      </c>
      <c r="G443" s="374" t="s">
        <v>582</v>
      </c>
      <c r="H443" s="374" t="s">
        <v>583</v>
      </c>
      <c r="I443" s="374" t="s">
        <v>584</v>
      </c>
      <c r="J443" s="375">
        <v>40</v>
      </c>
      <c r="K443" s="375">
        <v>65</v>
      </c>
      <c r="L443" s="376" t="s">
        <v>610</v>
      </c>
      <c r="M443" s="377">
        <f t="shared" si="13"/>
        <v>0.61538461538461542</v>
      </c>
    </row>
    <row r="444" spans="1:13" ht="26.25" hidden="1" x14ac:dyDescent="0.25">
      <c r="A444" s="374" t="s">
        <v>2263</v>
      </c>
      <c r="B444" s="374" t="s">
        <v>2264</v>
      </c>
      <c r="C444" s="374" t="s">
        <v>2265</v>
      </c>
      <c r="D444" s="374" t="s">
        <v>2266</v>
      </c>
      <c r="E444" s="374" t="s">
        <v>2267</v>
      </c>
      <c r="F444" s="374" t="s">
        <v>66</v>
      </c>
      <c r="G444" s="374" t="s">
        <v>582</v>
      </c>
      <c r="H444" s="374" t="s">
        <v>583</v>
      </c>
      <c r="I444" s="374" t="s">
        <v>584</v>
      </c>
      <c r="J444" s="375">
        <v>44</v>
      </c>
      <c r="K444" s="375">
        <v>65</v>
      </c>
      <c r="L444" s="376" t="s">
        <v>610</v>
      </c>
      <c r="M444" s="377">
        <f t="shared" si="13"/>
        <v>0.67692307692307696</v>
      </c>
    </row>
    <row r="445" spans="1:13" ht="26.25" hidden="1" x14ac:dyDescent="0.25">
      <c r="A445" s="374" t="s">
        <v>2268</v>
      </c>
      <c r="B445" s="374" t="s">
        <v>2269</v>
      </c>
      <c r="C445" s="374" t="s">
        <v>2270</v>
      </c>
      <c r="D445" s="374" t="s">
        <v>2271</v>
      </c>
      <c r="E445" s="374" t="s">
        <v>2272</v>
      </c>
      <c r="F445" s="374" t="s">
        <v>66</v>
      </c>
      <c r="G445" s="374" t="s">
        <v>582</v>
      </c>
      <c r="H445" s="374" t="s">
        <v>583</v>
      </c>
      <c r="I445" s="374" t="s">
        <v>584</v>
      </c>
      <c r="J445" s="375">
        <v>65</v>
      </c>
      <c r="K445" s="375">
        <v>65</v>
      </c>
      <c r="L445" s="376" t="str">
        <f t="shared" si="14"/>
        <v>Mở</v>
      </c>
      <c r="M445" s="377">
        <f t="shared" si="13"/>
        <v>1</v>
      </c>
    </row>
    <row r="446" spans="1:13" ht="26.25" hidden="1" x14ac:dyDescent="0.25">
      <c r="A446" s="374" t="s">
        <v>2273</v>
      </c>
      <c r="B446" s="374" t="s">
        <v>2274</v>
      </c>
      <c r="C446" s="374" t="s">
        <v>2275</v>
      </c>
      <c r="D446" s="374" t="s">
        <v>2271</v>
      </c>
      <c r="E446" s="374" t="s">
        <v>2272</v>
      </c>
      <c r="F446" s="374" t="s">
        <v>66</v>
      </c>
      <c r="G446" s="374" t="s">
        <v>582</v>
      </c>
      <c r="H446" s="374" t="s">
        <v>583</v>
      </c>
      <c r="I446" s="374" t="s">
        <v>584</v>
      </c>
      <c r="J446" s="375">
        <v>65</v>
      </c>
      <c r="K446" s="375">
        <v>65</v>
      </c>
      <c r="L446" s="376" t="str">
        <f t="shared" si="14"/>
        <v>Mở</v>
      </c>
      <c r="M446" s="377">
        <f t="shared" si="13"/>
        <v>1</v>
      </c>
    </row>
    <row r="447" spans="1:13" ht="26.25" hidden="1" x14ac:dyDescent="0.25">
      <c r="A447" s="374" t="s">
        <v>2276</v>
      </c>
      <c r="B447" s="374" t="s">
        <v>2277</v>
      </c>
      <c r="C447" s="374" t="s">
        <v>2278</v>
      </c>
      <c r="D447" s="374" t="s">
        <v>2271</v>
      </c>
      <c r="E447" s="374" t="s">
        <v>2272</v>
      </c>
      <c r="F447" s="374" t="s">
        <v>66</v>
      </c>
      <c r="G447" s="374" t="s">
        <v>582</v>
      </c>
      <c r="H447" s="374" t="s">
        <v>583</v>
      </c>
      <c r="I447" s="374" t="s">
        <v>584</v>
      </c>
      <c r="J447" s="375">
        <v>65</v>
      </c>
      <c r="K447" s="375">
        <v>65</v>
      </c>
      <c r="L447" s="376" t="str">
        <f t="shared" si="14"/>
        <v>Mở</v>
      </c>
      <c r="M447" s="377">
        <f t="shared" si="13"/>
        <v>1</v>
      </c>
    </row>
    <row r="448" spans="1:13" ht="26.25" hidden="1" x14ac:dyDescent="0.25">
      <c r="A448" s="374" t="s">
        <v>2279</v>
      </c>
      <c r="B448" s="374" t="s">
        <v>2280</v>
      </c>
      <c r="C448" s="374" t="s">
        <v>2281</v>
      </c>
      <c r="D448" s="374" t="s">
        <v>2271</v>
      </c>
      <c r="E448" s="374" t="s">
        <v>2272</v>
      </c>
      <c r="F448" s="374" t="s">
        <v>66</v>
      </c>
      <c r="G448" s="374" t="s">
        <v>582</v>
      </c>
      <c r="H448" s="374" t="s">
        <v>583</v>
      </c>
      <c r="I448" s="374" t="s">
        <v>584</v>
      </c>
      <c r="J448" s="375">
        <v>65</v>
      </c>
      <c r="K448" s="375">
        <v>65</v>
      </c>
      <c r="L448" s="376" t="str">
        <f t="shared" si="14"/>
        <v>Mở</v>
      </c>
      <c r="M448" s="377">
        <f t="shared" si="13"/>
        <v>1</v>
      </c>
    </row>
    <row r="449" spans="1:13" ht="26.25" hidden="1" x14ac:dyDescent="0.25">
      <c r="A449" s="374" t="s">
        <v>2282</v>
      </c>
      <c r="B449" s="374" t="s">
        <v>2283</v>
      </c>
      <c r="C449" s="374" t="s">
        <v>2284</v>
      </c>
      <c r="D449" s="374" t="s">
        <v>2271</v>
      </c>
      <c r="E449" s="374" t="s">
        <v>2272</v>
      </c>
      <c r="F449" s="374" t="s">
        <v>66</v>
      </c>
      <c r="G449" s="374" t="s">
        <v>582</v>
      </c>
      <c r="H449" s="374" t="s">
        <v>583</v>
      </c>
      <c r="I449" s="374" t="s">
        <v>584</v>
      </c>
      <c r="J449" s="375">
        <v>65</v>
      </c>
      <c r="K449" s="375">
        <v>65</v>
      </c>
      <c r="L449" s="376" t="str">
        <f t="shared" si="14"/>
        <v>Mở</v>
      </c>
      <c r="M449" s="377">
        <f t="shared" si="13"/>
        <v>1</v>
      </c>
    </row>
    <row r="450" spans="1:13" ht="26.25" hidden="1" x14ac:dyDescent="0.25">
      <c r="A450" s="374" t="s">
        <v>2285</v>
      </c>
      <c r="B450" s="374" t="s">
        <v>2286</v>
      </c>
      <c r="C450" s="374" t="s">
        <v>2287</v>
      </c>
      <c r="D450" s="374" t="s">
        <v>2271</v>
      </c>
      <c r="E450" s="374" t="s">
        <v>2272</v>
      </c>
      <c r="F450" s="374" t="s">
        <v>66</v>
      </c>
      <c r="G450" s="374" t="s">
        <v>582</v>
      </c>
      <c r="H450" s="374" t="s">
        <v>583</v>
      </c>
      <c r="I450" s="374" t="s">
        <v>584</v>
      </c>
      <c r="J450" s="375">
        <v>65</v>
      </c>
      <c r="K450" s="375">
        <v>65</v>
      </c>
      <c r="L450" s="376" t="str">
        <f t="shared" si="14"/>
        <v>Mở</v>
      </c>
      <c r="M450" s="377">
        <f t="shared" si="13"/>
        <v>1</v>
      </c>
    </row>
    <row r="451" spans="1:13" ht="26.25" hidden="1" x14ac:dyDescent="0.25">
      <c r="A451" s="374" t="s">
        <v>2288</v>
      </c>
      <c r="B451" s="374" t="s">
        <v>2289</v>
      </c>
      <c r="C451" s="374" t="s">
        <v>2290</v>
      </c>
      <c r="D451" s="374" t="s">
        <v>2271</v>
      </c>
      <c r="E451" s="374" t="s">
        <v>2272</v>
      </c>
      <c r="F451" s="374" t="s">
        <v>66</v>
      </c>
      <c r="G451" s="374" t="s">
        <v>582</v>
      </c>
      <c r="H451" s="374" t="s">
        <v>583</v>
      </c>
      <c r="I451" s="374" t="s">
        <v>584</v>
      </c>
      <c r="J451" s="375">
        <v>65</v>
      </c>
      <c r="K451" s="375">
        <v>65</v>
      </c>
      <c r="L451" s="376" t="str">
        <f t="shared" si="14"/>
        <v>Mở</v>
      </c>
      <c r="M451" s="377">
        <f t="shared" ref="M451:M514" si="15">J451/K451</f>
        <v>1</v>
      </c>
    </row>
    <row r="452" spans="1:13" ht="26.25" hidden="1" x14ac:dyDescent="0.25">
      <c r="A452" s="374" t="s">
        <v>2291</v>
      </c>
      <c r="B452" s="374" t="s">
        <v>2292</v>
      </c>
      <c r="C452" s="374" t="s">
        <v>2293</v>
      </c>
      <c r="D452" s="374" t="s">
        <v>2271</v>
      </c>
      <c r="E452" s="374" t="s">
        <v>2272</v>
      </c>
      <c r="F452" s="374" t="s">
        <v>66</v>
      </c>
      <c r="G452" s="374" t="s">
        <v>582</v>
      </c>
      <c r="H452" s="374" t="s">
        <v>583</v>
      </c>
      <c r="I452" s="374" t="s">
        <v>584</v>
      </c>
      <c r="J452" s="375">
        <v>65</v>
      </c>
      <c r="K452" s="375">
        <v>65</v>
      </c>
      <c r="L452" s="376" t="str">
        <f t="shared" si="14"/>
        <v>Mở</v>
      </c>
      <c r="M452" s="377">
        <f t="shared" si="15"/>
        <v>1</v>
      </c>
    </row>
    <row r="453" spans="1:13" ht="26.25" hidden="1" x14ac:dyDescent="0.25">
      <c r="A453" s="374" t="s">
        <v>2294</v>
      </c>
      <c r="B453" s="374" t="s">
        <v>2295</v>
      </c>
      <c r="C453" s="374" t="s">
        <v>2296</v>
      </c>
      <c r="D453" s="374" t="s">
        <v>2271</v>
      </c>
      <c r="E453" s="374" t="s">
        <v>2272</v>
      </c>
      <c r="F453" s="374" t="s">
        <v>66</v>
      </c>
      <c r="G453" s="374" t="s">
        <v>582</v>
      </c>
      <c r="H453" s="374" t="s">
        <v>583</v>
      </c>
      <c r="I453" s="374" t="s">
        <v>584</v>
      </c>
      <c r="J453" s="375">
        <v>65</v>
      </c>
      <c r="K453" s="375">
        <v>65</v>
      </c>
      <c r="L453" s="376" t="str">
        <f t="shared" si="14"/>
        <v>Mở</v>
      </c>
      <c r="M453" s="377">
        <f t="shared" si="15"/>
        <v>1</v>
      </c>
    </row>
    <row r="454" spans="1:13" ht="26.25" hidden="1" x14ac:dyDescent="0.25">
      <c r="A454" s="374" t="s">
        <v>2297</v>
      </c>
      <c r="B454" s="374" t="s">
        <v>2298</v>
      </c>
      <c r="C454" s="374" t="s">
        <v>2299</v>
      </c>
      <c r="D454" s="374" t="s">
        <v>2300</v>
      </c>
      <c r="E454" s="374" t="s">
        <v>2301</v>
      </c>
      <c r="F454" s="374" t="s">
        <v>89</v>
      </c>
      <c r="G454" s="374" t="s">
        <v>582</v>
      </c>
      <c r="H454" s="374" t="s">
        <v>583</v>
      </c>
      <c r="I454" s="374" t="s">
        <v>584</v>
      </c>
      <c r="J454" s="375">
        <v>3</v>
      </c>
      <c r="K454" s="375">
        <v>65</v>
      </c>
      <c r="L454" s="376" t="str">
        <f t="shared" si="14"/>
        <v>Không mở</v>
      </c>
      <c r="M454" s="377">
        <f t="shared" si="15"/>
        <v>4.6153846153846156E-2</v>
      </c>
    </row>
    <row r="455" spans="1:13" ht="26.25" hidden="1" x14ac:dyDescent="0.25">
      <c r="A455" s="374" t="s">
        <v>2302</v>
      </c>
      <c r="B455" s="374" t="s">
        <v>2303</v>
      </c>
      <c r="C455" s="374" t="s">
        <v>2304</v>
      </c>
      <c r="D455" s="374" t="s">
        <v>2300</v>
      </c>
      <c r="E455" s="374" t="s">
        <v>2301</v>
      </c>
      <c r="F455" s="374" t="s">
        <v>89</v>
      </c>
      <c r="G455" s="374" t="s">
        <v>582</v>
      </c>
      <c r="H455" s="374" t="s">
        <v>583</v>
      </c>
      <c r="I455" s="374" t="s">
        <v>584</v>
      </c>
      <c r="J455" s="375">
        <v>17</v>
      </c>
      <c r="K455" s="375">
        <v>65</v>
      </c>
      <c r="L455" s="376" t="str">
        <f t="shared" si="14"/>
        <v>Không mở</v>
      </c>
      <c r="M455" s="377">
        <f t="shared" si="15"/>
        <v>0.26153846153846155</v>
      </c>
    </row>
    <row r="456" spans="1:13" ht="26.25" hidden="1" x14ac:dyDescent="0.25">
      <c r="A456" s="374" t="s">
        <v>2305</v>
      </c>
      <c r="B456" s="374" t="s">
        <v>2306</v>
      </c>
      <c r="C456" s="374" t="s">
        <v>2307</v>
      </c>
      <c r="D456" s="374" t="s">
        <v>2308</v>
      </c>
      <c r="E456" s="374" t="s">
        <v>2309</v>
      </c>
      <c r="F456" s="374" t="s">
        <v>89</v>
      </c>
      <c r="G456" s="374" t="s">
        <v>582</v>
      </c>
      <c r="H456" s="374" t="s">
        <v>583</v>
      </c>
      <c r="I456" s="374" t="s">
        <v>584</v>
      </c>
      <c r="J456" s="375">
        <v>50</v>
      </c>
      <c r="K456" s="375">
        <v>65</v>
      </c>
      <c r="L456" s="376" t="str">
        <f t="shared" si="14"/>
        <v>Mở</v>
      </c>
      <c r="M456" s="377">
        <f t="shared" si="15"/>
        <v>0.76923076923076927</v>
      </c>
    </row>
    <row r="457" spans="1:13" ht="26.25" hidden="1" x14ac:dyDescent="0.25">
      <c r="A457" s="374" t="s">
        <v>2310</v>
      </c>
      <c r="B457" s="374" t="s">
        <v>2311</v>
      </c>
      <c r="C457" s="374" t="s">
        <v>2312</v>
      </c>
      <c r="D457" s="374" t="s">
        <v>2313</v>
      </c>
      <c r="E457" s="374" t="s">
        <v>2314</v>
      </c>
      <c r="F457" s="374" t="s">
        <v>89</v>
      </c>
      <c r="G457" s="374" t="s">
        <v>582</v>
      </c>
      <c r="H457" s="374" t="s">
        <v>583</v>
      </c>
      <c r="I457" s="374" t="s">
        <v>584</v>
      </c>
      <c r="J457" s="375">
        <v>65</v>
      </c>
      <c r="K457" s="375">
        <v>65</v>
      </c>
      <c r="L457" s="376" t="str">
        <f t="shared" si="14"/>
        <v>Mở</v>
      </c>
      <c r="M457" s="377">
        <f t="shared" si="15"/>
        <v>1</v>
      </c>
    </row>
    <row r="458" spans="1:13" ht="26.25" hidden="1" x14ac:dyDescent="0.25">
      <c r="A458" s="374" t="s">
        <v>2315</v>
      </c>
      <c r="B458" s="374" t="s">
        <v>2316</v>
      </c>
      <c r="C458" s="374" t="s">
        <v>2317</v>
      </c>
      <c r="D458" s="374" t="s">
        <v>2313</v>
      </c>
      <c r="E458" s="374" t="s">
        <v>2314</v>
      </c>
      <c r="F458" s="374" t="s">
        <v>89</v>
      </c>
      <c r="G458" s="374" t="s">
        <v>582</v>
      </c>
      <c r="H458" s="374" t="s">
        <v>583</v>
      </c>
      <c r="I458" s="374" t="s">
        <v>584</v>
      </c>
      <c r="J458" s="375">
        <v>65</v>
      </c>
      <c r="K458" s="375">
        <v>65</v>
      </c>
      <c r="L458" s="376" t="str">
        <f t="shared" si="14"/>
        <v>Mở</v>
      </c>
      <c r="M458" s="377">
        <f t="shared" si="15"/>
        <v>1</v>
      </c>
    </row>
    <row r="459" spans="1:13" ht="26.25" hidden="1" x14ac:dyDescent="0.25">
      <c r="A459" s="374" t="s">
        <v>2318</v>
      </c>
      <c r="B459" s="374" t="s">
        <v>2319</v>
      </c>
      <c r="C459" s="374" t="s">
        <v>2320</v>
      </c>
      <c r="D459" s="374" t="s">
        <v>2321</v>
      </c>
      <c r="E459" s="374" t="s">
        <v>2322</v>
      </c>
      <c r="F459" s="374" t="s">
        <v>89</v>
      </c>
      <c r="G459" s="374" t="s">
        <v>582</v>
      </c>
      <c r="H459" s="374" t="s">
        <v>583</v>
      </c>
      <c r="I459" s="374" t="s">
        <v>584</v>
      </c>
      <c r="J459" s="375">
        <v>65</v>
      </c>
      <c r="K459" s="375">
        <v>65</v>
      </c>
      <c r="L459" s="376" t="str">
        <f t="shared" si="14"/>
        <v>Mở</v>
      </c>
      <c r="M459" s="377">
        <f t="shared" si="15"/>
        <v>1</v>
      </c>
    </row>
    <row r="460" spans="1:13" ht="26.25" hidden="1" x14ac:dyDescent="0.25">
      <c r="A460" s="374" t="s">
        <v>2323</v>
      </c>
      <c r="B460" s="374" t="s">
        <v>2324</v>
      </c>
      <c r="C460" s="374" t="s">
        <v>2325</v>
      </c>
      <c r="D460" s="374" t="s">
        <v>2326</v>
      </c>
      <c r="E460" s="374" t="s">
        <v>2327</v>
      </c>
      <c r="F460" s="374" t="s">
        <v>89</v>
      </c>
      <c r="G460" s="374" t="s">
        <v>582</v>
      </c>
      <c r="H460" s="374" t="s">
        <v>583</v>
      </c>
      <c r="I460" s="374" t="s">
        <v>584</v>
      </c>
      <c r="J460" s="375">
        <v>30</v>
      </c>
      <c r="K460" s="375">
        <v>30</v>
      </c>
      <c r="L460" s="376" t="str">
        <f t="shared" si="14"/>
        <v>Mở</v>
      </c>
      <c r="M460" s="377">
        <f t="shared" si="15"/>
        <v>1</v>
      </c>
    </row>
    <row r="461" spans="1:13" ht="26.25" hidden="1" x14ac:dyDescent="0.25">
      <c r="A461" s="374" t="s">
        <v>2328</v>
      </c>
      <c r="B461" s="374" t="s">
        <v>2329</v>
      </c>
      <c r="C461" s="374" t="s">
        <v>2330</v>
      </c>
      <c r="D461" s="374" t="s">
        <v>2331</v>
      </c>
      <c r="E461" s="374" t="s">
        <v>2332</v>
      </c>
      <c r="F461" s="374" t="s">
        <v>89</v>
      </c>
      <c r="G461" s="374" t="s">
        <v>582</v>
      </c>
      <c r="H461" s="374" t="s">
        <v>583</v>
      </c>
      <c r="I461" s="374" t="s">
        <v>584</v>
      </c>
      <c r="J461" s="375">
        <v>65</v>
      </c>
      <c r="K461" s="375">
        <v>65</v>
      </c>
      <c r="L461" s="376" t="str">
        <f t="shared" si="14"/>
        <v>Mở</v>
      </c>
      <c r="M461" s="377">
        <f t="shared" si="15"/>
        <v>1</v>
      </c>
    </row>
    <row r="462" spans="1:13" ht="26.25" hidden="1" x14ac:dyDescent="0.25">
      <c r="A462" s="374" t="s">
        <v>2333</v>
      </c>
      <c r="B462" s="374" t="s">
        <v>2334</v>
      </c>
      <c r="C462" s="374" t="s">
        <v>2335</v>
      </c>
      <c r="D462" s="374" t="s">
        <v>2336</v>
      </c>
      <c r="E462" s="374" t="s">
        <v>2337</v>
      </c>
      <c r="F462" s="374" t="s">
        <v>89</v>
      </c>
      <c r="G462" s="374" t="s">
        <v>582</v>
      </c>
      <c r="H462" s="374" t="s">
        <v>583</v>
      </c>
      <c r="I462" s="374" t="s">
        <v>584</v>
      </c>
      <c r="J462" s="375">
        <v>65</v>
      </c>
      <c r="K462" s="375">
        <v>65</v>
      </c>
      <c r="L462" s="376" t="str">
        <f t="shared" si="14"/>
        <v>Mở</v>
      </c>
      <c r="M462" s="377">
        <f t="shared" si="15"/>
        <v>1</v>
      </c>
    </row>
    <row r="463" spans="1:13" ht="26.25" hidden="1" x14ac:dyDescent="0.25">
      <c r="A463" s="374" t="s">
        <v>2338</v>
      </c>
      <c r="B463" s="374" t="s">
        <v>2339</v>
      </c>
      <c r="C463" s="374" t="s">
        <v>2340</v>
      </c>
      <c r="D463" s="374" t="s">
        <v>2341</v>
      </c>
      <c r="E463" s="374" t="s">
        <v>2342</v>
      </c>
      <c r="F463" s="374" t="s">
        <v>89</v>
      </c>
      <c r="G463" s="374" t="s">
        <v>582</v>
      </c>
      <c r="H463" s="374" t="s">
        <v>583</v>
      </c>
      <c r="I463" s="374" t="s">
        <v>584</v>
      </c>
      <c r="J463" s="375">
        <v>65</v>
      </c>
      <c r="K463" s="375">
        <v>65</v>
      </c>
      <c r="L463" s="376" t="str">
        <f t="shared" si="14"/>
        <v>Mở</v>
      </c>
      <c r="M463" s="377">
        <f t="shared" si="15"/>
        <v>1</v>
      </c>
    </row>
    <row r="464" spans="1:13" ht="26.25" hidden="1" x14ac:dyDescent="0.25">
      <c r="A464" s="374" t="s">
        <v>2343</v>
      </c>
      <c r="B464" s="374" t="s">
        <v>2344</v>
      </c>
      <c r="C464" s="374" t="s">
        <v>2345</v>
      </c>
      <c r="D464" s="374" t="s">
        <v>2346</v>
      </c>
      <c r="E464" s="374" t="s">
        <v>2347</v>
      </c>
      <c r="F464" s="374" t="s">
        <v>89</v>
      </c>
      <c r="G464" s="374" t="s">
        <v>582</v>
      </c>
      <c r="H464" s="374" t="s">
        <v>583</v>
      </c>
      <c r="I464" s="374" t="s">
        <v>584</v>
      </c>
      <c r="J464" s="375">
        <v>22</v>
      </c>
      <c r="K464" s="375">
        <v>22</v>
      </c>
      <c r="L464" s="376" t="str">
        <f t="shared" si="14"/>
        <v>Mở</v>
      </c>
      <c r="M464" s="377">
        <f t="shared" si="15"/>
        <v>1</v>
      </c>
    </row>
    <row r="465" spans="1:13" ht="26.25" hidden="1" x14ac:dyDescent="0.25">
      <c r="A465" s="374" t="s">
        <v>2348</v>
      </c>
      <c r="B465" s="374" t="s">
        <v>2349</v>
      </c>
      <c r="C465" s="374" t="s">
        <v>2350</v>
      </c>
      <c r="D465" s="374" t="s">
        <v>2346</v>
      </c>
      <c r="E465" s="374" t="s">
        <v>2347</v>
      </c>
      <c r="F465" s="374" t="s">
        <v>89</v>
      </c>
      <c r="G465" s="374" t="s">
        <v>582</v>
      </c>
      <c r="H465" s="374" t="s">
        <v>583</v>
      </c>
      <c r="I465" s="374" t="s">
        <v>584</v>
      </c>
      <c r="J465" s="375">
        <v>5</v>
      </c>
      <c r="K465" s="375">
        <v>22</v>
      </c>
      <c r="L465" s="376" t="str">
        <f t="shared" si="14"/>
        <v>Không mở</v>
      </c>
      <c r="M465" s="377">
        <f t="shared" si="15"/>
        <v>0.22727272727272727</v>
      </c>
    </row>
    <row r="466" spans="1:13" ht="26.25" hidden="1" x14ac:dyDescent="0.25">
      <c r="A466" s="374" t="s">
        <v>2351</v>
      </c>
      <c r="B466" s="374" t="s">
        <v>2352</v>
      </c>
      <c r="C466" s="374" t="s">
        <v>2353</v>
      </c>
      <c r="D466" s="374" t="s">
        <v>2354</v>
      </c>
      <c r="E466" s="374" t="s">
        <v>2355</v>
      </c>
      <c r="F466" s="374" t="s">
        <v>89</v>
      </c>
      <c r="G466" s="374" t="s">
        <v>582</v>
      </c>
      <c r="H466" s="374" t="s">
        <v>583</v>
      </c>
      <c r="I466" s="374" t="s">
        <v>584</v>
      </c>
      <c r="J466" s="375">
        <v>25</v>
      </c>
      <c r="K466" s="375">
        <v>25</v>
      </c>
      <c r="L466" s="376" t="str">
        <f t="shared" si="14"/>
        <v>Mở</v>
      </c>
      <c r="M466" s="377">
        <f t="shared" si="15"/>
        <v>1</v>
      </c>
    </row>
    <row r="467" spans="1:13" ht="26.25" hidden="1" x14ac:dyDescent="0.25">
      <c r="A467" s="374" t="s">
        <v>2356</v>
      </c>
      <c r="B467" s="374" t="s">
        <v>2357</v>
      </c>
      <c r="C467" s="374" t="s">
        <v>2358</v>
      </c>
      <c r="D467" s="374" t="s">
        <v>2359</v>
      </c>
      <c r="E467" s="374" t="s">
        <v>2360</v>
      </c>
      <c r="F467" s="374" t="s">
        <v>66</v>
      </c>
      <c r="G467" s="374" t="s">
        <v>582</v>
      </c>
      <c r="H467" s="374" t="s">
        <v>583</v>
      </c>
      <c r="I467" s="374" t="s">
        <v>584</v>
      </c>
      <c r="J467" s="375">
        <v>0</v>
      </c>
      <c r="K467" s="375">
        <v>22</v>
      </c>
      <c r="L467" s="376" t="str">
        <f t="shared" si="14"/>
        <v>Không mở</v>
      </c>
      <c r="M467" s="377">
        <f t="shared" si="15"/>
        <v>0</v>
      </c>
    </row>
    <row r="468" spans="1:13" ht="26.25" hidden="1" x14ac:dyDescent="0.25">
      <c r="A468" s="374" t="s">
        <v>2361</v>
      </c>
      <c r="B468" s="374" t="s">
        <v>2362</v>
      </c>
      <c r="C468" s="374" t="s">
        <v>2363</v>
      </c>
      <c r="D468" s="374" t="s">
        <v>2359</v>
      </c>
      <c r="E468" s="374" t="s">
        <v>2360</v>
      </c>
      <c r="F468" s="374" t="s">
        <v>66</v>
      </c>
      <c r="G468" s="374" t="s">
        <v>582</v>
      </c>
      <c r="H468" s="374" t="s">
        <v>583</v>
      </c>
      <c r="I468" s="374" t="s">
        <v>584</v>
      </c>
      <c r="J468" s="375">
        <v>2</v>
      </c>
      <c r="K468" s="375">
        <v>22</v>
      </c>
      <c r="L468" s="376" t="str">
        <f t="shared" si="14"/>
        <v>Không mở</v>
      </c>
      <c r="M468" s="377">
        <f t="shared" si="15"/>
        <v>9.0909090909090912E-2</v>
      </c>
    </row>
    <row r="469" spans="1:13" ht="26.25" hidden="1" x14ac:dyDescent="0.25">
      <c r="A469" s="374" t="s">
        <v>2364</v>
      </c>
      <c r="B469" s="374" t="s">
        <v>2365</v>
      </c>
      <c r="C469" s="374" t="s">
        <v>2366</v>
      </c>
      <c r="D469" s="374" t="s">
        <v>2359</v>
      </c>
      <c r="E469" s="374" t="s">
        <v>2360</v>
      </c>
      <c r="F469" s="374" t="s">
        <v>66</v>
      </c>
      <c r="G469" s="374" t="s">
        <v>582</v>
      </c>
      <c r="H469" s="374" t="s">
        <v>583</v>
      </c>
      <c r="I469" s="374" t="s">
        <v>584</v>
      </c>
      <c r="J469" s="375">
        <v>22</v>
      </c>
      <c r="K469" s="375">
        <v>22</v>
      </c>
      <c r="L469" s="376" t="str">
        <f t="shared" si="14"/>
        <v>Mở</v>
      </c>
      <c r="M469" s="377">
        <f t="shared" si="15"/>
        <v>1</v>
      </c>
    </row>
    <row r="470" spans="1:13" ht="26.25" hidden="1" x14ac:dyDescent="0.25">
      <c r="A470" s="374" t="s">
        <v>2367</v>
      </c>
      <c r="B470" s="374" t="s">
        <v>2368</v>
      </c>
      <c r="C470" s="374" t="s">
        <v>2369</v>
      </c>
      <c r="D470" s="374" t="s">
        <v>2359</v>
      </c>
      <c r="E470" s="374" t="s">
        <v>2360</v>
      </c>
      <c r="F470" s="374" t="s">
        <v>66</v>
      </c>
      <c r="G470" s="374" t="s">
        <v>582</v>
      </c>
      <c r="H470" s="374" t="s">
        <v>583</v>
      </c>
      <c r="I470" s="374" t="s">
        <v>584</v>
      </c>
      <c r="J470" s="375">
        <v>5</v>
      </c>
      <c r="K470" s="375">
        <v>22</v>
      </c>
      <c r="L470" s="376" t="str">
        <f t="shared" si="14"/>
        <v>Không mở</v>
      </c>
      <c r="M470" s="377">
        <f t="shared" si="15"/>
        <v>0.22727272727272727</v>
      </c>
    </row>
    <row r="471" spans="1:13" ht="26.25" hidden="1" x14ac:dyDescent="0.25">
      <c r="A471" s="374" t="s">
        <v>2370</v>
      </c>
      <c r="B471" s="374" t="s">
        <v>2371</v>
      </c>
      <c r="C471" s="374" t="s">
        <v>2372</v>
      </c>
      <c r="D471" s="374" t="s">
        <v>2373</v>
      </c>
      <c r="E471" s="374" t="s">
        <v>2374</v>
      </c>
      <c r="F471" s="374" t="s">
        <v>89</v>
      </c>
      <c r="G471" s="374" t="s">
        <v>582</v>
      </c>
      <c r="H471" s="374" t="s">
        <v>583</v>
      </c>
      <c r="I471" s="374" t="s">
        <v>584</v>
      </c>
      <c r="J471" s="375">
        <v>48</v>
      </c>
      <c r="K471" s="375">
        <v>65</v>
      </c>
      <c r="L471" s="376" t="s">
        <v>610</v>
      </c>
      <c r="M471" s="377">
        <f t="shared" si="15"/>
        <v>0.7384615384615385</v>
      </c>
    </row>
    <row r="472" spans="1:13" ht="26.25" hidden="1" x14ac:dyDescent="0.25">
      <c r="A472" s="374" t="s">
        <v>2375</v>
      </c>
      <c r="B472" s="374" t="s">
        <v>2376</v>
      </c>
      <c r="C472" s="374" t="s">
        <v>2377</v>
      </c>
      <c r="D472" s="374" t="s">
        <v>2378</v>
      </c>
      <c r="E472" s="374" t="s">
        <v>2379</v>
      </c>
      <c r="F472" s="374" t="s">
        <v>89</v>
      </c>
      <c r="G472" s="374" t="s">
        <v>582</v>
      </c>
      <c r="H472" s="374" t="s">
        <v>583</v>
      </c>
      <c r="I472" s="374" t="s">
        <v>584</v>
      </c>
      <c r="J472" s="375">
        <v>48</v>
      </c>
      <c r="K472" s="375">
        <v>65</v>
      </c>
      <c r="L472" s="376" t="s">
        <v>610</v>
      </c>
      <c r="M472" s="377">
        <f t="shared" si="15"/>
        <v>0.7384615384615385</v>
      </c>
    </row>
    <row r="473" spans="1:13" ht="26.25" hidden="1" x14ac:dyDescent="0.25">
      <c r="A473" s="374" t="s">
        <v>2380</v>
      </c>
      <c r="B473" s="374" t="s">
        <v>2381</v>
      </c>
      <c r="C473" s="374" t="s">
        <v>2382</v>
      </c>
      <c r="D473" s="374" t="s">
        <v>2383</v>
      </c>
      <c r="E473" s="374" t="s">
        <v>2384</v>
      </c>
      <c r="F473" s="374" t="s">
        <v>89</v>
      </c>
      <c r="G473" s="374" t="s">
        <v>582</v>
      </c>
      <c r="H473" s="374" t="s">
        <v>583</v>
      </c>
      <c r="I473" s="374" t="s">
        <v>584</v>
      </c>
      <c r="J473" s="375">
        <v>4</v>
      </c>
      <c r="K473" s="375">
        <v>65</v>
      </c>
      <c r="L473" s="376" t="str">
        <f t="shared" si="14"/>
        <v>Không mở</v>
      </c>
      <c r="M473" s="377">
        <f t="shared" si="15"/>
        <v>6.1538461538461542E-2</v>
      </c>
    </row>
    <row r="474" spans="1:13" ht="26.25" hidden="1" x14ac:dyDescent="0.25">
      <c r="A474" s="374" t="s">
        <v>2385</v>
      </c>
      <c r="B474" s="374" t="s">
        <v>2386</v>
      </c>
      <c r="C474" s="374" t="s">
        <v>2387</v>
      </c>
      <c r="D474" s="374" t="s">
        <v>2383</v>
      </c>
      <c r="E474" s="374" t="s">
        <v>2384</v>
      </c>
      <c r="F474" s="374" t="s">
        <v>89</v>
      </c>
      <c r="G474" s="374" t="s">
        <v>582</v>
      </c>
      <c r="H474" s="374" t="s">
        <v>583</v>
      </c>
      <c r="I474" s="374" t="s">
        <v>584</v>
      </c>
      <c r="J474" s="375">
        <v>65</v>
      </c>
      <c r="K474" s="375">
        <v>65</v>
      </c>
      <c r="L474" s="376" t="str">
        <f t="shared" si="14"/>
        <v>Mở</v>
      </c>
      <c r="M474" s="377">
        <f t="shared" si="15"/>
        <v>1</v>
      </c>
    </row>
    <row r="475" spans="1:13" ht="26.25" hidden="1" x14ac:dyDescent="0.25">
      <c r="A475" s="374" t="s">
        <v>2388</v>
      </c>
      <c r="B475" s="374" t="s">
        <v>2389</v>
      </c>
      <c r="C475" s="374" t="s">
        <v>2390</v>
      </c>
      <c r="D475" s="374" t="s">
        <v>2383</v>
      </c>
      <c r="E475" s="374" t="s">
        <v>2384</v>
      </c>
      <c r="F475" s="374" t="s">
        <v>89</v>
      </c>
      <c r="G475" s="374" t="s">
        <v>582</v>
      </c>
      <c r="H475" s="374" t="s">
        <v>583</v>
      </c>
      <c r="I475" s="374" t="s">
        <v>584</v>
      </c>
      <c r="J475" s="375">
        <v>6</v>
      </c>
      <c r="K475" s="375">
        <v>65</v>
      </c>
      <c r="L475" s="376" t="str">
        <f t="shared" si="14"/>
        <v>Không mở</v>
      </c>
      <c r="M475" s="377">
        <f t="shared" si="15"/>
        <v>9.2307692307692313E-2</v>
      </c>
    </row>
    <row r="476" spans="1:13" ht="26.25" hidden="1" x14ac:dyDescent="0.25">
      <c r="A476" s="374" t="s">
        <v>2391</v>
      </c>
      <c r="B476" s="374" t="s">
        <v>2392</v>
      </c>
      <c r="C476" s="374" t="s">
        <v>2393</v>
      </c>
      <c r="D476" s="374" t="s">
        <v>2383</v>
      </c>
      <c r="E476" s="374" t="s">
        <v>2384</v>
      </c>
      <c r="F476" s="374" t="s">
        <v>89</v>
      </c>
      <c r="G476" s="374" t="s">
        <v>582</v>
      </c>
      <c r="H476" s="374" t="s">
        <v>583</v>
      </c>
      <c r="I476" s="374" t="s">
        <v>584</v>
      </c>
      <c r="J476" s="375">
        <v>65</v>
      </c>
      <c r="K476" s="375">
        <v>65</v>
      </c>
      <c r="L476" s="376" t="str">
        <f t="shared" si="14"/>
        <v>Mở</v>
      </c>
      <c r="M476" s="377">
        <f t="shared" si="15"/>
        <v>1</v>
      </c>
    </row>
    <row r="477" spans="1:13" ht="26.25" hidden="1" x14ac:dyDescent="0.25">
      <c r="A477" s="374" t="s">
        <v>2394</v>
      </c>
      <c r="B477" s="374" t="s">
        <v>2395</v>
      </c>
      <c r="C477" s="374" t="s">
        <v>2396</v>
      </c>
      <c r="D477" s="374" t="s">
        <v>2397</v>
      </c>
      <c r="E477" s="374" t="s">
        <v>2398</v>
      </c>
      <c r="F477" s="374" t="s">
        <v>89</v>
      </c>
      <c r="G477" s="374" t="s">
        <v>582</v>
      </c>
      <c r="H477" s="374" t="s">
        <v>583</v>
      </c>
      <c r="I477" s="374" t="s">
        <v>584</v>
      </c>
      <c r="J477" s="375">
        <v>1</v>
      </c>
      <c r="K477" s="375">
        <v>65</v>
      </c>
      <c r="L477" s="376" t="str">
        <f t="shared" si="14"/>
        <v>Không mở</v>
      </c>
      <c r="M477" s="377">
        <f t="shared" si="15"/>
        <v>1.5384615384615385E-2</v>
      </c>
    </row>
    <row r="478" spans="1:13" ht="26.25" hidden="1" x14ac:dyDescent="0.25">
      <c r="A478" s="374" t="s">
        <v>2399</v>
      </c>
      <c r="B478" s="374" t="s">
        <v>2400</v>
      </c>
      <c r="C478" s="374" t="s">
        <v>2401</v>
      </c>
      <c r="D478" s="374" t="s">
        <v>2397</v>
      </c>
      <c r="E478" s="374" t="s">
        <v>2398</v>
      </c>
      <c r="F478" s="374" t="s">
        <v>89</v>
      </c>
      <c r="G478" s="374" t="s">
        <v>582</v>
      </c>
      <c r="H478" s="374" t="s">
        <v>583</v>
      </c>
      <c r="I478" s="374" t="s">
        <v>584</v>
      </c>
      <c r="J478" s="375">
        <v>65</v>
      </c>
      <c r="K478" s="375">
        <v>65</v>
      </c>
      <c r="L478" s="376" t="str">
        <f t="shared" si="14"/>
        <v>Mở</v>
      </c>
      <c r="M478" s="377">
        <f t="shared" si="15"/>
        <v>1</v>
      </c>
    </row>
    <row r="479" spans="1:13" ht="26.25" hidden="1" x14ac:dyDescent="0.25">
      <c r="A479" s="374" t="s">
        <v>2402</v>
      </c>
      <c r="B479" s="374" t="s">
        <v>2403</v>
      </c>
      <c r="C479" s="374" t="s">
        <v>2404</v>
      </c>
      <c r="D479" s="374" t="s">
        <v>2397</v>
      </c>
      <c r="E479" s="374" t="s">
        <v>2398</v>
      </c>
      <c r="F479" s="374" t="s">
        <v>89</v>
      </c>
      <c r="G479" s="374" t="s">
        <v>582</v>
      </c>
      <c r="H479" s="374" t="s">
        <v>583</v>
      </c>
      <c r="I479" s="374" t="s">
        <v>584</v>
      </c>
      <c r="J479" s="375">
        <v>65</v>
      </c>
      <c r="K479" s="375">
        <v>65</v>
      </c>
      <c r="L479" s="376" t="str">
        <f t="shared" si="14"/>
        <v>Mở</v>
      </c>
      <c r="M479" s="377">
        <f t="shared" si="15"/>
        <v>1</v>
      </c>
    </row>
    <row r="480" spans="1:13" ht="26.25" hidden="1" x14ac:dyDescent="0.25">
      <c r="A480" s="374" t="s">
        <v>2405</v>
      </c>
      <c r="B480" s="374" t="s">
        <v>2406</v>
      </c>
      <c r="C480" s="374" t="s">
        <v>2407</v>
      </c>
      <c r="D480" s="374" t="s">
        <v>2397</v>
      </c>
      <c r="E480" s="374" t="s">
        <v>2398</v>
      </c>
      <c r="F480" s="374" t="s">
        <v>89</v>
      </c>
      <c r="G480" s="374" t="s">
        <v>582</v>
      </c>
      <c r="H480" s="374" t="s">
        <v>583</v>
      </c>
      <c r="I480" s="374" t="s">
        <v>584</v>
      </c>
      <c r="J480" s="375">
        <v>65</v>
      </c>
      <c r="K480" s="375">
        <v>65</v>
      </c>
      <c r="L480" s="376" t="str">
        <f t="shared" si="14"/>
        <v>Mở</v>
      </c>
      <c r="M480" s="377">
        <f t="shared" si="15"/>
        <v>1</v>
      </c>
    </row>
    <row r="481" spans="1:13" ht="26.25" hidden="1" x14ac:dyDescent="0.25">
      <c r="A481" s="374" t="s">
        <v>2408</v>
      </c>
      <c r="B481" s="374" t="s">
        <v>2409</v>
      </c>
      <c r="C481" s="374" t="s">
        <v>2410</v>
      </c>
      <c r="D481" s="374" t="s">
        <v>2397</v>
      </c>
      <c r="E481" s="374" t="s">
        <v>2398</v>
      </c>
      <c r="F481" s="374" t="s">
        <v>89</v>
      </c>
      <c r="G481" s="374" t="s">
        <v>582</v>
      </c>
      <c r="H481" s="374" t="s">
        <v>583</v>
      </c>
      <c r="I481" s="374" t="s">
        <v>584</v>
      </c>
      <c r="J481" s="375">
        <v>19</v>
      </c>
      <c r="K481" s="375">
        <v>65</v>
      </c>
      <c r="L481" s="376" t="str">
        <f t="shared" si="14"/>
        <v>Không mở</v>
      </c>
      <c r="M481" s="377">
        <f t="shared" si="15"/>
        <v>0.29230769230769232</v>
      </c>
    </row>
    <row r="482" spans="1:13" ht="26.25" hidden="1" x14ac:dyDescent="0.25">
      <c r="A482" s="374" t="s">
        <v>2411</v>
      </c>
      <c r="B482" s="374" t="s">
        <v>2412</v>
      </c>
      <c r="C482" s="374" t="s">
        <v>2413</v>
      </c>
      <c r="D482" s="374" t="s">
        <v>2397</v>
      </c>
      <c r="E482" s="374" t="s">
        <v>2398</v>
      </c>
      <c r="F482" s="374" t="s">
        <v>89</v>
      </c>
      <c r="G482" s="374" t="s">
        <v>582</v>
      </c>
      <c r="H482" s="374" t="s">
        <v>583</v>
      </c>
      <c r="I482" s="374" t="s">
        <v>584</v>
      </c>
      <c r="J482" s="375">
        <v>65</v>
      </c>
      <c r="K482" s="375">
        <v>65</v>
      </c>
      <c r="L482" s="376" t="str">
        <f t="shared" si="14"/>
        <v>Mở</v>
      </c>
      <c r="M482" s="377">
        <f t="shared" si="15"/>
        <v>1</v>
      </c>
    </row>
    <row r="483" spans="1:13" ht="26.25" hidden="1" x14ac:dyDescent="0.25">
      <c r="A483" s="374" t="s">
        <v>2414</v>
      </c>
      <c r="B483" s="374" t="s">
        <v>2415</v>
      </c>
      <c r="C483" s="374" t="s">
        <v>2416</v>
      </c>
      <c r="D483" s="374" t="s">
        <v>2397</v>
      </c>
      <c r="E483" s="374" t="s">
        <v>2398</v>
      </c>
      <c r="F483" s="374" t="s">
        <v>89</v>
      </c>
      <c r="G483" s="374" t="s">
        <v>582</v>
      </c>
      <c r="H483" s="374" t="s">
        <v>583</v>
      </c>
      <c r="I483" s="374" t="s">
        <v>584</v>
      </c>
      <c r="J483" s="375">
        <v>65</v>
      </c>
      <c r="K483" s="375">
        <v>65</v>
      </c>
      <c r="L483" s="376" t="str">
        <f t="shared" si="14"/>
        <v>Mở</v>
      </c>
      <c r="M483" s="377">
        <f t="shared" si="15"/>
        <v>1</v>
      </c>
    </row>
    <row r="484" spans="1:13" ht="39" hidden="1" x14ac:dyDescent="0.25">
      <c r="A484" s="374" t="s">
        <v>2417</v>
      </c>
      <c r="B484" s="374" t="s">
        <v>2418</v>
      </c>
      <c r="C484" s="374" t="s">
        <v>2419</v>
      </c>
      <c r="D484" s="374" t="s">
        <v>2397</v>
      </c>
      <c r="E484" s="374" t="s">
        <v>2398</v>
      </c>
      <c r="F484" s="374" t="s">
        <v>89</v>
      </c>
      <c r="G484" s="374" t="s">
        <v>582</v>
      </c>
      <c r="H484" s="374" t="s">
        <v>583</v>
      </c>
      <c r="I484" s="374" t="s">
        <v>584</v>
      </c>
      <c r="J484" s="375">
        <v>37</v>
      </c>
      <c r="K484" s="375">
        <v>65</v>
      </c>
      <c r="L484" s="379" t="s">
        <v>731</v>
      </c>
      <c r="M484" s="377">
        <f t="shared" si="15"/>
        <v>0.56923076923076921</v>
      </c>
    </row>
    <row r="485" spans="1:13" ht="26.25" hidden="1" x14ac:dyDescent="0.25">
      <c r="A485" s="374" t="s">
        <v>2420</v>
      </c>
      <c r="B485" s="374" t="s">
        <v>2421</v>
      </c>
      <c r="C485" s="374" t="s">
        <v>2422</v>
      </c>
      <c r="D485" s="374" t="s">
        <v>2423</v>
      </c>
      <c r="E485" s="374" t="s">
        <v>2424</v>
      </c>
      <c r="F485" s="374" t="s">
        <v>66</v>
      </c>
      <c r="G485" s="374" t="s">
        <v>582</v>
      </c>
      <c r="H485" s="374" t="s">
        <v>583</v>
      </c>
      <c r="I485" s="374" t="s">
        <v>584</v>
      </c>
      <c r="J485" s="375">
        <v>43</v>
      </c>
      <c r="K485" s="375">
        <v>65</v>
      </c>
      <c r="L485" s="376" t="s">
        <v>610</v>
      </c>
      <c r="M485" s="377">
        <f t="shared" si="15"/>
        <v>0.66153846153846152</v>
      </c>
    </row>
    <row r="486" spans="1:13" ht="26.25" hidden="1" x14ac:dyDescent="0.25">
      <c r="A486" s="374" t="s">
        <v>2425</v>
      </c>
      <c r="B486" s="374" t="s">
        <v>2426</v>
      </c>
      <c r="C486" s="374" t="s">
        <v>2427</v>
      </c>
      <c r="D486" s="374" t="s">
        <v>2423</v>
      </c>
      <c r="E486" s="374" t="s">
        <v>2424</v>
      </c>
      <c r="F486" s="374" t="s">
        <v>66</v>
      </c>
      <c r="G486" s="374" t="s">
        <v>582</v>
      </c>
      <c r="H486" s="374" t="s">
        <v>583</v>
      </c>
      <c r="I486" s="374" t="s">
        <v>584</v>
      </c>
      <c r="J486" s="375">
        <v>52</v>
      </c>
      <c r="K486" s="375">
        <v>65</v>
      </c>
      <c r="L486" s="376" t="str">
        <f t="shared" ref="L486:L547" si="16">IF(M486&gt;=75%,"Mở","Không mở")</f>
        <v>Mở</v>
      </c>
      <c r="M486" s="377">
        <f t="shared" si="15"/>
        <v>0.8</v>
      </c>
    </row>
    <row r="487" spans="1:13" ht="26.25" hidden="1" x14ac:dyDescent="0.25">
      <c r="A487" s="374" t="s">
        <v>2428</v>
      </c>
      <c r="B487" s="374" t="s">
        <v>2429</v>
      </c>
      <c r="C487" s="374" t="s">
        <v>2430</v>
      </c>
      <c r="D487" s="374" t="s">
        <v>2431</v>
      </c>
      <c r="E487" s="374" t="s">
        <v>2432</v>
      </c>
      <c r="F487" s="374" t="s">
        <v>66</v>
      </c>
      <c r="G487" s="374" t="s">
        <v>582</v>
      </c>
      <c r="H487" s="374" t="s">
        <v>583</v>
      </c>
      <c r="I487" s="374" t="s">
        <v>584</v>
      </c>
      <c r="J487" s="375">
        <v>22</v>
      </c>
      <c r="K487" s="375">
        <v>65</v>
      </c>
      <c r="L487" s="376" t="str">
        <f t="shared" si="16"/>
        <v>Không mở</v>
      </c>
      <c r="M487" s="377">
        <f t="shared" si="15"/>
        <v>0.33846153846153848</v>
      </c>
    </row>
    <row r="488" spans="1:13" ht="26.25" hidden="1" x14ac:dyDescent="0.25">
      <c r="A488" s="374" t="s">
        <v>2433</v>
      </c>
      <c r="B488" s="374" t="s">
        <v>2434</v>
      </c>
      <c r="C488" s="374" t="s">
        <v>2435</v>
      </c>
      <c r="D488" s="374" t="s">
        <v>2436</v>
      </c>
      <c r="E488" s="374" t="s">
        <v>2437</v>
      </c>
      <c r="F488" s="374" t="s">
        <v>66</v>
      </c>
      <c r="G488" s="374" t="s">
        <v>582</v>
      </c>
      <c r="H488" s="374" t="s">
        <v>583</v>
      </c>
      <c r="I488" s="374" t="s">
        <v>584</v>
      </c>
      <c r="J488" s="375">
        <v>19</v>
      </c>
      <c r="K488" s="375">
        <v>25</v>
      </c>
      <c r="L488" s="376" t="str">
        <f t="shared" si="16"/>
        <v>Mở</v>
      </c>
      <c r="M488" s="377">
        <f t="shared" si="15"/>
        <v>0.76</v>
      </c>
    </row>
    <row r="489" spans="1:13" ht="26.25" hidden="1" x14ac:dyDescent="0.25">
      <c r="A489" s="374" t="s">
        <v>2438</v>
      </c>
      <c r="B489" s="374" t="s">
        <v>2439</v>
      </c>
      <c r="C489" s="374" t="s">
        <v>2440</v>
      </c>
      <c r="D489" s="374" t="s">
        <v>2441</v>
      </c>
      <c r="E489" s="374" t="s">
        <v>2442</v>
      </c>
      <c r="F489" s="374" t="s">
        <v>89</v>
      </c>
      <c r="G489" s="374" t="s">
        <v>582</v>
      </c>
      <c r="H489" s="374" t="s">
        <v>583</v>
      </c>
      <c r="I489" s="374" t="s">
        <v>584</v>
      </c>
      <c r="J489" s="375">
        <v>65</v>
      </c>
      <c r="K489" s="375">
        <v>65</v>
      </c>
      <c r="L489" s="376" t="str">
        <f t="shared" si="16"/>
        <v>Mở</v>
      </c>
      <c r="M489" s="377">
        <f t="shared" si="15"/>
        <v>1</v>
      </c>
    </row>
    <row r="490" spans="1:13" ht="26.25" hidden="1" x14ac:dyDescent="0.25">
      <c r="A490" s="374" t="s">
        <v>2443</v>
      </c>
      <c r="B490" s="374" t="s">
        <v>2444</v>
      </c>
      <c r="C490" s="374" t="s">
        <v>2445</v>
      </c>
      <c r="D490" s="374" t="s">
        <v>2446</v>
      </c>
      <c r="E490" s="374" t="s">
        <v>2447</v>
      </c>
      <c r="F490" s="374" t="s">
        <v>66</v>
      </c>
      <c r="G490" s="374" t="s">
        <v>582</v>
      </c>
      <c r="H490" s="374" t="s">
        <v>583</v>
      </c>
      <c r="I490" s="374" t="s">
        <v>584</v>
      </c>
      <c r="J490" s="375">
        <v>65</v>
      </c>
      <c r="K490" s="375">
        <v>65</v>
      </c>
      <c r="L490" s="376" t="str">
        <f t="shared" si="16"/>
        <v>Mở</v>
      </c>
      <c r="M490" s="377">
        <f t="shared" si="15"/>
        <v>1</v>
      </c>
    </row>
    <row r="491" spans="1:13" ht="26.25" hidden="1" x14ac:dyDescent="0.25">
      <c r="A491" s="374" t="s">
        <v>2448</v>
      </c>
      <c r="B491" s="374" t="s">
        <v>289</v>
      </c>
      <c r="C491" s="374" t="s">
        <v>2449</v>
      </c>
      <c r="D491" s="374" t="s">
        <v>2450</v>
      </c>
      <c r="E491" s="374" t="s">
        <v>2451</v>
      </c>
      <c r="F491" s="374" t="s">
        <v>66</v>
      </c>
      <c r="G491" s="374" t="s">
        <v>582</v>
      </c>
      <c r="H491" s="374" t="s">
        <v>583</v>
      </c>
      <c r="I491" s="374" t="s">
        <v>584</v>
      </c>
      <c r="J491" s="375">
        <v>42</v>
      </c>
      <c r="K491" s="375">
        <v>65</v>
      </c>
      <c r="L491" s="376" t="s">
        <v>610</v>
      </c>
      <c r="M491" s="377">
        <f t="shared" si="15"/>
        <v>0.64615384615384619</v>
      </c>
    </row>
    <row r="492" spans="1:13" ht="26.25" hidden="1" x14ac:dyDescent="0.25">
      <c r="A492" s="374" t="s">
        <v>2452</v>
      </c>
      <c r="B492" s="374" t="s">
        <v>291</v>
      </c>
      <c r="C492" s="374" t="s">
        <v>2453</v>
      </c>
      <c r="D492" s="374" t="s">
        <v>2450</v>
      </c>
      <c r="E492" s="374" t="s">
        <v>2451</v>
      </c>
      <c r="F492" s="374" t="s">
        <v>66</v>
      </c>
      <c r="G492" s="374" t="s">
        <v>582</v>
      </c>
      <c r="H492" s="374" t="s">
        <v>583</v>
      </c>
      <c r="I492" s="374" t="s">
        <v>584</v>
      </c>
      <c r="J492" s="375">
        <v>41</v>
      </c>
      <c r="K492" s="375">
        <v>65</v>
      </c>
      <c r="L492" s="376" t="s">
        <v>610</v>
      </c>
      <c r="M492" s="377">
        <f t="shared" si="15"/>
        <v>0.63076923076923075</v>
      </c>
    </row>
    <row r="493" spans="1:13" ht="26.25" hidden="1" x14ac:dyDescent="0.25">
      <c r="A493" s="374" t="s">
        <v>2454</v>
      </c>
      <c r="B493" s="374" t="s">
        <v>293</v>
      </c>
      <c r="C493" s="374" t="s">
        <v>2455</v>
      </c>
      <c r="D493" s="374" t="s">
        <v>2450</v>
      </c>
      <c r="E493" s="374" t="s">
        <v>2451</v>
      </c>
      <c r="F493" s="374" t="s">
        <v>66</v>
      </c>
      <c r="G493" s="374" t="s">
        <v>582</v>
      </c>
      <c r="H493" s="374" t="s">
        <v>583</v>
      </c>
      <c r="I493" s="374" t="s">
        <v>584</v>
      </c>
      <c r="J493" s="375">
        <v>37</v>
      </c>
      <c r="K493" s="375">
        <v>65</v>
      </c>
      <c r="L493" s="376" t="s">
        <v>610</v>
      </c>
      <c r="M493" s="377">
        <f t="shared" si="15"/>
        <v>0.56923076923076921</v>
      </c>
    </row>
    <row r="494" spans="1:13" ht="26.25" hidden="1" x14ac:dyDescent="0.25">
      <c r="A494" s="374" t="s">
        <v>2456</v>
      </c>
      <c r="B494" s="374" t="s">
        <v>2457</v>
      </c>
      <c r="C494" s="374" t="s">
        <v>2458</v>
      </c>
      <c r="D494" s="374" t="s">
        <v>2459</v>
      </c>
      <c r="E494" s="374" t="s">
        <v>2460</v>
      </c>
      <c r="F494" s="374" t="s">
        <v>66</v>
      </c>
      <c r="G494" s="374" t="s">
        <v>582</v>
      </c>
      <c r="H494" s="374" t="s">
        <v>583</v>
      </c>
      <c r="I494" s="374" t="s">
        <v>584</v>
      </c>
      <c r="J494" s="375">
        <v>65</v>
      </c>
      <c r="K494" s="375">
        <v>65</v>
      </c>
      <c r="L494" s="376" t="str">
        <f t="shared" si="16"/>
        <v>Mở</v>
      </c>
      <c r="M494" s="377">
        <f t="shared" si="15"/>
        <v>1</v>
      </c>
    </row>
    <row r="495" spans="1:13" ht="26.25" hidden="1" x14ac:dyDescent="0.25">
      <c r="A495" s="374" t="s">
        <v>2461</v>
      </c>
      <c r="B495" s="374" t="s">
        <v>2462</v>
      </c>
      <c r="C495" s="374" t="s">
        <v>2463</v>
      </c>
      <c r="D495" s="374" t="s">
        <v>2459</v>
      </c>
      <c r="E495" s="374" t="s">
        <v>2460</v>
      </c>
      <c r="F495" s="374" t="s">
        <v>66</v>
      </c>
      <c r="G495" s="374" t="s">
        <v>582</v>
      </c>
      <c r="H495" s="374" t="s">
        <v>583</v>
      </c>
      <c r="I495" s="374" t="s">
        <v>584</v>
      </c>
      <c r="J495" s="375">
        <v>65</v>
      </c>
      <c r="K495" s="375">
        <v>65</v>
      </c>
      <c r="L495" s="376" t="str">
        <f t="shared" si="16"/>
        <v>Mở</v>
      </c>
      <c r="M495" s="377">
        <f t="shared" si="15"/>
        <v>1</v>
      </c>
    </row>
    <row r="496" spans="1:13" ht="26.25" hidden="1" x14ac:dyDescent="0.25">
      <c r="A496" s="374" t="s">
        <v>2464</v>
      </c>
      <c r="B496" s="374" t="s">
        <v>2465</v>
      </c>
      <c r="C496" s="374" t="s">
        <v>2466</v>
      </c>
      <c r="D496" s="374" t="s">
        <v>2459</v>
      </c>
      <c r="E496" s="374" t="s">
        <v>2460</v>
      </c>
      <c r="F496" s="374" t="s">
        <v>66</v>
      </c>
      <c r="G496" s="374" t="s">
        <v>582</v>
      </c>
      <c r="H496" s="374" t="s">
        <v>583</v>
      </c>
      <c r="I496" s="374" t="s">
        <v>584</v>
      </c>
      <c r="J496" s="375">
        <v>65</v>
      </c>
      <c r="K496" s="375">
        <v>65</v>
      </c>
      <c r="L496" s="376" t="str">
        <f t="shared" si="16"/>
        <v>Mở</v>
      </c>
      <c r="M496" s="377">
        <f t="shared" si="15"/>
        <v>1</v>
      </c>
    </row>
    <row r="497" spans="1:13" ht="26.25" hidden="1" x14ac:dyDescent="0.25">
      <c r="A497" s="374" t="s">
        <v>2467</v>
      </c>
      <c r="B497" s="374" t="s">
        <v>2468</v>
      </c>
      <c r="C497" s="374" t="s">
        <v>2469</v>
      </c>
      <c r="D497" s="374" t="s">
        <v>2459</v>
      </c>
      <c r="E497" s="374" t="s">
        <v>2460</v>
      </c>
      <c r="F497" s="374" t="s">
        <v>66</v>
      </c>
      <c r="G497" s="374" t="s">
        <v>582</v>
      </c>
      <c r="H497" s="374" t="s">
        <v>583</v>
      </c>
      <c r="I497" s="374" t="s">
        <v>584</v>
      </c>
      <c r="J497" s="375">
        <v>65</v>
      </c>
      <c r="K497" s="375">
        <v>65</v>
      </c>
      <c r="L497" s="376" t="str">
        <f t="shared" si="16"/>
        <v>Mở</v>
      </c>
      <c r="M497" s="377">
        <f t="shared" si="15"/>
        <v>1</v>
      </c>
    </row>
    <row r="498" spans="1:13" ht="26.25" hidden="1" x14ac:dyDescent="0.25">
      <c r="A498" s="374" t="s">
        <v>2470</v>
      </c>
      <c r="B498" s="374" t="s">
        <v>2471</v>
      </c>
      <c r="C498" s="374" t="s">
        <v>2472</v>
      </c>
      <c r="D498" s="374" t="s">
        <v>2459</v>
      </c>
      <c r="E498" s="374" t="s">
        <v>2460</v>
      </c>
      <c r="F498" s="374" t="s">
        <v>66</v>
      </c>
      <c r="G498" s="374" t="s">
        <v>582</v>
      </c>
      <c r="H498" s="374" t="s">
        <v>583</v>
      </c>
      <c r="I498" s="374" t="s">
        <v>584</v>
      </c>
      <c r="J498" s="375">
        <v>65</v>
      </c>
      <c r="K498" s="375">
        <v>65</v>
      </c>
      <c r="L498" s="376" t="str">
        <f t="shared" si="16"/>
        <v>Mở</v>
      </c>
      <c r="M498" s="377">
        <f t="shared" si="15"/>
        <v>1</v>
      </c>
    </row>
    <row r="499" spans="1:13" ht="26.25" hidden="1" x14ac:dyDescent="0.25">
      <c r="A499" s="374" t="s">
        <v>2473</v>
      </c>
      <c r="B499" s="374" t="s">
        <v>2474</v>
      </c>
      <c r="C499" s="374" t="s">
        <v>2475</v>
      </c>
      <c r="D499" s="374" t="s">
        <v>2476</v>
      </c>
      <c r="E499" s="374" t="s">
        <v>2477</v>
      </c>
      <c r="F499" s="374" t="s">
        <v>66</v>
      </c>
      <c r="G499" s="374" t="s">
        <v>582</v>
      </c>
      <c r="H499" s="374" t="s">
        <v>583</v>
      </c>
      <c r="I499" s="374" t="s">
        <v>584</v>
      </c>
      <c r="J499" s="375">
        <v>65</v>
      </c>
      <c r="K499" s="375">
        <v>65</v>
      </c>
      <c r="L499" s="376" t="str">
        <f t="shared" si="16"/>
        <v>Mở</v>
      </c>
      <c r="M499" s="377">
        <f t="shared" si="15"/>
        <v>1</v>
      </c>
    </row>
    <row r="500" spans="1:13" ht="26.25" hidden="1" x14ac:dyDescent="0.25">
      <c r="A500" s="374" t="s">
        <v>2478</v>
      </c>
      <c r="B500" s="374" t="s">
        <v>296</v>
      </c>
      <c r="C500" s="374" t="s">
        <v>2479</v>
      </c>
      <c r="D500" s="374" t="s">
        <v>2480</v>
      </c>
      <c r="E500" s="374" t="s">
        <v>2481</v>
      </c>
      <c r="F500" s="374" t="s">
        <v>89</v>
      </c>
      <c r="G500" s="374" t="s">
        <v>582</v>
      </c>
      <c r="H500" s="374" t="s">
        <v>583</v>
      </c>
      <c r="I500" s="374" t="s">
        <v>584</v>
      </c>
      <c r="J500" s="375">
        <v>40</v>
      </c>
      <c r="K500" s="375">
        <v>65</v>
      </c>
      <c r="L500" s="376" t="s">
        <v>610</v>
      </c>
      <c r="M500" s="377">
        <f t="shared" si="15"/>
        <v>0.61538461538461542</v>
      </c>
    </row>
    <row r="501" spans="1:13" ht="26.25" hidden="1" x14ac:dyDescent="0.25">
      <c r="A501" s="374" t="s">
        <v>2482</v>
      </c>
      <c r="B501" s="374" t="s">
        <v>299</v>
      </c>
      <c r="C501" s="374" t="s">
        <v>2483</v>
      </c>
      <c r="D501" s="374" t="s">
        <v>2480</v>
      </c>
      <c r="E501" s="374" t="s">
        <v>2481</v>
      </c>
      <c r="F501" s="374" t="s">
        <v>89</v>
      </c>
      <c r="G501" s="374" t="s">
        <v>582</v>
      </c>
      <c r="H501" s="374" t="s">
        <v>583</v>
      </c>
      <c r="I501" s="374" t="s">
        <v>584</v>
      </c>
      <c r="J501" s="375">
        <v>46</v>
      </c>
      <c r="K501" s="375">
        <v>65</v>
      </c>
      <c r="L501" s="376" t="s">
        <v>610</v>
      </c>
      <c r="M501" s="377">
        <f t="shared" si="15"/>
        <v>0.70769230769230773</v>
      </c>
    </row>
    <row r="502" spans="1:13" ht="26.25" hidden="1" x14ac:dyDescent="0.25">
      <c r="A502" s="374" t="s">
        <v>2484</v>
      </c>
      <c r="B502" s="374" t="s">
        <v>301</v>
      </c>
      <c r="C502" s="374" t="s">
        <v>2485</v>
      </c>
      <c r="D502" s="374" t="s">
        <v>2480</v>
      </c>
      <c r="E502" s="374" t="s">
        <v>2481</v>
      </c>
      <c r="F502" s="374" t="s">
        <v>89</v>
      </c>
      <c r="G502" s="374" t="s">
        <v>582</v>
      </c>
      <c r="H502" s="374" t="s">
        <v>583</v>
      </c>
      <c r="I502" s="374" t="s">
        <v>584</v>
      </c>
      <c r="J502" s="375">
        <v>39</v>
      </c>
      <c r="K502" s="375">
        <v>65</v>
      </c>
      <c r="L502" s="376" t="s">
        <v>610</v>
      </c>
      <c r="M502" s="377">
        <f t="shared" si="15"/>
        <v>0.6</v>
      </c>
    </row>
    <row r="503" spans="1:13" ht="26.25" hidden="1" x14ac:dyDescent="0.25">
      <c r="A503" s="374" t="s">
        <v>2486</v>
      </c>
      <c r="B503" s="374" t="s">
        <v>2487</v>
      </c>
      <c r="C503" s="374" t="s">
        <v>2488</v>
      </c>
      <c r="D503" s="374" t="s">
        <v>2489</v>
      </c>
      <c r="E503" s="374" t="s">
        <v>2490</v>
      </c>
      <c r="F503" s="374" t="s">
        <v>66</v>
      </c>
      <c r="G503" s="374" t="s">
        <v>582</v>
      </c>
      <c r="H503" s="374" t="s">
        <v>583</v>
      </c>
      <c r="I503" s="374" t="s">
        <v>584</v>
      </c>
      <c r="J503" s="375">
        <v>65</v>
      </c>
      <c r="K503" s="375">
        <v>65</v>
      </c>
      <c r="L503" s="376" t="str">
        <f t="shared" si="16"/>
        <v>Mở</v>
      </c>
      <c r="M503" s="377">
        <f t="shared" si="15"/>
        <v>1</v>
      </c>
    </row>
    <row r="504" spans="1:13" ht="26.25" hidden="1" x14ac:dyDescent="0.25">
      <c r="A504" s="374" t="s">
        <v>2491</v>
      </c>
      <c r="B504" s="374" t="s">
        <v>2492</v>
      </c>
      <c r="C504" s="374" t="s">
        <v>2493</v>
      </c>
      <c r="D504" s="374" t="s">
        <v>2489</v>
      </c>
      <c r="E504" s="374" t="s">
        <v>2490</v>
      </c>
      <c r="F504" s="374" t="s">
        <v>66</v>
      </c>
      <c r="G504" s="374" t="s">
        <v>582</v>
      </c>
      <c r="H504" s="374" t="s">
        <v>583</v>
      </c>
      <c r="I504" s="374" t="s">
        <v>584</v>
      </c>
      <c r="J504" s="375">
        <v>65</v>
      </c>
      <c r="K504" s="375">
        <v>65</v>
      </c>
      <c r="L504" s="376" t="str">
        <f t="shared" si="16"/>
        <v>Mở</v>
      </c>
      <c r="M504" s="377">
        <f t="shared" si="15"/>
        <v>1</v>
      </c>
    </row>
    <row r="505" spans="1:13" ht="26.25" hidden="1" x14ac:dyDescent="0.25">
      <c r="A505" s="374" t="s">
        <v>2494</v>
      </c>
      <c r="B505" s="374" t="s">
        <v>2495</v>
      </c>
      <c r="C505" s="374" t="s">
        <v>2496</v>
      </c>
      <c r="D505" s="374" t="s">
        <v>2489</v>
      </c>
      <c r="E505" s="374" t="s">
        <v>2490</v>
      </c>
      <c r="F505" s="374" t="s">
        <v>66</v>
      </c>
      <c r="G505" s="374" t="s">
        <v>582</v>
      </c>
      <c r="H505" s="374" t="s">
        <v>583</v>
      </c>
      <c r="I505" s="374" t="s">
        <v>584</v>
      </c>
      <c r="J505" s="375">
        <v>65</v>
      </c>
      <c r="K505" s="375">
        <v>65</v>
      </c>
      <c r="L505" s="376" t="str">
        <f t="shared" si="16"/>
        <v>Mở</v>
      </c>
      <c r="M505" s="377">
        <f t="shared" si="15"/>
        <v>1</v>
      </c>
    </row>
    <row r="506" spans="1:13" ht="26.25" hidden="1" x14ac:dyDescent="0.25">
      <c r="A506" s="374" t="s">
        <v>2497</v>
      </c>
      <c r="B506" s="374" t="s">
        <v>2498</v>
      </c>
      <c r="C506" s="374" t="s">
        <v>2499</v>
      </c>
      <c r="D506" s="374" t="s">
        <v>2500</v>
      </c>
      <c r="E506" s="374" t="s">
        <v>2501</v>
      </c>
      <c r="F506" s="374" t="s">
        <v>89</v>
      </c>
      <c r="G506" s="374" t="s">
        <v>582</v>
      </c>
      <c r="H506" s="374" t="s">
        <v>583</v>
      </c>
      <c r="I506" s="374" t="s">
        <v>584</v>
      </c>
      <c r="J506" s="375">
        <v>65</v>
      </c>
      <c r="K506" s="375">
        <v>65</v>
      </c>
      <c r="L506" s="376" t="str">
        <f t="shared" si="16"/>
        <v>Mở</v>
      </c>
      <c r="M506" s="377">
        <f t="shared" si="15"/>
        <v>1</v>
      </c>
    </row>
    <row r="507" spans="1:13" ht="26.25" hidden="1" x14ac:dyDescent="0.25">
      <c r="A507" s="374" t="s">
        <v>2502</v>
      </c>
      <c r="B507" s="374" t="s">
        <v>2503</v>
      </c>
      <c r="C507" s="374" t="s">
        <v>2504</v>
      </c>
      <c r="D507" s="374" t="s">
        <v>2500</v>
      </c>
      <c r="E507" s="374" t="s">
        <v>2501</v>
      </c>
      <c r="F507" s="374" t="s">
        <v>89</v>
      </c>
      <c r="G507" s="374" t="s">
        <v>582</v>
      </c>
      <c r="H507" s="374" t="s">
        <v>583</v>
      </c>
      <c r="I507" s="374" t="s">
        <v>584</v>
      </c>
      <c r="J507" s="375">
        <v>55</v>
      </c>
      <c r="K507" s="375">
        <v>65</v>
      </c>
      <c r="L507" s="376" t="str">
        <f t="shared" si="16"/>
        <v>Mở</v>
      </c>
      <c r="M507" s="377">
        <f t="shared" si="15"/>
        <v>0.84615384615384615</v>
      </c>
    </row>
    <row r="508" spans="1:13" ht="26.25" hidden="1" x14ac:dyDescent="0.25">
      <c r="A508" s="374" t="s">
        <v>2505</v>
      </c>
      <c r="B508" s="374" t="s">
        <v>2506</v>
      </c>
      <c r="C508" s="374" t="s">
        <v>2507</v>
      </c>
      <c r="D508" s="374" t="s">
        <v>2500</v>
      </c>
      <c r="E508" s="374" t="s">
        <v>2501</v>
      </c>
      <c r="F508" s="374" t="s">
        <v>89</v>
      </c>
      <c r="G508" s="374" t="s">
        <v>582</v>
      </c>
      <c r="H508" s="374" t="s">
        <v>583</v>
      </c>
      <c r="I508" s="374" t="s">
        <v>584</v>
      </c>
      <c r="J508" s="375">
        <v>65</v>
      </c>
      <c r="K508" s="375">
        <v>65</v>
      </c>
      <c r="L508" s="376" t="str">
        <f t="shared" si="16"/>
        <v>Mở</v>
      </c>
      <c r="M508" s="377">
        <f t="shared" si="15"/>
        <v>1</v>
      </c>
    </row>
    <row r="509" spans="1:13" ht="26.25" hidden="1" x14ac:dyDescent="0.25">
      <c r="A509" s="374" t="s">
        <v>2508</v>
      </c>
      <c r="B509" s="374" t="s">
        <v>2509</v>
      </c>
      <c r="C509" s="374" t="s">
        <v>2510</v>
      </c>
      <c r="D509" s="374" t="s">
        <v>2500</v>
      </c>
      <c r="E509" s="374" t="s">
        <v>2501</v>
      </c>
      <c r="F509" s="374" t="s">
        <v>89</v>
      </c>
      <c r="G509" s="374" t="s">
        <v>582</v>
      </c>
      <c r="H509" s="374" t="s">
        <v>583</v>
      </c>
      <c r="I509" s="374" t="s">
        <v>584</v>
      </c>
      <c r="J509" s="375">
        <v>25</v>
      </c>
      <c r="K509" s="375">
        <v>65</v>
      </c>
      <c r="L509" s="376" t="str">
        <f t="shared" si="16"/>
        <v>Không mở</v>
      </c>
      <c r="M509" s="377">
        <f t="shared" si="15"/>
        <v>0.38461538461538464</v>
      </c>
    </row>
    <row r="510" spans="1:13" ht="26.25" hidden="1" x14ac:dyDescent="0.25">
      <c r="A510" s="374" t="s">
        <v>2511</v>
      </c>
      <c r="B510" s="374" t="s">
        <v>2512</v>
      </c>
      <c r="C510" s="374" t="s">
        <v>2513</v>
      </c>
      <c r="D510" s="374" t="s">
        <v>2500</v>
      </c>
      <c r="E510" s="374" t="s">
        <v>2501</v>
      </c>
      <c r="F510" s="374" t="s">
        <v>89</v>
      </c>
      <c r="G510" s="374" t="s">
        <v>582</v>
      </c>
      <c r="H510" s="374" t="s">
        <v>583</v>
      </c>
      <c r="I510" s="374" t="s">
        <v>584</v>
      </c>
      <c r="J510" s="375">
        <v>65</v>
      </c>
      <c r="K510" s="375">
        <v>65</v>
      </c>
      <c r="L510" s="376" t="str">
        <f t="shared" si="16"/>
        <v>Mở</v>
      </c>
      <c r="M510" s="377">
        <f t="shared" si="15"/>
        <v>1</v>
      </c>
    </row>
    <row r="511" spans="1:13" ht="26.25" hidden="1" x14ac:dyDescent="0.25">
      <c r="A511" s="374" t="s">
        <v>2514</v>
      </c>
      <c r="B511" s="374" t="s">
        <v>2515</v>
      </c>
      <c r="C511" s="374" t="s">
        <v>2516</v>
      </c>
      <c r="D511" s="374" t="s">
        <v>2500</v>
      </c>
      <c r="E511" s="374" t="s">
        <v>2501</v>
      </c>
      <c r="F511" s="374" t="s">
        <v>89</v>
      </c>
      <c r="G511" s="374" t="s">
        <v>582</v>
      </c>
      <c r="H511" s="374" t="s">
        <v>583</v>
      </c>
      <c r="I511" s="374" t="s">
        <v>584</v>
      </c>
      <c r="J511" s="375">
        <v>17</v>
      </c>
      <c r="K511" s="375">
        <v>65</v>
      </c>
      <c r="L511" s="376" t="str">
        <f t="shared" si="16"/>
        <v>Không mở</v>
      </c>
      <c r="M511" s="377">
        <f t="shared" si="15"/>
        <v>0.26153846153846155</v>
      </c>
    </row>
    <row r="512" spans="1:13" ht="26.25" hidden="1" x14ac:dyDescent="0.25">
      <c r="A512" s="374" t="s">
        <v>2517</v>
      </c>
      <c r="B512" s="374" t="s">
        <v>2518</v>
      </c>
      <c r="C512" s="374" t="s">
        <v>2519</v>
      </c>
      <c r="D512" s="374" t="s">
        <v>2520</v>
      </c>
      <c r="E512" s="374" t="s">
        <v>2521</v>
      </c>
      <c r="F512" s="374" t="s">
        <v>89</v>
      </c>
      <c r="G512" s="374" t="s">
        <v>582</v>
      </c>
      <c r="H512" s="374" t="s">
        <v>583</v>
      </c>
      <c r="I512" s="374" t="s">
        <v>584</v>
      </c>
      <c r="J512" s="375">
        <v>50</v>
      </c>
      <c r="K512" s="375">
        <v>65</v>
      </c>
      <c r="L512" s="376" t="str">
        <f t="shared" si="16"/>
        <v>Mở</v>
      </c>
      <c r="M512" s="377">
        <f t="shared" si="15"/>
        <v>0.76923076923076927</v>
      </c>
    </row>
    <row r="513" spans="1:13" ht="26.25" hidden="1" x14ac:dyDescent="0.25">
      <c r="A513" s="374" t="s">
        <v>2522</v>
      </c>
      <c r="B513" s="374" t="s">
        <v>2523</v>
      </c>
      <c r="C513" s="374" t="s">
        <v>2524</v>
      </c>
      <c r="D513" s="374" t="s">
        <v>2525</v>
      </c>
      <c r="E513" s="374" t="s">
        <v>2526</v>
      </c>
      <c r="F513" s="374" t="s">
        <v>66</v>
      </c>
      <c r="G513" s="374" t="s">
        <v>582</v>
      </c>
      <c r="H513" s="374" t="s">
        <v>583</v>
      </c>
      <c r="I513" s="374" t="s">
        <v>584</v>
      </c>
      <c r="J513" s="375">
        <v>41</v>
      </c>
      <c r="K513" s="375">
        <v>65</v>
      </c>
      <c r="L513" s="376" t="s">
        <v>610</v>
      </c>
      <c r="M513" s="377">
        <f t="shared" si="15"/>
        <v>0.63076923076923075</v>
      </c>
    </row>
    <row r="514" spans="1:13" ht="26.25" hidden="1" x14ac:dyDescent="0.25">
      <c r="A514" s="374" t="s">
        <v>2527</v>
      </c>
      <c r="B514" s="374" t="s">
        <v>2528</v>
      </c>
      <c r="C514" s="374" t="s">
        <v>2529</v>
      </c>
      <c r="D514" s="374" t="s">
        <v>2530</v>
      </c>
      <c r="E514" s="374" t="s">
        <v>2531</v>
      </c>
      <c r="F514" s="374" t="s">
        <v>66</v>
      </c>
      <c r="G514" s="374" t="s">
        <v>582</v>
      </c>
      <c r="H514" s="374" t="s">
        <v>583</v>
      </c>
      <c r="I514" s="374" t="s">
        <v>584</v>
      </c>
      <c r="J514" s="375">
        <v>30</v>
      </c>
      <c r="K514" s="375">
        <v>30</v>
      </c>
      <c r="L514" s="376" t="str">
        <f t="shared" si="16"/>
        <v>Mở</v>
      </c>
      <c r="M514" s="377">
        <f t="shared" si="15"/>
        <v>1</v>
      </c>
    </row>
    <row r="515" spans="1:13" ht="26.25" hidden="1" x14ac:dyDescent="0.25">
      <c r="A515" s="374" t="s">
        <v>2532</v>
      </c>
      <c r="B515" s="374" t="s">
        <v>2533</v>
      </c>
      <c r="C515" s="374" t="s">
        <v>2534</v>
      </c>
      <c r="D515" s="374" t="s">
        <v>2530</v>
      </c>
      <c r="E515" s="374" t="s">
        <v>2531</v>
      </c>
      <c r="F515" s="374" t="s">
        <v>66</v>
      </c>
      <c r="G515" s="374" t="s">
        <v>582</v>
      </c>
      <c r="H515" s="374" t="s">
        <v>583</v>
      </c>
      <c r="I515" s="374" t="s">
        <v>584</v>
      </c>
      <c r="J515" s="375">
        <v>30</v>
      </c>
      <c r="K515" s="375">
        <v>30</v>
      </c>
      <c r="L515" s="376" t="str">
        <f t="shared" si="16"/>
        <v>Mở</v>
      </c>
      <c r="M515" s="377">
        <f t="shared" ref="M515:M578" si="17">J515/K515</f>
        <v>1</v>
      </c>
    </row>
    <row r="516" spans="1:13" ht="26.25" hidden="1" x14ac:dyDescent="0.25">
      <c r="A516" s="374" t="s">
        <v>2535</v>
      </c>
      <c r="B516" s="374" t="s">
        <v>2536</v>
      </c>
      <c r="C516" s="374" t="s">
        <v>2537</v>
      </c>
      <c r="D516" s="374" t="s">
        <v>2538</v>
      </c>
      <c r="E516" s="374" t="s">
        <v>2539</v>
      </c>
      <c r="F516" s="374" t="s">
        <v>89</v>
      </c>
      <c r="G516" s="374" t="s">
        <v>582</v>
      </c>
      <c r="H516" s="374" t="s">
        <v>583</v>
      </c>
      <c r="I516" s="374" t="s">
        <v>584</v>
      </c>
      <c r="J516" s="375">
        <v>22</v>
      </c>
      <c r="K516" s="375">
        <v>65</v>
      </c>
      <c r="L516" s="376" t="s">
        <v>610</v>
      </c>
      <c r="M516" s="377">
        <f t="shared" si="17"/>
        <v>0.33846153846153848</v>
      </c>
    </row>
    <row r="517" spans="1:13" ht="26.25" hidden="1" x14ac:dyDescent="0.25">
      <c r="A517" s="374" t="s">
        <v>2540</v>
      </c>
      <c r="B517" s="374" t="s">
        <v>2541</v>
      </c>
      <c r="C517" s="374" t="s">
        <v>2542</v>
      </c>
      <c r="D517" s="374" t="s">
        <v>2543</v>
      </c>
      <c r="E517" s="374" t="s">
        <v>2544</v>
      </c>
      <c r="F517" s="374" t="s">
        <v>89</v>
      </c>
      <c r="G517" s="374" t="s">
        <v>582</v>
      </c>
      <c r="H517" s="374" t="s">
        <v>583</v>
      </c>
      <c r="I517" s="374" t="s">
        <v>584</v>
      </c>
      <c r="J517" s="375">
        <v>65</v>
      </c>
      <c r="K517" s="375">
        <v>65</v>
      </c>
      <c r="L517" s="376" t="str">
        <f t="shared" si="16"/>
        <v>Mở</v>
      </c>
      <c r="M517" s="377">
        <f t="shared" si="17"/>
        <v>1</v>
      </c>
    </row>
    <row r="518" spans="1:13" ht="26.25" hidden="1" x14ac:dyDescent="0.25">
      <c r="A518" s="374" t="s">
        <v>2545</v>
      </c>
      <c r="B518" s="374" t="s">
        <v>2546</v>
      </c>
      <c r="C518" s="374" t="s">
        <v>2547</v>
      </c>
      <c r="D518" s="374" t="s">
        <v>2548</v>
      </c>
      <c r="E518" s="374" t="s">
        <v>2549</v>
      </c>
      <c r="F518" s="374" t="s">
        <v>89</v>
      </c>
      <c r="G518" s="374" t="s">
        <v>582</v>
      </c>
      <c r="H518" s="374" t="s">
        <v>583</v>
      </c>
      <c r="I518" s="374" t="s">
        <v>584</v>
      </c>
      <c r="J518" s="375">
        <v>65</v>
      </c>
      <c r="K518" s="375">
        <v>65</v>
      </c>
      <c r="L518" s="376" t="str">
        <f t="shared" si="16"/>
        <v>Mở</v>
      </c>
      <c r="M518" s="377">
        <f t="shared" si="17"/>
        <v>1</v>
      </c>
    </row>
    <row r="519" spans="1:13" ht="26.25" hidden="1" x14ac:dyDescent="0.25">
      <c r="A519" s="374" t="s">
        <v>2550</v>
      </c>
      <c r="B519" s="374" t="s">
        <v>2551</v>
      </c>
      <c r="C519" s="374" t="s">
        <v>2552</v>
      </c>
      <c r="D519" s="374" t="s">
        <v>2548</v>
      </c>
      <c r="E519" s="374" t="s">
        <v>2549</v>
      </c>
      <c r="F519" s="374" t="s">
        <v>89</v>
      </c>
      <c r="G519" s="374" t="s">
        <v>582</v>
      </c>
      <c r="H519" s="374" t="s">
        <v>583</v>
      </c>
      <c r="I519" s="374" t="s">
        <v>584</v>
      </c>
      <c r="J519" s="375">
        <v>65</v>
      </c>
      <c r="K519" s="375">
        <v>65</v>
      </c>
      <c r="L519" s="376" t="str">
        <f t="shared" si="16"/>
        <v>Mở</v>
      </c>
      <c r="M519" s="377">
        <f t="shared" si="17"/>
        <v>1</v>
      </c>
    </row>
    <row r="520" spans="1:13" ht="26.25" hidden="1" x14ac:dyDescent="0.25">
      <c r="A520" s="374" t="s">
        <v>2553</v>
      </c>
      <c r="B520" s="374" t="s">
        <v>2554</v>
      </c>
      <c r="C520" s="374" t="s">
        <v>2555</v>
      </c>
      <c r="D520" s="374" t="s">
        <v>2548</v>
      </c>
      <c r="E520" s="374" t="s">
        <v>2549</v>
      </c>
      <c r="F520" s="374" t="s">
        <v>89</v>
      </c>
      <c r="G520" s="374" t="s">
        <v>582</v>
      </c>
      <c r="H520" s="374" t="s">
        <v>583</v>
      </c>
      <c r="I520" s="374" t="s">
        <v>584</v>
      </c>
      <c r="J520" s="375">
        <v>65</v>
      </c>
      <c r="K520" s="375">
        <v>65</v>
      </c>
      <c r="L520" s="376" t="str">
        <f t="shared" si="16"/>
        <v>Mở</v>
      </c>
      <c r="M520" s="377">
        <f t="shared" si="17"/>
        <v>1</v>
      </c>
    </row>
    <row r="521" spans="1:13" ht="26.25" hidden="1" x14ac:dyDescent="0.25">
      <c r="A521" s="374" t="s">
        <v>2556</v>
      </c>
      <c r="B521" s="374" t="s">
        <v>2557</v>
      </c>
      <c r="C521" s="374" t="s">
        <v>2558</v>
      </c>
      <c r="D521" s="374" t="s">
        <v>2559</v>
      </c>
      <c r="E521" s="374" t="s">
        <v>2560</v>
      </c>
      <c r="F521" s="374" t="s">
        <v>89</v>
      </c>
      <c r="G521" s="374" t="s">
        <v>582</v>
      </c>
      <c r="H521" s="374" t="s">
        <v>583</v>
      </c>
      <c r="I521" s="374" t="s">
        <v>584</v>
      </c>
      <c r="J521" s="375">
        <v>65</v>
      </c>
      <c r="K521" s="375">
        <v>65</v>
      </c>
      <c r="L521" s="376" t="str">
        <f t="shared" si="16"/>
        <v>Mở</v>
      </c>
      <c r="M521" s="377">
        <f t="shared" si="17"/>
        <v>1</v>
      </c>
    </row>
    <row r="522" spans="1:13" ht="26.25" hidden="1" x14ac:dyDescent="0.25">
      <c r="A522" s="374" t="s">
        <v>2561</v>
      </c>
      <c r="B522" s="374" t="s">
        <v>2562</v>
      </c>
      <c r="C522" s="374" t="s">
        <v>2563</v>
      </c>
      <c r="D522" s="374" t="s">
        <v>2559</v>
      </c>
      <c r="E522" s="374" t="s">
        <v>2560</v>
      </c>
      <c r="F522" s="374" t="s">
        <v>89</v>
      </c>
      <c r="G522" s="374" t="s">
        <v>582</v>
      </c>
      <c r="H522" s="374" t="s">
        <v>583</v>
      </c>
      <c r="I522" s="374" t="s">
        <v>584</v>
      </c>
      <c r="J522" s="375">
        <v>65</v>
      </c>
      <c r="K522" s="375">
        <v>65</v>
      </c>
      <c r="L522" s="376" t="str">
        <f t="shared" si="16"/>
        <v>Mở</v>
      </c>
      <c r="M522" s="377">
        <f t="shared" si="17"/>
        <v>1</v>
      </c>
    </row>
    <row r="523" spans="1:13" ht="26.25" hidden="1" x14ac:dyDescent="0.25">
      <c r="A523" s="374" t="s">
        <v>2564</v>
      </c>
      <c r="B523" s="374" t="s">
        <v>2565</v>
      </c>
      <c r="C523" s="374" t="s">
        <v>2566</v>
      </c>
      <c r="D523" s="374" t="s">
        <v>2567</v>
      </c>
      <c r="E523" s="374" t="s">
        <v>2568</v>
      </c>
      <c r="F523" s="374" t="s">
        <v>89</v>
      </c>
      <c r="G523" s="374" t="s">
        <v>582</v>
      </c>
      <c r="H523" s="374" t="s">
        <v>583</v>
      </c>
      <c r="I523" s="374" t="s">
        <v>584</v>
      </c>
      <c r="J523" s="375">
        <v>65</v>
      </c>
      <c r="K523" s="375">
        <v>65</v>
      </c>
      <c r="L523" s="376" t="str">
        <f t="shared" si="16"/>
        <v>Mở</v>
      </c>
      <c r="M523" s="377">
        <f t="shared" si="17"/>
        <v>1</v>
      </c>
    </row>
    <row r="524" spans="1:13" ht="26.25" hidden="1" x14ac:dyDescent="0.25">
      <c r="A524" s="374" t="s">
        <v>2569</v>
      </c>
      <c r="B524" s="374" t="s">
        <v>2570</v>
      </c>
      <c r="C524" s="374" t="s">
        <v>2571</v>
      </c>
      <c r="D524" s="374" t="s">
        <v>2567</v>
      </c>
      <c r="E524" s="374" t="s">
        <v>2568</v>
      </c>
      <c r="F524" s="374" t="s">
        <v>89</v>
      </c>
      <c r="G524" s="374" t="s">
        <v>582</v>
      </c>
      <c r="H524" s="374" t="s">
        <v>583</v>
      </c>
      <c r="I524" s="374" t="s">
        <v>584</v>
      </c>
      <c r="J524" s="375">
        <v>65</v>
      </c>
      <c r="K524" s="375">
        <v>65</v>
      </c>
      <c r="L524" s="376" t="str">
        <f t="shared" si="16"/>
        <v>Mở</v>
      </c>
      <c r="M524" s="377">
        <f t="shared" si="17"/>
        <v>1</v>
      </c>
    </row>
    <row r="525" spans="1:13" ht="26.25" hidden="1" x14ac:dyDescent="0.25">
      <c r="A525" s="374" t="s">
        <v>2572</v>
      </c>
      <c r="B525" s="374" t="s">
        <v>2573</v>
      </c>
      <c r="C525" s="374" t="s">
        <v>2574</v>
      </c>
      <c r="D525" s="374" t="s">
        <v>2567</v>
      </c>
      <c r="E525" s="374" t="s">
        <v>2568</v>
      </c>
      <c r="F525" s="374" t="s">
        <v>89</v>
      </c>
      <c r="G525" s="374" t="s">
        <v>582</v>
      </c>
      <c r="H525" s="374" t="s">
        <v>583</v>
      </c>
      <c r="I525" s="374" t="s">
        <v>584</v>
      </c>
      <c r="J525" s="375">
        <v>64</v>
      </c>
      <c r="K525" s="375">
        <v>65</v>
      </c>
      <c r="L525" s="376" t="str">
        <f t="shared" si="16"/>
        <v>Mở</v>
      </c>
      <c r="M525" s="377">
        <f t="shared" si="17"/>
        <v>0.98461538461538467</v>
      </c>
    </row>
    <row r="526" spans="1:13" ht="26.25" hidden="1" x14ac:dyDescent="0.25">
      <c r="A526" s="374" t="s">
        <v>2575</v>
      </c>
      <c r="B526" s="374" t="s">
        <v>2576</v>
      </c>
      <c r="C526" s="374" t="s">
        <v>2577</v>
      </c>
      <c r="D526" s="374" t="s">
        <v>2578</v>
      </c>
      <c r="E526" s="374" t="s">
        <v>2579</v>
      </c>
      <c r="F526" s="374" t="s">
        <v>89</v>
      </c>
      <c r="G526" s="374" t="s">
        <v>582</v>
      </c>
      <c r="H526" s="374" t="s">
        <v>583</v>
      </c>
      <c r="I526" s="374" t="s">
        <v>584</v>
      </c>
      <c r="J526" s="375">
        <v>65</v>
      </c>
      <c r="K526" s="375">
        <v>65</v>
      </c>
      <c r="L526" s="376" t="str">
        <f t="shared" si="16"/>
        <v>Mở</v>
      </c>
      <c r="M526" s="377">
        <f t="shared" si="17"/>
        <v>1</v>
      </c>
    </row>
    <row r="527" spans="1:13" ht="26.25" hidden="1" x14ac:dyDescent="0.25">
      <c r="A527" s="374" t="s">
        <v>2580</v>
      </c>
      <c r="B527" s="374" t="s">
        <v>2581</v>
      </c>
      <c r="C527" s="374" t="s">
        <v>2582</v>
      </c>
      <c r="D527" s="374" t="s">
        <v>2578</v>
      </c>
      <c r="E527" s="374" t="s">
        <v>2579</v>
      </c>
      <c r="F527" s="374" t="s">
        <v>89</v>
      </c>
      <c r="G527" s="374" t="s">
        <v>582</v>
      </c>
      <c r="H527" s="374" t="s">
        <v>583</v>
      </c>
      <c r="I527" s="374" t="s">
        <v>584</v>
      </c>
      <c r="J527" s="375">
        <v>65</v>
      </c>
      <c r="K527" s="375">
        <v>65</v>
      </c>
      <c r="L527" s="376" t="str">
        <f t="shared" si="16"/>
        <v>Mở</v>
      </c>
      <c r="M527" s="377">
        <f t="shared" si="17"/>
        <v>1</v>
      </c>
    </row>
    <row r="528" spans="1:13" ht="26.25" hidden="1" x14ac:dyDescent="0.25">
      <c r="A528" s="374" t="s">
        <v>2583</v>
      </c>
      <c r="B528" s="374" t="s">
        <v>2584</v>
      </c>
      <c r="C528" s="374" t="s">
        <v>2585</v>
      </c>
      <c r="D528" s="374" t="s">
        <v>2578</v>
      </c>
      <c r="E528" s="374" t="s">
        <v>2579</v>
      </c>
      <c r="F528" s="374" t="s">
        <v>89</v>
      </c>
      <c r="G528" s="374" t="s">
        <v>582</v>
      </c>
      <c r="H528" s="374" t="s">
        <v>583</v>
      </c>
      <c r="I528" s="374" t="s">
        <v>584</v>
      </c>
      <c r="J528" s="375">
        <v>65</v>
      </c>
      <c r="K528" s="375">
        <v>65</v>
      </c>
      <c r="L528" s="376" t="str">
        <f t="shared" si="16"/>
        <v>Mở</v>
      </c>
      <c r="M528" s="377">
        <f t="shared" si="17"/>
        <v>1</v>
      </c>
    </row>
    <row r="529" spans="1:13" ht="26.25" hidden="1" x14ac:dyDescent="0.25">
      <c r="A529" s="374" t="s">
        <v>2586</v>
      </c>
      <c r="B529" s="374" t="s">
        <v>2587</v>
      </c>
      <c r="C529" s="374" t="s">
        <v>2588</v>
      </c>
      <c r="D529" s="374" t="s">
        <v>2589</v>
      </c>
      <c r="E529" s="374" t="s">
        <v>2590</v>
      </c>
      <c r="F529" s="374" t="s">
        <v>89</v>
      </c>
      <c r="G529" s="374" t="s">
        <v>582</v>
      </c>
      <c r="H529" s="374" t="s">
        <v>583</v>
      </c>
      <c r="I529" s="374" t="s">
        <v>584</v>
      </c>
      <c r="J529" s="375">
        <v>40</v>
      </c>
      <c r="K529" s="375">
        <v>65</v>
      </c>
      <c r="L529" s="376" t="s">
        <v>610</v>
      </c>
      <c r="M529" s="377">
        <f t="shared" si="17"/>
        <v>0.61538461538461542</v>
      </c>
    </row>
    <row r="530" spans="1:13" ht="26.25" hidden="1" x14ac:dyDescent="0.25">
      <c r="A530" s="374" t="s">
        <v>2591</v>
      </c>
      <c r="B530" s="374" t="s">
        <v>2592</v>
      </c>
      <c r="C530" s="374" t="s">
        <v>2593</v>
      </c>
      <c r="D530" s="374" t="s">
        <v>2594</v>
      </c>
      <c r="E530" s="374" t="s">
        <v>2595</v>
      </c>
      <c r="F530" s="374" t="s">
        <v>89</v>
      </c>
      <c r="G530" s="374" t="s">
        <v>582</v>
      </c>
      <c r="H530" s="374" t="s">
        <v>583</v>
      </c>
      <c r="I530" s="374" t="s">
        <v>584</v>
      </c>
      <c r="J530" s="375">
        <v>64</v>
      </c>
      <c r="K530" s="375">
        <v>65</v>
      </c>
      <c r="L530" s="376" t="str">
        <f t="shared" si="16"/>
        <v>Mở</v>
      </c>
      <c r="M530" s="377">
        <f t="shared" si="17"/>
        <v>0.98461538461538467</v>
      </c>
    </row>
    <row r="531" spans="1:13" ht="26.25" hidden="1" x14ac:dyDescent="0.25">
      <c r="A531" s="374" t="s">
        <v>2596</v>
      </c>
      <c r="B531" s="374" t="s">
        <v>2597</v>
      </c>
      <c r="C531" s="374" t="s">
        <v>2598</v>
      </c>
      <c r="D531" s="374" t="s">
        <v>2599</v>
      </c>
      <c r="E531" s="374" t="s">
        <v>2600</v>
      </c>
      <c r="F531" s="374" t="s">
        <v>89</v>
      </c>
      <c r="G531" s="374" t="s">
        <v>582</v>
      </c>
      <c r="H531" s="374" t="s">
        <v>583</v>
      </c>
      <c r="I531" s="374" t="s">
        <v>584</v>
      </c>
      <c r="J531" s="375">
        <v>9</v>
      </c>
      <c r="K531" s="375">
        <v>65</v>
      </c>
      <c r="L531" s="376" t="str">
        <f t="shared" si="16"/>
        <v>Không mở</v>
      </c>
      <c r="M531" s="377">
        <f t="shared" si="17"/>
        <v>0.13846153846153847</v>
      </c>
    </row>
    <row r="532" spans="1:13" ht="26.25" hidden="1" x14ac:dyDescent="0.25">
      <c r="A532" s="374" t="s">
        <v>2601</v>
      </c>
      <c r="B532" s="374" t="s">
        <v>2602</v>
      </c>
      <c r="C532" s="374" t="s">
        <v>2603</v>
      </c>
      <c r="D532" s="374" t="s">
        <v>2599</v>
      </c>
      <c r="E532" s="374" t="s">
        <v>2600</v>
      </c>
      <c r="F532" s="374" t="s">
        <v>89</v>
      </c>
      <c r="G532" s="374" t="s">
        <v>582</v>
      </c>
      <c r="H532" s="374" t="s">
        <v>583</v>
      </c>
      <c r="I532" s="374" t="s">
        <v>584</v>
      </c>
      <c r="J532" s="375">
        <v>5</v>
      </c>
      <c r="K532" s="375">
        <v>65</v>
      </c>
      <c r="L532" s="376" t="str">
        <f t="shared" si="16"/>
        <v>Không mở</v>
      </c>
      <c r="M532" s="377">
        <f t="shared" si="17"/>
        <v>7.6923076923076927E-2</v>
      </c>
    </row>
    <row r="533" spans="1:13" ht="26.25" hidden="1" x14ac:dyDescent="0.25">
      <c r="A533" s="374" t="s">
        <v>2604</v>
      </c>
      <c r="B533" s="374" t="s">
        <v>2605</v>
      </c>
      <c r="C533" s="374" t="s">
        <v>2606</v>
      </c>
      <c r="D533" s="374" t="s">
        <v>2599</v>
      </c>
      <c r="E533" s="374" t="s">
        <v>2600</v>
      </c>
      <c r="F533" s="374" t="s">
        <v>89</v>
      </c>
      <c r="G533" s="374" t="s">
        <v>582</v>
      </c>
      <c r="H533" s="374" t="s">
        <v>583</v>
      </c>
      <c r="I533" s="374" t="s">
        <v>584</v>
      </c>
      <c r="J533" s="375">
        <v>65</v>
      </c>
      <c r="K533" s="375">
        <v>65</v>
      </c>
      <c r="L533" s="376" t="str">
        <f t="shared" si="16"/>
        <v>Mở</v>
      </c>
      <c r="M533" s="377">
        <f t="shared" si="17"/>
        <v>1</v>
      </c>
    </row>
    <row r="534" spans="1:13" ht="26.25" hidden="1" x14ac:dyDescent="0.25">
      <c r="A534" s="374" t="s">
        <v>2607</v>
      </c>
      <c r="B534" s="374" t="s">
        <v>2608</v>
      </c>
      <c r="C534" s="374" t="s">
        <v>2609</v>
      </c>
      <c r="D534" s="374" t="s">
        <v>2610</v>
      </c>
      <c r="E534" s="374" t="s">
        <v>2611</v>
      </c>
      <c r="F534" s="374" t="s">
        <v>89</v>
      </c>
      <c r="G534" s="374" t="s">
        <v>582</v>
      </c>
      <c r="H534" s="374" t="s">
        <v>583</v>
      </c>
      <c r="I534" s="374" t="s">
        <v>584</v>
      </c>
      <c r="J534" s="375">
        <v>65</v>
      </c>
      <c r="K534" s="375">
        <v>65</v>
      </c>
      <c r="L534" s="376" t="str">
        <f t="shared" si="16"/>
        <v>Mở</v>
      </c>
      <c r="M534" s="377">
        <f t="shared" si="17"/>
        <v>1</v>
      </c>
    </row>
    <row r="535" spans="1:13" ht="26.25" hidden="1" x14ac:dyDescent="0.25">
      <c r="A535" s="374" t="s">
        <v>2612</v>
      </c>
      <c r="B535" s="374" t="s">
        <v>2613</v>
      </c>
      <c r="C535" s="374" t="s">
        <v>2614</v>
      </c>
      <c r="D535" s="374" t="s">
        <v>2615</v>
      </c>
      <c r="E535" s="374" t="s">
        <v>2616</v>
      </c>
      <c r="F535" s="374" t="s">
        <v>66</v>
      </c>
      <c r="G535" s="374" t="s">
        <v>582</v>
      </c>
      <c r="H535" s="374" t="s">
        <v>583</v>
      </c>
      <c r="I535" s="374" t="s">
        <v>584</v>
      </c>
      <c r="J535" s="375">
        <v>65</v>
      </c>
      <c r="K535" s="375">
        <v>65</v>
      </c>
      <c r="L535" s="376" t="str">
        <f t="shared" si="16"/>
        <v>Mở</v>
      </c>
      <c r="M535" s="377">
        <f t="shared" si="17"/>
        <v>1</v>
      </c>
    </row>
    <row r="536" spans="1:13" ht="26.25" hidden="1" x14ac:dyDescent="0.25">
      <c r="A536" s="374" t="s">
        <v>2617</v>
      </c>
      <c r="B536" s="374" t="s">
        <v>2618</v>
      </c>
      <c r="C536" s="374" t="s">
        <v>2619</v>
      </c>
      <c r="D536" s="374" t="s">
        <v>2620</v>
      </c>
      <c r="E536" s="374" t="s">
        <v>2621</v>
      </c>
      <c r="F536" s="374" t="s">
        <v>89</v>
      </c>
      <c r="G536" s="374" t="s">
        <v>582</v>
      </c>
      <c r="H536" s="374" t="s">
        <v>583</v>
      </c>
      <c r="I536" s="374" t="s">
        <v>584</v>
      </c>
      <c r="J536" s="375">
        <v>40</v>
      </c>
      <c r="K536" s="375">
        <v>65</v>
      </c>
      <c r="L536" s="376" t="s">
        <v>610</v>
      </c>
      <c r="M536" s="377">
        <f t="shared" si="17"/>
        <v>0.61538461538461542</v>
      </c>
    </row>
    <row r="537" spans="1:13" ht="26.25" hidden="1" x14ac:dyDescent="0.25">
      <c r="A537" s="374" t="s">
        <v>2622</v>
      </c>
      <c r="B537" s="374" t="s">
        <v>2623</v>
      </c>
      <c r="C537" s="374" t="s">
        <v>2624</v>
      </c>
      <c r="D537" s="374" t="s">
        <v>2625</v>
      </c>
      <c r="E537" s="374" t="s">
        <v>2626</v>
      </c>
      <c r="F537" s="374" t="s">
        <v>66</v>
      </c>
      <c r="G537" s="374" t="s">
        <v>582</v>
      </c>
      <c r="H537" s="374" t="s">
        <v>583</v>
      </c>
      <c r="I537" s="374" t="s">
        <v>584</v>
      </c>
      <c r="J537" s="375">
        <v>0</v>
      </c>
      <c r="K537" s="375">
        <v>65</v>
      </c>
      <c r="L537" s="376" t="str">
        <f t="shared" si="16"/>
        <v>Không mở</v>
      </c>
      <c r="M537" s="377">
        <f t="shared" si="17"/>
        <v>0</v>
      </c>
    </row>
    <row r="538" spans="1:13" ht="26.25" hidden="1" x14ac:dyDescent="0.25">
      <c r="A538" s="374" t="s">
        <v>2627</v>
      </c>
      <c r="B538" s="374" t="s">
        <v>2628</v>
      </c>
      <c r="C538" s="374" t="s">
        <v>2629</v>
      </c>
      <c r="D538" s="374" t="s">
        <v>2625</v>
      </c>
      <c r="E538" s="374" t="s">
        <v>2626</v>
      </c>
      <c r="F538" s="374" t="s">
        <v>66</v>
      </c>
      <c r="G538" s="374" t="s">
        <v>582</v>
      </c>
      <c r="H538" s="374" t="s">
        <v>583</v>
      </c>
      <c r="I538" s="374" t="s">
        <v>584</v>
      </c>
      <c r="J538" s="375">
        <v>0</v>
      </c>
      <c r="K538" s="375">
        <v>65</v>
      </c>
      <c r="L538" s="376" t="str">
        <f t="shared" si="16"/>
        <v>Không mở</v>
      </c>
      <c r="M538" s="377">
        <f t="shared" si="17"/>
        <v>0</v>
      </c>
    </row>
    <row r="539" spans="1:13" ht="26.25" hidden="1" x14ac:dyDescent="0.25">
      <c r="A539" s="374" t="s">
        <v>2630</v>
      </c>
      <c r="B539" s="374" t="s">
        <v>2631</v>
      </c>
      <c r="C539" s="374" t="s">
        <v>2632</v>
      </c>
      <c r="D539" s="374" t="s">
        <v>2633</v>
      </c>
      <c r="E539" s="374" t="s">
        <v>2634</v>
      </c>
      <c r="F539" s="374" t="s">
        <v>66</v>
      </c>
      <c r="G539" s="374" t="s">
        <v>582</v>
      </c>
      <c r="H539" s="374" t="s">
        <v>583</v>
      </c>
      <c r="I539" s="374" t="s">
        <v>584</v>
      </c>
      <c r="J539" s="375">
        <v>3</v>
      </c>
      <c r="K539" s="375">
        <v>30</v>
      </c>
      <c r="L539" s="376" t="s">
        <v>610</v>
      </c>
      <c r="M539" s="377">
        <f t="shared" si="17"/>
        <v>0.1</v>
      </c>
    </row>
    <row r="540" spans="1:13" ht="39" hidden="1" x14ac:dyDescent="0.25">
      <c r="A540" s="374" t="s">
        <v>2635</v>
      </c>
      <c r="B540" s="374" t="s">
        <v>304</v>
      </c>
      <c r="C540" s="374" t="s">
        <v>2636</v>
      </c>
      <c r="D540" s="374" t="s">
        <v>2637</v>
      </c>
      <c r="E540" s="374" t="s">
        <v>2638</v>
      </c>
      <c r="F540" s="374" t="s">
        <v>66</v>
      </c>
      <c r="G540" s="374" t="s">
        <v>582</v>
      </c>
      <c r="H540" s="374" t="s">
        <v>583</v>
      </c>
      <c r="I540" s="374" t="s">
        <v>584</v>
      </c>
      <c r="J540" s="375">
        <v>25</v>
      </c>
      <c r="K540" s="375">
        <v>65</v>
      </c>
      <c r="L540" s="379" t="s">
        <v>731</v>
      </c>
      <c r="M540" s="377">
        <f t="shared" si="17"/>
        <v>0.38461538461538464</v>
      </c>
    </row>
    <row r="541" spans="1:13" ht="26.25" hidden="1" x14ac:dyDescent="0.25">
      <c r="A541" s="374" t="s">
        <v>2639</v>
      </c>
      <c r="B541" s="374" t="s">
        <v>2640</v>
      </c>
      <c r="C541" s="374" t="s">
        <v>2641</v>
      </c>
      <c r="D541" s="374" t="s">
        <v>2642</v>
      </c>
      <c r="E541" s="374" t="s">
        <v>2643</v>
      </c>
      <c r="F541" s="374" t="s">
        <v>89</v>
      </c>
      <c r="G541" s="374" t="s">
        <v>582</v>
      </c>
      <c r="H541" s="374" t="s">
        <v>583</v>
      </c>
      <c r="I541" s="374" t="s">
        <v>584</v>
      </c>
      <c r="J541" s="375">
        <v>26</v>
      </c>
      <c r="K541" s="375">
        <v>30</v>
      </c>
      <c r="L541" s="376" t="str">
        <f t="shared" si="16"/>
        <v>Mở</v>
      </c>
      <c r="M541" s="377">
        <f t="shared" si="17"/>
        <v>0.8666666666666667</v>
      </c>
    </row>
    <row r="542" spans="1:13" ht="26.25" hidden="1" x14ac:dyDescent="0.25">
      <c r="A542" s="374" t="s">
        <v>2644</v>
      </c>
      <c r="B542" s="374" t="s">
        <v>2645</v>
      </c>
      <c r="C542" s="374" t="s">
        <v>2646</v>
      </c>
      <c r="D542" s="374" t="s">
        <v>2647</v>
      </c>
      <c r="E542" s="374" t="s">
        <v>2648</v>
      </c>
      <c r="F542" s="374" t="s">
        <v>89</v>
      </c>
      <c r="G542" s="374" t="s">
        <v>582</v>
      </c>
      <c r="H542" s="374" t="s">
        <v>583</v>
      </c>
      <c r="I542" s="374" t="s">
        <v>584</v>
      </c>
      <c r="J542" s="375">
        <v>26</v>
      </c>
      <c r="K542" s="375">
        <v>30</v>
      </c>
      <c r="L542" s="376" t="str">
        <f t="shared" si="16"/>
        <v>Mở</v>
      </c>
      <c r="M542" s="377">
        <f t="shared" si="17"/>
        <v>0.8666666666666667</v>
      </c>
    </row>
    <row r="543" spans="1:13" ht="26.25" hidden="1" x14ac:dyDescent="0.25">
      <c r="A543" s="374" t="s">
        <v>2649</v>
      </c>
      <c r="B543" s="374" t="s">
        <v>2650</v>
      </c>
      <c r="C543" s="374" t="s">
        <v>2651</v>
      </c>
      <c r="D543" s="374" t="s">
        <v>2652</v>
      </c>
      <c r="E543" s="374" t="s">
        <v>2653</v>
      </c>
      <c r="F543" s="374" t="s">
        <v>89</v>
      </c>
      <c r="G543" s="374" t="s">
        <v>582</v>
      </c>
      <c r="H543" s="374" t="s">
        <v>583</v>
      </c>
      <c r="I543" s="374" t="s">
        <v>584</v>
      </c>
      <c r="J543" s="375">
        <v>28</v>
      </c>
      <c r="K543" s="375">
        <v>30</v>
      </c>
      <c r="L543" s="376" t="str">
        <f t="shared" si="16"/>
        <v>Mở</v>
      </c>
      <c r="M543" s="377">
        <f t="shared" si="17"/>
        <v>0.93333333333333335</v>
      </c>
    </row>
    <row r="544" spans="1:13" ht="26.25" hidden="1" x14ac:dyDescent="0.25">
      <c r="A544" s="374" t="s">
        <v>2654</v>
      </c>
      <c r="B544" s="374" t="s">
        <v>2655</v>
      </c>
      <c r="C544" s="374" t="s">
        <v>2656</v>
      </c>
      <c r="D544" s="374" t="s">
        <v>2657</v>
      </c>
      <c r="E544" s="374" t="s">
        <v>2658</v>
      </c>
      <c r="F544" s="374" t="s">
        <v>89</v>
      </c>
      <c r="G544" s="374" t="s">
        <v>582</v>
      </c>
      <c r="H544" s="374" t="s">
        <v>583</v>
      </c>
      <c r="I544" s="374" t="s">
        <v>584</v>
      </c>
      <c r="J544" s="375">
        <v>65</v>
      </c>
      <c r="K544" s="375">
        <v>65</v>
      </c>
      <c r="L544" s="376" t="str">
        <f t="shared" si="16"/>
        <v>Mở</v>
      </c>
      <c r="M544" s="377">
        <f t="shared" si="17"/>
        <v>1</v>
      </c>
    </row>
    <row r="545" spans="1:13" ht="26.25" hidden="1" x14ac:dyDescent="0.25">
      <c r="A545" s="374" t="s">
        <v>2659</v>
      </c>
      <c r="B545" s="374" t="s">
        <v>2660</v>
      </c>
      <c r="C545" s="374" t="s">
        <v>2661</v>
      </c>
      <c r="D545" s="374" t="s">
        <v>2657</v>
      </c>
      <c r="E545" s="374" t="s">
        <v>2658</v>
      </c>
      <c r="F545" s="374" t="s">
        <v>89</v>
      </c>
      <c r="G545" s="374" t="s">
        <v>582</v>
      </c>
      <c r="H545" s="374" t="s">
        <v>583</v>
      </c>
      <c r="I545" s="374" t="s">
        <v>584</v>
      </c>
      <c r="J545" s="375">
        <v>65</v>
      </c>
      <c r="K545" s="375">
        <v>65</v>
      </c>
      <c r="L545" s="376" t="str">
        <f t="shared" si="16"/>
        <v>Mở</v>
      </c>
      <c r="M545" s="377">
        <f t="shared" si="17"/>
        <v>1</v>
      </c>
    </row>
    <row r="546" spans="1:13" ht="26.25" hidden="1" x14ac:dyDescent="0.25">
      <c r="A546" s="374" t="s">
        <v>2662</v>
      </c>
      <c r="B546" s="374" t="s">
        <v>2663</v>
      </c>
      <c r="C546" s="374" t="s">
        <v>2664</v>
      </c>
      <c r="D546" s="374" t="s">
        <v>2665</v>
      </c>
      <c r="E546" s="374" t="s">
        <v>2666</v>
      </c>
      <c r="F546" s="374" t="s">
        <v>66</v>
      </c>
      <c r="G546" s="374" t="s">
        <v>582</v>
      </c>
      <c r="H546" s="374" t="s">
        <v>583</v>
      </c>
      <c r="I546" s="374" t="s">
        <v>584</v>
      </c>
      <c r="J546" s="375">
        <v>46</v>
      </c>
      <c r="K546" s="375">
        <v>65</v>
      </c>
      <c r="L546" s="376" t="s">
        <v>610</v>
      </c>
      <c r="M546" s="377">
        <f t="shared" si="17"/>
        <v>0.70769230769230773</v>
      </c>
    </row>
    <row r="547" spans="1:13" ht="26.25" hidden="1" x14ac:dyDescent="0.25">
      <c r="A547" s="374" t="s">
        <v>2667</v>
      </c>
      <c r="B547" s="374" t="s">
        <v>2668</v>
      </c>
      <c r="C547" s="374" t="s">
        <v>2669</v>
      </c>
      <c r="D547" s="374" t="s">
        <v>2670</v>
      </c>
      <c r="E547" s="374" t="s">
        <v>2671</v>
      </c>
      <c r="F547" s="374" t="s">
        <v>89</v>
      </c>
      <c r="G547" s="374" t="s">
        <v>582</v>
      </c>
      <c r="H547" s="374" t="s">
        <v>583</v>
      </c>
      <c r="I547" s="374" t="s">
        <v>584</v>
      </c>
      <c r="J547" s="375">
        <v>23</v>
      </c>
      <c r="K547" s="375">
        <v>30</v>
      </c>
      <c r="L547" s="376" t="str">
        <f t="shared" si="16"/>
        <v>Mở</v>
      </c>
      <c r="M547" s="377">
        <f t="shared" si="17"/>
        <v>0.76666666666666672</v>
      </c>
    </row>
    <row r="548" spans="1:13" ht="26.25" hidden="1" x14ac:dyDescent="0.25">
      <c r="A548" s="374" t="s">
        <v>2672</v>
      </c>
      <c r="B548" s="374" t="s">
        <v>2673</v>
      </c>
      <c r="C548" s="374" t="s">
        <v>2674</v>
      </c>
      <c r="D548" s="374" t="s">
        <v>2675</v>
      </c>
      <c r="E548" s="374" t="s">
        <v>2676</v>
      </c>
      <c r="F548" s="374" t="s">
        <v>89</v>
      </c>
      <c r="G548" s="374" t="s">
        <v>582</v>
      </c>
      <c r="H548" s="374" t="s">
        <v>583</v>
      </c>
      <c r="I548" s="374" t="s">
        <v>584</v>
      </c>
      <c r="J548" s="375">
        <v>45</v>
      </c>
      <c r="K548" s="375">
        <v>65</v>
      </c>
      <c r="L548" s="376" t="s">
        <v>610</v>
      </c>
      <c r="M548" s="377">
        <f t="shared" si="17"/>
        <v>0.69230769230769229</v>
      </c>
    </row>
    <row r="549" spans="1:13" ht="26.25" hidden="1" x14ac:dyDescent="0.25">
      <c r="A549" s="374" t="s">
        <v>2677</v>
      </c>
      <c r="B549" s="374" t="s">
        <v>2678</v>
      </c>
      <c r="C549" s="374" t="s">
        <v>2679</v>
      </c>
      <c r="D549" s="374" t="s">
        <v>2675</v>
      </c>
      <c r="E549" s="374" t="s">
        <v>2676</v>
      </c>
      <c r="F549" s="374" t="s">
        <v>89</v>
      </c>
      <c r="G549" s="374" t="s">
        <v>582</v>
      </c>
      <c r="H549" s="374" t="s">
        <v>583</v>
      </c>
      <c r="I549" s="374" t="s">
        <v>584</v>
      </c>
      <c r="J549" s="375">
        <v>47</v>
      </c>
      <c r="K549" s="375">
        <v>65</v>
      </c>
      <c r="L549" s="376" t="s">
        <v>610</v>
      </c>
      <c r="M549" s="377">
        <f t="shared" si="17"/>
        <v>0.72307692307692306</v>
      </c>
    </row>
    <row r="550" spans="1:13" ht="26.25" hidden="1" x14ac:dyDescent="0.25">
      <c r="A550" s="374" t="s">
        <v>2680</v>
      </c>
      <c r="B550" s="374" t="s">
        <v>2681</v>
      </c>
      <c r="C550" s="374" t="s">
        <v>2682</v>
      </c>
      <c r="D550" s="374" t="s">
        <v>2683</v>
      </c>
      <c r="E550" s="374" t="s">
        <v>2684</v>
      </c>
      <c r="F550" s="374" t="s">
        <v>66</v>
      </c>
      <c r="G550" s="374" t="s">
        <v>582</v>
      </c>
      <c r="H550" s="374" t="s">
        <v>583</v>
      </c>
      <c r="I550" s="374" t="s">
        <v>584</v>
      </c>
      <c r="J550" s="375">
        <v>65</v>
      </c>
      <c r="K550" s="375">
        <v>65</v>
      </c>
      <c r="L550" s="376" t="str">
        <f t="shared" ref="L550:L612" si="18">IF(M550&gt;=75%,"Mở","Không mở")</f>
        <v>Mở</v>
      </c>
      <c r="M550" s="377">
        <f t="shared" si="17"/>
        <v>1</v>
      </c>
    </row>
    <row r="551" spans="1:13" ht="26.25" hidden="1" x14ac:dyDescent="0.25">
      <c r="A551" s="374" t="s">
        <v>2685</v>
      </c>
      <c r="B551" s="374" t="s">
        <v>2686</v>
      </c>
      <c r="C551" s="374" t="s">
        <v>2687</v>
      </c>
      <c r="D551" s="374" t="s">
        <v>2688</v>
      </c>
      <c r="E551" s="374" t="s">
        <v>2689</v>
      </c>
      <c r="F551" s="374" t="s">
        <v>66</v>
      </c>
      <c r="G551" s="374" t="s">
        <v>582</v>
      </c>
      <c r="H551" s="374" t="s">
        <v>583</v>
      </c>
      <c r="I551" s="374" t="s">
        <v>584</v>
      </c>
      <c r="J551" s="375">
        <v>40</v>
      </c>
      <c r="K551" s="375">
        <v>65</v>
      </c>
      <c r="L551" s="376" t="s">
        <v>610</v>
      </c>
      <c r="M551" s="377">
        <f t="shared" si="17"/>
        <v>0.61538461538461542</v>
      </c>
    </row>
    <row r="552" spans="1:13" ht="26.25" hidden="1" x14ac:dyDescent="0.25">
      <c r="A552" s="374" t="s">
        <v>2690</v>
      </c>
      <c r="B552" s="374" t="s">
        <v>2691</v>
      </c>
      <c r="C552" s="374" t="s">
        <v>2692</v>
      </c>
      <c r="D552" s="374" t="s">
        <v>2688</v>
      </c>
      <c r="E552" s="374" t="s">
        <v>2689</v>
      </c>
      <c r="F552" s="374" t="s">
        <v>66</v>
      </c>
      <c r="G552" s="374" t="s">
        <v>582</v>
      </c>
      <c r="H552" s="374" t="s">
        <v>583</v>
      </c>
      <c r="I552" s="374" t="s">
        <v>584</v>
      </c>
      <c r="J552" s="375">
        <v>8</v>
      </c>
      <c r="K552" s="375">
        <v>65</v>
      </c>
      <c r="L552" s="376" t="str">
        <f t="shared" si="18"/>
        <v>Không mở</v>
      </c>
      <c r="M552" s="377">
        <f t="shared" si="17"/>
        <v>0.12307692307692308</v>
      </c>
    </row>
    <row r="553" spans="1:13" ht="26.25" hidden="1" x14ac:dyDescent="0.25">
      <c r="A553" s="374" t="s">
        <v>2693</v>
      </c>
      <c r="B553" s="374" t="s">
        <v>2694</v>
      </c>
      <c r="C553" s="374" t="s">
        <v>2695</v>
      </c>
      <c r="D553" s="374" t="s">
        <v>2696</v>
      </c>
      <c r="E553" s="374" t="s">
        <v>2697</v>
      </c>
      <c r="F553" s="374" t="s">
        <v>89</v>
      </c>
      <c r="G553" s="374" t="s">
        <v>582</v>
      </c>
      <c r="H553" s="374" t="s">
        <v>583</v>
      </c>
      <c r="I553" s="374" t="s">
        <v>584</v>
      </c>
      <c r="J553" s="375">
        <v>0</v>
      </c>
      <c r="K553" s="375">
        <v>25</v>
      </c>
      <c r="L553" s="376" t="str">
        <f t="shared" si="18"/>
        <v>Không mở</v>
      </c>
      <c r="M553" s="377">
        <f t="shared" si="17"/>
        <v>0</v>
      </c>
    </row>
    <row r="554" spans="1:13" ht="26.25" hidden="1" x14ac:dyDescent="0.25">
      <c r="A554" s="374" t="s">
        <v>2698</v>
      </c>
      <c r="B554" s="374" t="s">
        <v>307</v>
      </c>
      <c r="C554" s="374" t="s">
        <v>2699</v>
      </c>
      <c r="D554" s="374" t="s">
        <v>2700</v>
      </c>
      <c r="E554" s="374" t="s">
        <v>2701</v>
      </c>
      <c r="F554" s="374" t="s">
        <v>66</v>
      </c>
      <c r="G554" s="374" t="s">
        <v>582</v>
      </c>
      <c r="H554" s="374" t="s">
        <v>583</v>
      </c>
      <c r="I554" s="374" t="s">
        <v>584</v>
      </c>
      <c r="J554" s="375">
        <v>20</v>
      </c>
      <c r="K554" s="375">
        <v>24</v>
      </c>
      <c r="L554" s="376" t="str">
        <f t="shared" si="18"/>
        <v>Mở</v>
      </c>
      <c r="M554" s="377">
        <f t="shared" si="17"/>
        <v>0.83333333333333337</v>
      </c>
    </row>
    <row r="555" spans="1:13" ht="39" hidden="1" x14ac:dyDescent="0.25">
      <c r="A555" s="374" t="s">
        <v>2702</v>
      </c>
      <c r="B555" s="374" t="s">
        <v>310</v>
      </c>
      <c r="C555" s="374" t="s">
        <v>2703</v>
      </c>
      <c r="D555" s="374" t="s">
        <v>2700</v>
      </c>
      <c r="E555" s="374" t="s">
        <v>2701</v>
      </c>
      <c r="F555" s="374" t="s">
        <v>66</v>
      </c>
      <c r="G555" s="374" t="s">
        <v>582</v>
      </c>
      <c r="H555" s="374" t="s">
        <v>583</v>
      </c>
      <c r="I555" s="374" t="s">
        <v>584</v>
      </c>
      <c r="J555" s="375">
        <v>17</v>
      </c>
      <c r="K555" s="375">
        <v>24</v>
      </c>
      <c r="L555" s="379" t="s">
        <v>731</v>
      </c>
      <c r="M555" s="377">
        <f t="shared" si="17"/>
        <v>0.70833333333333337</v>
      </c>
    </row>
    <row r="556" spans="1:13" ht="26.25" hidden="1" x14ac:dyDescent="0.25">
      <c r="A556" s="374" t="s">
        <v>2704</v>
      </c>
      <c r="B556" s="374" t="s">
        <v>2705</v>
      </c>
      <c r="C556" s="374" t="s">
        <v>2706</v>
      </c>
      <c r="D556" s="374" t="s">
        <v>2707</v>
      </c>
      <c r="E556" s="374" t="s">
        <v>2708</v>
      </c>
      <c r="F556" s="374" t="s">
        <v>89</v>
      </c>
      <c r="G556" s="374" t="s">
        <v>582</v>
      </c>
      <c r="H556" s="374" t="s">
        <v>583</v>
      </c>
      <c r="I556" s="374" t="s">
        <v>584</v>
      </c>
      <c r="J556" s="375">
        <v>64</v>
      </c>
      <c r="K556" s="375">
        <v>65</v>
      </c>
      <c r="L556" s="376" t="str">
        <f t="shared" si="18"/>
        <v>Mở</v>
      </c>
      <c r="M556" s="377">
        <f t="shared" si="17"/>
        <v>0.98461538461538467</v>
      </c>
    </row>
    <row r="557" spans="1:13" ht="26.25" hidden="1" x14ac:dyDescent="0.25">
      <c r="A557" s="374" t="s">
        <v>2709</v>
      </c>
      <c r="B557" s="374" t="s">
        <v>2710</v>
      </c>
      <c r="C557" s="374" t="s">
        <v>2711</v>
      </c>
      <c r="D557" s="374" t="s">
        <v>2712</v>
      </c>
      <c r="E557" s="374" t="s">
        <v>2713</v>
      </c>
      <c r="F557" s="374" t="s">
        <v>89</v>
      </c>
      <c r="G557" s="374" t="s">
        <v>582</v>
      </c>
      <c r="H557" s="374" t="s">
        <v>583</v>
      </c>
      <c r="I557" s="374" t="s">
        <v>584</v>
      </c>
      <c r="J557" s="375">
        <v>65</v>
      </c>
      <c r="K557" s="375">
        <v>65</v>
      </c>
      <c r="L557" s="376" t="str">
        <f t="shared" si="18"/>
        <v>Mở</v>
      </c>
      <c r="M557" s="377">
        <f t="shared" si="17"/>
        <v>1</v>
      </c>
    </row>
    <row r="558" spans="1:13" ht="26.25" hidden="1" x14ac:dyDescent="0.25">
      <c r="A558" s="374" t="s">
        <v>2714</v>
      </c>
      <c r="B558" s="374" t="s">
        <v>2715</v>
      </c>
      <c r="C558" s="374" t="s">
        <v>2716</v>
      </c>
      <c r="D558" s="374" t="s">
        <v>2712</v>
      </c>
      <c r="E558" s="374" t="s">
        <v>2713</v>
      </c>
      <c r="F558" s="374" t="s">
        <v>89</v>
      </c>
      <c r="G558" s="374" t="s">
        <v>582</v>
      </c>
      <c r="H558" s="374" t="s">
        <v>583</v>
      </c>
      <c r="I558" s="374" t="s">
        <v>584</v>
      </c>
      <c r="J558" s="375">
        <v>65</v>
      </c>
      <c r="K558" s="375">
        <v>65</v>
      </c>
      <c r="L558" s="376" t="str">
        <f t="shared" si="18"/>
        <v>Mở</v>
      </c>
      <c r="M558" s="377">
        <f t="shared" si="17"/>
        <v>1</v>
      </c>
    </row>
    <row r="559" spans="1:13" ht="26.25" hidden="1" x14ac:dyDescent="0.25">
      <c r="A559" s="374" t="s">
        <v>2717</v>
      </c>
      <c r="B559" s="374" t="s">
        <v>2718</v>
      </c>
      <c r="C559" s="374" t="s">
        <v>2719</v>
      </c>
      <c r="D559" s="374" t="s">
        <v>2712</v>
      </c>
      <c r="E559" s="374" t="s">
        <v>2713</v>
      </c>
      <c r="F559" s="374" t="s">
        <v>89</v>
      </c>
      <c r="G559" s="374" t="s">
        <v>582</v>
      </c>
      <c r="H559" s="374" t="s">
        <v>583</v>
      </c>
      <c r="I559" s="374" t="s">
        <v>584</v>
      </c>
      <c r="J559" s="375">
        <v>65</v>
      </c>
      <c r="K559" s="375">
        <v>65</v>
      </c>
      <c r="L559" s="376" t="str">
        <f t="shared" si="18"/>
        <v>Mở</v>
      </c>
      <c r="M559" s="377">
        <f t="shared" si="17"/>
        <v>1</v>
      </c>
    </row>
    <row r="560" spans="1:13" ht="26.25" hidden="1" x14ac:dyDescent="0.25">
      <c r="A560" s="374" t="s">
        <v>2720</v>
      </c>
      <c r="B560" s="374" t="s">
        <v>2721</v>
      </c>
      <c r="C560" s="374" t="s">
        <v>2722</v>
      </c>
      <c r="D560" s="374" t="s">
        <v>2723</v>
      </c>
      <c r="E560" s="374" t="s">
        <v>2724</v>
      </c>
      <c r="F560" s="374" t="s">
        <v>89</v>
      </c>
      <c r="G560" s="374" t="s">
        <v>582</v>
      </c>
      <c r="H560" s="374" t="s">
        <v>583</v>
      </c>
      <c r="I560" s="374" t="s">
        <v>584</v>
      </c>
      <c r="J560" s="375">
        <v>25</v>
      </c>
      <c r="K560" s="375">
        <v>25</v>
      </c>
      <c r="L560" s="376" t="str">
        <f t="shared" si="18"/>
        <v>Mở</v>
      </c>
      <c r="M560" s="377">
        <f t="shared" si="17"/>
        <v>1</v>
      </c>
    </row>
    <row r="561" spans="1:13" ht="26.25" hidden="1" x14ac:dyDescent="0.25">
      <c r="A561" s="374" t="s">
        <v>2725</v>
      </c>
      <c r="B561" s="374" t="s">
        <v>2726</v>
      </c>
      <c r="C561" s="374" t="s">
        <v>2727</v>
      </c>
      <c r="D561" s="374" t="s">
        <v>2723</v>
      </c>
      <c r="E561" s="374" t="s">
        <v>2724</v>
      </c>
      <c r="F561" s="374" t="s">
        <v>89</v>
      </c>
      <c r="G561" s="374" t="s">
        <v>582</v>
      </c>
      <c r="H561" s="374" t="s">
        <v>583</v>
      </c>
      <c r="I561" s="374" t="s">
        <v>584</v>
      </c>
      <c r="J561" s="375">
        <v>25</v>
      </c>
      <c r="K561" s="375">
        <v>25</v>
      </c>
      <c r="L561" s="376" t="str">
        <f t="shared" si="18"/>
        <v>Mở</v>
      </c>
      <c r="M561" s="377">
        <f t="shared" si="17"/>
        <v>1</v>
      </c>
    </row>
    <row r="562" spans="1:13" ht="26.25" hidden="1" x14ac:dyDescent="0.25">
      <c r="A562" s="374" t="s">
        <v>2728</v>
      </c>
      <c r="B562" s="374" t="s">
        <v>2729</v>
      </c>
      <c r="C562" s="374" t="s">
        <v>2730</v>
      </c>
      <c r="D562" s="374" t="s">
        <v>2723</v>
      </c>
      <c r="E562" s="374" t="s">
        <v>2724</v>
      </c>
      <c r="F562" s="374" t="s">
        <v>89</v>
      </c>
      <c r="G562" s="374" t="s">
        <v>582</v>
      </c>
      <c r="H562" s="374" t="s">
        <v>583</v>
      </c>
      <c r="I562" s="374" t="s">
        <v>584</v>
      </c>
      <c r="J562" s="375">
        <v>25</v>
      </c>
      <c r="K562" s="375">
        <v>25</v>
      </c>
      <c r="L562" s="376" t="str">
        <f t="shared" si="18"/>
        <v>Mở</v>
      </c>
      <c r="M562" s="377">
        <f t="shared" si="17"/>
        <v>1</v>
      </c>
    </row>
    <row r="563" spans="1:13" ht="26.25" hidden="1" x14ac:dyDescent="0.25">
      <c r="A563" s="374" t="s">
        <v>2731</v>
      </c>
      <c r="B563" s="374" t="s">
        <v>2732</v>
      </c>
      <c r="C563" s="374" t="s">
        <v>2733</v>
      </c>
      <c r="D563" s="374" t="s">
        <v>2723</v>
      </c>
      <c r="E563" s="374" t="s">
        <v>2724</v>
      </c>
      <c r="F563" s="374" t="s">
        <v>89</v>
      </c>
      <c r="G563" s="374" t="s">
        <v>582</v>
      </c>
      <c r="H563" s="374" t="s">
        <v>583</v>
      </c>
      <c r="I563" s="374" t="s">
        <v>584</v>
      </c>
      <c r="J563" s="375">
        <v>10</v>
      </c>
      <c r="K563" s="375">
        <v>25</v>
      </c>
      <c r="L563" s="376" t="str">
        <f t="shared" si="18"/>
        <v>Không mở</v>
      </c>
      <c r="M563" s="377">
        <f t="shared" si="17"/>
        <v>0.4</v>
      </c>
    </row>
    <row r="564" spans="1:13" ht="26.25" hidden="1" x14ac:dyDescent="0.25">
      <c r="A564" s="374" t="s">
        <v>2734</v>
      </c>
      <c r="B564" s="374" t="s">
        <v>2735</v>
      </c>
      <c r="C564" s="374" t="s">
        <v>2736</v>
      </c>
      <c r="D564" s="374" t="s">
        <v>2737</v>
      </c>
      <c r="E564" s="374" t="s">
        <v>2738</v>
      </c>
      <c r="F564" s="374" t="s">
        <v>89</v>
      </c>
      <c r="G564" s="374" t="s">
        <v>582</v>
      </c>
      <c r="H564" s="374" t="s">
        <v>583</v>
      </c>
      <c r="I564" s="374" t="s">
        <v>584</v>
      </c>
      <c r="J564" s="375">
        <v>52</v>
      </c>
      <c r="K564" s="375">
        <v>65</v>
      </c>
      <c r="L564" s="376" t="str">
        <f t="shared" si="18"/>
        <v>Mở</v>
      </c>
      <c r="M564" s="377">
        <f t="shared" si="17"/>
        <v>0.8</v>
      </c>
    </row>
    <row r="565" spans="1:13" ht="26.25" hidden="1" x14ac:dyDescent="0.25">
      <c r="A565" s="374" t="s">
        <v>2739</v>
      </c>
      <c r="B565" s="374" t="s">
        <v>2740</v>
      </c>
      <c r="C565" s="374" t="s">
        <v>2741</v>
      </c>
      <c r="D565" s="374" t="s">
        <v>2742</v>
      </c>
      <c r="E565" s="374" t="s">
        <v>2743</v>
      </c>
      <c r="F565" s="374" t="s">
        <v>66</v>
      </c>
      <c r="G565" s="374" t="s">
        <v>582</v>
      </c>
      <c r="H565" s="374" t="s">
        <v>583</v>
      </c>
      <c r="I565" s="374" t="s">
        <v>584</v>
      </c>
      <c r="J565" s="375">
        <v>24</v>
      </c>
      <c r="K565" s="375">
        <v>65</v>
      </c>
      <c r="L565" s="376" t="str">
        <f t="shared" si="18"/>
        <v>Không mở</v>
      </c>
      <c r="M565" s="377">
        <f t="shared" si="17"/>
        <v>0.36923076923076925</v>
      </c>
    </row>
    <row r="566" spans="1:13" ht="26.25" hidden="1" x14ac:dyDescent="0.25">
      <c r="A566" s="374" t="s">
        <v>2744</v>
      </c>
      <c r="B566" s="374" t="s">
        <v>312</v>
      </c>
      <c r="C566" s="374" t="s">
        <v>2745</v>
      </c>
      <c r="D566" s="374" t="s">
        <v>2746</v>
      </c>
      <c r="E566" s="374" t="s">
        <v>2747</v>
      </c>
      <c r="F566" s="374" t="s">
        <v>89</v>
      </c>
      <c r="G566" s="374" t="s">
        <v>582</v>
      </c>
      <c r="H566" s="374" t="s">
        <v>583</v>
      </c>
      <c r="I566" s="374" t="s">
        <v>584</v>
      </c>
      <c r="J566" s="375">
        <v>35</v>
      </c>
      <c r="K566" s="375">
        <v>65</v>
      </c>
      <c r="L566" s="376" t="s">
        <v>610</v>
      </c>
      <c r="M566" s="377">
        <f t="shared" si="17"/>
        <v>0.53846153846153844</v>
      </c>
    </row>
    <row r="567" spans="1:13" ht="26.25" hidden="1" x14ac:dyDescent="0.25">
      <c r="A567" s="374" t="s">
        <v>2748</v>
      </c>
      <c r="B567" s="374" t="s">
        <v>315</v>
      </c>
      <c r="C567" s="374" t="s">
        <v>2749</v>
      </c>
      <c r="D567" s="374" t="s">
        <v>2750</v>
      </c>
      <c r="E567" s="374" t="s">
        <v>2751</v>
      </c>
      <c r="F567" s="374" t="s">
        <v>66</v>
      </c>
      <c r="G567" s="374" t="s">
        <v>582</v>
      </c>
      <c r="H567" s="374" t="s">
        <v>583</v>
      </c>
      <c r="I567" s="374" t="s">
        <v>584</v>
      </c>
      <c r="J567" s="375">
        <v>42</v>
      </c>
      <c r="K567" s="375">
        <v>50</v>
      </c>
      <c r="L567" s="376" t="str">
        <f t="shared" si="18"/>
        <v>Mở</v>
      </c>
      <c r="M567" s="377">
        <f t="shared" si="17"/>
        <v>0.84</v>
      </c>
    </row>
    <row r="568" spans="1:13" ht="26.25" hidden="1" x14ac:dyDescent="0.25">
      <c r="A568" s="374" t="s">
        <v>2752</v>
      </c>
      <c r="B568" s="374" t="s">
        <v>317</v>
      </c>
      <c r="C568" s="374" t="s">
        <v>2753</v>
      </c>
      <c r="D568" s="374" t="s">
        <v>2750</v>
      </c>
      <c r="E568" s="374" t="s">
        <v>2751</v>
      </c>
      <c r="F568" s="374" t="s">
        <v>66</v>
      </c>
      <c r="G568" s="374" t="s">
        <v>582</v>
      </c>
      <c r="H568" s="374" t="s">
        <v>583</v>
      </c>
      <c r="I568" s="374" t="s">
        <v>584</v>
      </c>
      <c r="J568" s="375">
        <v>47</v>
      </c>
      <c r="K568" s="375">
        <v>50</v>
      </c>
      <c r="L568" s="376" t="str">
        <f t="shared" si="18"/>
        <v>Mở</v>
      </c>
      <c r="M568" s="377">
        <f t="shared" si="17"/>
        <v>0.94</v>
      </c>
    </row>
    <row r="569" spans="1:13" ht="26.25" hidden="1" x14ac:dyDescent="0.25">
      <c r="A569" s="374" t="s">
        <v>2754</v>
      </c>
      <c r="B569" s="374" t="s">
        <v>319</v>
      </c>
      <c r="C569" s="374" t="s">
        <v>2755</v>
      </c>
      <c r="D569" s="374" t="s">
        <v>2750</v>
      </c>
      <c r="E569" s="374" t="s">
        <v>2751</v>
      </c>
      <c r="F569" s="374" t="s">
        <v>66</v>
      </c>
      <c r="G569" s="374" t="s">
        <v>582</v>
      </c>
      <c r="H569" s="374" t="s">
        <v>583</v>
      </c>
      <c r="I569" s="374" t="s">
        <v>584</v>
      </c>
      <c r="J569" s="375">
        <v>45</v>
      </c>
      <c r="K569" s="375">
        <v>50</v>
      </c>
      <c r="L569" s="376" t="str">
        <f t="shared" si="18"/>
        <v>Mở</v>
      </c>
      <c r="M569" s="377">
        <f t="shared" si="17"/>
        <v>0.9</v>
      </c>
    </row>
    <row r="570" spans="1:13" ht="26.25" hidden="1" x14ac:dyDescent="0.25">
      <c r="A570" s="374" t="s">
        <v>2756</v>
      </c>
      <c r="B570" s="374" t="s">
        <v>321</v>
      </c>
      <c r="C570" s="374" t="s">
        <v>2757</v>
      </c>
      <c r="D570" s="374" t="s">
        <v>2758</v>
      </c>
      <c r="E570" s="374" t="s">
        <v>2759</v>
      </c>
      <c r="F570" s="374" t="s">
        <v>66</v>
      </c>
      <c r="G570" s="374" t="s">
        <v>582</v>
      </c>
      <c r="H570" s="374" t="s">
        <v>583</v>
      </c>
      <c r="I570" s="374" t="s">
        <v>584</v>
      </c>
      <c r="J570" s="381">
        <v>21</v>
      </c>
      <c r="K570" s="375">
        <v>23</v>
      </c>
      <c r="L570" s="376" t="str">
        <f t="shared" si="18"/>
        <v>Mở</v>
      </c>
      <c r="M570" s="377">
        <f t="shared" si="17"/>
        <v>0.91304347826086951</v>
      </c>
    </row>
    <row r="571" spans="1:13" ht="26.25" hidden="1" x14ac:dyDescent="0.25">
      <c r="A571" s="374" t="s">
        <v>2760</v>
      </c>
      <c r="B571" s="374" t="s">
        <v>324</v>
      </c>
      <c r="C571" s="374" t="s">
        <v>2761</v>
      </c>
      <c r="D571" s="374" t="s">
        <v>2758</v>
      </c>
      <c r="E571" s="374" t="s">
        <v>2759</v>
      </c>
      <c r="F571" s="374" t="s">
        <v>66</v>
      </c>
      <c r="G571" s="374" t="s">
        <v>582</v>
      </c>
      <c r="H571" s="374" t="s">
        <v>583</v>
      </c>
      <c r="I571" s="374" t="s">
        <v>584</v>
      </c>
      <c r="J571" s="381">
        <v>21</v>
      </c>
      <c r="K571" s="375">
        <v>23</v>
      </c>
      <c r="L571" s="376" t="str">
        <f t="shared" si="18"/>
        <v>Mở</v>
      </c>
      <c r="M571" s="377">
        <f t="shared" si="17"/>
        <v>0.91304347826086951</v>
      </c>
    </row>
    <row r="572" spans="1:13" ht="26.25" hidden="1" x14ac:dyDescent="0.25">
      <c r="A572" s="374" t="s">
        <v>2762</v>
      </c>
      <c r="B572" s="374" t="s">
        <v>327</v>
      </c>
      <c r="C572" s="374" t="s">
        <v>2763</v>
      </c>
      <c r="D572" s="374" t="s">
        <v>2758</v>
      </c>
      <c r="E572" s="374" t="s">
        <v>2759</v>
      </c>
      <c r="F572" s="374" t="s">
        <v>66</v>
      </c>
      <c r="G572" s="374" t="s">
        <v>582</v>
      </c>
      <c r="H572" s="374" t="s">
        <v>583</v>
      </c>
      <c r="I572" s="374" t="s">
        <v>584</v>
      </c>
      <c r="J572" s="381">
        <v>20</v>
      </c>
      <c r="K572" s="375">
        <v>23</v>
      </c>
      <c r="L572" s="376" t="str">
        <f t="shared" si="18"/>
        <v>Mở</v>
      </c>
      <c r="M572" s="377">
        <f t="shared" si="17"/>
        <v>0.86956521739130432</v>
      </c>
    </row>
    <row r="573" spans="1:13" ht="26.25" hidden="1" x14ac:dyDescent="0.25">
      <c r="A573" s="374" t="s">
        <v>2764</v>
      </c>
      <c r="B573" s="374" t="s">
        <v>329</v>
      </c>
      <c r="C573" s="374" t="s">
        <v>2765</v>
      </c>
      <c r="D573" s="374" t="s">
        <v>2758</v>
      </c>
      <c r="E573" s="374" t="s">
        <v>2759</v>
      </c>
      <c r="F573" s="374" t="s">
        <v>66</v>
      </c>
      <c r="G573" s="374" t="s">
        <v>582</v>
      </c>
      <c r="H573" s="374" t="s">
        <v>583</v>
      </c>
      <c r="I573" s="374" t="s">
        <v>584</v>
      </c>
      <c r="J573" s="381">
        <v>20</v>
      </c>
      <c r="K573" s="375">
        <v>23</v>
      </c>
      <c r="L573" s="376" t="str">
        <f t="shared" si="18"/>
        <v>Mở</v>
      </c>
      <c r="M573" s="377">
        <f t="shared" si="17"/>
        <v>0.86956521739130432</v>
      </c>
    </row>
    <row r="574" spans="1:13" ht="26.25" hidden="1" x14ac:dyDescent="0.25">
      <c r="A574" s="374" t="s">
        <v>2766</v>
      </c>
      <c r="B574" s="374" t="s">
        <v>332</v>
      </c>
      <c r="C574" s="374" t="s">
        <v>2767</v>
      </c>
      <c r="D574" s="374" t="s">
        <v>2758</v>
      </c>
      <c r="E574" s="374" t="s">
        <v>2759</v>
      </c>
      <c r="F574" s="374" t="s">
        <v>66</v>
      </c>
      <c r="G574" s="374" t="s">
        <v>582</v>
      </c>
      <c r="H574" s="374" t="s">
        <v>583</v>
      </c>
      <c r="I574" s="374" t="s">
        <v>584</v>
      </c>
      <c r="J574" s="381">
        <v>20</v>
      </c>
      <c r="K574" s="375">
        <v>23</v>
      </c>
      <c r="L574" s="376" t="str">
        <f t="shared" si="18"/>
        <v>Mở</v>
      </c>
      <c r="M574" s="377">
        <f t="shared" si="17"/>
        <v>0.86956521739130432</v>
      </c>
    </row>
    <row r="575" spans="1:13" ht="26.25" hidden="1" x14ac:dyDescent="0.25">
      <c r="A575" s="374" t="s">
        <v>2768</v>
      </c>
      <c r="B575" s="374" t="s">
        <v>335</v>
      </c>
      <c r="C575" s="374" t="s">
        <v>2769</v>
      </c>
      <c r="D575" s="374" t="s">
        <v>2758</v>
      </c>
      <c r="E575" s="374" t="s">
        <v>2759</v>
      </c>
      <c r="F575" s="374" t="s">
        <v>66</v>
      </c>
      <c r="G575" s="374" t="s">
        <v>582</v>
      </c>
      <c r="H575" s="374" t="s">
        <v>583</v>
      </c>
      <c r="I575" s="374" t="s">
        <v>584</v>
      </c>
      <c r="J575" s="381">
        <v>20</v>
      </c>
      <c r="K575" s="375">
        <v>23</v>
      </c>
      <c r="L575" s="376" t="str">
        <f t="shared" si="18"/>
        <v>Mở</v>
      </c>
      <c r="M575" s="377">
        <f t="shared" si="17"/>
        <v>0.86956521739130432</v>
      </c>
    </row>
    <row r="576" spans="1:13" ht="26.25" x14ac:dyDescent="0.25">
      <c r="A576" s="374" t="s">
        <v>2770</v>
      </c>
      <c r="B576" s="374" t="s">
        <v>337</v>
      </c>
      <c r="C576" s="374" t="s">
        <v>2771</v>
      </c>
      <c r="D576" s="374" t="s">
        <v>2772</v>
      </c>
      <c r="E576" s="374" t="s">
        <v>2773</v>
      </c>
      <c r="F576" s="374" t="s">
        <v>89</v>
      </c>
      <c r="G576" s="374" t="s">
        <v>582</v>
      </c>
      <c r="H576" s="374" t="s">
        <v>583</v>
      </c>
      <c r="I576" s="374" t="s">
        <v>584</v>
      </c>
      <c r="J576" s="375">
        <v>19</v>
      </c>
      <c r="K576" s="375">
        <v>22</v>
      </c>
      <c r="L576" s="376" t="str">
        <f t="shared" si="18"/>
        <v>Mở</v>
      </c>
      <c r="M576" s="377">
        <f t="shared" si="17"/>
        <v>0.86363636363636365</v>
      </c>
    </row>
    <row r="577" spans="1:13" ht="26.25" x14ac:dyDescent="0.25">
      <c r="A577" s="374" t="s">
        <v>2774</v>
      </c>
      <c r="B577" s="374" t="s">
        <v>339</v>
      </c>
      <c r="C577" s="374" t="s">
        <v>2775</v>
      </c>
      <c r="D577" s="374" t="s">
        <v>2772</v>
      </c>
      <c r="E577" s="374" t="s">
        <v>2773</v>
      </c>
      <c r="F577" s="374" t="s">
        <v>89</v>
      </c>
      <c r="G577" s="374" t="s">
        <v>582</v>
      </c>
      <c r="H577" s="374" t="s">
        <v>583</v>
      </c>
      <c r="I577" s="374" t="s">
        <v>584</v>
      </c>
      <c r="J577" s="375">
        <v>18</v>
      </c>
      <c r="K577" s="375">
        <v>22</v>
      </c>
      <c r="L577" s="376" t="str">
        <f t="shared" si="18"/>
        <v>Mở</v>
      </c>
      <c r="M577" s="377">
        <f t="shared" si="17"/>
        <v>0.81818181818181823</v>
      </c>
    </row>
    <row r="578" spans="1:13" ht="26.25" hidden="1" x14ac:dyDescent="0.25">
      <c r="A578" s="374" t="s">
        <v>2776</v>
      </c>
      <c r="B578" s="374" t="s">
        <v>341</v>
      </c>
      <c r="C578" s="374" t="s">
        <v>2777</v>
      </c>
      <c r="D578" s="374" t="s">
        <v>2778</v>
      </c>
      <c r="E578" s="374" t="s">
        <v>2779</v>
      </c>
      <c r="F578" s="374" t="s">
        <v>66</v>
      </c>
      <c r="G578" s="374" t="s">
        <v>582</v>
      </c>
      <c r="H578" s="374" t="s">
        <v>583</v>
      </c>
      <c r="I578" s="374" t="s">
        <v>584</v>
      </c>
      <c r="J578" s="381">
        <v>21</v>
      </c>
      <c r="K578" s="375">
        <v>22</v>
      </c>
      <c r="L578" s="376" t="str">
        <f t="shared" si="18"/>
        <v>Mở</v>
      </c>
      <c r="M578" s="377">
        <f t="shared" si="17"/>
        <v>0.95454545454545459</v>
      </c>
    </row>
    <row r="579" spans="1:13" ht="26.25" hidden="1" x14ac:dyDescent="0.25">
      <c r="A579" s="374" t="s">
        <v>2780</v>
      </c>
      <c r="B579" s="374" t="s">
        <v>343</v>
      </c>
      <c r="C579" s="374" t="s">
        <v>2781</v>
      </c>
      <c r="D579" s="374" t="s">
        <v>2778</v>
      </c>
      <c r="E579" s="374" t="s">
        <v>2779</v>
      </c>
      <c r="F579" s="374" t="s">
        <v>66</v>
      </c>
      <c r="G579" s="374" t="s">
        <v>582</v>
      </c>
      <c r="H579" s="374" t="s">
        <v>583</v>
      </c>
      <c r="I579" s="374" t="s">
        <v>584</v>
      </c>
      <c r="J579" s="381">
        <v>20</v>
      </c>
      <c r="K579" s="375">
        <v>22</v>
      </c>
      <c r="L579" s="376" t="str">
        <f t="shared" si="18"/>
        <v>Mở</v>
      </c>
      <c r="M579" s="377">
        <f t="shared" ref="M579:M642" si="19">J579/K579</f>
        <v>0.90909090909090906</v>
      </c>
    </row>
    <row r="580" spans="1:13" ht="26.25" hidden="1" x14ac:dyDescent="0.25">
      <c r="A580" s="374" t="s">
        <v>2782</v>
      </c>
      <c r="B580" s="374" t="s">
        <v>345</v>
      </c>
      <c r="C580" s="374" t="s">
        <v>2783</v>
      </c>
      <c r="D580" s="374" t="s">
        <v>2778</v>
      </c>
      <c r="E580" s="374" t="s">
        <v>2779</v>
      </c>
      <c r="F580" s="374" t="s">
        <v>66</v>
      </c>
      <c r="G580" s="374" t="s">
        <v>582</v>
      </c>
      <c r="H580" s="374" t="s">
        <v>583</v>
      </c>
      <c r="I580" s="374" t="s">
        <v>584</v>
      </c>
      <c r="J580" s="381">
        <v>17</v>
      </c>
      <c r="K580" s="375">
        <v>22</v>
      </c>
      <c r="L580" s="376" t="str">
        <f t="shared" si="18"/>
        <v>Mở</v>
      </c>
      <c r="M580" s="377">
        <f t="shared" si="19"/>
        <v>0.77272727272727271</v>
      </c>
    </row>
    <row r="581" spans="1:13" ht="26.25" hidden="1" x14ac:dyDescent="0.25">
      <c r="A581" s="374" t="s">
        <v>2784</v>
      </c>
      <c r="B581" s="374" t="s">
        <v>347</v>
      </c>
      <c r="C581" s="374" t="s">
        <v>2785</v>
      </c>
      <c r="D581" s="374" t="s">
        <v>2778</v>
      </c>
      <c r="E581" s="374" t="s">
        <v>2779</v>
      </c>
      <c r="F581" s="374" t="s">
        <v>66</v>
      </c>
      <c r="G581" s="374" t="s">
        <v>582</v>
      </c>
      <c r="H581" s="374" t="s">
        <v>583</v>
      </c>
      <c r="I581" s="374" t="s">
        <v>584</v>
      </c>
      <c r="J581" s="381">
        <v>19</v>
      </c>
      <c r="K581" s="375">
        <v>22</v>
      </c>
      <c r="L581" s="376" t="str">
        <f t="shared" si="18"/>
        <v>Mở</v>
      </c>
      <c r="M581" s="377">
        <f t="shared" si="19"/>
        <v>0.86363636363636365</v>
      </c>
    </row>
    <row r="582" spans="1:13" ht="26.25" hidden="1" x14ac:dyDescent="0.25">
      <c r="A582" s="374" t="s">
        <v>2786</v>
      </c>
      <c r="B582" s="374" t="s">
        <v>349</v>
      </c>
      <c r="C582" s="374" t="s">
        <v>2787</v>
      </c>
      <c r="D582" s="374" t="s">
        <v>2778</v>
      </c>
      <c r="E582" s="374" t="s">
        <v>2779</v>
      </c>
      <c r="F582" s="374" t="s">
        <v>66</v>
      </c>
      <c r="G582" s="374" t="s">
        <v>582</v>
      </c>
      <c r="H582" s="374" t="s">
        <v>583</v>
      </c>
      <c r="I582" s="374" t="s">
        <v>584</v>
      </c>
      <c r="J582" s="381">
        <v>20</v>
      </c>
      <c r="K582" s="375">
        <v>22</v>
      </c>
      <c r="L582" s="376" t="str">
        <f t="shared" si="18"/>
        <v>Mở</v>
      </c>
      <c r="M582" s="377">
        <f t="shared" si="19"/>
        <v>0.90909090909090906</v>
      </c>
    </row>
    <row r="583" spans="1:13" ht="26.25" hidden="1" x14ac:dyDescent="0.25">
      <c r="A583" s="374" t="s">
        <v>2788</v>
      </c>
      <c r="B583" s="374" t="s">
        <v>351</v>
      </c>
      <c r="C583" s="374" t="s">
        <v>2789</v>
      </c>
      <c r="D583" s="374" t="s">
        <v>2778</v>
      </c>
      <c r="E583" s="374" t="s">
        <v>2779</v>
      </c>
      <c r="F583" s="374" t="s">
        <v>66</v>
      </c>
      <c r="G583" s="374" t="s">
        <v>582</v>
      </c>
      <c r="H583" s="374" t="s">
        <v>583</v>
      </c>
      <c r="I583" s="374" t="s">
        <v>584</v>
      </c>
      <c r="J583" s="381">
        <v>21</v>
      </c>
      <c r="K583" s="375">
        <v>22</v>
      </c>
      <c r="L583" s="376" t="str">
        <f t="shared" si="18"/>
        <v>Mở</v>
      </c>
      <c r="M583" s="377">
        <f t="shared" si="19"/>
        <v>0.95454545454545459</v>
      </c>
    </row>
    <row r="584" spans="1:13" ht="26.25" hidden="1" x14ac:dyDescent="0.25">
      <c r="A584" s="374" t="s">
        <v>2790</v>
      </c>
      <c r="B584" s="374" t="s">
        <v>353</v>
      </c>
      <c r="C584" s="374" t="s">
        <v>2791</v>
      </c>
      <c r="D584" s="374" t="s">
        <v>2778</v>
      </c>
      <c r="E584" s="374" t="s">
        <v>2779</v>
      </c>
      <c r="F584" s="374" t="s">
        <v>66</v>
      </c>
      <c r="G584" s="374" t="s">
        <v>582</v>
      </c>
      <c r="H584" s="374" t="s">
        <v>583</v>
      </c>
      <c r="I584" s="374" t="s">
        <v>584</v>
      </c>
      <c r="J584" s="381">
        <v>21</v>
      </c>
      <c r="K584" s="375">
        <v>22</v>
      </c>
      <c r="L584" s="376" t="str">
        <f t="shared" si="18"/>
        <v>Mở</v>
      </c>
      <c r="M584" s="377">
        <f t="shared" si="19"/>
        <v>0.95454545454545459</v>
      </c>
    </row>
    <row r="585" spans="1:13" ht="26.25" hidden="1" x14ac:dyDescent="0.25">
      <c r="A585" s="374" t="s">
        <v>2792</v>
      </c>
      <c r="B585" s="374" t="s">
        <v>355</v>
      </c>
      <c r="C585" s="374" t="s">
        <v>2793</v>
      </c>
      <c r="D585" s="374" t="s">
        <v>2778</v>
      </c>
      <c r="E585" s="374" t="s">
        <v>2779</v>
      </c>
      <c r="F585" s="374" t="s">
        <v>66</v>
      </c>
      <c r="G585" s="374" t="s">
        <v>582</v>
      </c>
      <c r="H585" s="374" t="s">
        <v>583</v>
      </c>
      <c r="I585" s="374" t="s">
        <v>584</v>
      </c>
      <c r="J585" s="381">
        <v>20</v>
      </c>
      <c r="K585" s="375">
        <v>22</v>
      </c>
      <c r="L585" s="376" t="str">
        <f t="shared" si="18"/>
        <v>Mở</v>
      </c>
      <c r="M585" s="377">
        <f t="shared" si="19"/>
        <v>0.90909090909090906</v>
      </c>
    </row>
    <row r="586" spans="1:13" ht="26.25" hidden="1" x14ac:dyDescent="0.25">
      <c r="A586" s="374" t="s">
        <v>2794</v>
      </c>
      <c r="B586" s="374" t="s">
        <v>2795</v>
      </c>
      <c r="C586" s="374" t="s">
        <v>2796</v>
      </c>
      <c r="D586" s="374" t="s">
        <v>2797</v>
      </c>
      <c r="E586" s="374" t="s">
        <v>2798</v>
      </c>
      <c r="F586" s="374" t="s">
        <v>66</v>
      </c>
      <c r="G586" s="374" t="s">
        <v>582</v>
      </c>
      <c r="H586" s="374" t="s">
        <v>583</v>
      </c>
      <c r="I586" s="374" t="s">
        <v>584</v>
      </c>
      <c r="J586" s="375">
        <v>65</v>
      </c>
      <c r="K586" s="375">
        <v>65</v>
      </c>
      <c r="L586" s="376" t="str">
        <f t="shared" si="18"/>
        <v>Mở</v>
      </c>
      <c r="M586" s="377">
        <f t="shared" si="19"/>
        <v>1</v>
      </c>
    </row>
    <row r="587" spans="1:13" ht="26.25" hidden="1" x14ac:dyDescent="0.25">
      <c r="A587" s="374" t="s">
        <v>2799</v>
      </c>
      <c r="B587" s="374" t="s">
        <v>2800</v>
      </c>
      <c r="C587" s="374" t="s">
        <v>2801</v>
      </c>
      <c r="D587" s="374" t="s">
        <v>2797</v>
      </c>
      <c r="E587" s="374" t="s">
        <v>2798</v>
      </c>
      <c r="F587" s="374" t="s">
        <v>66</v>
      </c>
      <c r="G587" s="374" t="s">
        <v>582</v>
      </c>
      <c r="H587" s="374" t="s">
        <v>583</v>
      </c>
      <c r="I587" s="374" t="s">
        <v>584</v>
      </c>
      <c r="J587" s="375">
        <v>65</v>
      </c>
      <c r="K587" s="375">
        <v>65</v>
      </c>
      <c r="L587" s="376" t="str">
        <f t="shared" si="18"/>
        <v>Mở</v>
      </c>
      <c r="M587" s="377">
        <f t="shared" si="19"/>
        <v>1</v>
      </c>
    </row>
    <row r="588" spans="1:13" ht="26.25" hidden="1" x14ac:dyDescent="0.25">
      <c r="A588" s="374" t="s">
        <v>2802</v>
      </c>
      <c r="B588" s="374" t="s">
        <v>2803</v>
      </c>
      <c r="C588" s="374" t="s">
        <v>2804</v>
      </c>
      <c r="D588" s="374" t="s">
        <v>2805</v>
      </c>
      <c r="E588" s="374" t="s">
        <v>2806</v>
      </c>
      <c r="F588" s="374" t="s">
        <v>89</v>
      </c>
      <c r="G588" s="374" t="s">
        <v>582</v>
      </c>
      <c r="H588" s="374" t="s">
        <v>583</v>
      </c>
      <c r="I588" s="374" t="s">
        <v>584</v>
      </c>
      <c r="J588" s="375">
        <v>58</v>
      </c>
      <c r="K588" s="375">
        <v>65</v>
      </c>
      <c r="L588" s="376" t="str">
        <f t="shared" si="18"/>
        <v>Mở</v>
      </c>
      <c r="M588" s="377">
        <f t="shared" si="19"/>
        <v>0.89230769230769236</v>
      </c>
    </row>
    <row r="589" spans="1:13" ht="26.25" hidden="1" x14ac:dyDescent="0.25">
      <c r="A589" s="374" t="s">
        <v>2807</v>
      </c>
      <c r="B589" s="374" t="s">
        <v>2808</v>
      </c>
      <c r="C589" s="374" t="s">
        <v>2809</v>
      </c>
      <c r="D589" s="374" t="s">
        <v>2805</v>
      </c>
      <c r="E589" s="374" t="s">
        <v>2806</v>
      </c>
      <c r="F589" s="374" t="s">
        <v>89</v>
      </c>
      <c r="G589" s="374" t="s">
        <v>582</v>
      </c>
      <c r="H589" s="374" t="s">
        <v>583</v>
      </c>
      <c r="I589" s="374" t="s">
        <v>584</v>
      </c>
      <c r="J589" s="375">
        <v>1</v>
      </c>
      <c r="K589" s="375">
        <v>65</v>
      </c>
      <c r="L589" s="376" t="str">
        <f t="shared" si="18"/>
        <v>Không mở</v>
      </c>
      <c r="M589" s="377">
        <f t="shared" si="19"/>
        <v>1.5384615384615385E-2</v>
      </c>
    </row>
    <row r="590" spans="1:13" ht="26.25" hidden="1" x14ac:dyDescent="0.25">
      <c r="A590" s="374" t="s">
        <v>2810</v>
      </c>
      <c r="B590" s="374" t="s">
        <v>2811</v>
      </c>
      <c r="C590" s="374" t="s">
        <v>2812</v>
      </c>
      <c r="D590" s="374" t="s">
        <v>2805</v>
      </c>
      <c r="E590" s="374" t="s">
        <v>2806</v>
      </c>
      <c r="F590" s="374" t="s">
        <v>89</v>
      </c>
      <c r="G590" s="374" t="s">
        <v>582</v>
      </c>
      <c r="H590" s="374" t="s">
        <v>583</v>
      </c>
      <c r="I590" s="374" t="s">
        <v>584</v>
      </c>
      <c r="J590" s="375">
        <v>65</v>
      </c>
      <c r="K590" s="375">
        <v>65</v>
      </c>
      <c r="L590" s="376" t="str">
        <f t="shared" si="18"/>
        <v>Mở</v>
      </c>
      <c r="M590" s="377">
        <f t="shared" si="19"/>
        <v>1</v>
      </c>
    </row>
    <row r="591" spans="1:13" ht="26.25" hidden="1" x14ac:dyDescent="0.25">
      <c r="A591" s="374" t="s">
        <v>2813</v>
      </c>
      <c r="B591" s="374" t="s">
        <v>2814</v>
      </c>
      <c r="C591" s="374" t="s">
        <v>2815</v>
      </c>
      <c r="D591" s="374" t="s">
        <v>2805</v>
      </c>
      <c r="E591" s="374" t="s">
        <v>2806</v>
      </c>
      <c r="F591" s="374" t="s">
        <v>89</v>
      </c>
      <c r="G591" s="374" t="s">
        <v>582</v>
      </c>
      <c r="H591" s="374" t="s">
        <v>583</v>
      </c>
      <c r="I591" s="374" t="s">
        <v>584</v>
      </c>
      <c r="J591" s="375">
        <v>46</v>
      </c>
      <c r="K591" s="375">
        <v>65</v>
      </c>
      <c r="L591" s="376" t="s">
        <v>610</v>
      </c>
      <c r="M591" s="377">
        <f t="shared" si="19"/>
        <v>0.70769230769230773</v>
      </c>
    </row>
    <row r="592" spans="1:13" ht="26.25" hidden="1" x14ac:dyDescent="0.25">
      <c r="A592" s="374" t="s">
        <v>2816</v>
      </c>
      <c r="B592" s="374" t="s">
        <v>2817</v>
      </c>
      <c r="C592" s="374" t="s">
        <v>2818</v>
      </c>
      <c r="D592" s="374" t="s">
        <v>2819</v>
      </c>
      <c r="E592" s="374" t="s">
        <v>2820</v>
      </c>
      <c r="F592" s="374" t="s">
        <v>66</v>
      </c>
      <c r="G592" s="374" t="s">
        <v>582</v>
      </c>
      <c r="H592" s="374" t="s">
        <v>583</v>
      </c>
      <c r="I592" s="374" t="s">
        <v>584</v>
      </c>
      <c r="J592" s="375">
        <v>20</v>
      </c>
      <c r="K592" s="375">
        <v>65</v>
      </c>
      <c r="L592" s="376" t="str">
        <f t="shared" si="18"/>
        <v>Không mở</v>
      </c>
      <c r="M592" s="377">
        <f t="shared" si="19"/>
        <v>0.30769230769230771</v>
      </c>
    </row>
    <row r="593" spans="1:13" ht="26.25" hidden="1" x14ac:dyDescent="0.25">
      <c r="A593" s="374" t="s">
        <v>2821</v>
      </c>
      <c r="B593" s="374" t="s">
        <v>2822</v>
      </c>
      <c r="C593" s="374" t="s">
        <v>2823</v>
      </c>
      <c r="D593" s="374" t="s">
        <v>2824</v>
      </c>
      <c r="E593" s="374" t="s">
        <v>2825</v>
      </c>
      <c r="F593" s="374" t="s">
        <v>66</v>
      </c>
      <c r="G593" s="374" t="s">
        <v>582</v>
      </c>
      <c r="H593" s="374" t="s">
        <v>583</v>
      </c>
      <c r="I593" s="374" t="s">
        <v>584</v>
      </c>
      <c r="J593" s="375">
        <v>65</v>
      </c>
      <c r="K593" s="375">
        <v>65</v>
      </c>
      <c r="L593" s="376" t="str">
        <f t="shared" si="18"/>
        <v>Mở</v>
      </c>
      <c r="M593" s="377">
        <f t="shared" si="19"/>
        <v>1</v>
      </c>
    </row>
    <row r="594" spans="1:13" ht="26.25" hidden="1" x14ac:dyDescent="0.25">
      <c r="A594" s="374" t="s">
        <v>2826</v>
      </c>
      <c r="B594" s="374" t="s">
        <v>2827</v>
      </c>
      <c r="C594" s="374" t="s">
        <v>2828</v>
      </c>
      <c r="D594" s="374" t="s">
        <v>2824</v>
      </c>
      <c r="E594" s="374" t="s">
        <v>2825</v>
      </c>
      <c r="F594" s="374" t="s">
        <v>66</v>
      </c>
      <c r="G594" s="374" t="s">
        <v>582</v>
      </c>
      <c r="H594" s="374" t="s">
        <v>583</v>
      </c>
      <c r="I594" s="374" t="s">
        <v>584</v>
      </c>
      <c r="J594" s="375">
        <v>65</v>
      </c>
      <c r="K594" s="375">
        <v>65</v>
      </c>
      <c r="L594" s="376" t="str">
        <f t="shared" si="18"/>
        <v>Mở</v>
      </c>
      <c r="M594" s="377">
        <f t="shared" si="19"/>
        <v>1</v>
      </c>
    </row>
    <row r="595" spans="1:13" ht="26.25" hidden="1" x14ac:dyDescent="0.25">
      <c r="A595" s="374" t="s">
        <v>2829</v>
      </c>
      <c r="B595" s="374" t="s">
        <v>2830</v>
      </c>
      <c r="C595" s="374" t="s">
        <v>2831</v>
      </c>
      <c r="D595" s="374" t="s">
        <v>2824</v>
      </c>
      <c r="E595" s="374" t="s">
        <v>2825</v>
      </c>
      <c r="F595" s="374" t="s">
        <v>66</v>
      </c>
      <c r="G595" s="374" t="s">
        <v>582</v>
      </c>
      <c r="H595" s="374" t="s">
        <v>583</v>
      </c>
      <c r="I595" s="374" t="s">
        <v>584</v>
      </c>
      <c r="J595" s="375">
        <v>65</v>
      </c>
      <c r="K595" s="375">
        <v>65</v>
      </c>
      <c r="L595" s="376" t="str">
        <f t="shared" si="18"/>
        <v>Mở</v>
      </c>
      <c r="M595" s="377">
        <f t="shared" si="19"/>
        <v>1</v>
      </c>
    </row>
    <row r="596" spans="1:13" ht="26.25" hidden="1" x14ac:dyDescent="0.25">
      <c r="A596" s="374" t="s">
        <v>2832</v>
      </c>
      <c r="B596" s="374" t="s">
        <v>2833</v>
      </c>
      <c r="C596" s="374" t="s">
        <v>2834</v>
      </c>
      <c r="D596" s="374" t="s">
        <v>2824</v>
      </c>
      <c r="E596" s="374" t="s">
        <v>2825</v>
      </c>
      <c r="F596" s="374" t="s">
        <v>66</v>
      </c>
      <c r="G596" s="374" t="s">
        <v>582</v>
      </c>
      <c r="H596" s="374" t="s">
        <v>583</v>
      </c>
      <c r="I596" s="374" t="s">
        <v>584</v>
      </c>
      <c r="J596" s="375">
        <v>65</v>
      </c>
      <c r="K596" s="375">
        <v>65</v>
      </c>
      <c r="L596" s="376" t="str">
        <f t="shared" si="18"/>
        <v>Mở</v>
      </c>
      <c r="M596" s="377">
        <f t="shared" si="19"/>
        <v>1</v>
      </c>
    </row>
    <row r="597" spans="1:13" ht="26.25" hidden="1" x14ac:dyDescent="0.25">
      <c r="A597" s="374" t="s">
        <v>2835</v>
      </c>
      <c r="B597" s="374" t="s">
        <v>2836</v>
      </c>
      <c r="C597" s="374" t="s">
        <v>2837</v>
      </c>
      <c r="D597" s="374" t="s">
        <v>2824</v>
      </c>
      <c r="E597" s="374" t="s">
        <v>2825</v>
      </c>
      <c r="F597" s="374" t="s">
        <v>66</v>
      </c>
      <c r="G597" s="374" t="s">
        <v>582</v>
      </c>
      <c r="H597" s="374" t="s">
        <v>583</v>
      </c>
      <c r="I597" s="374" t="s">
        <v>584</v>
      </c>
      <c r="J597" s="375">
        <v>65</v>
      </c>
      <c r="K597" s="375">
        <v>65</v>
      </c>
      <c r="L597" s="376" t="str">
        <f t="shared" si="18"/>
        <v>Mở</v>
      </c>
      <c r="M597" s="377">
        <f t="shared" si="19"/>
        <v>1</v>
      </c>
    </row>
    <row r="598" spans="1:13" ht="26.25" hidden="1" x14ac:dyDescent="0.25">
      <c r="A598" s="374" t="s">
        <v>2838</v>
      </c>
      <c r="B598" s="374" t="s">
        <v>2839</v>
      </c>
      <c r="C598" s="374" t="s">
        <v>2840</v>
      </c>
      <c r="D598" s="374" t="s">
        <v>2824</v>
      </c>
      <c r="E598" s="374" t="s">
        <v>2825</v>
      </c>
      <c r="F598" s="374" t="s">
        <v>66</v>
      </c>
      <c r="G598" s="374" t="s">
        <v>582</v>
      </c>
      <c r="H598" s="374" t="s">
        <v>583</v>
      </c>
      <c r="I598" s="374" t="s">
        <v>584</v>
      </c>
      <c r="J598" s="375">
        <v>65</v>
      </c>
      <c r="K598" s="375">
        <v>65</v>
      </c>
      <c r="L598" s="376" t="str">
        <f t="shared" si="18"/>
        <v>Mở</v>
      </c>
      <c r="M598" s="377">
        <f t="shared" si="19"/>
        <v>1</v>
      </c>
    </row>
    <row r="599" spans="1:13" ht="26.25" hidden="1" x14ac:dyDescent="0.25">
      <c r="A599" s="374" t="s">
        <v>2841</v>
      </c>
      <c r="B599" s="374" t="s">
        <v>2842</v>
      </c>
      <c r="C599" s="374" t="s">
        <v>2843</v>
      </c>
      <c r="D599" s="374" t="s">
        <v>2844</v>
      </c>
      <c r="E599" s="374" t="s">
        <v>2845</v>
      </c>
      <c r="F599" s="374" t="s">
        <v>89</v>
      </c>
      <c r="G599" s="374" t="s">
        <v>582</v>
      </c>
      <c r="H599" s="374" t="s">
        <v>583</v>
      </c>
      <c r="I599" s="374" t="s">
        <v>584</v>
      </c>
      <c r="J599" s="375">
        <v>0</v>
      </c>
      <c r="K599" s="375">
        <v>65</v>
      </c>
      <c r="L599" s="376" t="str">
        <f t="shared" si="18"/>
        <v>Không mở</v>
      </c>
      <c r="M599" s="377">
        <f t="shared" si="19"/>
        <v>0</v>
      </c>
    </row>
    <row r="600" spans="1:13" ht="26.25" hidden="1" x14ac:dyDescent="0.25">
      <c r="A600" s="374" t="s">
        <v>2846</v>
      </c>
      <c r="B600" s="374" t="s">
        <v>2847</v>
      </c>
      <c r="C600" s="374" t="s">
        <v>2848</v>
      </c>
      <c r="D600" s="374" t="s">
        <v>2844</v>
      </c>
      <c r="E600" s="374" t="s">
        <v>2845</v>
      </c>
      <c r="F600" s="374" t="s">
        <v>89</v>
      </c>
      <c r="G600" s="374" t="s">
        <v>582</v>
      </c>
      <c r="H600" s="374" t="s">
        <v>583</v>
      </c>
      <c r="I600" s="374" t="s">
        <v>584</v>
      </c>
      <c r="J600" s="375">
        <v>7</v>
      </c>
      <c r="K600" s="375">
        <v>65</v>
      </c>
      <c r="L600" s="376" t="str">
        <f t="shared" si="18"/>
        <v>Không mở</v>
      </c>
      <c r="M600" s="377">
        <f t="shared" si="19"/>
        <v>0.1076923076923077</v>
      </c>
    </row>
    <row r="601" spans="1:13" ht="26.25" hidden="1" x14ac:dyDescent="0.25">
      <c r="A601" s="374" t="s">
        <v>2849</v>
      </c>
      <c r="B601" s="374" t="s">
        <v>2850</v>
      </c>
      <c r="C601" s="374" t="s">
        <v>2851</v>
      </c>
      <c r="D601" s="374" t="s">
        <v>2844</v>
      </c>
      <c r="E601" s="374" t="s">
        <v>2845</v>
      </c>
      <c r="F601" s="374" t="s">
        <v>89</v>
      </c>
      <c r="G601" s="374" t="s">
        <v>582</v>
      </c>
      <c r="H601" s="374" t="s">
        <v>583</v>
      </c>
      <c r="I601" s="374" t="s">
        <v>584</v>
      </c>
      <c r="J601" s="375">
        <v>0</v>
      </c>
      <c r="K601" s="375">
        <v>65</v>
      </c>
      <c r="L601" s="376" t="str">
        <f t="shared" si="18"/>
        <v>Không mở</v>
      </c>
      <c r="M601" s="377">
        <f t="shared" si="19"/>
        <v>0</v>
      </c>
    </row>
    <row r="602" spans="1:13" ht="39" hidden="1" x14ac:dyDescent="0.25">
      <c r="A602" s="374" t="s">
        <v>2852</v>
      </c>
      <c r="B602" s="374" t="s">
        <v>2853</v>
      </c>
      <c r="C602" s="374" t="s">
        <v>2854</v>
      </c>
      <c r="D602" s="374" t="s">
        <v>2844</v>
      </c>
      <c r="E602" s="374" t="s">
        <v>2845</v>
      </c>
      <c r="F602" s="374" t="s">
        <v>89</v>
      </c>
      <c r="G602" s="374" t="s">
        <v>582</v>
      </c>
      <c r="H602" s="374" t="s">
        <v>583</v>
      </c>
      <c r="I602" s="374" t="s">
        <v>584</v>
      </c>
      <c r="J602" s="375">
        <v>34</v>
      </c>
      <c r="K602" s="375">
        <v>65</v>
      </c>
      <c r="L602" s="379" t="s">
        <v>731</v>
      </c>
      <c r="M602" s="377">
        <f t="shared" si="19"/>
        <v>0.52307692307692311</v>
      </c>
    </row>
    <row r="603" spans="1:13" ht="26.25" hidden="1" x14ac:dyDescent="0.25">
      <c r="A603" s="374" t="s">
        <v>2855</v>
      </c>
      <c r="B603" s="374" t="s">
        <v>2856</v>
      </c>
      <c r="C603" s="374" t="s">
        <v>2857</v>
      </c>
      <c r="D603" s="374" t="s">
        <v>2844</v>
      </c>
      <c r="E603" s="374" t="s">
        <v>2845</v>
      </c>
      <c r="F603" s="374" t="s">
        <v>89</v>
      </c>
      <c r="G603" s="374" t="s">
        <v>582</v>
      </c>
      <c r="H603" s="374" t="s">
        <v>583</v>
      </c>
      <c r="I603" s="374" t="s">
        <v>584</v>
      </c>
      <c r="J603" s="375">
        <v>17</v>
      </c>
      <c r="K603" s="375">
        <v>65</v>
      </c>
      <c r="L603" s="376" t="str">
        <f t="shared" si="18"/>
        <v>Không mở</v>
      </c>
      <c r="M603" s="377">
        <f t="shared" si="19"/>
        <v>0.26153846153846155</v>
      </c>
    </row>
    <row r="604" spans="1:13" ht="26.25" hidden="1" x14ac:dyDescent="0.25">
      <c r="A604" s="374" t="s">
        <v>2858</v>
      </c>
      <c r="B604" s="374" t="s">
        <v>2859</v>
      </c>
      <c r="C604" s="374" t="s">
        <v>2860</v>
      </c>
      <c r="D604" s="374" t="s">
        <v>2861</v>
      </c>
      <c r="E604" s="374" t="s">
        <v>2862</v>
      </c>
      <c r="F604" s="374" t="s">
        <v>89</v>
      </c>
      <c r="G604" s="374" t="s">
        <v>582</v>
      </c>
      <c r="H604" s="374" t="s">
        <v>583</v>
      </c>
      <c r="I604" s="374" t="s">
        <v>584</v>
      </c>
      <c r="J604" s="375">
        <v>1</v>
      </c>
      <c r="K604" s="375">
        <v>65</v>
      </c>
      <c r="L604" s="376" t="str">
        <f t="shared" si="18"/>
        <v>Không mở</v>
      </c>
      <c r="M604" s="377">
        <f t="shared" si="19"/>
        <v>1.5384615384615385E-2</v>
      </c>
    </row>
    <row r="605" spans="1:13" ht="26.25" hidden="1" x14ac:dyDescent="0.25">
      <c r="A605" s="374" t="s">
        <v>2863</v>
      </c>
      <c r="B605" s="374" t="s">
        <v>2864</v>
      </c>
      <c r="C605" s="374" t="s">
        <v>2865</v>
      </c>
      <c r="D605" s="374" t="s">
        <v>2866</v>
      </c>
      <c r="E605" s="374" t="s">
        <v>2867</v>
      </c>
      <c r="F605" s="374" t="s">
        <v>89</v>
      </c>
      <c r="G605" s="374" t="s">
        <v>582</v>
      </c>
      <c r="H605" s="374" t="s">
        <v>583</v>
      </c>
      <c r="I605" s="374" t="s">
        <v>584</v>
      </c>
      <c r="J605" s="375">
        <v>63</v>
      </c>
      <c r="K605" s="375">
        <v>65</v>
      </c>
      <c r="L605" s="376" t="str">
        <f t="shared" si="18"/>
        <v>Mở</v>
      </c>
      <c r="M605" s="377">
        <f t="shared" si="19"/>
        <v>0.96923076923076923</v>
      </c>
    </row>
    <row r="606" spans="1:13" ht="26.25" hidden="1" x14ac:dyDescent="0.25">
      <c r="A606" s="374" t="s">
        <v>2868</v>
      </c>
      <c r="B606" s="374" t="s">
        <v>2869</v>
      </c>
      <c r="C606" s="374" t="s">
        <v>2870</v>
      </c>
      <c r="D606" s="374" t="s">
        <v>2871</v>
      </c>
      <c r="E606" s="374" t="s">
        <v>2872</v>
      </c>
      <c r="F606" s="374" t="s">
        <v>66</v>
      </c>
      <c r="G606" s="374" t="s">
        <v>582</v>
      </c>
      <c r="H606" s="374" t="s">
        <v>583</v>
      </c>
      <c r="I606" s="374" t="s">
        <v>584</v>
      </c>
      <c r="J606" s="375">
        <v>22</v>
      </c>
      <c r="K606" s="375">
        <v>22</v>
      </c>
      <c r="L606" s="376" t="str">
        <f t="shared" si="18"/>
        <v>Mở</v>
      </c>
      <c r="M606" s="377">
        <f t="shared" si="19"/>
        <v>1</v>
      </c>
    </row>
    <row r="607" spans="1:13" ht="26.25" hidden="1" x14ac:dyDescent="0.25">
      <c r="A607" s="374" t="s">
        <v>2873</v>
      </c>
      <c r="B607" s="374" t="s">
        <v>2874</v>
      </c>
      <c r="C607" s="374" t="s">
        <v>2875</v>
      </c>
      <c r="D607" s="374" t="s">
        <v>2871</v>
      </c>
      <c r="E607" s="374" t="s">
        <v>2872</v>
      </c>
      <c r="F607" s="374" t="s">
        <v>66</v>
      </c>
      <c r="G607" s="374" t="s">
        <v>582</v>
      </c>
      <c r="H607" s="374" t="s">
        <v>583</v>
      </c>
      <c r="I607" s="374" t="s">
        <v>584</v>
      </c>
      <c r="J607" s="375">
        <v>22</v>
      </c>
      <c r="K607" s="375">
        <v>22</v>
      </c>
      <c r="L607" s="376" t="str">
        <f t="shared" si="18"/>
        <v>Mở</v>
      </c>
      <c r="M607" s="377">
        <f t="shared" si="19"/>
        <v>1</v>
      </c>
    </row>
    <row r="608" spans="1:13" ht="26.25" hidden="1" x14ac:dyDescent="0.25">
      <c r="A608" s="374" t="s">
        <v>2876</v>
      </c>
      <c r="B608" s="374" t="s">
        <v>2877</v>
      </c>
      <c r="C608" s="374" t="s">
        <v>2878</v>
      </c>
      <c r="D608" s="374" t="s">
        <v>2879</v>
      </c>
      <c r="E608" s="374" t="s">
        <v>2880</v>
      </c>
      <c r="F608" s="374" t="s">
        <v>66</v>
      </c>
      <c r="G608" s="374" t="s">
        <v>582</v>
      </c>
      <c r="H608" s="374" t="s">
        <v>583</v>
      </c>
      <c r="I608" s="374" t="s">
        <v>584</v>
      </c>
      <c r="J608" s="375">
        <v>22</v>
      </c>
      <c r="K608" s="375">
        <v>22</v>
      </c>
      <c r="L608" s="376" t="str">
        <f t="shared" si="18"/>
        <v>Mở</v>
      </c>
      <c r="M608" s="377">
        <f t="shared" si="19"/>
        <v>1</v>
      </c>
    </row>
    <row r="609" spans="1:13" ht="26.25" hidden="1" x14ac:dyDescent="0.25">
      <c r="A609" s="374" t="s">
        <v>2881</v>
      </c>
      <c r="B609" s="374" t="s">
        <v>2882</v>
      </c>
      <c r="C609" s="374" t="s">
        <v>2883</v>
      </c>
      <c r="D609" s="374" t="s">
        <v>2879</v>
      </c>
      <c r="E609" s="374" t="s">
        <v>2880</v>
      </c>
      <c r="F609" s="374" t="s">
        <v>66</v>
      </c>
      <c r="G609" s="374" t="s">
        <v>582</v>
      </c>
      <c r="H609" s="374" t="s">
        <v>583</v>
      </c>
      <c r="I609" s="374" t="s">
        <v>584</v>
      </c>
      <c r="J609" s="375">
        <v>22</v>
      </c>
      <c r="K609" s="375">
        <v>22</v>
      </c>
      <c r="L609" s="376" t="str">
        <f t="shared" si="18"/>
        <v>Mở</v>
      </c>
      <c r="M609" s="377">
        <f t="shared" si="19"/>
        <v>1</v>
      </c>
    </row>
    <row r="610" spans="1:13" ht="26.25" hidden="1" x14ac:dyDescent="0.25">
      <c r="A610" s="374" t="s">
        <v>2884</v>
      </c>
      <c r="B610" s="374" t="s">
        <v>2885</v>
      </c>
      <c r="C610" s="374" t="s">
        <v>2886</v>
      </c>
      <c r="D610" s="374" t="s">
        <v>2879</v>
      </c>
      <c r="E610" s="374" t="s">
        <v>2880</v>
      </c>
      <c r="F610" s="374" t="s">
        <v>66</v>
      </c>
      <c r="G610" s="374" t="s">
        <v>582</v>
      </c>
      <c r="H610" s="374" t="s">
        <v>583</v>
      </c>
      <c r="I610" s="374" t="s">
        <v>584</v>
      </c>
      <c r="J610" s="375">
        <v>22</v>
      </c>
      <c r="K610" s="375">
        <v>22</v>
      </c>
      <c r="L610" s="376" t="str">
        <f t="shared" si="18"/>
        <v>Mở</v>
      </c>
      <c r="M610" s="377">
        <f t="shared" si="19"/>
        <v>1</v>
      </c>
    </row>
    <row r="611" spans="1:13" ht="26.25" hidden="1" x14ac:dyDescent="0.25">
      <c r="A611" s="374" t="s">
        <v>2887</v>
      </c>
      <c r="B611" s="374" t="s">
        <v>2888</v>
      </c>
      <c r="C611" s="374" t="s">
        <v>2889</v>
      </c>
      <c r="D611" s="374" t="s">
        <v>2879</v>
      </c>
      <c r="E611" s="374" t="s">
        <v>2880</v>
      </c>
      <c r="F611" s="374" t="s">
        <v>66</v>
      </c>
      <c r="G611" s="374" t="s">
        <v>582</v>
      </c>
      <c r="H611" s="374" t="s">
        <v>583</v>
      </c>
      <c r="I611" s="374" t="s">
        <v>584</v>
      </c>
      <c r="J611" s="375">
        <v>22</v>
      </c>
      <c r="K611" s="375">
        <v>22</v>
      </c>
      <c r="L611" s="376" t="str">
        <f t="shared" si="18"/>
        <v>Mở</v>
      </c>
      <c r="M611" s="377">
        <f t="shared" si="19"/>
        <v>1</v>
      </c>
    </row>
    <row r="612" spans="1:13" ht="26.25" hidden="1" x14ac:dyDescent="0.25">
      <c r="A612" s="374" t="s">
        <v>2890</v>
      </c>
      <c r="B612" s="374" t="s">
        <v>2891</v>
      </c>
      <c r="C612" s="374" t="s">
        <v>2892</v>
      </c>
      <c r="D612" s="374" t="s">
        <v>2879</v>
      </c>
      <c r="E612" s="374" t="s">
        <v>2880</v>
      </c>
      <c r="F612" s="374" t="s">
        <v>66</v>
      </c>
      <c r="G612" s="374" t="s">
        <v>582</v>
      </c>
      <c r="H612" s="374" t="s">
        <v>583</v>
      </c>
      <c r="I612" s="374" t="s">
        <v>584</v>
      </c>
      <c r="J612" s="375">
        <v>22</v>
      </c>
      <c r="K612" s="375">
        <v>22</v>
      </c>
      <c r="L612" s="376" t="str">
        <f t="shared" si="18"/>
        <v>Mở</v>
      </c>
      <c r="M612" s="377">
        <f t="shared" si="19"/>
        <v>1</v>
      </c>
    </row>
    <row r="613" spans="1:13" ht="39" hidden="1" x14ac:dyDescent="0.25">
      <c r="A613" s="374" t="s">
        <v>2893</v>
      </c>
      <c r="B613" s="374" t="s">
        <v>2894</v>
      </c>
      <c r="C613" s="374" t="s">
        <v>2895</v>
      </c>
      <c r="D613" s="374" t="s">
        <v>2879</v>
      </c>
      <c r="E613" s="374" t="s">
        <v>2880</v>
      </c>
      <c r="F613" s="374" t="s">
        <v>66</v>
      </c>
      <c r="G613" s="374" t="s">
        <v>582</v>
      </c>
      <c r="H613" s="374" t="s">
        <v>583</v>
      </c>
      <c r="I613" s="374" t="s">
        <v>584</v>
      </c>
      <c r="J613" s="375">
        <v>12</v>
      </c>
      <c r="K613" s="375">
        <v>22</v>
      </c>
      <c r="L613" s="379" t="s">
        <v>731</v>
      </c>
      <c r="M613" s="377">
        <f t="shared" si="19"/>
        <v>0.54545454545454541</v>
      </c>
    </row>
    <row r="614" spans="1:13" ht="26.25" hidden="1" x14ac:dyDescent="0.25">
      <c r="A614" s="374" t="s">
        <v>2896</v>
      </c>
      <c r="B614" s="374" t="s">
        <v>2897</v>
      </c>
      <c r="C614" s="374" t="s">
        <v>2898</v>
      </c>
      <c r="D614" s="374" t="s">
        <v>2879</v>
      </c>
      <c r="E614" s="374" t="s">
        <v>2880</v>
      </c>
      <c r="F614" s="374" t="s">
        <v>66</v>
      </c>
      <c r="G614" s="374" t="s">
        <v>582</v>
      </c>
      <c r="H614" s="374" t="s">
        <v>583</v>
      </c>
      <c r="I614" s="374" t="s">
        <v>584</v>
      </c>
      <c r="J614" s="375">
        <v>7</v>
      </c>
      <c r="K614" s="375">
        <v>22</v>
      </c>
      <c r="L614" s="376" t="str">
        <f t="shared" ref="L614:L677" si="20">IF(M614&gt;=75%,"Mở","Không mở")</f>
        <v>Không mở</v>
      </c>
      <c r="M614" s="377">
        <f t="shared" si="19"/>
        <v>0.31818181818181818</v>
      </c>
    </row>
    <row r="615" spans="1:13" ht="26.25" hidden="1" x14ac:dyDescent="0.25">
      <c r="A615" s="374" t="s">
        <v>2899</v>
      </c>
      <c r="B615" s="374" t="s">
        <v>2900</v>
      </c>
      <c r="C615" s="374" t="s">
        <v>2901</v>
      </c>
      <c r="D615" s="374" t="s">
        <v>2879</v>
      </c>
      <c r="E615" s="374" t="s">
        <v>2880</v>
      </c>
      <c r="F615" s="374" t="s">
        <v>66</v>
      </c>
      <c r="G615" s="374" t="s">
        <v>582</v>
      </c>
      <c r="H615" s="374" t="s">
        <v>583</v>
      </c>
      <c r="I615" s="374" t="s">
        <v>584</v>
      </c>
      <c r="J615" s="375">
        <v>22</v>
      </c>
      <c r="K615" s="375">
        <v>22</v>
      </c>
      <c r="L615" s="376" t="str">
        <f t="shared" si="20"/>
        <v>Mở</v>
      </c>
      <c r="M615" s="377">
        <f t="shared" si="19"/>
        <v>1</v>
      </c>
    </row>
    <row r="616" spans="1:13" ht="26.25" hidden="1" x14ac:dyDescent="0.25">
      <c r="A616" s="374" t="s">
        <v>2902</v>
      </c>
      <c r="B616" s="374" t="s">
        <v>2903</v>
      </c>
      <c r="C616" s="374" t="s">
        <v>2904</v>
      </c>
      <c r="D616" s="374" t="s">
        <v>2879</v>
      </c>
      <c r="E616" s="374" t="s">
        <v>2880</v>
      </c>
      <c r="F616" s="374" t="s">
        <v>66</v>
      </c>
      <c r="G616" s="374" t="s">
        <v>582</v>
      </c>
      <c r="H616" s="374" t="s">
        <v>583</v>
      </c>
      <c r="I616" s="374" t="s">
        <v>584</v>
      </c>
      <c r="J616" s="375">
        <v>22</v>
      </c>
      <c r="K616" s="375">
        <v>22</v>
      </c>
      <c r="L616" s="376" t="str">
        <f t="shared" si="20"/>
        <v>Mở</v>
      </c>
      <c r="M616" s="377">
        <f t="shared" si="19"/>
        <v>1</v>
      </c>
    </row>
    <row r="617" spans="1:13" ht="26.25" hidden="1" x14ac:dyDescent="0.25">
      <c r="A617" s="374" t="s">
        <v>2905</v>
      </c>
      <c r="B617" s="374" t="s">
        <v>2906</v>
      </c>
      <c r="C617" s="374" t="s">
        <v>2907</v>
      </c>
      <c r="D617" s="374" t="s">
        <v>2879</v>
      </c>
      <c r="E617" s="374" t="s">
        <v>2880</v>
      </c>
      <c r="F617" s="374" t="s">
        <v>66</v>
      </c>
      <c r="G617" s="374" t="s">
        <v>582</v>
      </c>
      <c r="H617" s="374" t="s">
        <v>583</v>
      </c>
      <c r="I617" s="374" t="s">
        <v>584</v>
      </c>
      <c r="J617" s="375">
        <v>22</v>
      </c>
      <c r="K617" s="375">
        <v>22</v>
      </c>
      <c r="L617" s="376" t="str">
        <f t="shared" si="20"/>
        <v>Mở</v>
      </c>
      <c r="M617" s="377">
        <f t="shared" si="19"/>
        <v>1</v>
      </c>
    </row>
    <row r="618" spans="1:13" ht="26.25" hidden="1" x14ac:dyDescent="0.25">
      <c r="A618" s="374" t="s">
        <v>2908</v>
      </c>
      <c r="B618" s="374" t="s">
        <v>2909</v>
      </c>
      <c r="C618" s="374" t="s">
        <v>2910</v>
      </c>
      <c r="D618" s="374" t="s">
        <v>2879</v>
      </c>
      <c r="E618" s="374" t="s">
        <v>2880</v>
      </c>
      <c r="F618" s="374" t="s">
        <v>66</v>
      </c>
      <c r="G618" s="374" t="s">
        <v>582</v>
      </c>
      <c r="H618" s="374" t="s">
        <v>583</v>
      </c>
      <c r="I618" s="374" t="s">
        <v>584</v>
      </c>
      <c r="J618" s="375">
        <v>22</v>
      </c>
      <c r="K618" s="375">
        <v>22</v>
      </c>
      <c r="L618" s="376" t="str">
        <f t="shared" si="20"/>
        <v>Mở</v>
      </c>
      <c r="M618" s="377">
        <f t="shared" si="19"/>
        <v>1</v>
      </c>
    </row>
    <row r="619" spans="1:13" ht="26.25" hidden="1" x14ac:dyDescent="0.25">
      <c r="A619" s="374" t="s">
        <v>2911</v>
      </c>
      <c r="B619" s="374" t="s">
        <v>2912</v>
      </c>
      <c r="C619" s="374" t="s">
        <v>2913</v>
      </c>
      <c r="D619" s="374" t="s">
        <v>2879</v>
      </c>
      <c r="E619" s="374" t="s">
        <v>2880</v>
      </c>
      <c r="F619" s="374" t="s">
        <v>66</v>
      </c>
      <c r="G619" s="374" t="s">
        <v>582</v>
      </c>
      <c r="H619" s="374" t="s">
        <v>583</v>
      </c>
      <c r="I619" s="374" t="s">
        <v>584</v>
      </c>
      <c r="J619" s="375">
        <v>22</v>
      </c>
      <c r="K619" s="375">
        <v>22</v>
      </c>
      <c r="L619" s="376" t="str">
        <f t="shared" si="20"/>
        <v>Mở</v>
      </c>
      <c r="M619" s="377">
        <f t="shared" si="19"/>
        <v>1</v>
      </c>
    </row>
    <row r="620" spans="1:13" ht="26.25" hidden="1" x14ac:dyDescent="0.25">
      <c r="A620" s="374" t="s">
        <v>2914</v>
      </c>
      <c r="B620" s="374" t="s">
        <v>2915</v>
      </c>
      <c r="C620" s="374" t="s">
        <v>2916</v>
      </c>
      <c r="D620" s="374" t="s">
        <v>2879</v>
      </c>
      <c r="E620" s="374" t="s">
        <v>2880</v>
      </c>
      <c r="F620" s="374" t="s">
        <v>66</v>
      </c>
      <c r="G620" s="374" t="s">
        <v>582</v>
      </c>
      <c r="H620" s="374" t="s">
        <v>583</v>
      </c>
      <c r="I620" s="374" t="s">
        <v>584</v>
      </c>
      <c r="J620" s="375">
        <v>22</v>
      </c>
      <c r="K620" s="375">
        <v>22</v>
      </c>
      <c r="L620" s="376" t="str">
        <f t="shared" si="20"/>
        <v>Mở</v>
      </c>
      <c r="M620" s="377">
        <f t="shared" si="19"/>
        <v>1</v>
      </c>
    </row>
    <row r="621" spans="1:13" ht="26.25" hidden="1" x14ac:dyDescent="0.25">
      <c r="A621" s="374" t="s">
        <v>2917</v>
      </c>
      <c r="B621" s="374" t="s">
        <v>2918</v>
      </c>
      <c r="C621" s="374" t="s">
        <v>2919</v>
      </c>
      <c r="D621" s="374" t="s">
        <v>2879</v>
      </c>
      <c r="E621" s="374" t="s">
        <v>2880</v>
      </c>
      <c r="F621" s="374" t="s">
        <v>66</v>
      </c>
      <c r="G621" s="374" t="s">
        <v>582</v>
      </c>
      <c r="H621" s="374" t="s">
        <v>583</v>
      </c>
      <c r="I621" s="374" t="s">
        <v>584</v>
      </c>
      <c r="J621" s="375">
        <v>22</v>
      </c>
      <c r="K621" s="375">
        <v>22</v>
      </c>
      <c r="L621" s="376" t="str">
        <f t="shared" si="20"/>
        <v>Mở</v>
      </c>
      <c r="M621" s="377">
        <f t="shared" si="19"/>
        <v>1</v>
      </c>
    </row>
    <row r="622" spans="1:13" ht="26.25" hidden="1" x14ac:dyDescent="0.25">
      <c r="A622" s="374" t="s">
        <v>2920</v>
      </c>
      <c r="B622" s="374" t="s">
        <v>2921</v>
      </c>
      <c r="C622" s="374" t="s">
        <v>2922</v>
      </c>
      <c r="D622" s="374" t="s">
        <v>2879</v>
      </c>
      <c r="E622" s="374" t="s">
        <v>2880</v>
      </c>
      <c r="F622" s="374" t="s">
        <v>66</v>
      </c>
      <c r="G622" s="374" t="s">
        <v>582</v>
      </c>
      <c r="H622" s="374" t="s">
        <v>583</v>
      </c>
      <c r="I622" s="374" t="s">
        <v>584</v>
      </c>
      <c r="J622" s="375">
        <v>0</v>
      </c>
      <c r="K622" s="375">
        <v>22</v>
      </c>
      <c r="L622" s="376" t="str">
        <f t="shared" si="20"/>
        <v>Không mở</v>
      </c>
      <c r="M622" s="377">
        <f t="shared" si="19"/>
        <v>0</v>
      </c>
    </row>
    <row r="623" spans="1:13" ht="26.25" hidden="1" x14ac:dyDescent="0.25">
      <c r="A623" s="374" t="s">
        <v>2923</v>
      </c>
      <c r="B623" s="374" t="s">
        <v>2924</v>
      </c>
      <c r="C623" s="374" t="s">
        <v>2925</v>
      </c>
      <c r="D623" s="374" t="s">
        <v>2879</v>
      </c>
      <c r="E623" s="374" t="s">
        <v>2880</v>
      </c>
      <c r="F623" s="374" t="s">
        <v>66</v>
      </c>
      <c r="G623" s="374" t="s">
        <v>582</v>
      </c>
      <c r="H623" s="374" t="s">
        <v>583</v>
      </c>
      <c r="I623" s="374" t="s">
        <v>584</v>
      </c>
      <c r="J623" s="375">
        <v>22</v>
      </c>
      <c r="K623" s="375">
        <v>22</v>
      </c>
      <c r="L623" s="376" t="str">
        <f t="shared" si="20"/>
        <v>Mở</v>
      </c>
      <c r="M623" s="377">
        <f t="shared" si="19"/>
        <v>1</v>
      </c>
    </row>
    <row r="624" spans="1:13" ht="26.25" hidden="1" x14ac:dyDescent="0.25">
      <c r="A624" s="374" t="s">
        <v>2926</v>
      </c>
      <c r="B624" s="374" t="s">
        <v>2927</v>
      </c>
      <c r="C624" s="374" t="s">
        <v>2928</v>
      </c>
      <c r="D624" s="374" t="s">
        <v>2879</v>
      </c>
      <c r="E624" s="374" t="s">
        <v>2880</v>
      </c>
      <c r="F624" s="374" t="s">
        <v>66</v>
      </c>
      <c r="G624" s="374" t="s">
        <v>582</v>
      </c>
      <c r="H624" s="374" t="s">
        <v>583</v>
      </c>
      <c r="I624" s="374" t="s">
        <v>584</v>
      </c>
      <c r="J624" s="375">
        <v>11</v>
      </c>
      <c r="K624" s="375">
        <v>22</v>
      </c>
      <c r="L624" s="376" t="str">
        <f t="shared" si="20"/>
        <v>Không mở</v>
      </c>
      <c r="M624" s="377">
        <f t="shared" si="19"/>
        <v>0.5</v>
      </c>
    </row>
    <row r="625" spans="1:13" ht="26.25" hidden="1" x14ac:dyDescent="0.25">
      <c r="A625" s="374" t="s">
        <v>2929</v>
      </c>
      <c r="B625" s="374" t="s">
        <v>2930</v>
      </c>
      <c r="C625" s="374" t="s">
        <v>2931</v>
      </c>
      <c r="D625" s="374" t="s">
        <v>2932</v>
      </c>
      <c r="E625" s="374" t="s">
        <v>2933</v>
      </c>
      <c r="F625" s="374" t="s">
        <v>66</v>
      </c>
      <c r="G625" s="374" t="s">
        <v>582</v>
      </c>
      <c r="H625" s="374" t="s">
        <v>583</v>
      </c>
      <c r="I625" s="374" t="s">
        <v>584</v>
      </c>
      <c r="J625" s="375">
        <v>0</v>
      </c>
      <c r="K625" s="375">
        <v>22</v>
      </c>
      <c r="L625" s="376" t="str">
        <f t="shared" si="20"/>
        <v>Không mở</v>
      </c>
      <c r="M625" s="377">
        <f t="shared" si="19"/>
        <v>0</v>
      </c>
    </row>
    <row r="626" spans="1:13" ht="26.25" hidden="1" x14ac:dyDescent="0.25">
      <c r="A626" s="374" t="s">
        <v>2934</v>
      </c>
      <c r="B626" s="374" t="s">
        <v>2935</v>
      </c>
      <c r="C626" s="374" t="s">
        <v>2936</v>
      </c>
      <c r="D626" s="374" t="s">
        <v>2932</v>
      </c>
      <c r="E626" s="374" t="s">
        <v>2933</v>
      </c>
      <c r="F626" s="374" t="s">
        <v>66</v>
      </c>
      <c r="G626" s="374" t="s">
        <v>582</v>
      </c>
      <c r="H626" s="374" t="s">
        <v>583</v>
      </c>
      <c r="I626" s="374" t="s">
        <v>584</v>
      </c>
      <c r="J626" s="375">
        <v>22</v>
      </c>
      <c r="K626" s="375">
        <v>22</v>
      </c>
      <c r="L626" s="376" t="str">
        <f t="shared" si="20"/>
        <v>Mở</v>
      </c>
      <c r="M626" s="377">
        <f t="shared" si="19"/>
        <v>1</v>
      </c>
    </row>
    <row r="627" spans="1:13" ht="26.25" hidden="1" x14ac:dyDescent="0.25">
      <c r="A627" s="374" t="s">
        <v>2937</v>
      </c>
      <c r="B627" s="374" t="s">
        <v>2938</v>
      </c>
      <c r="C627" s="374" t="s">
        <v>2939</v>
      </c>
      <c r="D627" s="374" t="s">
        <v>2932</v>
      </c>
      <c r="E627" s="374" t="s">
        <v>2933</v>
      </c>
      <c r="F627" s="374" t="s">
        <v>66</v>
      </c>
      <c r="G627" s="374" t="s">
        <v>582</v>
      </c>
      <c r="H627" s="374" t="s">
        <v>583</v>
      </c>
      <c r="I627" s="374" t="s">
        <v>584</v>
      </c>
      <c r="J627" s="375">
        <v>22</v>
      </c>
      <c r="K627" s="375">
        <v>22</v>
      </c>
      <c r="L627" s="376" t="str">
        <f t="shared" si="20"/>
        <v>Mở</v>
      </c>
      <c r="M627" s="377">
        <f t="shared" si="19"/>
        <v>1</v>
      </c>
    </row>
    <row r="628" spans="1:13" ht="26.25" hidden="1" x14ac:dyDescent="0.25">
      <c r="A628" s="374" t="s">
        <v>2940</v>
      </c>
      <c r="B628" s="374" t="s">
        <v>2941</v>
      </c>
      <c r="C628" s="374" t="s">
        <v>2942</v>
      </c>
      <c r="D628" s="374" t="s">
        <v>2932</v>
      </c>
      <c r="E628" s="374" t="s">
        <v>2933</v>
      </c>
      <c r="F628" s="374" t="s">
        <v>66</v>
      </c>
      <c r="G628" s="374" t="s">
        <v>582</v>
      </c>
      <c r="H628" s="374" t="s">
        <v>583</v>
      </c>
      <c r="I628" s="374" t="s">
        <v>584</v>
      </c>
      <c r="J628" s="375">
        <v>2</v>
      </c>
      <c r="K628" s="375">
        <v>22</v>
      </c>
      <c r="L628" s="376" t="str">
        <f t="shared" si="20"/>
        <v>Không mở</v>
      </c>
      <c r="M628" s="377">
        <f t="shared" si="19"/>
        <v>9.0909090909090912E-2</v>
      </c>
    </row>
    <row r="629" spans="1:13" ht="26.25" hidden="1" x14ac:dyDescent="0.25">
      <c r="A629" s="374" t="s">
        <v>2943</v>
      </c>
      <c r="B629" s="374" t="s">
        <v>2944</v>
      </c>
      <c r="C629" s="374" t="s">
        <v>2945</v>
      </c>
      <c r="D629" s="374" t="s">
        <v>2932</v>
      </c>
      <c r="E629" s="374" t="s">
        <v>2933</v>
      </c>
      <c r="F629" s="374" t="s">
        <v>66</v>
      </c>
      <c r="G629" s="374" t="s">
        <v>582</v>
      </c>
      <c r="H629" s="374" t="s">
        <v>583</v>
      </c>
      <c r="I629" s="374" t="s">
        <v>584</v>
      </c>
      <c r="J629" s="375">
        <v>21</v>
      </c>
      <c r="K629" s="375">
        <v>22</v>
      </c>
      <c r="L629" s="376" t="str">
        <f t="shared" si="20"/>
        <v>Mở</v>
      </c>
      <c r="M629" s="377">
        <f t="shared" si="19"/>
        <v>0.95454545454545459</v>
      </c>
    </row>
    <row r="630" spans="1:13" ht="26.25" hidden="1" x14ac:dyDescent="0.25">
      <c r="A630" s="374" t="s">
        <v>2946</v>
      </c>
      <c r="B630" s="374" t="s">
        <v>2947</v>
      </c>
      <c r="C630" s="374" t="s">
        <v>2948</v>
      </c>
      <c r="D630" s="374" t="s">
        <v>2932</v>
      </c>
      <c r="E630" s="374" t="s">
        <v>2933</v>
      </c>
      <c r="F630" s="374" t="s">
        <v>66</v>
      </c>
      <c r="G630" s="374" t="s">
        <v>582</v>
      </c>
      <c r="H630" s="374" t="s">
        <v>583</v>
      </c>
      <c r="I630" s="374" t="s">
        <v>584</v>
      </c>
      <c r="J630" s="375">
        <v>22</v>
      </c>
      <c r="K630" s="375">
        <v>22</v>
      </c>
      <c r="L630" s="376" t="str">
        <f t="shared" si="20"/>
        <v>Mở</v>
      </c>
      <c r="M630" s="377">
        <f t="shared" si="19"/>
        <v>1</v>
      </c>
    </row>
    <row r="631" spans="1:13" ht="26.25" hidden="1" x14ac:dyDescent="0.25">
      <c r="A631" s="374" t="s">
        <v>2949</v>
      </c>
      <c r="B631" s="374" t="s">
        <v>2950</v>
      </c>
      <c r="C631" s="374" t="s">
        <v>2951</v>
      </c>
      <c r="D631" s="374" t="s">
        <v>2932</v>
      </c>
      <c r="E631" s="374" t="s">
        <v>2933</v>
      </c>
      <c r="F631" s="374" t="s">
        <v>66</v>
      </c>
      <c r="G631" s="374" t="s">
        <v>582</v>
      </c>
      <c r="H631" s="374" t="s">
        <v>583</v>
      </c>
      <c r="I631" s="374" t="s">
        <v>584</v>
      </c>
      <c r="J631" s="375">
        <v>1</v>
      </c>
      <c r="K631" s="375">
        <v>22</v>
      </c>
      <c r="L631" s="376" t="str">
        <f t="shared" si="20"/>
        <v>Không mở</v>
      </c>
      <c r="M631" s="377">
        <f t="shared" si="19"/>
        <v>4.5454545454545456E-2</v>
      </c>
    </row>
    <row r="632" spans="1:13" ht="26.25" hidden="1" x14ac:dyDescent="0.25">
      <c r="A632" s="374" t="s">
        <v>2952</v>
      </c>
      <c r="B632" s="374" t="s">
        <v>2953</v>
      </c>
      <c r="C632" s="374" t="s">
        <v>2954</v>
      </c>
      <c r="D632" s="374" t="s">
        <v>2932</v>
      </c>
      <c r="E632" s="374" t="s">
        <v>2933</v>
      </c>
      <c r="F632" s="374" t="s">
        <v>66</v>
      </c>
      <c r="G632" s="374" t="s">
        <v>582</v>
      </c>
      <c r="H632" s="374" t="s">
        <v>583</v>
      </c>
      <c r="I632" s="374" t="s">
        <v>584</v>
      </c>
      <c r="J632" s="375">
        <v>1</v>
      </c>
      <c r="K632" s="375">
        <v>22</v>
      </c>
      <c r="L632" s="376" t="str">
        <f t="shared" si="20"/>
        <v>Không mở</v>
      </c>
      <c r="M632" s="377">
        <f t="shared" si="19"/>
        <v>4.5454545454545456E-2</v>
      </c>
    </row>
    <row r="633" spans="1:13" ht="26.25" hidden="1" x14ac:dyDescent="0.25">
      <c r="A633" s="374" t="s">
        <v>2955</v>
      </c>
      <c r="B633" s="374" t="s">
        <v>2956</v>
      </c>
      <c r="C633" s="374" t="s">
        <v>2957</v>
      </c>
      <c r="D633" s="374" t="s">
        <v>2932</v>
      </c>
      <c r="E633" s="374" t="s">
        <v>2933</v>
      </c>
      <c r="F633" s="374" t="s">
        <v>66</v>
      </c>
      <c r="G633" s="374" t="s">
        <v>582</v>
      </c>
      <c r="H633" s="374" t="s">
        <v>583</v>
      </c>
      <c r="I633" s="374" t="s">
        <v>584</v>
      </c>
      <c r="J633" s="375">
        <v>22</v>
      </c>
      <c r="K633" s="375">
        <v>22</v>
      </c>
      <c r="L633" s="376" t="str">
        <f t="shared" si="20"/>
        <v>Mở</v>
      </c>
      <c r="M633" s="377">
        <f t="shared" si="19"/>
        <v>1</v>
      </c>
    </row>
    <row r="634" spans="1:13" ht="26.25" hidden="1" x14ac:dyDescent="0.25">
      <c r="A634" s="374" t="s">
        <v>2958</v>
      </c>
      <c r="B634" s="374" t="s">
        <v>2959</v>
      </c>
      <c r="C634" s="374" t="s">
        <v>2960</v>
      </c>
      <c r="D634" s="374" t="s">
        <v>2932</v>
      </c>
      <c r="E634" s="374" t="s">
        <v>2933</v>
      </c>
      <c r="F634" s="374" t="s">
        <v>66</v>
      </c>
      <c r="G634" s="374" t="s">
        <v>582</v>
      </c>
      <c r="H634" s="374" t="s">
        <v>583</v>
      </c>
      <c r="I634" s="374" t="s">
        <v>584</v>
      </c>
      <c r="J634" s="375">
        <v>22</v>
      </c>
      <c r="K634" s="375">
        <v>22</v>
      </c>
      <c r="L634" s="376" t="str">
        <f t="shared" si="20"/>
        <v>Mở</v>
      </c>
      <c r="M634" s="377">
        <f t="shared" si="19"/>
        <v>1</v>
      </c>
    </row>
    <row r="635" spans="1:13" ht="26.25" hidden="1" x14ac:dyDescent="0.25">
      <c r="A635" s="374" t="s">
        <v>2961</v>
      </c>
      <c r="B635" s="374" t="s">
        <v>2962</v>
      </c>
      <c r="C635" s="374" t="s">
        <v>2963</v>
      </c>
      <c r="D635" s="374" t="s">
        <v>2932</v>
      </c>
      <c r="E635" s="374" t="s">
        <v>2933</v>
      </c>
      <c r="F635" s="374" t="s">
        <v>66</v>
      </c>
      <c r="G635" s="374" t="s">
        <v>582</v>
      </c>
      <c r="H635" s="374" t="s">
        <v>583</v>
      </c>
      <c r="I635" s="374" t="s">
        <v>584</v>
      </c>
      <c r="J635" s="375">
        <v>22</v>
      </c>
      <c r="K635" s="375">
        <v>22</v>
      </c>
      <c r="L635" s="376" t="str">
        <f t="shared" si="20"/>
        <v>Mở</v>
      </c>
      <c r="M635" s="377">
        <f t="shared" si="19"/>
        <v>1</v>
      </c>
    </row>
    <row r="636" spans="1:13" ht="39" hidden="1" x14ac:dyDescent="0.25">
      <c r="A636" s="374" t="s">
        <v>2964</v>
      </c>
      <c r="B636" s="374" t="s">
        <v>2965</v>
      </c>
      <c r="C636" s="374" t="s">
        <v>2966</v>
      </c>
      <c r="D636" s="374" t="s">
        <v>2932</v>
      </c>
      <c r="E636" s="374" t="s">
        <v>2933</v>
      </c>
      <c r="F636" s="374" t="s">
        <v>66</v>
      </c>
      <c r="G636" s="374" t="s">
        <v>582</v>
      </c>
      <c r="H636" s="374" t="s">
        <v>583</v>
      </c>
      <c r="I636" s="374" t="s">
        <v>584</v>
      </c>
      <c r="J636" s="375">
        <v>16</v>
      </c>
      <c r="K636" s="375">
        <v>22</v>
      </c>
      <c r="L636" s="379" t="s">
        <v>731</v>
      </c>
      <c r="M636" s="377">
        <f t="shared" si="19"/>
        <v>0.72727272727272729</v>
      </c>
    </row>
    <row r="637" spans="1:13" ht="26.25" hidden="1" x14ac:dyDescent="0.25">
      <c r="A637" s="374" t="s">
        <v>2967</v>
      </c>
      <c r="B637" s="374" t="s">
        <v>2968</v>
      </c>
      <c r="C637" s="374" t="s">
        <v>2969</v>
      </c>
      <c r="D637" s="374" t="s">
        <v>2932</v>
      </c>
      <c r="E637" s="374" t="s">
        <v>2933</v>
      </c>
      <c r="F637" s="374" t="s">
        <v>66</v>
      </c>
      <c r="G637" s="374" t="s">
        <v>582</v>
      </c>
      <c r="H637" s="374" t="s">
        <v>583</v>
      </c>
      <c r="I637" s="374" t="s">
        <v>584</v>
      </c>
      <c r="J637" s="375">
        <v>22</v>
      </c>
      <c r="K637" s="375">
        <v>22</v>
      </c>
      <c r="L637" s="376" t="str">
        <f t="shared" si="20"/>
        <v>Mở</v>
      </c>
      <c r="M637" s="377">
        <f t="shared" si="19"/>
        <v>1</v>
      </c>
    </row>
    <row r="638" spans="1:13" ht="26.25" hidden="1" x14ac:dyDescent="0.25">
      <c r="A638" s="374" t="s">
        <v>2970</v>
      </c>
      <c r="B638" s="374" t="s">
        <v>2971</v>
      </c>
      <c r="C638" s="374" t="s">
        <v>2972</v>
      </c>
      <c r="D638" s="374" t="s">
        <v>2973</v>
      </c>
      <c r="E638" s="374" t="s">
        <v>2974</v>
      </c>
      <c r="F638" s="374" t="s">
        <v>130</v>
      </c>
      <c r="G638" s="374" t="s">
        <v>582</v>
      </c>
      <c r="H638" s="374" t="s">
        <v>583</v>
      </c>
      <c r="I638" s="374" t="s">
        <v>584</v>
      </c>
      <c r="J638" s="375">
        <v>23</v>
      </c>
      <c r="K638" s="375">
        <v>23</v>
      </c>
      <c r="L638" s="376" t="str">
        <f t="shared" si="20"/>
        <v>Mở</v>
      </c>
      <c r="M638" s="377">
        <f t="shared" si="19"/>
        <v>1</v>
      </c>
    </row>
    <row r="639" spans="1:13" ht="26.25" hidden="1" x14ac:dyDescent="0.25">
      <c r="A639" s="374" t="s">
        <v>2975</v>
      </c>
      <c r="B639" s="374" t="s">
        <v>2976</v>
      </c>
      <c r="C639" s="374" t="s">
        <v>2977</v>
      </c>
      <c r="D639" s="374" t="s">
        <v>2973</v>
      </c>
      <c r="E639" s="374" t="s">
        <v>2974</v>
      </c>
      <c r="F639" s="374" t="s">
        <v>130</v>
      </c>
      <c r="G639" s="374" t="s">
        <v>582</v>
      </c>
      <c r="H639" s="374" t="s">
        <v>583</v>
      </c>
      <c r="I639" s="374" t="s">
        <v>584</v>
      </c>
      <c r="J639" s="375">
        <v>23</v>
      </c>
      <c r="K639" s="375">
        <v>23</v>
      </c>
      <c r="L639" s="376" t="str">
        <f t="shared" si="20"/>
        <v>Mở</v>
      </c>
      <c r="M639" s="377">
        <f t="shared" si="19"/>
        <v>1</v>
      </c>
    </row>
    <row r="640" spans="1:13" ht="26.25" hidden="1" x14ac:dyDescent="0.25">
      <c r="A640" s="374" t="s">
        <v>2978</v>
      </c>
      <c r="B640" s="374" t="s">
        <v>2979</v>
      </c>
      <c r="C640" s="374" t="s">
        <v>2980</v>
      </c>
      <c r="D640" s="374" t="s">
        <v>2973</v>
      </c>
      <c r="E640" s="374" t="s">
        <v>2974</v>
      </c>
      <c r="F640" s="374" t="s">
        <v>130</v>
      </c>
      <c r="G640" s="374" t="s">
        <v>582</v>
      </c>
      <c r="H640" s="374" t="s">
        <v>583</v>
      </c>
      <c r="I640" s="374" t="s">
        <v>584</v>
      </c>
      <c r="J640" s="375">
        <v>23</v>
      </c>
      <c r="K640" s="375">
        <v>23</v>
      </c>
      <c r="L640" s="376" t="str">
        <f t="shared" si="20"/>
        <v>Mở</v>
      </c>
      <c r="M640" s="377">
        <f t="shared" si="19"/>
        <v>1</v>
      </c>
    </row>
    <row r="641" spans="1:13" ht="26.25" hidden="1" x14ac:dyDescent="0.25">
      <c r="A641" s="374" t="s">
        <v>2981</v>
      </c>
      <c r="B641" s="374" t="s">
        <v>2982</v>
      </c>
      <c r="C641" s="374" t="s">
        <v>2983</v>
      </c>
      <c r="D641" s="374" t="s">
        <v>2973</v>
      </c>
      <c r="E641" s="374" t="s">
        <v>2974</v>
      </c>
      <c r="F641" s="374" t="s">
        <v>130</v>
      </c>
      <c r="G641" s="374" t="s">
        <v>582</v>
      </c>
      <c r="H641" s="374" t="s">
        <v>583</v>
      </c>
      <c r="I641" s="374" t="s">
        <v>584</v>
      </c>
      <c r="J641" s="375">
        <v>22</v>
      </c>
      <c r="K641" s="375">
        <v>23</v>
      </c>
      <c r="L641" s="376" t="str">
        <f t="shared" si="20"/>
        <v>Mở</v>
      </c>
      <c r="M641" s="377">
        <f t="shared" si="19"/>
        <v>0.95652173913043481</v>
      </c>
    </row>
    <row r="642" spans="1:13" ht="26.25" hidden="1" x14ac:dyDescent="0.25">
      <c r="A642" s="374" t="s">
        <v>2984</v>
      </c>
      <c r="B642" s="374" t="s">
        <v>2985</v>
      </c>
      <c r="C642" s="374" t="s">
        <v>2986</v>
      </c>
      <c r="D642" s="374" t="s">
        <v>2987</v>
      </c>
      <c r="E642" s="374" t="s">
        <v>2988</v>
      </c>
      <c r="F642" s="374" t="s">
        <v>66</v>
      </c>
      <c r="G642" s="374" t="s">
        <v>582</v>
      </c>
      <c r="H642" s="374" t="s">
        <v>583</v>
      </c>
      <c r="I642" s="374" t="s">
        <v>584</v>
      </c>
      <c r="J642" s="375">
        <v>21</v>
      </c>
      <c r="K642" s="375">
        <v>22</v>
      </c>
      <c r="L642" s="376" t="str">
        <f t="shared" si="20"/>
        <v>Mở</v>
      </c>
      <c r="M642" s="377">
        <f t="shared" si="19"/>
        <v>0.95454545454545459</v>
      </c>
    </row>
    <row r="643" spans="1:13" ht="26.25" hidden="1" x14ac:dyDescent="0.25">
      <c r="A643" s="374" t="s">
        <v>2989</v>
      </c>
      <c r="B643" s="374" t="s">
        <v>2990</v>
      </c>
      <c r="C643" s="374" t="s">
        <v>2991</v>
      </c>
      <c r="D643" s="374" t="s">
        <v>2992</v>
      </c>
      <c r="E643" s="374" t="s">
        <v>2993</v>
      </c>
      <c r="F643" s="374" t="s">
        <v>66</v>
      </c>
      <c r="G643" s="374" t="s">
        <v>582</v>
      </c>
      <c r="H643" s="374" t="s">
        <v>583</v>
      </c>
      <c r="I643" s="374" t="s">
        <v>584</v>
      </c>
      <c r="J643" s="375">
        <v>21</v>
      </c>
      <c r="K643" s="375">
        <v>23</v>
      </c>
      <c r="L643" s="376" t="str">
        <f t="shared" si="20"/>
        <v>Mở</v>
      </c>
      <c r="M643" s="377">
        <f t="shared" ref="M643:M706" si="21">J643/K643</f>
        <v>0.91304347826086951</v>
      </c>
    </row>
    <row r="644" spans="1:13" ht="26.25" hidden="1" x14ac:dyDescent="0.25">
      <c r="A644" s="374" t="s">
        <v>2994</v>
      </c>
      <c r="B644" s="374" t="s">
        <v>2995</v>
      </c>
      <c r="C644" s="374" t="s">
        <v>2996</v>
      </c>
      <c r="D644" s="374" t="s">
        <v>2992</v>
      </c>
      <c r="E644" s="374" t="s">
        <v>2993</v>
      </c>
      <c r="F644" s="374" t="s">
        <v>66</v>
      </c>
      <c r="G644" s="374" t="s">
        <v>582</v>
      </c>
      <c r="H644" s="374" t="s">
        <v>583</v>
      </c>
      <c r="I644" s="374" t="s">
        <v>584</v>
      </c>
      <c r="J644" s="375">
        <v>23</v>
      </c>
      <c r="K644" s="375">
        <v>23</v>
      </c>
      <c r="L644" s="376" t="str">
        <f t="shared" si="20"/>
        <v>Mở</v>
      </c>
      <c r="M644" s="377">
        <f t="shared" si="21"/>
        <v>1</v>
      </c>
    </row>
    <row r="645" spans="1:13" ht="26.25" hidden="1" x14ac:dyDescent="0.25">
      <c r="A645" s="374" t="s">
        <v>2997</v>
      </c>
      <c r="B645" s="374" t="s">
        <v>2998</v>
      </c>
      <c r="C645" s="374" t="s">
        <v>2999</v>
      </c>
      <c r="D645" s="374" t="s">
        <v>3000</v>
      </c>
      <c r="E645" s="374" t="s">
        <v>3001</v>
      </c>
      <c r="F645" s="374" t="s">
        <v>66</v>
      </c>
      <c r="G645" s="374" t="s">
        <v>582</v>
      </c>
      <c r="H645" s="374" t="s">
        <v>583</v>
      </c>
      <c r="I645" s="374" t="s">
        <v>584</v>
      </c>
      <c r="J645" s="375">
        <v>22</v>
      </c>
      <c r="K645" s="375">
        <v>22</v>
      </c>
      <c r="L645" s="376" t="str">
        <f t="shared" si="20"/>
        <v>Mở</v>
      </c>
      <c r="M645" s="377">
        <f t="shared" si="21"/>
        <v>1</v>
      </c>
    </row>
    <row r="646" spans="1:13" ht="26.25" hidden="1" x14ac:dyDescent="0.25">
      <c r="A646" s="374" t="s">
        <v>3002</v>
      </c>
      <c r="B646" s="374" t="s">
        <v>3003</v>
      </c>
      <c r="C646" s="374" t="s">
        <v>3004</v>
      </c>
      <c r="D646" s="374" t="s">
        <v>3000</v>
      </c>
      <c r="E646" s="374" t="s">
        <v>3001</v>
      </c>
      <c r="F646" s="374" t="s">
        <v>66</v>
      </c>
      <c r="G646" s="374" t="s">
        <v>582</v>
      </c>
      <c r="H646" s="374" t="s">
        <v>583</v>
      </c>
      <c r="I646" s="374" t="s">
        <v>584</v>
      </c>
      <c r="J646" s="375">
        <v>0</v>
      </c>
      <c r="K646" s="375">
        <v>22</v>
      </c>
      <c r="L646" s="376" t="str">
        <f t="shared" si="20"/>
        <v>Không mở</v>
      </c>
      <c r="M646" s="377">
        <f t="shared" si="21"/>
        <v>0</v>
      </c>
    </row>
    <row r="647" spans="1:13" ht="26.25" hidden="1" x14ac:dyDescent="0.25">
      <c r="A647" s="374" t="s">
        <v>3005</v>
      </c>
      <c r="B647" s="374" t="s">
        <v>3006</v>
      </c>
      <c r="C647" s="374" t="s">
        <v>3007</v>
      </c>
      <c r="D647" s="374" t="s">
        <v>3000</v>
      </c>
      <c r="E647" s="374" t="s">
        <v>3001</v>
      </c>
      <c r="F647" s="374" t="s">
        <v>66</v>
      </c>
      <c r="G647" s="374" t="s">
        <v>582</v>
      </c>
      <c r="H647" s="374" t="s">
        <v>583</v>
      </c>
      <c r="I647" s="374" t="s">
        <v>584</v>
      </c>
      <c r="J647" s="375">
        <v>6</v>
      </c>
      <c r="K647" s="375">
        <v>22</v>
      </c>
      <c r="L647" s="376" t="str">
        <f t="shared" si="20"/>
        <v>Không mở</v>
      </c>
      <c r="M647" s="377">
        <f t="shared" si="21"/>
        <v>0.27272727272727271</v>
      </c>
    </row>
    <row r="648" spans="1:13" ht="26.25" hidden="1" x14ac:dyDescent="0.25">
      <c r="A648" s="374" t="s">
        <v>3008</v>
      </c>
      <c r="B648" s="374" t="s">
        <v>3009</v>
      </c>
      <c r="C648" s="374" t="s">
        <v>3010</v>
      </c>
      <c r="D648" s="374" t="s">
        <v>3000</v>
      </c>
      <c r="E648" s="374" t="s">
        <v>3001</v>
      </c>
      <c r="F648" s="374" t="s">
        <v>66</v>
      </c>
      <c r="G648" s="374" t="s">
        <v>582</v>
      </c>
      <c r="H648" s="374" t="s">
        <v>583</v>
      </c>
      <c r="I648" s="374" t="s">
        <v>584</v>
      </c>
      <c r="J648" s="375">
        <v>1</v>
      </c>
      <c r="K648" s="375">
        <v>22</v>
      </c>
      <c r="L648" s="376" t="str">
        <f t="shared" si="20"/>
        <v>Không mở</v>
      </c>
      <c r="M648" s="377">
        <f t="shared" si="21"/>
        <v>4.5454545454545456E-2</v>
      </c>
    </row>
    <row r="649" spans="1:13" ht="26.25" hidden="1" x14ac:dyDescent="0.25">
      <c r="A649" s="374" t="s">
        <v>3011</v>
      </c>
      <c r="B649" s="374" t="s">
        <v>3012</v>
      </c>
      <c r="C649" s="374" t="s">
        <v>3013</v>
      </c>
      <c r="D649" s="374" t="s">
        <v>3014</v>
      </c>
      <c r="E649" s="374" t="s">
        <v>3015</v>
      </c>
      <c r="F649" s="374" t="s">
        <v>89</v>
      </c>
      <c r="G649" s="374" t="s">
        <v>582</v>
      </c>
      <c r="H649" s="374" t="s">
        <v>583</v>
      </c>
      <c r="I649" s="374" t="s">
        <v>584</v>
      </c>
      <c r="J649" s="375">
        <v>22</v>
      </c>
      <c r="K649" s="375">
        <v>22</v>
      </c>
      <c r="L649" s="376" t="str">
        <f t="shared" si="20"/>
        <v>Mở</v>
      </c>
      <c r="M649" s="377">
        <f t="shared" si="21"/>
        <v>1</v>
      </c>
    </row>
    <row r="650" spans="1:13" ht="26.25" hidden="1" x14ac:dyDescent="0.25">
      <c r="A650" s="374" t="s">
        <v>3016</v>
      </c>
      <c r="B650" s="374" t="s">
        <v>3017</v>
      </c>
      <c r="C650" s="374" t="s">
        <v>3018</v>
      </c>
      <c r="D650" s="374" t="s">
        <v>3014</v>
      </c>
      <c r="E650" s="374" t="s">
        <v>3015</v>
      </c>
      <c r="F650" s="374" t="s">
        <v>89</v>
      </c>
      <c r="G650" s="374" t="s">
        <v>582</v>
      </c>
      <c r="H650" s="374" t="s">
        <v>583</v>
      </c>
      <c r="I650" s="374" t="s">
        <v>584</v>
      </c>
      <c r="J650" s="375">
        <v>22</v>
      </c>
      <c r="K650" s="375">
        <v>22</v>
      </c>
      <c r="L650" s="376" t="str">
        <f t="shared" si="20"/>
        <v>Mở</v>
      </c>
      <c r="M650" s="377">
        <f t="shared" si="21"/>
        <v>1</v>
      </c>
    </row>
    <row r="651" spans="1:13" ht="26.25" hidden="1" x14ac:dyDescent="0.25">
      <c r="A651" s="374" t="s">
        <v>3019</v>
      </c>
      <c r="B651" s="374" t="s">
        <v>3020</v>
      </c>
      <c r="C651" s="374" t="s">
        <v>3021</v>
      </c>
      <c r="D651" s="374" t="s">
        <v>3022</v>
      </c>
      <c r="E651" s="374" t="s">
        <v>3023</v>
      </c>
      <c r="F651" s="374" t="s">
        <v>66</v>
      </c>
      <c r="G651" s="374" t="s">
        <v>582</v>
      </c>
      <c r="H651" s="374" t="s">
        <v>583</v>
      </c>
      <c r="I651" s="374" t="s">
        <v>584</v>
      </c>
      <c r="J651" s="375">
        <v>22</v>
      </c>
      <c r="K651" s="375">
        <v>22</v>
      </c>
      <c r="L651" s="376" t="str">
        <f t="shared" si="20"/>
        <v>Mở</v>
      </c>
      <c r="M651" s="377">
        <f t="shared" si="21"/>
        <v>1</v>
      </c>
    </row>
    <row r="652" spans="1:13" ht="26.25" hidden="1" x14ac:dyDescent="0.25">
      <c r="A652" s="374" t="s">
        <v>3024</v>
      </c>
      <c r="B652" s="374" t="s">
        <v>3025</v>
      </c>
      <c r="C652" s="374" t="s">
        <v>3026</v>
      </c>
      <c r="D652" s="374" t="s">
        <v>3022</v>
      </c>
      <c r="E652" s="374" t="s">
        <v>3023</v>
      </c>
      <c r="F652" s="374" t="s">
        <v>66</v>
      </c>
      <c r="G652" s="374" t="s">
        <v>582</v>
      </c>
      <c r="H652" s="374" t="s">
        <v>583</v>
      </c>
      <c r="I652" s="374" t="s">
        <v>584</v>
      </c>
      <c r="J652" s="375">
        <v>22</v>
      </c>
      <c r="K652" s="375">
        <v>22</v>
      </c>
      <c r="L652" s="376" t="str">
        <f t="shared" si="20"/>
        <v>Mở</v>
      </c>
      <c r="M652" s="377">
        <f t="shared" si="21"/>
        <v>1</v>
      </c>
    </row>
    <row r="653" spans="1:13" ht="26.25" hidden="1" x14ac:dyDescent="0.25">
      <c r="A653" s="374" t="s">
        <v>3027</v>
      </c>
      <c r="B653" s="374" t="s">
        <v>3028</v>
      </c>
      <c r="C653" s="374" t="s">
        <v>3029</v>
      </c>
      <c r="D653" s="374" t="s">
        <v>3022</v>
      </c>
      <c r="E653" s="374" t="s">
        <v>3023</v>
      </c>
      <c r="F653" s="374" t="s">
        <v>66</v>
      </c>
      <c r="G653" s="374" t="s">
        <v>582</v>
      </c>
      <c r="H653" s="374" t="s">
        <v>583</v>
      </c>
      <c r="I653" s="374" t="s">
        <v>584</v>
      </c>
      <c r="J653" s="375">
        <v>22</v>
      </c>
      <c r="K653" s="375">
        <v>22</v>
      </c>
      <c r="L653" s="376" t="str">
        <f t="shared" si="20"/>
        <v>Mở</v>
      </c>
      <c r="M653" s="377">
        <f t="shared" si="21"/>
        <v>1</v>
      </c>
    </row>
    <row r="654" spans="1:13" ht="26.25" hidden="1" x14ac:dyDescent="0.25">
      <c r="A654" s="374" t="s">
        <v>3030</v>
      </c>
      <c r="B654" s="374" t="s">
        <v>3031</v>
      </c>
      <c r="C654" s="374" t="s">
        <v>3032</v>
      </c>
      <c r="D654" s="374" t="s">
        <v>3022</v>
      </c>
      <c r="E654" s="374" t="s">
        <v>3023</v>
      </c>
      <c r="F654" s="374" t="s">
        <v>66</v>
      </c>
      <c r="G654" s="374" t="s">
        <v>582</v>
      </c>
      <c r="H654" s="374" t="s">
        <v>583</v>
      </c>
      <c r="I654" s="374" t="s">
        <v>584</v>
      </c>
      <c r="J654" s="375">
        <v>22</v>
      </c>
      <c r="K654" s="375">
        <v>22</v>
      </c>
      <c r="L654" s="376" t="str">
        <f t="shared" si="20"/>
        <v>Mở</v>
      </c>
      <c r="M654" s="377">
        <f t="shared" si="21"/>
        <v>1</v>
      </c>
    </row>
    <row r="655" spans="1:13" ht="26.25" hidden="1" x14ac:dyDescent="0.25">
      <c r="A655" s="374" t="s">
        <v>3033</v>
      </c>
      <c r="B655" s="374" t="s">
        <v>3034</v>
      </c>
      <c r="C655" s="374" t="s">
        <v>3035</v>
      </c>
      <c r="D655" s="374" t="s">
        <v>3022</v>
      </c>
      <c r="E655" s="374" t="s">
        <v>3023</v>
      </c>
      <c r="F655" s="374" t="s">
        <v>66</v>
      </c>
      <c r="G655" s="374" t="s">
        <v>582</v>
      </c>
      <c r="H655" s="374" t="s">
        <v>583</v>
      </c>
      <c r="I655" s="374" t="s">
        <v>584</v>
      </c>
      <c r="J655" s="375">
        <v>22</v>
      </c>
      <c r="K655" s="375">
        <v>22</v>
      </c>
      <c r="L655" s="376" t="str">
        <f t="shared" si="20"/>
        <v>Mở</v>
      </c>
      <c r="M655" s="377">
        <f t="shared" si="21"/>
        <v>1</v>
      </c>
    </row>
    <row r="656" spans="1:13" ht="26.25" hidden="1" x14ac:dyDescent="0.25">
      <c r="A656" s="374" t="s">
        <v>3036</v>
      </c>
      <c r="B656" s="374" t="s">
        <v>3037</v>
      </c>
      <c r="C656" s="374" t="s">
        <v>3038</v>
      </c>
      <c r="D656" s="374" t="s">
        <v>3022</v>
      </c>
      <c r="E656" s="374" t="s">
        <v>3023</v>
      </c>
      <c r="F656" s="374" t="s">
        <v>66</v>
      </c>
      <c r="G656" s="374" t="s">
        <v>582</v>
      </c>
      <c r="H656" s="374" t="s">
        <v>583</v>
      </c>
      <c r="I656" s="374" t="s">
        <v>584</v>
      </c>
      <c r="J656" s="375">
        <v>22</v>
      </c>
      <c r="K656" s="375">
        <v>22</v>
      </c>
      <c r="L656" s="376" t="str">
        <f t="shared" si="20"/>
        <v>Mở</v>
      </c>
      <c r="M656" s="377">
        <f t="shared" si="21"/>
        <v>1</v>
      </c>
    </row>
    <row r="657" spans="1:13" ht="26.25" hidden="1" x14ac:dyDescent="0.25">
      <c r="A657" s="374" t="s">
        <v>3039</v>
      </c>
      <c r="B657" s="374" t="s">
        <v>3040</v>
      </c>
      <c r="C657" s="374" t="s">
        <v>3041</v>
      </c>
      <c r="D657" s="374" t="s">
        <v>3022</v>
      </c>
      <c r="E657" s="374" t="s">
        <v>3023</v>
      </c>
      <c r="F657" s="374" t="s">
        <v>66</v>
      </c>
      <c r="G657" s="374" t="s">
        <v>582</v>
      </c>
      <c r="H657" s="374" t="s">
        <v>583</v>
      </c>
      <c r="I657" s="374" t="s">
        <v>584</v>
      </c>
      <c r="J657" s="375">
        <v>22</v>
      </c>
      <c r="K657" s="375">
        <v>22</v>
      </c>
      <c r="L657" s="376" t="str">
        <f t="shared" si="20"/>
        <v>Mở</v>
      </c>
      <c r="M657" s="377">
        <f t="shared" si="21"/>
        <v>1</v>
      </c>
    </row>
    <row r="658" spans="1:13" ht="26.25" hidden="1" x14ac:dyDescent="0.25">
      <c r="A658" s="374" t="s">
        <v>3042</v>
      </c>
      <c r="B658" s="374" t="s">
        <v>3043</v>
      </c>
      <c r="C658" s="374" t="s">
        <v>3044</v>
      </c>
      <c r="D658" s="374" t="s">
        <v>3022</v>
      </c>
      <c r="E658" s="374" t="s">
        <v>3023</v>
      </c>
      <c r="F658" s="374" t="s">
        <v>66</v>
      </c>
      <c r="G658" s="374" t="s">
        <v>582</v>
      </c>
      <c r="H658" s="374" t="s">
        <v>583</v>
      </c>
      <c r="I658" s="374" t="s">
        <v>584</v>
      </c>
      <c r="J658" s="375">
        <v>22</v>
      </c>
      <c r="K658" s="375">
        <v>22</v>
      </c>
      <c r="L658" s="376" t="str">
        <f t="shared" si="20"/>
        <v>Mở</v>
      </c>
      <c r="M658" s="377">
        <f t="shared" si="21"/>
        <v>1</v>
      </c>
    </row>
    <row r="659" spans="1:13" ht="26.25" hidden="1" x14ac:dyDescent="0.25">
      <c r="A659" s="374" t="s">
        <v>3045</v>
      </c>
      <c r="B659" s="374" t="s">
        <v>3046</v>
      </c>
      <c r="C659" s="374" t="s">
        <v>3047</v>
      </c>
      <c r="D659" s="374" t="s">
        <v>3022</v>
      </c>
      <c r="E659" s="374" t="s">
        <v>3023</v>
      </c>
      <c r="F659" s="374" t="s">
        <v>66</v>
      </c>
      <c r="G659" s="374" t="s">
        <v>582</v>
      </c>
      <c r="H659" s="374" t="s">
        <v>583</v>
      </c>
      <c r="I659" s="374" t="s">
        <v>584</v>
      </c>
      <c r="J659" s="375">
        <v>22</v>
      </c>
      <c r="K659" s="375">
        <v>22</v>
      </c>
      <c r="L659" s="376" t="str">
        <f t="shared" si="20"/>
        <v>Mở</v>
      </c>
      <c r="M659" s="377">
        <f t="shared" si="21"/>
        <v>1</v>
      </c>
    </row>
    <row r="660" spans="1:13" ht="26.25" hidden="1" x14ac:dyDescent="0.25">
      <c r="A660" s="374" t="s">
        <v>3048</v>
      </c>
      <c r="B660" s="374" t="s">
        <v>3049</v>
      </c>
      <c r="C660" s="374" t="s">
        <v>3050</v>
      </c>
      <c r="D660" s="374" t="s">
        <v>3022</v>
      </c>
      <c r="E660" s="374" t="s">
        <v>3023</v>
      </c>
      <c r="F660" s="374" t="s">
        <v>66</v>
      </c>
      <c r="G660" s="374" t="s">
        <v>582</v>
      </c>
      <c r="H660" s="374" t="s">
        <v>583</v>
      </c>
      <c r="I660" s="374" t="s">
        <v>584</v>
      </c>
      <c r="J660" s="375">
        <v>22</v>
      </c>
      <c r="K660" s="375">
        <v>22</v>
      </c>
      <c r="L660" s="376" t="str">
        <f t="shared" si="20"/>
        <v>Mở</v>
      </c>
      <c r="M660" s="377">
        <f t="shared" si="21"/>
        <v>1</v>
      </c>
    </row>
    <row r="661" spans="1:13" ht="26.25" hidden="1" x14ac:dyDescent="0.25">
      <c r="A661" s="374" t="s">
        <v>3051</v>
      </c>
      <c r="B661" s="374" t="s">
        <v>3052</v>
      </c>
      <c r="C661" s="374" t="s">
        <v>3053</v>
      </c>
      <c r="D661" s="374" t="s">
        <v>3022</v>
      </c>
      <c r="E661" s="374" t="s">
        <v>3023</v>
      </c>
      <c r="F661" s="374" t="s">
        <v>66</v>
      </c>
      <c r="G661" s="374" t="s">
        <v>582</v>
      </c>
      <c r="H661" s="374" t="s">
        <v>583</v>
      </c>
      <c r="I661" s="374" t="s">
        <v>584</v>
      </c>
      <c r="J661" s="375">
        <v>22</v>
      </c>
      <c r="K661" s="375">
        <v>22</v>
      </c>
      <c r="L661" s="376" t="str">
        <f t="shared" si="20"/>
        <v>Mở</v>
      </c>
      <c r="M661" s="377">
        <f t="shared" si="21"/>
        <v>1</v>
      </c>
    </row>
    <row r="662" spans="1:13" ht="26.25" hidden="1" x14ac:dyDescent="0.25">
      <c r="A662" s="374" t="s">
        <v>3054</v>
      </c>
      <c r="B662" s="374" t="s">
        <v>3055</v>
      </c>
      <c r="C662" s="374" t="s">
        <v>3056</v>
      </c>
      <c r="D662" s="374" t="s">
        <v>3022</v>
      </c>
      <c r="E662" s="374" t="s">
        <v>3023</v>
      </c>
      <c r="F662" s="374" t="s">
        <v>66</v>
      </c>
      <c r="G662" s="374" t="s">
        <v>582</v>
      </c>
      <c r="H662" s="374" t="s">
        <v>583</v>
      </c>
      <c r="I662" s="374" t="s">
        <v>584</v>
      </c>
      <c r="J662" s="375">
        <v>22</v>
      </c>
      <c r="K662" s="375">
        <v>22</v>
      </c>
      <c r="L662" s="376" t="str">
        <f t="shared" si="20"/>
        <v>Mở</v>
      </c>
      <c r="M662" s="377">
        <f t="shared" si="21"/>
        <v>1</v>
      </c>
    </row>
    <row r="663" spans="1:13" ht="26.25" hidden="1" x14ac:dyDescent="0.25">
      <c r="A663" s="374" t="s">
        <v>3057</v>
      </c>
      <c r="B663" s="374" t="s">
        <v>3058</v>
      </c>
      <c r="C663" s="374" t="s">
        <v>3059</v>
      </c>
      <c r="D663" s="374" t="s">
        <v>3060</v>
      </c>
      <c r="E663" s="374" t="s">
        <v>3061</v>
      </c>
      <c r="F663" s="374" t="s">
        <v>66</v>
      </c>
      <c r="G663" s="374" t="s">
        <v>582</v>
      </c>
      <c r="H663" s="374" t="s">
        <v>583</v>
      </c>
      <c r="I663" s="374" t="s">
        <v>584</v>
      </c>
      <c r="J663" s="375">
        <v>8</v>
      </c>
      <c r="K663" s="375">
        <v>25</v>
      </c>
      <c r="L663" s="376" t="str">
        <f t="shared" si="20"/>
        <v>Không mở</v>
      </c>
      <c r="M663" s="377">
        <f t="shared" si="21"/>
        <v>0.32</v>
      </c>
    </row>
    <row r="664" spans="1:13" ht="26.25" hidden="1" x14ac:dyDescent="0.25">
      <c r="A664" s="374" t="s">
        <v>3062</v>
      </c>
      <c r="B664" s="374" t="s">
        <v>3063</v>
      </c>
      <c r="C664" s="374" t="s">
        <v>3064</v>
      </c>
      <c r="D664" s="374" t="s">
        <v>3060</v>
      </c>
      <c r="E664" s="374" t="s">
        <v>3061</v>
      </c>
      <c r="F664" s="374" t="s">
        <v>66</v>
      </c>
      <c r="G664" s="374" t="s">
        <v>582</v>
      </c>
      <c r="H664" s="374" t="s">
        <v>583</v>
      </c>
      <c r="I664" s="374" t="s">
        <v>584</v>
      </c>
      <c r="J664" s="375">
        <v>25</v>
      </c>
      <c r="K664" s="375">
        <v>25</v>
      </c>
      <c r="L664" s="376" t="str">
        <f t="shared" si="20"/>
        <v>Mở</v>
      </c>
      <c r="M664" s="377">
        <f t="shared" si="21"/>
        <v>1</v>
      </c>
    </row>
    <row r="665" spans="1:13" ht="26.25" hidden="1" x14ac:dyDescent="0.25">
      <c r="A665" s="374" t="s">
        <v>3065</v>
      </c>
      <c r="B665" s="374" t="s">
        <v>3066</v>
      </c>
      <c r="C665" s="374" t="s">
        <v>3067</v>
      </c>
      <c r="D665" s="374" t="s">
        <v>3068</v>
      </c>
      <c r="E665" s="374" t="s">
        <v>3069</v>
      </c>
      <c r="F665" s="374" t="s">
        <v>66</v>
      </c>
      <c r="G665" s="374" t="s">
        <v>582</v>
      </c>
      <c r="H665" s="374" t="s">
        <v>583</v>
      </c>
      <c r="I665" s="374" t="s">
        <v>584</v>
      </c>
      <c r="J665" s="375">
        <v>30</v>
      </c>
      <c r="K665" s="375">
        <v>30</v>
      </c>
      <c r="L665" s="376" t="str">
        <f t="shared" si="20"/>
        <v>Mở</v>
      </c>
      <c r="M665" s="377">
        <f t="shared" si="21"/>
        <v>1</v>
      </c>
    </row>
    <row r="666" spans="1:13" ht="26.25" hidden="1" x14ac:dyDescent="0.25">
      <c r="A666" s="374" t="s">
        <v>3070</v>
      </c>
      <c r="B666" s="374" t="s">
        <v>3071</v>
      </c>
      <c r="C666" s="374" t="s">
        <v>3072</v>
      </c>
      <c r="D666" s="374" t="s">
        <v>3068</v>
      </c>
      <c r="E666" s="374" t="s">
        <v>3069</v>
      </c>
      <c r="F666" s="374" t="s">
        <v>66</v>
      </c>
      <c r="G666" s="374" t="s">
        <v>582</v>
      </c>
      <c r="H666" s="374" t="s">
        <v>583</v>
      </c>
      <c r="I666" s="374" t="s">
        <v>584</v>
      </c>
      <c r="J666" s="375">
        <v>30</v>
      </c>
      <c r="K666" s="375">
        <v>30</v>
      </c>
      <c r="L666" s="376" t="str">
        <f t="shared" si="20"/>
        <v>Mở</v>
      </c>
      <c r="M666" s="377">
        <f t="shared" si="21"/>
        <v>1</v>
      </c>
    </row>
    <row r="667" spans="1:13" ht="26.25" hidden="1" x14ac:dyDescent="0.25">
      <c r="A667" s="374" t="s">
        <v>3073</v>
      </c>
      <c r="B667" s="374" t="s">
        <v>3074</v>
      </c>
      <c r="C667" s="374" t="s">
        <v>3075</v>
      </c>
      <c r="D667" s="374" t="s">
        <v>3068</v>
      </c>
      <c r="E667" s="374" t="s">
        <v>3069</v>
      </c>
      <c r="F667" s="374" t="s">
        <v>66</v>
      </c>
      <c r="G667" s="374" t="s">
        <v>582</v>
      </c>
      <c r="H667" s="374" t="s">
        <v>583</v>
      </c>
      <c r="I667" s="374" t="s">
        <v>584</v>
      </c>
      <c r="J667" s="375">
        <v>30</v>
      </c>
      <c r="K667" s="375">
        <v>30</v>
      </c>
      <c r="L667" s="376" t="str">
        <f t="shared" si="20"/>
        <v>Mở</v>
      </c>
      <c r="M667" s="377">
        <f t="shared" si="21"/>
        <v>1</v>
      </c>
    </row>
    <row r="668" spans="1:13" ht="26.25" hidden="1" x14ac:dyDescent="0.25">
      <c r="A668" s="374" t="s">
        <v>3076</v>
      </c>
      <c r="B668" s="374" t="s">
        <v>3077</v>
      </c>
      <c r="C668" s="374" t="s">
        <v>3078</v>
      </c>
      <c r="D668" s="374" t="s">
        <v>3068</v>
      </c>
      <c r="E668" s="374" t="s">
        <v>3069</v>
      </c>
      <c r="F668" s="374" t="s">
        <v>66</v>
      </c>
      <c r="G668" s="374" t="s">
        <v>582</v>
      </c>
      <c r="H668" s="374" t="s">
        <v>583</v>
      </c>
      <c r="I668" s="374" t="s">
        <v>584</v>
      </c>
      <c r="J668" s="375">
        <v>30</v>
      </c>
      <c r="K668" s="375">
        <v>30</v>
      </c>
      <c r="L668" s="376" t="str">
        <f t="shared" si="20"/>
        <v>Mở</v>
      </c>
      <c r="M668" s="377">
        <f t="shared" si="21"/>
        <v>1</v>
      </c>
    </row>
    <row r="669" spans="1:13" ht="26.25" hidden="1" x14ac:dyDescent="0.25">
      <c r="A669" s="374" t="s">
        <v>3079</v>
      </c>
      <c r="B669" s="374" t="s">
        <v>3080</v>
      </c>
      <c r="C669" s="374" t="s">
        <v>3081</v>
      </c>
      <c r="D669" s="374" t="s">
        <v>3068</v>
      </c>
      <c r="E669" s="374" t="s">
        <v>3069</v>
      </c>
      <c r="F669" s="374" t="s">
        <v>66</v>
      </c>
      <c r="G669" s="374" t="s">
        <v>582</v>
      </c>
      <c r="H669" s="374" t="s">
        <v>583</v>
      </c>
      <c r="I669" s="374" t="s">
        <v>584</v>
      </c>
      <c r="J669" s="375">
        <v>30</v>
      </c>
      <c r="K669" s="375">
        <v>30</v>
      </c>
      <c r="L669" s="376" t="str">
        <f t="shared" si="20"/>
        <v>Mở</v>
      </c>
      <c r="M669" s="377">
        <f t="shared" si="21"/>
        <v>1</v>
      </c>
    </row>
    <row r="670" spans="1:13" ht="26.25" hidden="1" x14ac:dyDescent="0.25">
      <c r="A670" s="374" t="s">
        <v>3082</v>
      </c>
      <c r="B670" s="374" t="s">
        <v>3083</v>
      </c>
      <c r="C670" s="374" t="s">
        <v>3084</v>
      </c>
      <c r="D670" s="374" t="s">
        <v>3068</v>
      </c>
      <c r="E670" s="374" t="s">
        <v>3069</v>
      </c>
      <c r="F670" s="374" t="s">
        <v>66</v>
      </c>
      <c r="G670" s="374" t="s">
        <v>582</v>
      </c>
      <c r="H670" s="374" t="s">
        <v>583</v>
      </c>
      <c r="I670" s="374" t="s">
        <v>584</v>
      </c>
      <c r="J670" s="375">
        <v>30</v>
      </c>
      <c r="K670" s="375">
        <v>30</v>
      </c>
      <c r="L670" s="376" t="str">
        <f t="shared" si="20"/>
        <v>Mở</v>
      </c>
      <c r="M670" s="377">
        <f t="shared" si="21"/>
        <v>1</v>
      </c>
    </row>
    <row r="671" spans="1:13" ht="26.25" hidden="1" x14ac:dyDescent="0.25">
      <c r="A671" s="374" t="s">
        <v>3085</v>
      </c>
      <c r="B671" s="374" t="s">
        <v>3086</v>
      </c>
      <c r="C671" s="374" t="s">
        <v>3087</v>
      </c>
      <c r="D671" s="374" t="s">
        <v>3068</v>
      </c>
      <c r="E671" s="374" t="s">
        <v>3069</v>
      </c>
      <c r="F671" s="374" t="s">
        <v>66</v>
      </c>
      <c r="G671" s="374" t="s">
        <v>582</v>
      </c>
      <c r="H671" s="374" t="s">
        <v>583</v>
      </c>
      <c r="I671" s="374" t="s">
        <v>584</v>
      </c>
      <c r="J671" s="375">
        <v>30</v>
      </c>
      <c r="K671" s="375">
        <v>30</v>
      </c>
      <c r="L671" s="376" t="str">
        <f t="shared" si="20"/>
        <v>Mở</v>
      </c>
      <c r="M671" s="377">
        <f t="shared" si="21"/>
        <v>1</v>
      </c>
    </row>
    <row r="672" spans="1:13" ht="26.25" hidden="1" x14ac:dyDescent="0.25">
      <c r="A672" s="374" t="s">
        <v>3088</v>
      </c>
      <c r="B672" s="374" t="s">
        <v>3089</v>
      </c>
      <c r="C672" s="374" t="s">
        <v>3090</v>
      </c>
      <c r="D672" s="374" t="s">
        <v>3068</v>
      </c>
      <c r="E672" s="374" t="s">
        <v>3069</v>
      </c>
      <c r="F672" s="374" t="s">
        <v>66</v>
      </c>
      <c r="G672" s="374" t="s">
        <v>582</v>
      </c>
      <c r="H672" s="374" t="s">
        <v>583</v>
      </c>
      <c r="I672" s="374" t="s">
        <v>584</v>
      </c>
      <c r="J672" s="375">
        <v>1</v>
      </c>
      <c r="K672" s="375">
        <v>30</v>
      </c>
      <c r="L672" s="376" t="str">
        <f t="shared" si="20"/>
        <v>Không mở</v>
      </c>
      <c r="M672" s="377">
        <f t="shared" si="21"/>
        <v>3.3333333333333333E-2</v>
      </c>
    </row>
    <row r="673" spans="1:13" ht="26.25" hidden="1" x14ac:dyDescent="0.25">
      <c r="A673" s="374" t="s">
        <v>3091</v>
      </c>
      <c r="B673" s="374" t="s">
        <v>3092</v>
      </c>
      <c r="C673" s="374" t="s">
        <v>3093</v>
      </c>
      <c r="D673" s="374" t="s">
        <v>3068</v>
      </c>
      <c r="E673" s="374" t="s">
        <v>3069</v>
      </c>
      <c r="F673" s="374" t="s">
        <v>66</v>
      </c>
      <c r="G673" s="374" t="s">
        <v>582</v>
      </c>
      <c r="H673" s="374" t="s">
        <v>583</v>
      </c>
      <c r="I673" s="374" t="s">
        <v>584</v>
      </c>
      <c r="J673" s="375">
        <v>30</v>
      </c>
      <c r="K673" s="375">
        <v>30</v>
      </c>
      <c r="L673" s="376" t="str">
        <f t="shared" si="20"/>
        <v>Mở</v>
      </c>
      <c r="M673" s="377">
        <f t="shared" si="21"/>
        <v>1</v>
      </c>
    </row>
    <row r="674" spans="1:13" ht="26.25" hidden="1" x14ac:dyDescent="0.25">
      <c r="A674" s="374" t="s">
        <v>3094</v>
      </c>
      <c r="B674" s="374" t="s">
        <v>3095</v>
      </c>
      <c r="C674" s="374" t="s">
        <v>3096</v>
      </c>
      <c r="D674" s="374" t="s">
        <v>3068</v>
      </c>
      <c r="E674" s="374" t="s">
        <v>3069</v>
      </c>
      <c r="F674" s="374" t="s">
        <v>66</v>
      </c>
      <c r="G674" s="374" t="s">
        <v>582</v>
      </c>
      <c r="H674" s="374" t="s">
        <v>583</v>
      </c>
      <c r="I674" s="374" t="s">
        <v>584</v>
      </c>
      <c r="J674" s="375">
        <v>29</v>
      </c>
      <c r="K674" s="375">
        <v>30</v>
      </c>
      <c r="L674" s="376" t="str">
        <f t="shared" si="20"/>
        <v>Mở</v>
      </c>
      <c r="M674" s="377">
        <f t="shared" si="21"/>
        <v>0.96666666666666667</v>
      </c>
    </row>
    <row r="675" spans="1:13" ht="26.25" hidden="1" x14ac:dyDescent="0.25">
      <c r="A675" s="374" t="s">
        <v>3097</v>
      </c>
      <c r="B675" s="374" t="s">
        <v>3098</v>
      </c>
      <c r="C675" s="374" t="s">
        <v>3099</v>
      </c>
      <c r="D675" s="374" t="s">
        <v>3068</v>
      </c>
      <c r="E675" s="374" t="s">
        <v>3069</v>
      </c>
      <c r="F675" s="374" t="s">
        <v>66</v>
      </c>
      <c r="G675" s="374" t="s">
        <v>582</v>
      </c>
      <c r="H675" s="374" t="s">
        <v>583</v>
      </c>
      <c r="I675" s="374" t="s">
        <v>584</v>
      </c>
      <c r="J675" s="375">
        <v>30</v>
      </c>
      <c r="K675" s="375">
        <v>30</v>
      </c>
      <c r="L675" s="376" t="str">
        <f t="shared" si="20"/>
        <v>Mở</v>
      </c>
      <c r="M675" s="377">
        <f t="shared" si="21"/>
        <v>1</v>
      </c>
    </row>
    <row r="676" spans="1:13" ht="26.25" hidden="1" x14ac:dyDescent="0.25">
      <c r="A676" s="374" t="s">
        <v>3100</v>
      </c>
      <c r="B676" s="374" t="s">
        <v>3101</v>
      </c>
      <c r="C676" s="374" t="s">
        <v>3102</v>
      </c>
      <c r="D676" s="374" t="s">
        <v>3068</v>
      </c>
      <c r="E676" s="374" t="s">
        <v>3069</v>
      </c>
      <c r="F676" s="374" t="s">
        <v>66</v>
      </c>
      <c r="G676" s="374" t="s">
        <v>582</v>
      </c>
      <c r="H676" s="374" t="s">
        <v>583</v>
      </c>
      <c r="I676" s="374" t="s">
        <v>584</v>
      </c>
      <c r="J676" s="375">
        <v>30</v>
      </c>
      <c r="K676" s="375">
        <v>30</v>
      </c>
      <c r="L676" s="376" t="str">
        <f t="shared" si="20"/>
        <v>Mở</v>
      </c>
      <c r="M676" s="377">
        <f t="shared" si="21"/>
        <v>1</v>
      </c>
    </row>
    <row r="677" spans="1:13" ht="26.25" hidden="1" x14ac:dyDescent="0.25">
      <c r="A677" s="374" t="s">
        <v>3103</v>
      </c>
      <c r="B677" s="374" t="s">
        <v>3104</v>
      </c>
      <c r="C677" s="374" t="s">
        <v>3105</v>
      </c>
      <c r="D677" s="374" t="s">
        <v>3068</v>
      </c>
      <c r="E677" s="374" t="s">
        <v>3069</v>
      </c>
      <c r="F677" s="374" t="s">
        <v>66</v>
      </c>
      <c r="G677" s="374" t="s">
        <v>582</v>
      </c>
      <c r="H677" s="374" t="s">
        <v>583</v>
      </c>
      <c r="I677" s="374" t="s">
        <v>584</v>
      </c>
      <c r="J677" s="375">
        <v>30</v>
      </c>
      <c r="K677" s="375">
        <v>30</v>
      </c>
      <c r="L677" s="376" t="str">
        <f t="shared" si="20"/>
        <v>Mở</v>
      </c>
      <c r="M677" s="377">
        <f t="shared" si="21"/>
        <v>1</v>
      </c>
    </row>
    <row r="678" spans="1:13" ht="26.25" hidden="1" x14ac:dyDescent="0.25">
      <c r="A678" s="374" t="s">
        <v>3106</v>
      </c>
      <c r="B678" s="374" t="s">
        <v>3107</v>
      </c>
      <c r="C678" s="374" t="s">
        <v>3108</v>
      </c>
      <c r="D678" s="374" t="s">
        <v>3068</v>
      </c>
      <c r="E678" s="374" t="s">
        <v>3069</v>
      </c>
      <c r="F678" s="374" t="s">
        <v>66</v>
      </c>
      <c r="G678" s="374" t="s">
        <v>582</v>
      </c>
      <c r="H678" s="374" t="s">
        <v>583</v>
      </c>
      <c r="I678" s="374" t="s">
        <v>584</v>
      </c>
      <c r="J678" s="375">
        <v>30</v>
      </c>
      <c r="K678" s="375">
        <v>30</v>
      </c>
      <c r="L678" s="376" t="str">
        <f t="shared" ref="L678:L741" si="22">IF(M678&gt;=75%,"Mở","Không mở")</f>
        <v>Mở</v>
      </c>
      <c r="M678" s="377">
        <f t="shared" si="21"/>
        <v>1</v>
      </c>
    </row>
    <row r="679" spans="1:13" ht="26.25" hidden="1" x14ac:dyDescent="0.25">
      <c r="A679" s="374" t="s">
        <v>3109</v>
      </c>
      <c r="B679" s="374" t="s">
        <v>3110</v>
      </c>
      <c r="C679" s="374" t="s">
        <v>3111</v>
      </c>
      <c r="D679" s="374" t="s">
        <v>3068</v>
      </c>
      <c r="E679" s="374" t="s">
        <v>3069</v>
      </c>
      <c r="F679" s="374" t="s">
        <v>66</v>
      </c>
      <c r="G679" s="374" t="s">
        <v>582</v>
      </c>
      <c r="H679" s="374" t="s">
        <v>583</v>
      </c>
      <c r="I679" s="374" t="s">
        <v>584</v>
      </c>
      <c r="J679" s="375">
        <v>30</v>
      </c>
      <c r="K679" s="375">
        <v>30</v>
      </c>
      <c r="L679" s="376" t="str">
        <f t="shared" si="22"/>
        <v>Mở</v>
      </c>
      <c r="M679" s="377">
        <f t="shared" si="21"/>
        <v>1</v>
      </c>
    </row>
    <row r="680" spans="1:13" ht="26.25" hidden="1" x14ac:dyDescent="0.25">
      <c r="A680" s="374" t="s">
        <v>3112</v>
      </c>
      <c r="B680" s="374" t="s">
        <v>3113</v>
      </c>
      <c r="C680" s="374" t="s">
        <v>3114</v>
      </c>
      <c r="D680" s="374" t="s">
        <v>3068</v>
      </c>
      <c r="E680" s="374" t="s">
        <v>3069</v>
      </c>
      <c r="F680" s="374" t="s">
        <v>66</v>
      </c>
      <c r="G680" s="374" t="s">
        <v>582</v>
      </c>
      <c r="H680" s="374" t="s">
        <v>583</v>
      </c>
      <c r="I680" s="374" t="s">
        <v>584</v>
      </c>
      <c r="J680" s="375">
        <v>1</v>
      </c>
      <c r="K680" s="375">
        <v>30</v>
      </c>
      <c r="L680" s="376" t="str">
        <f t="shared" si="22"/>
        <v>Không mở</v>
      </c>
      <c r="M680" s="377">
        <f t="shared" si="21"/>
        <v>3.3333333333333333E-2</v>
      </c>
    </row>
    <row r="681" spans="1:13" ht="26.25" hidden="1" x14ac:dyDescent="0.25">
      <c r="A681" s="374" t="s">
        <v>3115</v>
      </c>
      <c r="B681" s="374" t="s">
        <v>3116</v>
      </c>
      <c r="C681" s="374" t="s">
        <v>3117</v>
      </c>
      <c r="D681" s="374" t="s">
        <v>3068</v>
      </c>
      <c r="E681" s="374" t="s">
        <v>3069</v>
      </c>
      <c r="F681" s="374" t="s">
        <v>66</v>
      </c>
      <c r="G681" s="374" t="s">
        <v>582</v>
      </c>
      <c r="H681" s="374" t="s">
        <v>583</v>
      </c>
      <c r="I681" s="374" t="s">
        <v>584</v>
      </c>
      <c r="J681" s="375">
        <v>0</v>
      </c>
      <c r="K681" s="375">
        <v>30</v>
      </c>
      <c r="L681" s="376" t="str">
        <f t="shared" si="22"/>
        <v>Không mở</v>
      </c>
      <c r="M681" s="377">
        <f t="shared" si="21"/>
        <v>0</v>
      </c>
    </row>
    <row r="682" spans="1:13" ht="39" hidden="1" x14ac:dyDescent="0.25">
      <c r="A682" s="374" t="s">
        <v>3118</v>
      </c>
      <c r="B682" s="374" t="s">
        <v>3119</v>
      </c>
      <c r="C682" s="374" t="s">
        <v>3120</v>
      </c>
      <c r="D682" s="374" t="s">
        <v>3068</v>
      </c>
      <c r="E682" s="374" t="s">
        <v>3069</v>
      </c>
      <c r="F682" s="374" t="s">
        <v>66</v>
      </c>
      <c r="G682" s="374" t="s">
        <v>582</v>
      </c>
      <c r="H682" s="374" t="s">
        <v>583</v>
      </c>
      <c r="I682" s="374" t="s">
        <v>584</v>
      </c>
      <c r="J682" s="375">
        <v>17</v>
      </c>
      <c r="K682" s="375">
        <v>30</v>
      </c>
      <c r="L682" s="379" t="s">
        <v>731</v>
      </c>
      <c r="M682" s="377">
        <f t="shared" si="21"/>
        <v>0.56666666666666665</v>
      </c>
    </row>
    <row r="683" spans="1:13" ht="26.25" hidden="1" x14ac:dyDescent="0.25">
      <c r="A683" s="374" t="s">
        <v>3121</v>
      </c>
      <c r="B683" s="374" t="s">
        <v>3122</v>
      </c>
      <c r="C683" s="374" t="s">
        <v>3123</v>
      </c>
      <c r="D683" s="374" t="s">
        <v>3068</v>
      </c>
      <c r="E683" s="374" t="s">
        <v>3069</v>
      </c>
      <c r="F683" s="374" t="s">
        <v>66</v>
      </c>
      <c r="G683" s="374" t="s">
        <v>582</v>
      </c>
      <c r="H683" s="374" t="s">
        <v>583</v>
      </c>
      <c r="I683" s="374" t="s">
        <v>584</v>
      </c>
      <c r="J683" s="375">
        <v>0</v>
      </c>
      <c r="K683" s="375">
        <v>30</v>
      </c>
      <c r="L683" s="376" t="str">
        <f t="shared" si="22"/>
        <v>Không mở</v>
      </c>
      <c r="M683" s="377">
        <f t="shared" si="21"/>
        <v>0</v>
      </c>
    </row>
    <row r="684" spans="1:13" ht="26.25" hidden="1" x14ac:dyDescent="0.25">
      <c r="A684" s="374" t="s">
        <v>3124</v>
      </c>
      <c r="B684" s="374" t="s">
        <v>3125</v>
      </c>
      <c r="C684" s="374" t="s">
        <v>3126</v>
      </c>
      <c r="D684" s="374" t="s">
        <v>3068</v>
      </c>
      <c r="E684" s="374" t="s">
        <v>3069</v>
      </c>
      <c r="F684" s="374" t="s">
        <v>66</v>
      </c>
      <c r="G684" s="374" t="s">
        <v>582</v>
      </c>
      <c r="H684" s="374" t="s">
        <v>583</v>
      </c>
      <c r="I684" s="374" t="s">
        <v>584</v>
      </c>
      <c r="J684" s="375">
        <v>2</v>
      </c>
      <c r="K684" s="375">
        <v>30</v>
      </c>
      <c r="L684" s="376" t="str">
        <f t="shared" si="22"/>
        <v>Không mở</v>
      </c>
      <c r="M684" s="377">
        <f t="shared" si="21"/>
        <v>6.6666666666666666E-2</v>
      </c>
    </row>
    <row r="685" spans="1:13" ht="26.25" hidden="1" x14ac:dyDescent="0.25">
      <c r="A685" s="374" t="s">
        <v>3127</v>
      </c>
      <c r="B685" s="374" t="s">
        <v>3128</v>
      </c>
      <c r="C685" s="374" t="s">
        <v>3129</v>
      </c>
      <c r="D685" s="374" t="s">
        <v>3068</v>
      </c>
      <c r="E685" s="374" t="s">
        <v>3069</v>
      </c>
      <c r="F685" s="374" t="s">
        <v>66</v>
      </c>
      <c r="G685" s="374" t="s">
        <v>582</v>
      </c>
      <c r="H685" s="374" t="s">
        <v>583</v>
      </c>
      <c r="I685" s="374" t="s">
        <v>584</v>
      </c>
      <c r="J685" s="375">
        <v>0</v>
      </c>
      <c r="K685" s="375">
        <v>30</v>
      </c>
      <c r="L685" s="376" t="str">
        <f t="shared" si="22"/>
        <v>Không mở</v>
      </c>
      <c r="M685" s="377">
        <f t="shared" si="21"/>
        <v>0</v>
      </c>
    </row>
    <row r="686" spans="1:13" ht="26.25" hidden="1" x14ac:dyDescent="0.25">
      <c r="A686" s="374" t="s">
        <v>3130</v>
      </c>
      <c r="B686" s="374" t="s">
        <v>3131</v>
      </c>
      <c r="C686" s="374" t="s">
        <v>3132</v>
      </c>
      <c r="D686" s="374" t="s">
        <v>3068</v>
      </c>
      <c r="E686" s="374" t="s">
        <v>3069</v>
      </c>
      <c r="F686" s="374" t="s">
        <v>66</v>
      </c>
      <c r="G686" s="374" t="s">
        <v>582</v>
      </c>
      <c r="H686" s="374" t="s">
        <v>583</v>
      </c>
      <c r="I686" s="374" t="s">
        <v>584</v>
      </c>
      <c r="J686" s="375">
        <v>1</v>
      </c>
      <c r="K686" s="375">
        <v>30</v>
      </c>
      <c r="L686" s="376" t="str">
        <f t="shared" si="22"/>
        <v>Không mở</v>
      </c>
      <c r="M686" s="377">
        <f t="shared" si="21"/>
        <v>3.3333333333333333E-2</v>
      </c>
    </row>
    <row r="687" spans="1:13" ht="26.25" hidden="1" x14ac:dyDescent="0.25">
      <c r="A687" s="374" t="s">
        <v>3133</v>
      </c>
      <c r="B687" s="374" t="s">
        <v>3134</v>
      </c>
      <c r="C687" s="374" t="s">
        <v>3135</v>
      </c>
      <c r="D687" s="374" t="s">
        <v>3136</v>
      </c>
      <c r="E687" s="374" t="s">
        <v>3137</v>
      </c>
      <c r="F687" s="374" t="s">
        <v>89</v>
      </c>
      <c r="G687" s="374" t="s">
        <v>582</v>
      </c>
      <c r="H687" s="374" t="s">
        <v>583</v>
      </c>
      <c r="I687" s="374" t="s">
        <v>584</v>
      </c>
      <c r="J687" s="375">
        <v>25</v>
      </c>
      <c r="K687" s="375">
        <v>25</v>
      </c>
      <c r="L687" s="376" t="str">
        <f t="shared" si="22"/>
        <v>Mở</v>
      </c>
      <c r="M687" s="377">
        <f t="shared" si="21"/>
        <v>1</v>
      </c>
    </row>
    <row r="688" spans="1:13" ht="26.25" hidden="1" x14ac:dyDescent="0.25">
      <c r="A688" s="374" t="s">
        <v>3138</v>
      </c>
      <c r="B688" s="374" t="s">
        <v>3139</v>
      </c>
      <c r="C688" s="374" t="s">
        <v>3140</v>
      </c>
      <c r="D688" s="374" t="s">
        <v>3136</v>
      </c>
      <c r="E688" s="374" t="s">
        <v>3137</v>
      </c>
      <c r="F688" s="374" t="s">
        <v>89</v>
      </c>
      <c r="G688" s="374" t="s">
        <v>582</v>
      </c>
      <c r="H688" s="374" t="s">
        <v>583</v>
      </c>
      <c r="I688" s="374" t="s">
        <v>584</v>
      </c>
      <c r="J688" s="375">
        <v>25</v>
      </c>
      <c r="K688" s="375">
        <v>25</v>
      </c>
      <c r="L688" s="376" t="str">
        <f t="shared" si="22"/>
        <v>Mở</v>
      </c>
      <c r="M688" s="377">
        <f t="shared" si="21"/>
        <v>1</v>
      </c>
    </row>
    <row r="689" spans="1:13" ht="26.25" hidden="1" x14ac:dyDescent="0.25">
      <c r="A689" s="374" t="s">
        <v>3141</v>
      </c>
      <c r="B689" s="374" t="s">
        <v>3142</v>
      </c>
      <c r="C689" s="374" t="s">
        <v>3143</v>
      </c>
      <c r="D689" s="374" t="s">
        <v>3136</v>
      </c>
      <c r="E689" s="374" t="s">
        <v>3137</v>
      </c>
      <c r="F689" s="374" t="s">
        <v>89</v>
      </c>
      <c r="G689" s="374" t="s">
        <v>582</v>
      </c>
      <c r="H689" s="374" t="s">
        <v>583</v>
      </c>
      <c r="I689" s="374" t="s">
        <v>584</v>
      </c>
      <c r="J689" s="375">
        <v>24</v>
      </c>
      <c r="K689" s="375">
        <v>25</v>
      </c>
      <c r="L689" s="376" t="str">
        <f t="shared" si="22"/>
        <v>Mở</v>
      </c>
      <c r="M689" s="377">
        <f t="shared" si="21"/>
        <v>0.96</v>
      </c>
    </row>
    <row r="690" spans="1:13" ht="26.25" hidden="1" x14ac:dyDescent="0.25">
      <c r="A690" s="374" t="s">
        <v>3144</v>
      </c>
      <c r="B690" s="374" t="s">
        <v>3145</v>
      </c>
      <c r="C690" s="374" t="s">
        <v>3146</v>
      </c>
      <c r="D690" s="374" t="s">
        <v>3136</v>
      </c>
      <c r="E690" s="374" t="s">
        <v>3137</v>
      </c>
      <c r="F690" s="374" t="s">
        <v>89</v>
      </c>
      <c r="G690" s="374" t="s">
        <v>582</v>
      </c>
      <c r="H690" s="374" t="s">
        <v>583</v>
      </c>
      <c r="I690" s="374" t="s">
        <v>584</v>
      </c>
      <c r="J690" s="375">
        <v>25</v>
      </c>
      <c r="K690" s="375">
        <v>25</v>
      </c>
      <c r="L690" s="376" t="str">
        <f t="shared" si="22"/>
        <v>Mở</v>
      </c>
      <c r="M690" s="377">
        <f t="shared" si="21"/>
        <v>1</v>
      </c>
    </row>
    <row r="691" spans="1:13" ht="26.25" hidden="1" x14ac:dyDescent="0.25">
      <c r="A691" s="374" t="s">
        <v>3147</v>
      </c>
      <c r="B691" s="374" t="s">
        <v>3148</v>
      </c>
      <c r="C691" s="374" t="s">
        <v>3149</v>
      </c>
      <c r="D691" s="374" t="s">
        <v>3150</v>
      </c>
      <c r="E691" s="374" t="s">
        <v>3151</v>
      </c>
      <c r="F691" s="374" t="s">
        <v>66</v>
      </c>
      <c r="G691" s="374" t="s">
        <v>582</v>
      </c>
      <c r="H691" s="374" t="s">
        <v>583</v>
      </c>
      <c r="I691" s="374" t="s">
        <v>584</v>
      </c>
      <c r="J691" s="375">
        <v>22</v>
      </c>
      <c r="K691" s="375">
        <v>22</v>
      </c>
      <c r="L691" s="376" t="str">
        <f t="shared" si="22"/>
        <v>Mở</v>
      </c>
      <c r="M691" s="377">
        <f t="shared" si="21"/>
        <v>1</v>
      </c>
    </row>
    <row r="692" spans="1:13" ht="26.25" hidden="1" x14ac:dyDescent="0.25">
      <c r="A692" s="374" t="s">
        <v>3152</v>
      </c>
      <c r="B692" s="374" t="s">
        <v>3153</v>
      </c>
      <c r="C692" s="374" t="s">
        <v>3154</v>
      </c>
      <c r="D692" s="374" t="s">
        <v>3150</v>
      </c>
      <c r="E692" s="374" t="s">
        <v>3151</v>
      </c>
      <c r="F692" s="374" t="s">
        <v>66</v>
      </c>
      <c r="G692" s="374" t="s">
        <v>582</v>
      </c>
      <c r="H692" s="374" t="s">
        <v>583</v>
      </c>
      <c r="I692" s="374" t="s">
        <v>584</v>
      </c>
      <c r="J692" s="375">
        <v>22</v>
      </c>
      <c r="K692" s="375">
        <v>22</v>
      </c>
      <c r="L692" s="376" t="str">
        <f t="shared" si="22"/>
        <v>Mở</v>
      </c>
      <c r="M692" s="377">
        <f t="shared" si="21"/>
        <v>1</v>
      </c>
    </row>
    <row r="693" spans="1:13" ht="26.25" hidden="1" x14ac:dyDescent="0.25">
      <c r="A693" s="374" t="s">
        <v>3155</v>
      </c>
      <c r="B693" s="374" t="s">
        <v>3156</v>
      </c>
      <c r="C693" s="374" t="s">
        <v>3157</v>
      </c>
      <c r="D693" s="374" t="s">
        <v>3158</v>
      </c>
      <c r="E693" s="374" t="s">
        <v>3159</v>
      </c>
      <c r="F693" s="374" t="s">
        <v>130</v>
      </c>
      <c r="G693" s="374" t="s">
        <v>582</v>
      </c>
      <c r="H693" s="374" t="s">
        <v>583</v>
      </c>
      <c r="I693" s="374" t="s">
        <v>584</v>
      </c>
      <c r="J693" s="375">
        <v>23</v>
      </c>
      <c r="K693" s="375">
        <v>23</v>
      </c>
      <c r="L693" s="376" t="str">
        <f t="shared" si="22"/>
        <v>Mở</v>
      </c>
      <c r="M693" s="377">
        <f t="shared" si="21"/>
        <v>1</v>
      </c>
    </row>
    <row r="694" spans="1:13" ht="26.25" hidden="1" x14ac:dyDescent="0.25">
      <c r="A694" s="374" t="s">
        <v>3160</v>
      </c>
      <c r="B694" s="374" t="s">
        <v>3161</v>
      </c>
      <c r="C694" s="374" t="s">
        <v>3162</v>
      </c>
      <c r="D694" s="374" t="s">
        <v>3158</v>
      </c>
      <c r="E694" s="374" t="s">
        <v>3159</v>
      </c>
      <c r="F694" s="374" t="s">
        <v>130</v>
      </c>
      <c r="G694" s="374" t="s">
        <v>582</v>
      </c>
      <c r="H694" s="374" t="s">
        <v>583</v>
      </c>
      <c r="I694" s="374" t="s">
        <v>584</v>
      </c>
      <c r="J694" s="375">
        <v>23</v>
      </c>
      <c r="K694" s="375">
        <v>23</v>
      </c>
      <c r="L694" s="376" t="str">
        <f t="shared" si="22"/>
        <v>Mở</v>
      </c>
      <c r="M694" s="377">
        <f t="shared" si="21"/>
        <v>1</v>
      </c>
    </row>
    <row r="695" spans="1:13" ht="26.25" hidden="1" x14ac:dyDescent="0.25">
      <c r="A695" s="374" t="s">
        <v>3163</v>
      </c>
      <c r="B695" s="374" t="s">
        <v>3164</v>
      </c>
      <c r="C695" s="374" t="s">
        <v>3165</v>
      </c>
      <c r="D695" s="374" t="s">
        <v>3158</v>
      </c>
      <c r="E695" s="374" t="s">
        <v>3159</v>
      </c>
      <c r="F695" s="374" t="s">
        <v>130</v>
      </c>
      <c r="G695" s="374" t="s">
        <v>582</v>
      </c>
      <c r="H695" s="374" t="s">
        <v>583</v>
      </c>
      <c r="I695" s="374" t="s">
        <v>584</v>
      </c>
      <c r="J695" s="375">
        <v>23</v>
      </c>
      <c r="K695" s="375">
        <v>23</v>
      </c>
      <c r="L695" s="376" t="str">
        <f t="shared" si="22"/>
        <v>Mở</v>
      </c>
      <c r="M695" s="377">
        <f t="shared" si="21"/>
        <v>1</v>
      </c>
    </row>
    <row r="696" spans="1:13" ht="26.25" hidden="1" x14ac:dyDescent="0.25">
      <c r="A696" s="374" t="s">
        <v>3166</v>
      </c>
      <c r="B696" s="374" t="s">
        <v>3167</v>
      </c>
      <c r="C696" s="374" t="s">
        <v>3168</v>
      </c>
      <c r="D696" s="374" t="s">
        <v>3158</v>
      </c>
      <c r="E696" s="374" t="s">
        <v>3159</v>
      </c>
      <c r="F696" s="374" t="s">
        <v>130</v>
      </c>
      <c r="G696" s="374" t="s">
        <v>582</v>
      </c>
      <c r="H696" s="374" t="s">
        <v>583</v>
      </c>
      <c r="I696" s="374" t="s">
        <v>584</v>
      </c>
      <c r="J696" s="375">
        <v>23</v>
      </c>
      <c r="K696" s="375">
        <v>23</v>
      </c>
      <c r="L696" s="376" t="str">
        <f t="shared" si="22"/>
        <v>Mở</v>
      </c>
      <c r="M696" s="377">
        <f t="shared" si="21"/>
        <v>1</v>
      </c>
    </row>
    <row r="697" spans="1:13" ht="26.25" hidden="1" x14ac:dyDescent="0.25">
      <c r="A697" s="374" t="s">
        <v>3169</v>
      </c>
      <c r="B697" s="374" t="s">
        <v>3170</v>
      </c>
      <c r="C697" s="374" t="s">
        <v>3171</v>
      </c>
      <c r="D697" s="374" t="s">
        <v>3172</v>
      </c>
      <c r="E697" s="374" t="s">
        <v>3173</v>
      </c>
      <c r="F697" s="374" t="s">
        <v>66</v>
      </c>
      <c r="G697" s="374" t="s">
        <v>582</v>
      </c>
      <c r="H697" s="374" t="s">
        <v>583</v>
      </c>
      <c r="I697" s="374" t="s">
        <v>584</v>
      </c>
      <c r="J697" s="375">
        <v>1</v>
      </c>
      <c r="K697" s="375">
        <v>25</v>
      </c>
      <c r="L697" s="376" t="str">
        <f t="shared" si="22"/>
        <v>Không mở</v>
      </c>
      <c r="M697" s="377">
        <f t="shared" si="21"/>
        <v>0.04</v>
      </c>
    </row>
    <row r="698" spans="1:13" ht="26.25" hidden="1" x14ac:dyDescent="0.25">
      <c r="A698" s="374" t="s">
        <v>3174</v>
      </c>
      <c r="B698" s="374" t="s">
        <v>3175</v>
      </c>
      <c r="C698" s="374" t="s">
        <v>3176</v>
      </c>
      <c r="D698" s="374" t="s">
        <v>3172</v>
      </c>
      <c r="E698" s="374" t="s">
        <v>3173</v>
      </c>
      <c r="F698" s="374" t="s">
        <v>66</v>
      </c>
      <c r="G698" s="374" t="s">
        <v>582</v>
      </c>
      <c r="H698" s="374" t="s">
        <v>583</v>
      </c>
      <c r="I698" s="374" t="s">
        <v>584</v>
      </c>
      <c r="J698" s="375">
        <v>25</v>
      </c>
      <c r="K698" s="375">
        <v>25</v>
      </c>
      <c r="L698" s="376" t="str">
        <f t="shared" si="22"/>
        <v>Mở</v>
      </c>
      <c r="M698" s="377">
        <f t="shared" si="21"/>
        <v>1</v>
      </c>
    </row>
    <row r="699" spans="1:13" ht="26.25" hidden="1" x14ac:dyDescent="0.25">
      <c r="A699" s="374" t="s">
        <v>3177</v>
      </c>
      <c r="B699" s="374" t="s">
        <v>3178</v>
      </c>
      <c r="C699" s="374" t="s">
        <v>3179</v>
      </c>
      <c r="D699" s="374" t="s">
        <v>3172</v>
      </c>
      <c r="E699" s="374" t="s">
        <v>3173</v>
      </c>
      <c r="F699" s="374" t="s">
        <v>66</v>
      </c>
      <c r="G699" s="374" t="s">
        <v>582</v>
      </c>
      <c r="H699" s="374" t="s">
        <v>583</v>
      </c>
      <c r="I699" s="374" t="s">
        <v>584</v>
      </c>
      <c r="J699" s="375">
        <v>25</v>
      </c>
      <c r="K699" s="375">
        <v>25</v>
      </c>
      <c r="L699" s="376" t="str">
        <f t="shared" si="22"/>
        <v>Mở</v>
      </c>
      <c r="M699" s="377">
        <f t="shared" si="21"/>
        <v>1</v>
      </c>
    </row>
    <row r="700" spans="1:13" ht="26.25" hidden="1" x14ac:dyDescent="0.25">
      <c r="A700" s="374" t="s">
        <v>3180</v>
      </c>
      <c r="B700" s="374" t="s">
        <v>3181</v>
      </c>
      <c r="C700" s="374" t="s">
        <v>3182</v>
      </c>
      <c r="D700" s="374" t="s">
        <v>3172</v>
      </c>
      <c r="E700" s="374" t="s">
        <v>3173</v>
      </c>
      <c r="F700" s="374" t="s">
        <v>66</v>
      </c>
      <c r="G700" s="374" t="s">
        <v>582</v>
      </c>
      <c r="H700" s="374" t="s">
        <v>583</v>
      </c>
      <c r="I700" s="374" t="s">
        <v>584</v>
      </c>
      <c r="J700" s="375">
        <v>25</v>
      </c>
      <c r="K700" s="375">
        <v>25</v>
      </c>
      <c r="L700" s="376" t="str">
        <f t="shared" si="22"/>
        <v>Mở</v>
      </c>
      <c r="M700" s="377">
        <f t="shared" si="21"/>
        <v>1</v>
      </c>
    </row>
    <row r="701" spans="1:13" ht="26.25" hidden="1" x14ac:dyDescent="0.25">
      <c r="A701" s="374" t="s">
        <v>3183</v>
      </c>
      <c r="B701" s="374" t="s">
        <v>3184</v>
      </c>
      <c r="C701" s="374" t="s">
        <v>3185</v>
      </c>
      <c r="D701" s="374" t="s">
        <v>3172</v>
      </c>
      <c r="E701" s="374" t="s">
        <v>3173</v>
      </c>
      <c r="F701" s="374" t="s">
        <v>66</v>
      </c>
      <c r="G701" s="374" t="s">
        <v>582</v>
      </c>
      <c r="H701" s="374" t="s">
        <v>583</v>
      </c>
      <c r="I701" s="374" t="s">
        <v>584</v>
      </c>
      <c r="J701" s="375">
        <v>25</v>
      </c>
      <c r="K701" s="375">
        <v>25</v>
      </c>
      <c r="L701" s="376" t="str">
        <f t="shared" si="22"/>
        <v>Mở</v>
      </c>
      <c r="M701" s="377">
        <f t="shared" si="21"/>
        <v>1</v>
      </c>
    </row>
    <row r="702" spans="1:13" ht="26.25" hidden="1" x14ac:dyDescent="0.25">
      <c r="A702" s="374" t="s">
        <v>3186</v>
      </c>
      <c r="B702" s="374" t="s">
        <v>3187</v>
      </c>
      <c r="C702" s="374" t="s">
        <v>3188</v>
      </c>
      <c r="D702" s="374" t="s">
        <v>3172</v>
      </c>
      <c r="E702" s="374" t="s">
        <v>3173</v>
      </c>
      <c r="F702" s="374" t="s">
        <v>66</v>
      </c>
      <c r="G702" s="374" t="s">
        <v>582</v>
      </c>
      <c r="H702" s="374" t="s">
        <v>583</v>
      </c>
      <c r="I702" s="374" t="s">
        <v>584</v>
      </c>
      <c r="J702" s="375">
        <v>1</v>
      </c>
      <c r="K702" s="375">
        <v>25</v>
      </c>
      <c r="L702" s="376" t="str">
        <f t="shared" si="22"/>
        <v>Không mở</v>
      </c>
      <c r="M702" s="377">
        <f t="shared" si="21"/>
        <v>0.04</v>
      </c>
    </row>
    <row r="703" spans="1:13" ht="26.25" hidden="1" x14ac:dyDescent="0.25">
      <c r="A703" s="374" t="s">
        <v>3189</v>
      </c>
      <c r="B703" s="374" t="s">
        <v>3190</v>
      </c>
      <c r="C703" s="374" t="s">
        <v>3191</v>
      </c>
      <c r="D703" s="374" t="s">
        <v>3172</v>
      </c>
      <c r="E703" s="374" t="s">
        <v>3173</v>
      </c>
      <c r="F703" s="374" t="s">
        <v>66</v>
      </c>
      <c r="G703" s="374" t="s">
        <v>582</v>
      </c>
      <c r="H703" s="374" t="s">
        <v>583</v>
      </c>
      <c r="I703" s="374" t="s">
        <v>584</v>
      </c>
      <c r="J703" s="375">
        <v>25</v>
      </c>
      <c r="K703" s="375">
        <v>25</v>
      </c>
      <c r="L703" s="376" t="str">
        <f t="shared" si="22"/>
        <v>Mở</v>
      </c>
      <c r="M703" s="377">
        <f t="shared" si="21"/>
        <v>1</v>
      </c>
    </row>
    <row r="704" spans="1:13" ht="26.25" hidden="1" x14ac:dyDescent="0.25">
      <c r="A704" s="374" t="s">
        <v>3192</v>
      </c>
      <c r="B704" s="374" t="s">
        <v>3193</v>
      </c>
      <c r="C704" s="374" t="s">
        <v>3194</v>
      </c>
      <c r="D704" s="374" t="s">
        <v>3172</v>
      </c>
      <c r="E704" s="374" t="s">
        <v>3173</v>
      </c>
      <c r="F704" s="374" t="s">
        <v>66</v>
      </c>
      <c r="G704" s="374" t="s">
        <v>582</v>
      </c>
      <c r="H704" s="374" t="s">
        <v>583</v>
      </c>
      <c r="I704" s="374" t="s">
        <v>584</v>
      </c>
      <c r="J704" s="375">
        <v>25</v>
      </c>
      <c r="K704" s="375">
        <v>25</v>
      </c>
      <c r="L704" s="376" t="str">
        <f t="shared" si="22"/>
        <v>Mở</v>
      </c>
      <c r="M704" s="377">
        <f t="shared" si="21"/>
        <v>1</v>
      </c>
    </row>
    <row r="705" spans="1:13" ht="26.25" hidden="1" x14ac:dyDescent="0.25">
      <c r="A705" s="374" t="s">
        <v>3195</v>
      </c>
      <c r="B705" s="374" t="s">
        <v>3196</v>
      </c>
      <c r="C705" s="374" t="s">
        <v>3197</v>
      </c>
      <c r="D705" s="374" t="s">
        <v>3172</v>
      </c>
      <c r="E705" s="374" t="s">
        <v>3173</v>
      </c>
      <c r="F705" s="374" t="s">
        <v>66</v>
      </c>
      <c r="G705" s="374" t="s">
        <v>582</v>
      </c>
      <c r="H705" s="374" t="s">
        <v>583</v>
      </c>
      <c r="I705" s="374" t="s">
        <v>584</v>
      </c>
      <c r="J705" s="375">
        <v>25</v>
      </c>
      <c r="K705" s="375">
        <v>25</v>
      </c>
      <c r="L705" s="376" t="str">
        <f t="shared" si="22"/>
        <v>Mở</v>
      </c>
      <c r="M705" s="377">
        <f t="shared" si="21"/>
        <v>1</v>
      </c>
    </row>
    <row r="706" spans="1:13" ht="26.25" hidden="1" x14ac:dyDescent="0.25">
      <c r="A706" s="374" t="s">
        <v>3198</v>
      </c>
      <c r="B706" s="374" t="s">
        <v>3199</v>
      </c>
      <c r="C706" s="374" t="s">
        <v>3200</v>
      </c>
      <c r="D706" s="374" t="s">
        <v>3172</v>
      </c>
      <c r="E706" s="374" t="s">
        <v>3173</v>
      </c>
      <c r="F706" s="374" t="s">
        <v>66</v>
      </c>
      <c r="G706" s="374" t="s">
        <v>582</v>
      </c>
      <c r="H706" s="374" t="s">
        <v>583</v>
      </c>
      <c r="I706" s="374" t="s">
        <v>584</v>
      </c>
      <c r="J706" s="375">
        <v>25</v>
      </c>
      <c r="K706" s="375">
        <v>25</v>
      </c>
      <c r="L706" s="376" t="str">
        <f t="shared" si="22"/>
        <v>Mở</v>
      </c>
      <c r="M706" s="377">
        <f t="shared" si="21"/>
        <v>1</v>
      </c>
    </row>
    <row r="707" spans="1:13" ht="26.25" hidden="1" x14ac:dyDescent="0.25">
      <c r="A707" s="374" t="s">
        <v>3201</v>
      </c>
      <c r="B707" s="374" t="s">
        <v>3202</v>
      </c>
      <c r="C707" s="374" t="s">
        <v>3203</v>
      </c>
      <c r="D707" s="374" t="s">
        <v>3172</v>
      </c>
      <c r="E707" s="374" t="s">
        <v>3173</v>
      </c>
      <c r="F707" s="374" t="s">
        <v>66</v>
      </c>
      <c r="G707" s="374" t="s">
        <v>582</v>
      </c>
      <c r="H707" s="374" t="s">
        <v>583</v>
      </c>
      <c r="I707" s="374" t="s">
        <v>584</v>
      </c>
      <c r="J707" s="375">
        <v>6</v>
      </c>
      <c r="K707" s="375">
        <v>25</v>
      </c>
      <c r="L707" s="376" t="str">
        <f t="shared" si="22"/>
        <v>Không mở</v>
      </c>
      <c r="M707" s="377">
        <f t="shared" ref="M707:M770" si="23">J707/K707</f>
        <v>0.24</v>
      </c>
    </row>
    <row r="708" spans="1:13" ht="26.25" hidden="1" x14ac:dyDescent="0.25">
      <c r="A708" s="374" t="s">
        <v>3204</v>
      </c>
      <c r="B708" s="374" t="s">
        <v>3205</v>
      </c>
      <c r="C708" s="374" t="s">
        <v>3206</v>
      </c>
      <c r="D708" s="374" t="s">
        <v>3172</v>
      </c>
      <c r="E708" s="374" t="s">
        <v>3173</v>
      </c>
      <c r="F708" s="374" t="s">
        <v>66</v>
      </c>
      <c r="G708" s="374" t="s">
        <v>582</v>
      </c>
      <c r="H708" s="374" t="s">
        <v>583</v>
      </c>
      <c r="I708" s="374" t="s">
        <v>584</v>
      </c>
      <c r="J708" s="375">
        <v>25</v>
      </c>
      <c r="K708" s="375">
        <v>25</v>
      </c>
      <c r="L708" s="376" t="str">
        <f t="shared" si="22"/>
        <v>Mở</v>
      </c>
      <c r="M708" s="377">
        <f t="shared" si="23"/>
        <v>1</v>
      </c>
    </row>
    <row r="709" spans="1:13" ht="26.25" hidden="1" x14ac:dyDescent="0.25">
      <c r="A709" s="374" t="s">
        <v>3207</v>
      </c>
      <c r="B709" s="374" t="s">
        <v>3208</v>
      </c>
      <c r="C709" s="374" t="s">
        <v>3209</v>
      </c>
      <c r="D709" s="374" t="s">
        <v>3172</v>
      </c>
      <c r="E709" s="374" t="s">
        <v>3173</v>
      </c>
      <c r="F709" s="374" t="s">
        <v>66</v>
      </c>
      <c r="G709" s="374" t="s">
        <v>582</v>
      </c>
      <c r="H709" s="374" t="s">
        <v>583</v>
      </c>
      <c r="I709" s="374" t="s">
        <v>584</v>
      </c>
      <c r="J709" s="375">
        <v>25</v>
      </c>
      <c r="K709" s="375">
        <v>25</v>
      </c>
      <c r="L709" s="376" t="str">
        <f t="shared" si="22"/>
        <v>Mở</v>
      </c>
      <c r="M709" s="377">
        <f t="shared" si="23"/>
        <v>1</v>
      </c>
    </row>
    <row r="710" spans="1:13" ht="26.25" hidden="1" x14ac:dyDescent="0.25">
      <c r="A710" s="374" t="s">
        <v>3210</v>
      </c>
      <c r="B710" s="374" t="s">
        <v>3211</v>
      </c>
      <c r="C710" s="374" t="s">
        <v>3212</v>
      </c>
      <c r="D710" s="374" t="s">
        <v>3172</v>
      </c>
      <c r="E710" s="374" t="s">
        <v>3173</v>
      </c>
      <c r="F710" s="374" t="s">
        <v>66</v>
      </c>
      <c r="G710" s="374" t="s">
        <v>582</v>
      </c>
      <c r="H710" s="374" t="s">
        <v>583</v>
      </c>
      <c r="I710" s="374" t="s">
        <v>584</v>
      </c>
      <c r="J710" s="375">
        <v>25</v>
      </c>
      <c r="K710" s="375">
        <v>25</v>
      </c>
      <c r="L710" s="376" t="str">
        <f t="shared" si="22"/>
        <v>Mở</v>
      </c>
      <c r="M710" s="377">
        <f t="shared" si="23"/>
        <v>1</v>
      </c>
    </row>
    <row r="711" spans="1:13" ht="26.25" hidden="1" x14ac:dyDescent="0.25">
      <c r="A711" s="374" t="s">
        <v>3213</v>
      </c>
      <c r="B711" s="374" t="s">
        <v>3214</v>
      </c>
      <c r="C711" s="374" t="s">
        <v>3215</v>
      </c>
      <c r="D711" s="374" t="s">
        <v>3172</v>
      </c>
      <c r="E711" s="374" t="s">
        <v>3173</v>
      </c>
      <c r="F711" s="374" t="s">
        <v>66</v>
      </c>
      <c r="G711" s="374" t="s">
        <v>582</v>
      </c>
      <c r="H711" s="374" t="s">
        <v>583</v>
      </c>
      <c r="I711" s="374" t="s">
        <v>584</v>
      </c>
      <c r="J711" s="375">
        <v>25</v>
      </c>
      <c r="K711" s="375">
        <v>25</v>
      </c>
      <c r="L711" s="376" t="str">
        <f t="shared" si="22"/>
        <v>Mở</v>
      </c>
      <c r="M711" s="377">
        <f t="shared" si="23"/>
        <v>1</v>
      </c>
    </row>
    <row r="712" spans="1:13" ht="26.25" hidden="1" x14ac:dyDescent="0.25">
      <c r="A712" s="374" t="s">
        <v>3216</v>
      </c>
      <c r="B712" s="374" t="s">
        <v>3217</v>
      </c>
      <c r="C712" s="374" t="s">
        <v>3218</v>
      </c>
      <c r="D712" s="374" t="s">
        <v>3172</v>
      </c>
      <c r="E712" s="374" t="s">
        <v>3173</v>
      </c>
      <c r="F712" s="374" t="s">
        <v>66</v>
      </c>
      <c r="G712" s="374" t="s">
        <v>582</v>
      </c>
      <c r="H712" s="374" t="s">
        <v>583</v>
      </c>
      <c r="I712" s="374" t="s">
        <v>584</v>
      </c>
      <c r="J712" s="375">
        <v>4</v>
      </c>
      <c r="K712" s="375">
        <v>25</v>
      </c>
      <c r="L712" s="376" t="str">
        <f t="shared" si="22"/>
        <v>Không mở</v>
      </c>
      <c r="M712" s="377">
        <f t="shared" si="23"/>
        <v>0.16</v>
      </c>
    </row>
    <row r="713" spans="1:13" ht="26.25" hidden="1" x14ac:dyDescent="0.25">
      <c r="A713" s="374" t="s">
        <v>3219</v>
      </c>
      <c r="B713" s="374" t="s">
        <v>3220</v>
      </c>
      <c r="C713" s="374" t="s">
        <v>3221</v>
      </c>
      <c r="D713" s="374" t="s">
        <v>3172</v>
      </c>
      <c r="E713" s="374" t="s">
        <v>3173</v>
      </c>
      <c r="F713" s="374" t="s">
        <v>66</v>
      </c>
      <c r="G713" s="374" t="s">
        <v>582</v>
      </c>
      <c r="H713" s="374" t="s">
        <v>583</v>
      </c>
      <c r="I713" s="374" t="s">
        <v>584</v>
      </c>
      <c r="J713" s="375">
        <v>25</v>
      </c>
      <c r="K713" s="375">
        <v>25</v>
      </c>
      <c r="L713" s="376" t="str">
        <f t="shared" si="22"/>
        <v>Mở</v>
      </c>
      <c r="M713" s="377">
        <f t="shared" si="23"/>
        <v>1</v>
      </c>
    </row>
    <row r="714" spans="1:13" ht="26.25" hidden="1" x14ac:dyDescent="0.25">
      <c r="A714" s="374" t="s">
        <v>3222</v>
      </c>
      <c r="B714" s="374" t="s">
        <v>3223</v>
      </c>
      <c r="C714" s="374" t="s">
        <v>3224</v>
      </c>
      <c r="D714" s="374" t="s">
        <v>3172</v>
      </c>
      <c r="E714" s="374" t="s">
        <v>3173</v>
      </c>
      <c r="F714" s="374" t="s">
        <v>66</v>
      </c>
      <c r="G714" s="374" t="s">
        <v>582</v>
      </c>
      <c r="H714" s="374" t="s">
        <v>583</v>
      </c>
      <c r="I714" s="374" t="s">
        <v>584</v>
      </c>
      <c r="J714" s="375">
        <v>0</v>
      </c>
      <c r="K714" s="375">
        <v>25</v>
      </c>
      <c r="L714" s="376" t="str">
        <f t="shared" si="22"/>
        <v>Không mở</v>
      </c>
      <c r="M714" s="377">
        <f t="shared" si="23"/>
        <v>0</v>
      </c>
    </row>
    <row r="715" spans="1:13" ht="26.25" hidden="1" x14ac:dyDescent="0.25">
      <c r="A715" s="374" t="s">
        <v>3225</v>
      </c>
      <c r="B715" s="374" t="s">
        <v>3226</v>
      </c>
      <c r="C715" s="374" t="s">
        <v>3227</v>
      </c>
      <c r="D715" s="374" t="s">
        <v>3228</v>
      </c>
      <c r="E715" s="374" t="s">
        <v>3229</v>
      </c>
      <c r="F715" s="374" t="s">
        <v>66</v>
      </c>
      <c r="G715" s="374" t="s">
        <v>582</v>
      </c>
      <c r="H715" s="374" t="s">
        <v>583</v>
      </c>
      <c r="I715" s="374" t="s">
        <v>584</v>
      </c>
      <c r="J715" s="375">
        <v>25</v>
      </c>
      <c r="K715" s="375">
        <v>25</v>
      </c>
      <c r="L715" s="376" t="str">
        <f t="shared" si="22"/>
        <v>Mở</v>
      </c>
      <c r="M715" s="377">
        <f t="shared" si="23"/>
        <v>1</v>
      </c>
    </row>
    <row r="716" spans="1:13" ht="26.25" hidden="1" x14ac:dyDescent="0.25">
      <c r="A716" s="374" t="s">
        <v>3230</v>
      </c>
      <c r="B716" s="374" t="s">
        <v>3231</v>
      </c>
      <c r="C716" s="374" t="s">
        <v>3232</v>
      </c>
      <c r="D716" s="374" t="s">
        <v>3228</v>
      </c>
      <c r="E716" s="374" t="s">
        <v>3229</v>
      </c>
      <c r="F716" s="374" t="s">
        <v>66</v>
      </c>
      <c r="G716" s="374" t="s">
        <v>582</v>
      </c>
      <c r="H716" s="374" t="s">
        <v>583</v>
      </c>
      <c r="I716" s="374" t="s">
        <v>584</v>
      </c>
      <c r="J716" s="375">
        <v>1</v>
      </c>
      <c r="K716" s="375">
        <v>25</v>
      </c>
      <c r="L716" s="376" t="str">
        <f t="shared" si="22"/>
        <v>Không mở</v>
      </c>
      <c r="M716" s="377">
        <f t="shared" si="23"/>
        <v>0.04</v>
      </c>
    </row>
    <row r="717" spans="1:13" ht="26.25" hidden="1" x14ac:dyDescent="0.25">
      <c r="A717" s="374" t="s">
        <v>3233</v>
      </c>
      <c r="B717" s="374" t="s">
        <v>3234</v>
      </c>
      <c r="C717" s="374" t="s">
        <v>3235</v>
      </c>
      <c r="D717" s="374" t="s">
        <v>3228</v>
      </c>
      <c r="E717" s="374" t="s">
        <v>3229</v>
      </c>
      <c r="F717" s="374" t="s">
        <v>66</v>
      </c>
      <c r="G717" s="374" t="s">
        <v>582</v>
      </c>
      <c r="H717" s="374" t="s">
        <v>583</v>
      </c>
      <c r="I717" s="374" t="s">
        <v>584</v>
      </c>
      <c r="J717" s="375">
        <v>7</v>
      </c>
      <c r="K717" s="375">
        <v>25</v>
      </c>
      <c r="L717" s="376" t="str">
        <f t="shared" si="22"/>
        <v>Không mở</v>
      </c>
      <c r="M717" s="377">
        <f t="shared" si="23"/>
        <v>0.28000000000000003</v>
      </c>
    </row>
    <row r="718" spans="1:13" ht="26.25" hidden="1" x14ac:dyDescent="0.25">
      <c r="A718" s="374" t="s">
        <v>3236</v>
      </c>
      <c r="B718" s="374" t="s">
        <v>3237</v>
      </c>
      <c r="C718" s="374" t="s">
        <v>3238</v>
      </c>
      <c r="D718" s="374" t="s">
        <v>3228</v>
      </c>
      <c r="E718" s="374" t="s">
        <v>3229</v>
      </c>
      <c r="F718" s="374" t="s">
        <v>66</v>
      </c>
      <c r="G718" s="374" t="s">
        <v>582</v>
      </c>
      <c r="H718" s="374" t="s">
        <v>583</v>
      </c>
      <c r="I718" s="374" t="s">
        <v>584</v>
      </c>
      <c r="J718" s="375">
        <v>1</v>
      </c>
      <c r="K718" s="375">
        <v>25</v>
      </c>
      <c r="L718" s="376" t="str">
        <f t="shared" si="22"/>
        <v>Không mở</v>
      </c>
      <c r="M718" s="377">
        <f t="shared" si="23"/>
        <v>0.04</v>
      </c>
    </row>
    <row r="719" spans="1:13" ht="26.25" hidden="1" x14ac:dyDescent="0.25">
      <c r="A719" s="374" t="s">
        <v>3239</v>
      </c>
      <c r="B719" s="374" t="s">
        <v>3240</v>
      </c>
      <c r="C719" s="374" t="s">
        <v>3241</v>
      </c>
      <c r="D719" s="374" t="s">
        <v>3228</v>
      </c>
      <c r="E719" s="374" t="s">
        <v>3229</v>
      </c>
      <c r="F719" s="374" t="s">
        <v>66</v>
      </c>
      <c r="G719" s="374" t="s">
        <v>582</v>
      </c>
      <c r="H719" s="374" t="s">
        <v>583</v>
      </c>
      <c r="I719" s="374" t="s">
        <v>584</v>
      </c>
      <c r="J719" s="375">
        <v>25</v>
      </c>
      <c r="K719" s="375">
        <v>25</v>
      </c>
      <c r="L719" s="376" t="str">
        <f t="shared" si="22"/>
        <v>Mở</v>
      </c>
      <c r="M719" s="377">
        <f t="shared" si="23"/>
        <v>1</v>
      </c>
    </row>
    <row r="720" spans="1:13" ht="26.25" hidden="1" x14ac:dyDescent="0.25">
      <c r="A720" s="374" t="s">
        <v>3242</v>
      </c>
      <c r="B720" s="374" t="s">
        <v>3243</v>
      </c>
      <c r="C720" s="374" t="s">
        <v>3244</v>
      </c>
      <c r="D720" s="374" t="s">
        <v>3228</v>
      </c>
      <c r="E720" s="374" t="s">
        <v>3229</v>
      </c>
      <c r="F720" s="374" t="s">
        <v>66</v>
      </c>
      <c r="G720" s="374" t="s">
        <v>582</v>
      </c>
      <c r="H720" s="374" t="s">
        <v>583</v>
      </c>
      <c r="I720" s="374" t="s">
        <v>584</v>
      </c>
      <c r="J720" s="375">
        <v>1</v>
      </c>
      <c r="K720" s="375">
        <v>25</v>
      </c>
      <c r="L720" s="376" t="str">
        <f t="shared" si="22"/>
        <v>Không mở</v>
      </c>
      <c r="M720" s="377">
        <f t="shared" si="23"/>
        <v>0.04</v>
      </c>
    </row>
    <row r="721" spans="1:13" ht="26.25" hidden="1" x14ac:dyDescent="0.25">
      <c r="A721" s="374" t="s">
        <v>3245</v>
      </c>
      <c r="B721" s="374" t="s">
        <v>3246</v>
      </c>
      <c r="C721" s="374" t="s">
        <v>3247</v>
      </c>
      <c r="D721" s="374" t="s">
        <v>3228</v>
      </c>
      <c r="E721" s="374" t="s">
        <v>3229</v>
      </c>
      <c r="F721" s="374" t="s">
        <v>66</v>
      </c>
      <c r="G721" s="374" t="s">
        <v>582</v>
      </c>
      <c r="H721" s="374" t="s">
        <v>583</v>
      </c>
      <c r="I721" s="374" t="s">
        <v>584</v>
      </c>
      <c r="J721" s="375">
        <v>5</v>
      </c>
      <c r="K721" s="375">
        <v>25</v>
      </c>
      <c r="L721" s="376" t="str">
        <f t="shared" si="22"/>
        <v>Không mở</v>
      </c>
      <c r="M721" s="377">
        <f t="shared" si="23"/>
        <v>0.2</v>
      </c>
    </row>
    <row r="722" spans="1:13" ht="26.25" hidden="1" x14ac:dyDescent="0.25">
      <c r="A722" s="374" t="s">
        <v>3248</v>
      </c>
      <c r="B722" s="374" t="s">
        <v>3249</v>
      </c>
      <c r="C722" s="374" t="s">
        <v>3250</v>
      </c>
      <c r="D722" s="374" t="s">
        <v>3228</v>
      </c>
      <c r="E722" s="374" t="s">
        <v>3229</v>
      </c>
      <c r="F722" s="374" t="s">
        <v>66</v>
      </c>
      <c r="G722" s="374" t="s">
        <v>582</v>
      </c>
      <c r="H722" s="374" t="s">
        <v>583</v>
      </c>
      <c r="I722" s="374" t="s">
        <v>584</v>
      </c>
      <c r="J722" s="375">
        <v>0</v>
      </c>
      <c r="K722" s="375">
        <v>25</v>
      </c>
      <c r="L722" s="376" t="str">
        <f t="shared" si="22"/>
        <v>Không mở</v>
      </c>
      <c r="M722" s="377">
        <f t="shared" si="23"/>
        <v>0</v>
      </c>
    </row>
    <row r="723" spans="1:13" ht="26.25" hidden="1" x14ac:dyDescent="0.25">
      <c r="A723" s="374" t="s">
        <v>3251</v>
      </c>
      <c r="B723" s="374" t="s">
        <v>3252</v>
      </c>
      <c r="C723" s="374" t="s">
        <v>3253</v>
      </c>
      <c r="D723" s="374" t="s">
        <v>3254</v>
      </c>
      <c r="E723" s="374" t="s">
        <v>3255</v>
      </c>
      <c r="F723" s="374" t="s">
        <v>66</v>
      </c>
      <c r="G723" s="374" t="s">
        <v>582</v>
      </c>
      <c r="H723" s="374" t="s">
        <v>583</v>
      </c>
      <c r="I723" s="374" t="s">
        <v>584</v>
      </c>
      <c r="J723" s="375">
        <v>4</v>
      </c>
      <c r="K723" s="375">
        <v>25</v>
      </c>
      <c r="L723" s="376" t="str">
        <f t="shared" si="22"/>
        <v>Không mở</v>
      </c>
      <c r="M723" s="377">
        <f t="shared" si="23"/>
        <v>0.16</v>
      </c>
    </row>
    <row r="724" spans="1:13" ht="26.25" hidden="1" x14ac:dyDescent="0.25">
      <c r="A724" s="374" t="s">
        <v>3256</v>
      </c>
      <c r="B724" s="374" t="s">
        <v>3257</v>
      </c>
      <c r="C724" s="374" t="s">
        <v>3258</v>
      </c>
      <c r="D724" s="374" t="s">
        <v>3254</v>
      </c>
      <c r="E724" s="374" t="s">
        <v>3255</v>
      </c>
      <c r="F724" s="374" t="s">
        <v>66</v>
      </c>
      <c r="G724" s="374" t="s">
        <v>582</v>
      </c>
      <c r="H724" s="374" t="s">
        <v>583</v>
      </c>
      <c r="I724" s="374" t="s">
        <v>584</v>
      </c>
      <c r="J724" s="375">
        <v>25</v>
      </c>
      <c r="K724" s="375">
        <v>25</v>
      </c>
      <c r="L724" s="376" t="str">
        <f t="shared" si="22"/>
        <v>Mở</v>
      </c>
      <c r="M724" s="377">
        <f t="shared" si="23"/>
        <v>1</v>
      </c>
    </row>
    <row r="725" spans="1:13" ht="39" hidden="1" x14ac:dyDescent="0.25">
      <c r="A725" s="374" t="s">
        <v>3259</v>
      </c>
      <c r="B725" s="374" t="s">
        <v>3260</v>
      </c>
      <c r="C725" s="374" t="s">
        <v>3261</v>
      </c>
      <c r="D725" s="374" t="s">
        <v>3262</v>
      </c>
      <c r="E725" s="374" t="s">
        <v>3263</v>
      </c>
      <c r="F725" s="374" t="s">
        <v>66</v>
      </c>
      <c r="G725" s="374" t="s">
        <v>582</v>
      </c>
      <c r="H725" s="374" t="s">
        <v>583</v>
      </c>
      <c r="I725" s="374" t="s">
        <v>584</v>
      </c>
      <c r="J725" s="375">
        <v>7</v>
      </c>
      <c r="K725" s="375">
        <v>25</v>
      </c>
      <c r="L725" s="379" t="s">
        <v>731</v>
      </c>
      <c r="M725" s="377">
        <f t="shared" si="23"/>
        <v>0.28000000000000003</v>
      </c>
    </row>
    <row r="726" spans="1:13" ht="26.25" hidden="1" x14ac:dyDescent="0.25">
      <c r="A726" s="374" t="s">
        <v>3264</v>
      </c>
      <c r="B726" s="374" t="s">
        <v>3265</v>
      </c>
      <c r="C726" s="374" t="s">
        <v>3266</v>
      </c>
      <c r="D726" s="374" t="s">
        <v>3262</v>
      </c>
      <c r="E726" s="374" t="s">
        <v>3263</v>
      </c>
      <c r="F726" s="374" t="s">
        <v>66</v>
      </c>
      <c r="G726" s="374" t="s">
        <v>582</v>
      </c>
      <c r="H726" s="374" t="s">
        <v>583</v>
      </c>
      <c r="I726" s="374" t="s">
        <v>584</v>
      </c>
      <c r="J726" s="375">
        <v>25</v>
      </c>
      <c r="K726" s="375">
        <v>25</v>
      </c>
      <c r="L726" s="376" t="str">
        <f t="shared" si="22"/>
        <v>Mở</v>
      </c>
      <c r="M726" s="377">
        <f t="shared" si="23"/>
        <v>1</v>
      </c>
    </row>
    <row r="727" spans="1:13" ht="26.25" hidden="1" x14ac:dyDescent="0.25">
      <c r="A727" s="374" t="s">
        <v>3267</v>
      </c>
      <c r="B727" s="374" t="s">
        <v>357</v>
      </c>
      <c r="C727" s="374" t="s">
        <v>3268</v>
      </c>
      <c r="D727" s="374" t="s">
        <v>3269</v>
      </c>
      <c r="E727" s="374" t="s">
        <v>3270</v>
      </c>
      <c r="F727" s="374" t="s">
        <v>95</v>
      </c>
      <c r="G727" s="374" t="s">
        <v>582</v>
      </c>
      <c r="H727" s="374" t="s">
        <v>583</v>
      </c>
      <c r="I727" s="374" t="s">
        <v>584</v>
      </c>
      <c r="J727" s="375">
        <v>22</v>
      </c>
      <c r="K727" s="375">
        <v>65</v>
      </c>
      <c r="L727" s="376" t="s">
        <v>610</v>
      </c>
      <c r="M727" s="377">
        <f t="shared" si="23"/>
        <v>0.33846153846153848</v>
      </c>
    </row>
    <row r="728" spans="1:13" ht="26.25" hidden="1" x14ac:dyDescent="0.25">
      <c r="A728" s="374" t="s">
        <v>3271</v>
      </c>
      <c r="B728" s="374" t="s">
        <v>3272</v>
      </c>
      <c r="C728" s="374" t="s">
        <v>3273</v>
      </c>
      <c r="D728" s="374" t="s">
        <v>3274</v>
      </c>
      <c r="E728" s="374" t="s">
        <v>3275</v>
      </c>
      <c r="F728" s="374" t="s">
        <v>89</v>
      </c>
      <c r="G728" s="374" t="s">
        <v>582</v>
      </c>
      <c r="H728" s="374" t="s">
        <v>583</v>
      </c>
      <c r="I728" s="374" t="s">
        <v>584</v>
      </c>
      <c r="J728" s="375">
        <v>65</v>
      </c>
      <c r="K728" s="375">
        <v>65</v>
      </c>
      <c r="L728" s="376" t="str">
        <f t="shared" si="22"/>
        <v>Mở</v>
      </c>
      <c r="M728" s="377">
        <f t="shared" si="23"/>
        <v>1</v>
      </c>
    </row>
    <row r="729" spans="1:13" ht="26.25" hidden="1" x14ac:dyDescent="0.25">
      <c r="A729" s="374" t="s">
        <v>3276</v>
      </c>
      <c r="B729" s="374" t="s">
        <v>3277</v>
      </c>
      <c r="C729" s="374" t="s">
        <v>3278</v>
      </c>
      <c r="D729" s="374" t="s">
        <v>3279</v>
      </c>
      <c r="E729" s="374" t="s">
        <v>3280</v>
      </c>
      <c r="F729" s="374" t="s">
        <v>3281</v>
      </c>
      <c r="G729" s="374" t="s">
        <v>582</v>
      </c>
      <c r="H729" s="374" t="s">
        <v>583</v>
      </c>
      <c r="I729" s="374" t="s">
        <v>584</v>
      </c>
      <c r="J729" s="375">
        <v>30</v>
      </c>
      <c r="K729" s="375">
        <v>30</v>
      </c>
      <c r="L729" s="376" t="str">
        <f t="shared" si="22"/>
        <v>Mở</v>
      </c>
      <c r="M729" s="377">
        <f t="shared" si="23"/>
        <v>1</v>
      </c>
    </row>
    <row r="730" spans="1:13" ht="26.25" hidden="1" x14ac:dyDescent="0.25">
      <c r="A730" s="374" t="s">
        <v>3282</v>
      </c>
      <c r="B730" s="374" t="s">
        <v>3283</v>
      </c>
      <c r="C730" s="374" t="s">
        <v>3284</v>
      </c>
      <c r="D730" s="374" t="s">
        <v>3279</v>
      </c>
      <c r="E730" s="374" t="s">
        <v>3280</v>
      </c>
      <c r="F730" s="374" t="s">
        <v>3281</v>
      </c>
      <c r="G730" s="374" t="s">
        <v>582</v>
      </c>
      <c r="H730" s="374" t="s">
        <v>583</v>
      </c>
      <c r="I730" s="374" t="s">
        <v>584</v>
      </c>
      <c r="J730" s="375">
        <v>30</v>
      </c>
      <c r="K730" s="375">
        <v>30</v>
      </c>
      <c r="L730" s="376" t="str">
        <f t="shared" si="22"/>
        <v>Mở</v>
      </c>
      <c r="M730" s="377">
        <f t="shared" si="23"/>
        <v>1</v>
      </c>
    </row>
    <row r="731" spans="1:13" ht="26.25" hidden="1" x14ac:dyDescent="0.25">
      <c r="A731" s="374" t="s">
        <v>3285</v>
      </c>
      <c r="B731" s="374" t="s">
        <v>3286</v>
      </c>
      <c r="C731" s="374" t="s">
        <v>3287</v>
      </c>
      <c r="D731" s="374" t="s">
        <v>3288</v>
      </c>
      <c r="E731" s="374" t="s">
        <v>3289</v>
      </c>
      <c r="F731" s="374" t="s">
        <v>3281</v>
      </c>
      <c r="G731" s="374" t="s">
        <v>582</v>
      </c>
      <c r="H731" s="374" t="s">
        <v>583</v>
      </c>
      <c r="I731" s="374" t="s">
        <v>584</v>
      </c>
      <c r="J731" s="375">
        <v>30</v>
      </c>
      <c r="K731" s="375">
        <v>30</v>
      </c>
      <c r="L731" s="376" t="str">
        <f t="shared" si="22"/>
        <v>Mở</v>
      </c>
      <c r="M731" s="377">
        <f t="shared" si="23"/>
        <v>1</v>
      </c>
    </row>
    <row r="732" spans="1:13" ht="26.25" hidden="1" x14ac:dyDescent="0.25">
      <c r="A732" s="374" t="s">
        <v>3290</v>
      </c>
      <c r="B732" s="374" t="s">
        <v>3291</v>
      </c>
      <c r="C732" s="374" t="s">
        <v>3292</v>
      </c>
      <c r="D732" s="374" t="s">
        <v>3288</v>
      </c>
      <c r="E732" s="374" t="s">
        <v>3289</v>
      </c>
      <c r="F732" s="374" t="s">
        <v>3281</v>
      </c>
      <c r="G732" s="374" t="s">
        <v>582</v>
      </c>
      <c r="H732" s="374" t="s">
        <v>583</v>
      </c>
      <c r="I732" s="374" t="s">
        <v>584</v>
      </c>
      <c r="J732" s="375">
        <v>30</v>
      </c>
      <c r="K732" s="375">
        <v>30</v>
      </c>
      <c r="L732" s="376" t="str">
        <f t="shared" si="22"/>
        <v>Mở</v>
      </c>
      <c r="M732" s="377">
        <f t="shared" si="23"/>
        <v>1</v>
      </c>
    </row>
    <row r="733" spans="1:13" ht="26.25" hidden="1" x14ac:dyDescent="0.25">
      <c r="A733" s="374" t="s">
        <v>3293</v>
      </c>
      <c r="B733" s="374" t="s">
        <v>3294</v>
      </c>
      <c r="C733" s="374" t="s">
        <v>3295</v>
      </c>
      <c r="D733" s="374" t="s">
        <v>3296</v>
      </c>
      <c r="E733" s="374" t="s">
        <v>3297</v>
      </c>
      <c r="F733" s="374" t="s">
        <v>89</v>
      </c>
      <c r="G733" s="374" t="s">
        <v>582</v>
      </c>
      <c r="H733" s="374" t="s">
        <v>583</v>
      </c>
      <c r="I733" s="374" t="s">
        <v>584</v>
      </c>
      <c r="J733" s="375">
        <v>65</v>
      </c>
      <c r="K733" s="375">
        <v>65</v>
      </c>
      <c r="L733" s="376" t="str">
        <f t="shared" si="22"/>
        <v>Mở</v>
      </c>
      <c r="M733" s="377">
        <f t="shared" si="23"/>
        <v>1</v>
      </c>
    </row>
    <row r="734" spans="1:13" ht="26.25" hidden="1" x14ac:dyDescent="0.25">
      <c r="A734" s="374" t="s">
        <v>3298</v>
      </c>
      <c r="B734" s="374" t="s">
        <v>3299</v>
      </c>
      <c r="C734" s="374" t="s">
        <v>3300</v>
      </c>
      <c r="D734" s="374" t="s">
        <v>3296</v>
      </c>
      <c r="E734" s="374" t="s">
        <v>3297</v>
      </c>
      <c r="F734" s="374" t="s">
        <v>89</v>
      </c>
      <c r="G734" s="374" t="s">
        <v>582</v>
      </c>
      <c r="H734" s="374" t="s">
        <v>583</v>
      </c>
      <c r="I734" s="374" t="s">
        <v>584</v>
      </c>
      <c r="J734" s="375">
        <v>65</v>
      </c>
      <c r="K734" s="375">
        <v>65</v>
      </c>
      <c r="L734" s="376" t="str">
        <f t="shared" si="22"/>
        <v>Mở</v>
      </c>
      <c r="M734" s="377">
        <f t="shared" si="23"/>
        <v>1</v>
      </c>
    </row>
    <row r="735" spans="1:13" ht="26.25" hidden="1" x14ac:dyDescent="0.25">
      <c r="A735" s="374" t="s">
        <v>3301</v>
      </c>
      <c r="B735" s="374" t="s">
        <v>3302</v>
      </c>
      <c r="C735" s="374" t="s">
        <v>3303</v>
      </c>
      <c r="D735" s="374" t="s">
        <v>3304</v>
      </c>
      <c r="E735" s="374" t="s">
        <v>3305</v>
      </c>
      <c r="F735" s="374" t="s">
        <v>89</v>
      </c>
      <c r="G735" s="374" t="s">
        <v>582</v>
      </c>
      <c r="H735" s="374" t="s">
        <v>583</v>
      </c>
      <c r="I735" s="374" t="s">
        <v>584</v>
      </c>
      <c r="J735" s="375">
        <v>65</v>
      </c>
      <c r="K735" s="375">
        <v>65</v>
      </c>
      <c r="L735" s="376" t="str">
        <f t="shared" si="22"/>
        <v>Mở</v>
      </c>
      <c r="M735" s="377">
        <f t="shared" si="23"/>
        <v>1</v>
      </c>
    </row>
    <row r="736" spans="1:13" ht="26.25" hidden="1" x14ac:dyDescent="0.25">
      <c r="A736" s="374" t="s">
        <v>3306</v>
      </c>
      <c r="B736" s="374" t="s">
        <v>3307</v>
      </c>
      <c r="C736" s="374" t="s">
        <v>3308</v>
      </c>
      <c r="D736" s="374" t="s">
        <v>3304</v>
      </c>
      <c r="E736" s="374" t="s">
        <v>3305</v>
      </c>
      <c r="F736" s="374" t="s">
        <v>89</v>
      </c>
      <c r="G736" s="374" t="s">
        <v>582</v>
      </c>
      <c r="H736" s="374" t="s">
        <v>583</v>
      </c>
      <c r="I736" s="374" t="s">
        <v>584</v>
      </c>
      <c r="J736" s="375">
        <v>65</v>
      </c>
      <c r="K736" s="375">
        <v>65</v>
      </c>
      <c r="L736" s="376" t="str">
        <f t="shared" si="22"/>
        <v>Mở</v>
      </c>
      <c r="M736" s="377">
        <f t="shared" si="23"/>
        <v>1</v>
      </c>
    </row>
    <row r="737" spans="1:13" ht="26.25" hidden="1" x14ac:dyDescent="0.25">
      <c r="A737" s="374" t="s">
        <v>3309</v>
      </c>
      <c r="B737" s="374" t="s">
        <v>3310</v>
      </c>
      <c r="C737" s="374" t="s">
        <v>3311</v>
      </c>
      <c r="D737" s="374" t="s">
        <v>3304</v>
      </c>
      <c r="E737" s="374" t="s">
        <v>3305</v>
      </c>
      <c r="F737" s="374" t="s">
        <v>89</v>
      </c>
      <c r="G737" s="374" t="s">
        <v>582</v>
      </c>
      <c r="H737" s="374" t="s">
        <v>583</v>
      </c>
      <c r="I737" s="374" t="s">
        <v>584</v>
      </c>
      <c r="J737" s="375">
        <v>65</v>
      </c>
      <c r="K737" s="375">
        <v>65</v>
      </c>
      <c r="L737" s="376" t="str">
        <f t="shared" si="22"/>
        <v>Mở</v>
      </c>
      <c r="M737" s="377">
        <f t="shared" si="23"/>
        <v>1</v>
      </c>
    </row>
    <row r="738" spans="1:13" ht="26.25" hidden="1" x14ac:dyDescent="0.25">
      <c r="A738" s="374" t="s">
        <v>3312</v>
      </c>
      <c r="B738" s="374" t="s">
        <v>3313</v>
      </c>
      <c r="C738" s="374" t="s">
        <v>3314</v>
      </c>
      <c r="D738" s="374" t="s">
        <v>3315</v>
      </c>
      <c r="E738" s="374" t="s">
        <v>3316</v>
      </c>
      <c r="F738" s="374" t="s">
        <v>89</v>
      </c>
      <c r="G738" s="374" t="s">
        <v>582</v>
      </c>
      <c r="H738" s="374" t="s">
        <v>583</v>
      </c>
      <c r="I738" s="374" t="s">
        <v>584</v>
      </c>
      <c r="J738" s="375">
        <v>65</v>
      </c>
      <c r="K738" s="375">
        <v>65</v>
      </c>
      <c r="L738" s="376" t="str">
        <f t="shared" si="22"/>
        <v>Mở</v>
      </c>
      <c r="M738" s="377">
        <f t="shared" si="23"/>
        <v>1</v>
      </c>
    </row>
    <row r="739" spans="1:13" ht="26.25" hidden="1" x14ac:dyDescent="0.25">
      <c r="A739" s="374" t="s">
        <v>3317</v>
      </c>
      <c r="B739" s="374" t="s">
        <v>3318</v>
      </c>
      <c r="C739" s="374" t="s">
        <v>3319</v>
      </c>
      <c r="D739" s="374" t="s">
        <v>3320</v>
      </c>
      <c r="E739" s="374" t="s">
        <v>3321</v>
      </c>
      <c r="F739" s="374" t="s">
        <v>66</v>
      </c>
      <c r="G739" s="374" t="s">
        <v>582</v>
      </c>
      <c r="H739" s="374" t="s">
        <v>583</v>
      </c>
      <c r="I739" s="374" t="s">
        <v>584</v>
      </c>
      <c r="J739" s="375">
        <v>25</v>
      </c>
      <c r="K739" s="375">
        <v>25</v>
      </c>
      <c r="L739" s="376" t="str">
        <f t="shared" si="22"/>
        <v>Mở</v>
      </c>
      <c r="M739" s="377">
        <f t="shared" si="23"/>
        <v>1</v>
      </c>
    </row>
    <row r="740" spans="1:13" ht="26.25" hidden="1" x14ac:dyDescent="0.25">
      <c r="A740" s="374" t="s">
        <v>3322</v>
      </c>
      <c r="B740" s="374" t="s">
        <v>3323</v>
      </c>
      <c r="C740" s="374" t="s">
        <v>3324</v>
      </c>
      <c r="D740" s="374" t="s">
        <v>3325</v>
      </c>
      <c r="E740" s="374" t="s">
        <v>3326</v>
      </c>
      <c r="F740" s="374" t="s">
        <v>89</v>
      </c>
      <c r="G740" s="374" t="s">
        <v>582</v>
      </c>
      <c r="H740" s="374" t="s">
        <v>583</v>
      </c>
      <c r="I740" s="374" t="s">
        <v>584</v>
      </c>
      <c r="J740" s="375">
        <v>30</v>
      </c>
      <c r="K740" s="375">
        <v>30</v>
      </c>
      <c r="L740" s="376" t="str">
        <f t="shared" si="22"/>
        <v>Mở</v>
      </c>
      <c r="M740" s="377">
        <f t="shared" si="23"/>
        <v>1</v>
      </c>
    </row>
    <row r="741" spans="1:13" ht="26.25" hidden="1" x14ac:dyDescent="0.25">
      <c r="A741" s="374" t="s">
        <v>3327</v>
      </c>
      <c r="B741" s="374" t="s">
        <v>3328</v>
      </c>
      <c r="C741" s="374" t="s">
        <v>3329</v>
      </c>
      <c r="D741" s="374" t="s">
        <v>3325</v>
      </c>
      <c r="E741" s="374" t="s">
        <v>3326</v>
      </c>
      <c r="F741" s="374" t="s">
        <v>89</v>
      </c>
      <c r="G741" s="374" t="s">
        <v>582</v>
      </c>
      <c r="H741" s="374" t="s">
        <v>583</v>
      </c>
      <c r="I741" s="374" t="s">
        <v>584</v>
      </c>
      <c r="J741" s="375">
        <v>30</v>
      </c>
      <c r="K741" s="375">
        <v>30</v>
      </c>
      <c r="L741" s="376" t="str">
        <f t="shared" si="22"/>
        <v>Mở</v>
      </c>
      <c r="M741" s="377">
        <f t="shared" si="23"/>
        <v>1</v>
      </c>
    </row>
    <row r="742" spans="1:13" ht="26.25" hidden="1" x14ac:dyDescent="0.25">
      <c r="A742" s="374" t="s">
        <v>3330</v>
      </c>
      <c r="B742" s="374" t="s">
        <v>3331</v>
      </c>
      <c r="C742" s="374" t="s">
        <v>3332</v>
      </c>
      <c r="D742" s="374" t="s">
        <v>3325</v>
      </c>
      <c r="E742" s="374" t="s">
        <v>3326</v>
      </c>
      <c r="F742" s="374" t="s">
        <v>89</v>
      </c>
      <c r="G742" s="374" t="s">
        <v>582</v>
      </c>
      <c r="H742" s="374" t="s">
        <v>583</v>
      </c>
      <c r="I742" s="374" t="s">
        <v>584</v>
      </c>
      <c r="J742" s="375">
        <v>30</v>
      </c>
      <c r="K742" s="375">
        <v>30</v>
      </c>
      <c r="L742" s="376" t="str">
        <f t="shared" ref="L742:L805" si="24">IF(M742&gt;=75%,"Mở","Không mở")</f>
        <v>Mở</v>
      </c>
      <c r="M742" s="377">
        <f t="shared" si="23"/>
        <v>1</v>
      </c>
    </row>
    <row r="743" spans="1:13" ht="26.25" hidden="1" x14ac:dyDescent="0.25">
      <c r="A743" s="374" t="s">
        <v>3333</v>
      </c>
      <c r="B743" s="374" t="s">
        <v>3334</v>
      </c>
      <c r="C743" s="374" t="s">
        <v>3335</v>
      </c>
      <c r="D743" s="374" t="s">
        <v>3336</v>
      </c>
      <c r="E743" s="374" t="s">
        <v>3337</v>
      </c>
      <c r="F743" s="374" t="s">
        <v>89</v>
      </c>
      <c r="G743" s="374" t="s">
        <v>582</v>
      </c>
      <c r="H743" s="374" t="s">
        <v>583</v>
      </c>
      <c r="I743" s="374" t="s">
        <v>584</v>
      </c>
      <c r="J743" s="375">
        <v>65</v>
      </c>
      <c r="K743" s="375">
        <v>65</v>
      </c>
      <c r="L743" s="376" t="str">
        <f t="shared" si="24"/>
        <v>Mở</v>
      </c>
      <c r="M743" s="377">
        <f t="shared" si="23"/>
        <v>1</v>
      </c>
    </row>
    <row r="744" spans="1:13" ht="26.25" hidden="1" x14ac:dyDescent="0.25">
      <c r="A744" s="374" t="s">
        <v>3338</v>
      </c>
      <c r="B744" s="374" t="s">
        <v>3339</v>
      </c>
      <c r="C744" s="374" t="s">
        <v>3340</v>
      </c>
      <c r="D744" s="374" t="s">
        <v>3336</v>
      </c>
      <c r="E744" s="374" t="s">
        <v>3337</v>
      </c>
      <c r="F744" s="374" t="s">
        <v>89</v>
      </c>
      <c r="G744" s="374" t="s">
        <v>582</v>
      </c>
      <c r="H744" s="374" t="s">
        <v>583</v>
      </c>
      <c r="I744" s="374" t="s">
        <v>584</v>
      </c>
      <c r="J744" s="375">
        <v>10</v>
      </c>
      <c r="K744" s="375">
        <v>65</v>
      </c>
      <c r="L744" s="376" t="str">
        <f t="shared" si="24"/>
        <v>Không mở</v>
      </c>
      <c r="M744" s="377">
        <f t="shared" si="23"/>
        <v>0.15384615384615385</v>
      </c>
    </row>
    <row r="745" spans="1:13" ht="26.25" hidden="1" x14ac:dyDescent="0.25">
      <c r="A745" s="374" t="s">
        <v>3341</v>
      </c>
      <c r="B745" s="374" t="s">
        <v>3342</v>
      </c>
      <c r="C745" s="374" t="s">
        <v>3343</v>
      </c>
      <c r="D745" s="374" t="s">
        <v>3336</v>
      </c>
      <c r="E745" s="374" t="s">
        <v>3337</v>
      </c>
      <c r="F745" s="374" t="s">
        <v>89</v>
      </c>
      <c r="G745" s="374" t="s">
        <v>582</v>
      </c>
      <c r="H745" s="374" t="s">
        <v>583</v>
      </c>
      <c r="I745" s="374" t="s">
        <v>584</v>
      </c>
      <c r="J745" s="375">
        <v>65</v>
      </c>
      <c r="K745" s="375">
        <v>65</v>
      </c>
      <c r="L745" s="376" t="str">
        <f t="shared" si="24"/>
        <v>Mở</v>
      </c>
      <c r="M745" s="377">
        <f t="shared" si="23"/>
        <v>1</v>
      </c>
    </row>
    <row r="746" spans="1:13" ht="26.25" hidden="1" x14ac:dyDescent="0.25">
      <c r="A746" s="374" t="s">
        <v>3344</v>
      </c>
      <c r="B746" s="374" t="s">
        <v>3345</v>
      </c>
      <c r="C746" s="374" t="s">
        <v>3346</v>
      </c>
      <c r="D746" s="374" t="s">
        <v>3336</v>
      </c>
      <c r="E746" s="374" t="s">
        <v>3337</v>
      </c>
      <c r="F746" s="374" t="s">
        <v>89</v>
      </c>
      <c r="G746" s="374" t="s">
        <v>582</v>
      </c>
      <c r="H746" s="374" t="s">
        <v>583</v>
      </c>
      <c r="I746" s="374" t="s">
        <v>584</v>
      </c>
      <c r="J746" s="375">
        <v>65</v>
      </c>
      <c r="K746" s="375">
        <v>65</v>
      </c>
      <c r="L746" s="376" t="str">
        <f t="shared" si="24"/>
        <v>Mở</v>
      </c>
      <c r="M746" s="377">
        <f t="shared" si="23"/>
        <v>1</v>
      </c>
    </row>
    <row r="747" spans="1:13" ht="26.25" hidden="1" x14ac:dyDescent="0.25">
      <c r="A747" s="374" t="s">
        <v>3347</v>
      </c>
      <c r="B747" s="374" t="s">
        <v>3348</v>
      </c>
      <c r="C747" s="374" t="s">
        <v>3349</v>
      </c>
      <c r="D747" s="374" t="s">
        <v>3336</v>
      </c>
      <c r="E747" s="374" t="s">
        <v>3337</v>
      </c>
      <c r="F747" s="374" t="s">
        <v>89</v>
      </c>
      <c r="G747" s="374" t="s">
        <v>582</v>
      </c>
      <c r="H747" s="374" t="s">
        <v>583</v>
      </c>
      <c r="I747" s="374" t="s">
        <v>584</v>
      </c>
      <c r="J747" s="375">
        <v>65</v>
      </c>
      <c r="K747" s="375">
        <v>65</v>
      </c>
      <c r="L747" s="376" t="str">
        <f t="shared" si="24"/>
        <v>Mở</v>
      </c>
      <c r="M747" s="377">
        <f t="shared" si="23"/>
        <v>1</v>
      </c>
    </row>
    <row r="748" spans="1:13" ht="26.25" hidden="1" x14ac:dyDescent="0.25">
      <c r="A748" s="374" t="s">
        <v>3350</v>
      </c>
      <c r="B748" s="374" t="s">
        <v>3351</v>
      </c>
      <c r="C748" s="374" t="s">
        <v>3352</v>
      </c>
      <c r="D748" s="374" t="s">
        <v>3336</v>
      </c>
      <c r="E748" s="374" t="s">
        <v>3337</v>
      </c>
      <c r="F748" s="374" t="s">
        <v>89</v>
      </c>
      <c r="G748" s="374" t="s">
        <v>582</v>
      </c>
      <c r="H748" s="374" t="s">
        <v>583</v>
      </c>
      <c r="I748" s="374" t="s">
        <v>584</v>
      </c>
      <c r="J748" s="375">
        <v>65</v>
      </c>
      <c r="K748" s="375">
        <v>65</v>
      </c>
      <c r="L748" s="376" t="str">
        <f t="shared" si="24"/>
        <v>Mở</v>
      </c>
      <c r="M748" s="377">
        <f t="shared" si="23"/>
        <v>1</v>
      </c>
    </row>
    <row r="749" spans="1:13" ht="26.25" hidden="1" x14ac:dyDescent="0.25">
      <c r="A749" s="374" t="s">
        <v>3353</v>
      </c>
      <c r="B749" s="374" t="s">
        <v>3354</v>
      </c>
      <c r="C749" s="374" t="s">
        <v>3355</v>
      </c>
      <c r="D749" s="374" t="s">
        <v>3356</v>
      </c>
      <c r="E749" s="374" t="s">
        <v>3357</v>
      </c>
      <c r="F749" s="374" t="s">
        <v>89</v>
      </c>
      <c r="G749" s="374" t="s">
        <v>582</v>
      </c>
      <c r="H749" s="374" t="s">
        <v>583</v>
      </c>
      <c r="I749" s="374" t="s">
        <v>584</v>
      </c>
      <c r="J749" s="375">
        <v>27</v>
      </c>
      <c r="K749" s="375">
        <v>30</v>
      </c>
      <c r="L749" s="376" t="str">
        <f t="shared" si="24"/>
        <v>Mở</v>
      </c>
      <c r="M749" s="377">
        <f t="shared" si="23"/>
        <v>0.9</v>
      </c>
    </row>
    <row r="750" spans="1:13" ht="26.25" hidden="1" x14ac:dyDescent="0.25">
      <c r="A750" s="374" t="s">
        <v>3358</v>
      </c>
      <c r="B750" s="374" t="s">
        <v>3359</v>
      </c>
      <c r="C750" s="374" t="s">
        <v>3360</v>
      </c>
      <c r="D750" s="374" t="s">
        <v>3361</v>
      </c>
      <c r="E750" s="374" t="s">
        <v>3362</v>
      </c>
      <c r="F750" s="374" t="s">
        <v>89</v>
      </c>
      <c r="G750" s="374" t="s">
        <v>582</v>
      </c>
      <c r="H750" s="374" t="s">
        <v>583</v>
      </c>
      <c r="I750" s="374" t="s">
        <v>584</v>
      </c>
      <c r="J750" s="375">
        <v>30</v>
      </c>
      <c r="K750" s="375">
        <v>30</v>
      </c>
      <c r="L750" s="376" t="str">
        <f t="shared" si="24"/>
        <v>Mở</v>
      </c>
      <c r="M750" s="377">
        <f t="shared" si="23"/>
        <v>1</v>
      </c>
    </row>
    <row r="751" spans="1:13" ht="26.25" hidden="1" x14ac:dyDescent="0.25">
      <c r="A751" s="374" t="s">
        <v>3363</v>
      </c>
      <c r="B751" s="374" t="s">
        <v>3364</v>
      </c>
      <c r="C751" s="374" t="s">
        <v>3365</v>
      </c>
      <c r="D751" s="374" t="s">
        <v>3361</v>
      </c>
      <c r="E751" s="374" t="s">
        <v>3362</v>
      </c>
      <c r="F751" s="374" t="s">
        <v>89</v>
      </c>
      <c r="G751" s="374" t="s">
        <v>582</v>
      </c>
      <c r="H751" s="374" t="s">
        <v>583</v>
      </c>
      <c r="I751" s="374" t="s">
        <v>584</v>
      </c>
      <c r="J751" s="375">
        <v>30</v>
      </c>
      <c r="K751" s="375">
        <v>30</v>
      </c>
      <c r="L751" s="376" t="str">
        <f t="shared" si="24"/>
        <v>Mở</v>
      </c>
      <c r="M751" s="377">
        <f t="shared" si="23"/>
        <v>1</v>
      </c>
    </row>
    <row r="752" spans="1:13" ht="26.25" hidden="1" x14ac:dyDescent="0.25">
      <c r="A752" s="374" t="s">
        <v>3366</v>
      </c>
      <c r="B752" s="374" t="s">
        <v>3367</v>
      </c>
      <c r="C752" s="374" t="s">
        <v>3368</v>
      </c>
      <c r="D752" s="374" t="s">
        <v>3361</v>
      </c>
      <c r="E752" s="374" t="s">
        <v>3362</v>
      </c>
      <c r="F752" s="374" t="s">
        <v>89</v>
      </c>
      <c r="G752" s="374" t="s">
        <v>582</v>
      </c>
      <c r="H752" s="374" t="s">
        <v>583</v>
      </c>
      <c r="I752" s="374" t="s">
        <v>584</v>
      </c>
      <c r="J752" s="375">
        <v>30</v>
      </c>
      <c r="K752" s="375">
        <v>30</v>
      </c>
      <c r="L752" s="376" t="str">
        <f t="shared" si="24"/>
        <v>Mở</v>
      </c>
      <c r="M752" s="377">
        <f t="shared" si="23"/>
        <v>1</v>
      </c>
    </row>
    <row r="753" spans="1:13" ht="26.25" hidden="1" x14ac:dyDescent="0.25">
      <c r="A753" s="374" t="s">
        <v>3369</v>
      </c>
      <c r="B753" s="374" t="s">
        <v>3370</v>
      </c>
      <c r="C753" s="374" t="s">
        <v>3371</v>
      </c>
      <c r="D753" s="374" t="s">
        <v>3361</v>
      </c>
      <c r="E753" s="374" t="s">
        <v>3362</v>
      </c>
      <c r="F753" s="374" t="s">
        <v>89</v>
      </c>
      <c r="G753" s="374" t="s">
        <v>582</v>
      </c>
      <c r="H753" s="374" t="s">
        <v>583</v>
      </c>
      <c r="I753" s="374" t="s">
        <v>584</v>
      </c>
      <c r="J753" s="375">
        <v>30</v>
      </c>
      <c r="K753" s="375">
        <v>30</v>
      </c>
      <c r="L753" s="376" t="str">
        <f t="shared" si="24"/>
        <v>Mở</v>
      </c>
      <c r="M753" s="377">
        <f t="shared" si="23"/>
        <v>1</v>
      </c>
    </row>
    <row r="754" spans="1:13" ht="26.25" hidden="1" x14ac:dyDescent="0.25">
      <c r="A754" s="374" t="s">
        <v>3372</v>
      </c>
      <c r="B754" s="374" t="s">
        <v>3373</v>
      </c>
      <c r="C754" s="374" t="s">
        <v>3374</v>
      </c>
      <c r="D754" s="374" t="s">
        <v>3361</v>
      </c>
      <c r="E754" s="374" t="s">
        <v>3362</v>
      </c>
      <c r="F754" s="374" t="s">
        <v>89</v>
      </c>
      <c r="G754" s="374" t="s">
        <v>582</v>
      </c>
      <c r="H754" s="374" t="s">
        <v>583</v>
      </c>
      <c r="I754" s="374" t="s">
        <v>584</v>
      </c>
      <c r="J754" s="375">
        <v>30</v>
      </c>
      <c r="K754" s="375">
        <v>30</v>
      </c>
      <c r="L754" s="376" t="str">
        <f t="shared" si="24"/>
        <v>Mở</v>
      </c>
      <c r="M754" s="377">
        <f t="shared" si="23"/>
        <v>1</v>
      </c>
    </row>
    <row r="755" spans="1:13" ht="26.25" hidden="1" x14ac:dyDescent="0.25">
      <c r="A755" s="374" t="s">
        <v>3375</v>
      </c>
      <c r="B755" s="374" t="s">
        <v>3376</v>
      </c>
      <c r="C755" s="374" t="s">
        <v>3377</v>
      </c>
      <c r="D755" s="374" t="s">
        <v>3361</v>
      </c>
      <c r="E755" s="374" t="s">
        <v>3362</v>
      </c>
      <c r="F755" s="374" t="s">
        <v>89</v>
      </c>
      <c r="G755" s="374" t="s">
        <v>582</v>
      </c>
      <c r="H755" s="374" t="s">
        <v>583</v>
      </c>
      <c r="I755" s="374" t="s">
        <v>584</v>
      </c>
      <c r="J755" s="375">
        <v>30</v>
      </c>
      <c r="K755" s="375">
        <v>30</v>
      </c>
      <c r="L755" s="376" t="str">
        <f t="shared" si="24"/>
        <v>Mở</v>
      </c>
      <c r="M755" s="377">
        <f t="shared" si="23"/>
        <v>1</v>
      </c>
    </row>
    <row r="756" spans="1:13" ht="26.25" hidden="1" x14ac:dyDescent="0.25">
      <c r="A756" s="374" t="s">
        <v>3378</v>
      </c>
      <c r="B756" s="374" t="s">
        <v>3379</v>
      </c>
      <c r="C756" s="374" t="s">
        <v>3380</v>
      </c>
      <c r="D756" s="374" t="s">
        <v>3381</v>
      </c>
      <c r="E756" s="374" t="s">
        <v>3382</v>
      </c>
      <c r="F756" s="374" t="s">
        <v>89</v>
      </c>
      <c r="G756" s="374" t="s">
        <v>582</v>
      </c>
      <c r="H756" s="374" t="s">
        <v>583</v>
      </c>
      <c r="I756" s="374" t="s">
        <v>584</v>
      </c>
      <c r="J756" s="375">
        <v>26</v>
      </c>
      <c r="K756" s="375">
        <v>30</v>
      </c>
      <c r="L756" s="376" t="str">
        <f t="shared" si="24"/>
        <v>Mở</v>
      </c>
      <c r="M756" s="377">
        <f t="shared" si="23"/>
        <v>0.8666666666666667</v>
      </c>
    </row>
    <row r="757" spans="1:13" ht="26.25" hidden="1" x14ac:dyDescent="0.25">
      <c r="A757" s="374" t="s">
        <v>3383</v>
      </c>
      <c r="B757" s="374" t="s">
        <v>3384</v>
      </c>
      <c r="C757" s="374" t="s">
        <v>3385</v>
      </c>
      <c r="D757" s="374" t="s">
        <v>3381</v>
      </c>
      <c r="E757" s="374" t="s">
        <v>3382</v>
      </c>
      <c r="F757" s="374" t="s">
        <v>89</v>
      </c>
      <c r="G757" s="374" t="s">
        <v>582</v>
      </c>
      <c r="H757" s="374" t="s">
        <v>583</v>
      </c>
      <c r="I757" s="374" t="s">
        <v>584</v>
      </c>
      <c r="J757" s="375">
        <v>24</v>
      </c>
      <c r="K757" s="375">
        <v>30</v>
      </c>
      <c r="L757" s="376" t="str">
        <f t="shared" si="24"/>
        <v>Mở</v>
      </c>
      <c r="M757" s="377">
        <f t="shared" si="23"/>
        <v>0.8</v>
      </c>
    </row>
    <row r="758" spans="1:13" ht="26.25" hidden="1" x14ac:dyDescent="0.25">
      <c r="A758" s="374" t="s">
        <v>3386</v>
      </c>
      <c r="B758" s="374" t="s">
        <v>3387</v>
      </c>
      <c r="C758" s="374" t="s">
        <v>3388</v>
      </c>
      <c r="D758" s="374" t="s">
        <v>3389</v>
      </c>
      <c r="E758" s="374" t="s">
        <v>3390</v>
      </c>
      <c r="F758" s="374" t="s">
        <v>89</v>
      </c>
      <c r="G758" s="374" t="s">
        <v>582</v>
      </c>
      <c r="H758" s="374" t="s">
        <v>583</v>
      </c>
      <c r="I758" s="374" t="s">
        <v>584</v>
      </c>
      <c r="J758" s="375">
        <v>30</v>
      </c>
      <c r="K758" s="375">
        <v>30</v>
      </c>
      <c r="L758" s="376" t="str">
        <f t="shared" si="24"/>
        <v>Mở</v>
      </c>
      <c r="M758" s="377">
        <f t="shared" si="23"/>
        <v>1</v>
      </c>
    </row>
    <row r="759" spans="1:13" ht="26.25" hidden="1" x14ac:dyDescent="0.25">
      <c r="A759" s="374" t="s">
        <v>3391</v>
      </c>
      <c r="B759" s="374" t="s">
        <v>3392</v>
      </c>
      <c r="C759" s="374" t="s">
        <v>3393</v>
      </c>
      <c r="D759" s="374" t="s">
        <v>3389</v>
      </c>
      <c r="E759" s="374" t="s">
        <v>3390</v>
      </c>
      <c r="F759" s="374" t="s">
        <v>89</v>
      </c>
      <c r="G759" s="374" t="s">
        <v>582</v>
      </c>
      <c r="H759" s="374" t="s">
        <v>583</v>
      </c>
      <c r="I759" s="374" t="s">
        <v>584</v>
      </c>
      <c r="J759" s="375">
        <v>30</v>
      </c>
      <c r="K759" s="375">
        <v>30</v>
      </c>
      <c r="L759" s="376" t="str">
        <f t="shared" si="24"/>
        <v>Mở</v>
      </c>
      <c r="M759" s="377">
        <f t="shared" si="23"/>
        <v>1</v>
      </c>
    </row>
    <row r="760" spans="1:13" ht="26.25" hidden="1" x14ac:dyDescent="0.25">
      <c r="A760" s="374" t="s">
        <v>3394</v>
      </c>
      <c r="B760" s="374" t="s">
        <v>3395</v>
      </c>
      <c r="C760" s="374" t="s">
        <v>3396</v>
      </c>
      <c r="D760" s="374" t="s">
        <v>3397</v>
      </c>
      <c r="E760" s="374" t="s">
        <v>3398</v>
      </c>
      <c r="F760" s="374" t="s">
        <v>89</v>
      </c>
      <c r="G760" s="374" t="s">
        <v>582</v>
      </c>
      <c r="H760" s="374" t="s">
        <v>583</v>
      </c>
      <c r="I760" s="374" t="s">
        <v>584</v>
      </c>
      <c r="J760" s="375">
        <v>13</v>
      </c>
      <c r="K760" s="375">
        <v>30</v>
      </c>
      <c r="L760" s="376" t="str">
        <f t="shared" si="24"/>
        <v>Không mở</v>
      </c>
      <c r="M760" s="377">
        <f t="shared" si="23"/>
        <v>0.43333333333333335</v>
      </c>
    </row>
    <row r="761" spans="1:13" ht="26.25" hidden="1" x14ac:dyDescent="0.25">
      <c r="A761" s="374" t="s">
        <v>3399</v>
      </c>
      <c r="B761" s="374" t="s">
        <v>3400</v>
      </c>
      <c r="C761" s="374" t="s">
        <v>3401</v>
      </c>
      <c r="D761" s="374" t="s">
        <v>3397</v>
      </c>
      <c r="E761" s="374" t="s">
        <v>3398</v>
      </c>
      <c r="F761" s="374" t="s">
        <v>89</v>
      </c>
      <c r="G761" s="374" t="s">
        <v>582</v>
      </c>
      <c r="H761" s="374" t="s">
        <v>583</v>
      </c>
      <c r="I761" s="374" t="s">
        <v>584</v>
      </c>
      <c r="J761" s="375">
        <v>30</v>
      </c>
      <c r="K761" s="375">
        <v>30</v>
      </c>
      <c r="L761" s="376" t="str">
        <f t="shared" si="24"/>
        <v>Mở</v>
      </c>
      <c r="M761" s="377">
        <f t="shared" si="23"/>
        <v>1</v>
      </c>
    </row>
    <row r="762" spans="1:13" ht="26.25" hidden="1" x14ac:dyDescent="0.25">
      <c r="A762" s="374" t="s">
        <v>3402</v>
      </c>
      <c r="B762" s="374" t="s">
        <v>3403</v>
      </c>
      <c r="C762" s="374" t="s">
        <v>3404</v>
      </c>
      <c r="D762" s="374" t="s">
        <v>3397</v>
      </c>
      <c r="E762" s="374" t="s">
        <v>3398</v>
      </c>
      <c r="F762" s="374" t="s">
        <v>89</v>
      </c>
      <c r="G762" s="374" t="s">
        <v>582</v>
      </c>
      <c r="H762" s="374" t="s">
        <v>583</v>
      </c>
      <c r="I762" s="374" t="s">
        <v>584</v>
      </c>
      <c r="J762" s="375">
        <v>0</v>
      </c>
      <c r="K762" s="375">
        <v>30</v>
      </c>
      <c r="L762" s="376" t="str">
        <f t="shared" si="24"/>
        <v>Không mở</v>
      </c>
      <c r="M762" s="377">
        <f t="shared" si="23"/>
        <v>0</v>
      </c>
    </row>
    <row r="763" spans="1:13" ht="26.25" hidden="1" x14ac:dyDescent="0.25">
      <c r="A763" s="374" t="s">
        <v>3405</v>
      </c>
      <c r="B763" s="374" t="s">
        <v>3406</v>
      </c>
      <c r="C763" s="374" t="s">
        <v>3407</v>
      </c>
      <c r="D763" s="374" t="s">
        <v>3408</v>
      </c>
      <c r="E763" s="374" t="s">
        <v>3409</v>
      </c>
      <c r="F763" s="374" t="s">
        <v>89</v>
      </c>
      <c r="G763" s="374" t="s">
        <v>582</v>
      </c>
      <c r="H763" s="374" t="s">
        <v>583</v>
      </c>
      <c r="I763" s="374" t="s">
        <v>584</v>
      </c>
      <c r="J763" s="375">
        <v>30</v>
      </c>
      <c r="K763" s="375">
        <v>30</v>
      </c>
      <c r="L763" s="376" t="str">
        <f t="shared" si="24"/>
        <v>Mở</v>
      </c>
      <c r="M763" s="377">
        <f t="shared" si="23"/>
        <v>1</v>
      </c>
    </row>
    <row r="764" spans="1:13" ht="26.25" hidden="1" x14ac:dyDescent="0.25">
      <c r="A764" s="374" t="s">
        <v>3410</v>
      </c>
      <c r="B764" s="374" t="s">
        <v>3411</v>
      </c>
      <c r="C764" s="374" t="s">
        <v>3412</v>
      </c>
      <c r="D764" s="374" t="s">
        <v>3408</v>
      </c>
      <c r="E764" s="374" t="s">
        <v>3409</v>
      </c>
      <c r="F764" s="374" t="s">
        <v>89</v>
      </c>
      <c r="G764" s="374" t="s">
        <v>582</v>
      </c>
      <c r="H764" s="374" t="s">
        <v>583</v>
      </c>
      <c r="I764" s="374" t="s">
        <v>584</v>
      </c>
      <c r="J764" s="375">
        <v>30</v>
      </c>
      <c r="K764" s="375">
        <v>30</v>
      </c>
      <c r="L764" s="376" t="str">
        <f t="shared" si="24"/>
        <v>Mở</v>
      </c>
      <c r="M764" s="377">
        <f t="shared" si="23"/>
        <v>1</v>
      </c>
    </row>
    <row r="765" spans="1:13" ht="26.25" hidden="1" x14ac:dyDescent="0.25">
      <c r="A765" s="374" t="s">
        <v>3413</v>
      </c>
      <c r="B765" s="374" t="s">
        <v>3414</v>
      </c>
      <c r="C765" s="374" t="s">
        <v>3415</v>
      </c>
      <c r="D765" s="374" t="s">
        <v>3416</v>
      </c>
      <c r="E765" s="374" t="s">
        <v>3417</v>
      </c>
      <c r="F765" s="374" t="s">
        <v>89</v>
      </c>
      <c r="G765" s="374" t="s">
        <v>582</v>
      </c>
      <c r="H765" s="374" t="s">
        <v>583</v>
      </c>
      <c r="I765" s="374" t="s">
        <v>584</v>
      </c>
      <c r="J765" s="375">
        <v>65</v>
      </c>
      <c r="K765" s="375">
        <v>65</v>
      </c>
      <c r="L765" s="376" t="str">
        <f t="shared" si="24"/>
        <v>Mở</v>
      </c>
      <c r="M765" s="377">
        <f t="shared" si="23"/>
        <v>1</v>
      </c>
    </row>
    <row r="766" spans="1:13" ht="26.25" hidden="1" x14ac:dyDescent="0.25">
      <c r="A766" s="374" t="s">
        <v>3418</v>
      </c>
      <c r="B766" s="374" t="s">
        <v>3419</v>
      </c>
      <c r="C766" s="374" t="s">
        <v>3420</v>
      </c>
      <c r="D766" s="374" t="s">
        <v>3416</v>
      </c>
      <c r="E766" s="374" t="s">
        <v>3417</v>
      </c>
      <c r="F766" s="374" t="s">
        <v>89</v>
      </c>
      <c r="G766" s="374" t="s">
        <v>582</v>
      </c>
      <c r="H766" s="374" t="s">
        <v>583</v>
      </c>
      <c r="I766" s="374" t="s">
        <v>584</v>
      </c>
      <c r="J766" s="375">
        <v>63</v>
      </c>
      <c r="K766" s="375">
        <v>65</v>
      </c>
      <c r="L766" s="376" t="str">
        <f t="shared" si="24"/>
        <v>Mở</v>
      </c>
      <c r="M766" s="377">
        <f t="shared" si="23"/>
        <v>0.96923076923076923</v>
      </c>
    </row>
    <row r="767" spans="1:13" ht="26.25" hidden="1" x14ac:dyDescent="0.25">
      <c r="A767" s="374" t="s">
        <v>3421</v>
      </c>
      <c r="B767" s="374" t="s">
        <v>3422</v>
      </c>
      <c r="C767" s="374" t="s">
        <v>3423</v>
      </c>
      <c r="D767" s="374" t="s">
        <v>3416</v>
      </c>
      <c r="E767" s="374" t="s">
        <v>3417</v>
      </c>
      <c r="F767" s="374" t="s">
        <v>89</v>
      </c>
      <c r="G767" s="374" t="s">
        <v>582</v>
      </c>
      <c r="H767" s="374" t="s">
        <v>583</v>
      </c>
      <c r="I767" s="374" t="s">
        <v>584</v>
      </c>
      <c r="J767" s="375">
        <v>8</v>
      </c>
      <c r="K767" s="375">
        <v>65</v>
      </c>
      <c r="L767" s="376" t="str">
        <f t="shared" si="24"/>
        <v>Không mở</v>
      </c>
      <c r="M767" s="377">
        <f t="shared" si="23"/>
        <v>0.12307692307692308</v>
      </c>
    </row>
    <row r="768" spans="1:13" ht="26.25" hidden="1" x14ac:dyDescent="0.25">
      <c r="A768" s="374" t="s">
        <v>3424</v>
      </c>
      <c r="B768" s="374" t="s">
        <v>3425</v>
      </c>
      <c r="C768" s="374" t="s">
        <v>3426</v>
      </c>
      <c r="D768" s="374" t="s">
        <v>3427</v>
      </c>
      <c r="E768" s="374" t="s">
        <v>3428</v>
      </c>
      <c r="F768" s="374" t="s">
        <v>89</v>
      </c>
      <c r="G768" s="374" t="s">
        <v>582</v>
      </c>
      <c r="H768" s="374" t="s">
        <v>583</v>
      </c>
      <c r="I768" s="374" t="s">
        <v>584</v>
      </c>
      <c r="J768" s="375">
        <v>65</v>
      </c>
      <c r="K768" s="375">
        <v>65</v>
      </c>
      <c r="L768" s="376" t="str">
        <f t="shared" si="24"/>
        <v>Mở</v>
      </c>
      <c r="M768" s="377">
        <f t="shared" si="23"/>
        <v>1</v>
      </c>
    </row>
    <row r="769" spans="1:13" ht="26.25" hidden="1" x14ac:dyDescent="0.25">
      <c r="A769" s="374" t="s">
        <v>3429</v>
      </c>
      <c r="B769" s="374" t="s">
        <v>3430</v>
      </c>
      <c r="C769" s="374" t="s">
        <v>3431</v>
      </c>
      <c r="D769" s="374" t="s">
        <v>3432</v>
      </c>
      <c r="E769" s="374" t="s">
        <v>3433</v>
      </c>
      <c r="F769" s="374" t="s">
        <v>66</v>
      </c>
      <c r="G769" s="374" t="s">
        <v>582</v>
      </c>
      <c r="H769" s="374" t="s">
        <v>583</v>
      </c>
      <c r="I769" s="374" t="s">
        <v>584</v>
      </c>
      <c r="J769" s="375">
        <v>46</v>
      </c>
      <c r="K769" s="375">
        <v>65</v>
      </c>
      <c r="L769" s="376" t="s">
        <v>610</v>
      </c>
      <c r="M769" s="377">
        <f t="shared" si="23"/>
        <v>0.70769230769230773</v>
      </c>
    </row>
    <row r="770" spans="1:13" ht="26.25" hidden="1" x14ac:dyDescent="0.25">
      <c r="A770" s="374" t="s">
        <v>3434</v>
      </c>
      <c r="B770" s="374" t="s">
        <v>3435</v>
      </c>
      <c r="C770" s="374" t="s">
        <v>3436</v>
      </c>
      <c r="D770" s="374" t="s">
        <v>3437</v>
      </c>
      <c r="E770" s="374" t="s">
        <v>3438</v>
      </c>
      <c r="F770" s="374" t="s">
        <v>89</v>
      </c>
      <c r="G770" s="374" t="s">
        <v>582</v>
      </c>
      <c r="H770" s="374" t="s">
        <v>583</v>
      </c>
      <c r="I770" s="374" t="s">
        <v>584</v>
      </c>
      <c r="J770" s="375">
        <v>65</v>
      </c>
      <c r="K770" s="375">
        <v>65</v>
      </c>
      <c r="L770" s="376" t="str">
        <f t="shared" si="24"/>
        <v>Mở</v>
      </c>
      <c r="M770" s="377">
        <f t="shared" si="23"/>
        <v>1</v>
      </c>
    </row>
    <row r="771" spans="1:13" ht="26.25" hidden="1" x14ac:dyDescent="0.25">
      <c r="A771" s="374" t="s">
        <v>3439</v>
      </c>
      <c r="B771" s="374" t="s">
        <v>3440</v>
      </c>
      <c r="C771" s="374" t="s">
        <v>3441</v>
      </c>
      <c r="D771" s="374" t="s">
        <v>3437</v>
      </c>
      <c r="E771" s="374" t="s">
        <v>3438</v>
      </c>
      <c r="F771" s="374" t="s">
        <v>89</v>
      </c>
      <c r="G771" s="374" t="s">
        <v>582</v>
      </c>
      <c r="H771" s="374" t="s">
        <v>583</v>
      </c>
      <c r="I771" s="374" t="s">
        <v>584</v>
      </c>
      <c r="J771" s="375">
        <v>65</v>
      </c>
      <c r="K771" s="375">
        <v>65</v>
      </c>
      <c r="L771" s="376" t="str">
        <f t="shared" si="24"/>
        <v>Mở</v>
      </c>
      <c r="M771" s="377">
        <f t="shared" ref="M771:M834" si="25">J771/K771</f>
        <v>1</v>
      </c>
    </row>
    <row r="772" spans="1:13" ht="26.25" hidden="1" x14ac:dyDescent="0.25">
      <c r="A772" s="374" t="s">
        <v>3442</v>
      </c>
      <c r="B772" s="374" t="s">
        <v>3443</v>
      </c>
      <c r="C772" s="374" t="s">
        <v>3444</v>
      </c>
      <c r="D772" s="374" t="s">
        <v>3437</v>
      </c>
      <c r="E772" s="374" t="s">
        <v>3438</v>
      </c>
      <c r="F772" s="374" t="s">
        <v>89</v>
      </c>
      <c r="G772" s="374" t="s">
        <v>582</v>
      </c>
      <c r="H772" s="374" t="s">
        <v>583</v>
      </c>
      <c r="I772" s="374" t="s">
        <v>584</v>
      </c>
      <c r="J772" s="375">
        <v>65</v>
      </c>
      <c r="K772" s="375">
        <v>65</v>
      </c>
      <c r="L772" s="376" t="str">
        <f t="shared" si="24"/>
        <v>Mở</v>
      </c>
      <c r="M772" s="377">
        <f t="shared" si="25"/>
        <v>1</v>
      </c>
    </row>
    <row r="773" spans="1:13" ht="26.25" hidden="1" x14ac:dyDescent="0.25">
      <c r="A773" s="374" t="s">
        <v>3445</v>
      </c>
      <c r="B773" s="374" t="s">
        <v>3446</v>
      </c>
      <c r="C773" s="374" t="s">
        <v>3447</v>
      </c>
      <c r="D773" s="374" t="s">
        <v>3437</v>
      </c>
      <c r="E773" s="374" t="s">
        <v>3438</v>
      </c>
      <c r="F773" s="374" t="s">
        <v>89</v>
      </c>
      <c r="G773" s="374" t="s">
        <v>582</v>
      </c>
      <c r="H773" s="374" t="s">
        <v>583</v>
      </c>
      <c r="I773" s="374" t="s">
        <v>584</v>
      </c>
      <c r="J773" s="375">
        <v>65</v>
      </c>
      <c r="K773" s="375">
        <v>65</v>
      </c>
      <c r="L773" s="376" t="str">
        <f t="shared" si="24"/>
        <v>Mở</v>
      </c>
      <c r="M773" s="377">
        <f t="shared" si="25"/>
        <v>1</v>
      </c>
    </row>
    <row r="774" spans="1:13" ht="26.25" hidden="1" x14ac:dyDescent="0.25">
      <c r="A774" s="374" t="s">
        <v>3448</v>
      </c>
      <c r="B774" s="374" t="s">
        <v>3449</v>
      </c>
      <c r="C774" s="374" t="s">
        <v>3450</v>
      </c>
      <c r="D774" s="374" t="s">
        <v>3437</v>
      </c>
      <c r="E774" s="374" t="s">
        <v>3438</v>
      </c>
      <c r="F774" s="374" t="s">
        <v>89</v>
      </c>
      <c r="G774" s="374" t="s">
        <v>582</v>
      </c>
      <c r="H774" s="374" t="s">
        <v>583</v>
      </c>
      <c r="I774" s="374" t="s">
        <v>584</v>
      </c>
      <c r="J774" s="375">
        <v>65</v>
      </c>
      <c r="K774" s="375">
        <v>65</v>
      </c>
      <c r="L774" s="376" t="str">
        <f t="shared" si="24"/>
        <v>Mở</v>
      </c>
      <c r="M774" s="377">
        <f t="shared" si="25"/>
        <v>1</v>
      </c>
    </row>
    <row r="775" spans="1:13" ht="26.25" hidden="1" x14ac:dyDescent="0.25">
      <c r="A775" s="374" t="s">
        <v>3451</v>
      </c>
      <c r="B775" s="374" t="s">
        <v>3452</v>
      </c>
      <c r="C775" s="374" t="s">
        <v>3453</v>
      </c>
      <c r="D775" s="374" t="s">
        <v>3437</v>
      </c>
      <c r="E775" s="374" t="s">
        <v>3438</v>
      </c>
      <c r="F775" s="374" t="s">
        <v>89</v>
      </c>
      <c r="G775" s="374" t="s">
        <v>582</v>
      </c>
      <c r="H775" s="374" t="s">
        <v>583</v>
      </c>
      <c r="I775" s="374" t="s">
        <v>584</v>
      </c>
      <c r="J775" s="375">
        <v>64</v>
      </c>
      <c r="K775" s="375">
        <v>65</v>
      </c>
      <c r="L775" s="376" t="str">
        <f t="shared" si="24"/>
        <v>Mở</v>
      </c>
      <c r="M775" s="377">
        <f t="shared" si="25"/>
        <v>0.98461538461538467</v>
      </c>
    </row>
    <row r="776" spans="1:13" ht="26.25" hidden="1" x14ac:dyDescent="0.25">
      <c r="A776" s="374" t="s">
        <v>3454</v>
      </c>
      <c r="B776" s="374" t="s">
        <v>3455</v>
      </c>
      <c r="C776" s="374" t="s">
        <v>3456</v>
      </c>
      <c r="D776" s="374" t="s">
        <v>3437</v>
      </c>
      <c r="E776" s="374" t="s">
        <v>3438</v>
      </c>
      <c r="F776" s="374" t="s">
        <v>89</v>
      </c>
      <c r="G776" s="374" t="s">
        <v>582</v>
      </c>
      <c r="H776" s="374" t="s">
        <v>583</v>
      </c>
      <c r="I776" s="374" t="s">
        <v>584</v>
      </c>
      <c r="J776" s="375">
        <v>65</v>
      </c>
      <c r="K776" s="375">
        <v>65</v>
      </c>
      <c r="L776" s="376" t="str">
        <f t="shared" si="24"/>
        <v>Mở</v>
      </c>
      <c r="M776" s="377">
        <f t="shared" si="25"/>
        <v>1</v>
      </c>
    </row>
    <row r="777" spans="1:13" ht="39" hidden="1" x14ac:dyDescent="0.25">
      <c r="A777" s="374" t="s">
        <v>3457</v>
      </c>
      <c r="B777" s="374" t="s">
        <v>3458</v>
      </c>
      <c r="C777" s="374" t="s">
        <v>3459</v>
      </c>
      <c r="D777" s="374" t="s">
        <v>3437</v>
      </c>
      <c r="E777" s="374" t="s">
        <v>3438</v>
      </c>
      <c r="F777" s="374" t="s">
        <v>89</v>
      </c>
      <c r="G777" s="374" t="s">
        <v>582</v>
      </c>
      <c r="H777" s="374" t="s">
        <v>583</v>
      </c>
      <c r="I777" s="374" t="s">
        <v>584</v>
      </c>
      <c r="J777" s="375">
        <v>32</v>
      </c>
      <c r="K777" s="375">
        <v>65</v>
      </c>
      <c r="L777" s="379" t="s">
        <v>731</v>
      </c>
      <c r="M777" s="377">
        <f t="shared" si="25"/>
        <v>0.49230769230769234</v>
      </c>
    </row>
    <row r="778" spans="1:13" ht="26.25" hidden="1" x14ac:dyDescent="0.25">
      <c r="A778" s="374" t="s">
        <v>3460</v>
      </c>
      <c r="B778" s="374" t="s">
        <v>3461</v>
      </c>
      <c r="C778" s="374" t="s">
        <v>3462</v>
      </c>
      <c r="D778" s="374" t="s">
        <v>3437</v>
      </c>
      <c r="E778" s="374" t="s">
        <v>3438</v>
      </c>
      <c r="F778" s="374" t="s">
        <v>89</v>
      </c>
      <c r="G778" s="374" t="s">
        <v>582</v>
      </c>
      <c r="H778" s="374" t="s">
        <v>583</v>
      </c>
      <c r="I778" s="374" t="s">
        <v>584</v>
      </c>
      <c r="J778" s="375">
        <v>65</v>
      </c>
      <c r="K778" s="375">
        <v>65</v>
      </c>
      <c r="L778" s="376" t="str">
        <f t="shared" si="24"/>
        <v>Mở</v>
      </c>
      <c r="M778" s="377">
        <f t="shared" si="25"/>
        <v>1</v>
      </c>
    </row>
    <row r="779" spans="1:13" ht="26.25" hidden="1" x14ac:dyDescent="0.25">
      <c r="A779" s="374" t="s">
        <v>3463</v>
      </c>
      <c r="B779" s="374" t="s">
        <v>3464</v>
      </c>
      <c r="C779" s="374" t="s">
        <v>3465</v>
      </c>
      <c r="D779" s="374" t="s">
        <v>3437</v>
      </c>
      <c r="E779" s="374" t="s">
        <v>3438</v>
      </c>
      <c r="F779" s="374" t="s">
        <v>89</v>
      </c>
      <c r="G779" s="374" t="s">
        <v>582</v>
      </c>
      <c r="H779" s="374" t="s">
        <v>583</v>
      </c>
      <c r="I779" s="374" t="s">
        <v>584</v>
      </c>
      <c r="J779" s="375">
        <v>4</v>
      </c>
      <c r="K779" s="375">
        <v>65</v>
      </c>
      <c r="L779" s="376" t="str">
        <f t="shared" si="24"/>
        <v>Không mở</v>
      </c>
      <c r="M779" s="377">
        <f t="shared" si="25"/>
        <v>6.1538461538461542E-2</v>
      </c>
    </row>
    <row r="780" spans="1:13" ht="26.25" hidden="1" x14ac:dyDescent="0.25">
      <c r="A780" s="374" t="s">
        <v>3466</v>
      </c>
      <c r="B780" s="374" t="s">
        <v>3467</v>
      </c>
      <c r="C780" s="374" t="s">
        <v>3468</v>
      </c>
      <c r="D780" s="374" t="s">
        <v>3469</v>
      </c>
      <c r="E780" s="374" t="s">
        <v>3470</v>
      </c>
      <c r="F780" s="374" t="s">
        <v>66</v>
      </c>
      <c r="G780" s="374" t="s">
        <v>582</v>
      </c>
      <c r="H780" s="374" t="s">
        <v>583</v>
      </c>
      <c r="I780" s="374" t="s">
        <v>584</v>
      </c>
      <c r="J780" s="375">
        <v>21</v>
      </c>
      <c r="K780" s="375">
        <v>65</v>
      </c>
      <c r="L780" s="376" t="str">
        <f t="shared" si="24"/>
        <v>Không mở</v>
      </c>
      <c r="M780" s="377">
        <f t="shared" si="25"/>
        <v>0.32307692307692309</v>
      </c>
    </row>
    <row r="781" spans="1:13" ht="26.25" hidden="1" x14ac:dyDescent="0.25">
      <c r="A781" s="374" t="s">
        <v>3471</v>
      </c>
      <c r="B781" s="374" t="s">
        <v>3472</v>
      </c>
      <c r="C781" s="374" t="s">
        <v>3473</v>
      </c>
      <c r="D781" s="374" t="s">
        <v>3474</v>
      </c>
      <c r="E781" s="374" t="s">
        <v>3475</v>
      </c>
      <c r="F781" s="374" t="s">
        <v>89</v>
      </c>
      <c r="G781" s="374" t="s">
        <v>582</v>
      </c>
      <c r="H781" s="374" t="s">
        <v>583</v>
      </c>
      <c r="I781" s="374" t="s">
        <v>584</v>
      </c>
      <c r="J781" s="375">
        <v>54</v>
      </c>
      <c r="K781" s="375">
        <v>65</v>
      </c>
      <c r="L781" s="376" t="str">
        <f t="shared" si="24"/>
        <v>Mở</v>
      </c>
      <c r="M781" s="377">
        <f t="shared" si="25"/>
        <v>0.83076923076923082</v>
      </c>
    </row>
    <row r="782" spans="1:13" ht="26.25" hidden="1" x14ac:dyDescent="0.25">
      <c r="A782" s="374" t="s">
        <v>3476</v>
      </c>
      <c r="B782" s="374" t="s">
        <v>3477</v>
      </c>
      <c r="C782" s="374" t="s">
        <v>3478</v>
      </c>
      <c r="D782" s="374" t="s">
        <v>3474</v>
      </c>
      <c r="E782" s="374" t="s">
        <v>3475</v>
      </c>
      <c r="F782" s="374" t="s">
        <v>89</v>
      </c>
      <c r="G782" s="374" t="s">
        <v>582</v>
      </c>
      <c r="H782" s="374" t="s">
        <v>583</v>
      </c>
      <c r="I782" s="374" t="s">
        <v>584</v>
      </c>
      <c r="J782" s="375">
        <v>65</v>
      </c>
      <c r="K782" s="375">
        <v>65</v>
      </c>
      <c r="L782" s="376" t="str">
        <f t="shared" si="24"/>
        <v>Mở</v>
      </c>
      <c r="M782" s="377">
        <f t="shared" si="25"/>
        <v>1</v>
      </c>
    </row>
    <row r="783" spans="1:13" ht="26.25" hidden="1" x14ac:dyDescent="0.25">
      <c r="A783" s="374" t="s">
        <v>3479</v>
      </c>
      <c r="B783" s="374" t="s">
        <v>3480</v>
      </c>
      <c r="C783" s="374" t="s">
        <v>3481</v>
      </c>
      <c r="D783" s="374" t="s">
        <v>3482</v>
      </c>
      <c r="E783" s="374" t="s">
        <v>3483</v>
      </c>
      <c r="F783" s="374" t="s">
        <v>89</v>
      </c>
      <c r="G783" s="374" t="s">
        <v>582</v>
      </c>
      <c r="H783" s="374" t="s">
        <v>583</v>
      </c>
      <c r="I783" s="374" t="s">
        <v>584</v>
      </c>
      <c r="J783" s="375">
        <v>65</v>
      </c>
      <c r="K783" s="375">
        <v>65</v>
      </c>
      <c r="L783" s="376" t="str">
        <f t="shared" si="24"/>
        <v>Mở</v>
      </c>
      <c r="M783" s="377">
        <f t="shared" si="25"/>
        <v>1</v>
      </c>
    </row>
    <row r="784" spans="1:13" ht="26.25" hidden="1" x14ac:dyDescent="0.25">
      <c r="A784" s="374" t="s">
        <v>3484</v>
      </c>
      <c r="B784" s="374" t="s">
        <v>3485</v>
      </c>
      <c r="C784" s="374" t="s">
        <v>3486</v>
      </c>
      <c r="D784" s="374" t="s">
        <v>3482</v>
      </c>
      <c r="E784" s="374" t="s">
        <v>3483</v>
      </c>
      <c r="F784" s="374" t="s">
        <v>89</v>
      </c>
      <c r="G784" s="374" t="s">
        <v>582</v>
      </c>
      <c r="H784" s="374" t="s">
        <v>583</v>
      </c>
      <c r="I784" s="374" t="s">
        <v>584</v>
      </c>
      <c r="J784" s="375">
        <v>65</v>
      </c>
      <c r="K784" s="375">
        <v>65</v>
      </c>
      <c r="L784" s="376" t="str">
        <f t="shared" si="24"/>
        <v>Mở</v>
      </c>
      <c r="M784" s="377">
        <f t="shared" si="25"/>
        <v>1</v>
      </c>
    </row>
    <row r="785" spans="1:13" ht="26.25" hidden="1" x14ac:dyDescent="0.25">
      <c r="A785" s="374" t="s">
        <v>3487</v>
      </c>
      <c r="B785" s="374" t="s">
        <v>3488</v>
      </c>
      <c r="C785" s="374" t="s">
        <v>3489</v>
      </c>
      <c r="D785" s="374" t="s">
        <v>3482</v>
      </c>
      <c r="E785" s="374" t="s">
        <v>3483</v>
      </c>
      <c r="F785" s="374" t="s">
        <v>89</v>
      </c>
      <c r="G785" s="374" t="s">
        <v>582</v>
      </c>
      <c r="H785" s="374" t="s">
        <v>583</v>
      </c>
      <c r="I785" s="374" t="s">
        <v>584</v>
      </c>
      <c r="J785" s="375">
        <v>65</v>
      </c>
      <c r="K785" s="375">
        <v>65</v>
      </c>
      <c r="L785" s="376" t="str">
        <f t="shared" si="24"/>
        <v>Mở</v>
      </c>
      <c r="M785" s="377">
        <f t="shared" si="25"/>
        <v>1</v>
      </c>
    </row>
    <row r="786" spans="1:13" ht="26.25" hidden="1" x14ac:dyDescent="0.25">
      <c r="A786" s="374" t="s">
        <v>3490</v>
      </c>
      <c r="B786" s="374" t="s">
        <v>3491</v>
      </c>
      <c r="C786" s="374" t="s">
        <v>3492</v>
      </c>
      <c r="D786" s="374" t="s">
        <v>3482</v>
      </c>
      <c r="E786" s="374" t="s">
        <v>3483</v>
      </c>
      <c r="F786" s="374" t="s">
        <v>89</v>
      </c>
      <c r="G786" s="374" t="s">
        <v>582</v>
      </c>
      <c r="H786" s="374" t="s">
        <v>583</v>
      </c>
      <c r="I786" s="374" t="s">
        <v>584</v>
      </c>
      <c r="J786" s="375">
        <v>65</v>
      </c>
      <c r="K786" s="375">
        <v>65</v>
      </c>
      <c r="L786" s="376" t="str">
        <f t="shared" si="24"/>
        <v>Mở</v>
      </c>
      <c r="M786" s="377">
        <f t="shared" si="25"/>
        <v>1</v>
      </c>
    </row>
    <row r="787" spans="1:13" ht="26.25" hidden="1" x14ac:dyDescent="0.25">
      <c r="A787" s="374" t="s">
        <v>3493</v>
      </c>
      <c r="B787" s="374" t="s">
        <v>3494</v>
      </c>
      <c r="C787" s="374" t="s">
        <v>3495</v>
      </c>
      <c r="D787" s="374" t="s">
        <v>3482</v>
      </c>
      <c r="E787" s="374" t="s">
        <v>3483</v>
      </c>
      <c r="F787" s="374" t="s">
        <v>89</v>
      </c>
      <c r="G787" s="374" t="s">
        <v>582</v>
      </c>
      <c r="H787" s="374" t="s">
        <v>583</v>
      </c>
      <c r="I787" s="374" t="s">
        <v>584</v>
      </c>
      <c r="J787" s="375">
        <v>65</v>
      </c>
      <c r="K787" s="375">
        <v>65</v>
      </c>
      <c r="L787" s="376" t="str">
        <f t="shared" si="24"/>
        <v>Mở</v>
      </c>
      <c r="M787" s="377">
        <f t="shared" si="25"/>
        <v>1</v>
      </c>
    </row>
    <row r="788" spans="1:13" ht="26.25" hidden="1" x14ac:dyDescent="0.25">
      <c r="A788" s="374" t="s">
        <v>3496</v>
      </c>
      <c r="B788" s="374" t="s">
        <v>3497</v>
      </c>
      <c r="C788" s="374" t="s">
        <v>3498</v>
      </c>
      <c r="D788" s="374" t="s">
        <v>3482</v>
      </c>
      <c r="E788" s="374" t="s">
        <v>3483</v>
      </c>
      <c r="F788" s="374" t="s">
        <v>89</v>
      </c>
      <c r="G788" s="374" t="s">
        <v>582</v>
      </c>
      <c r="H788" s="374" t="s">
        <v>583</v>
      </c>
      <c r="I788" s="374" t="s">
        <v>584</v>
      </c>
      <c r="J788" s="375">
        <v>6</v>
      </c>
      <c r="K788" s="375">
        <v>65</v>
      </c>
      <c r="L788" s="376" t="str">
        <f t="shared" si="24"/>
        <v>Không mở</v>
      </c>
      <c r="M788" s="377">
        <f t="shared" si="25"/>
        <v>9.2307692307692313E-2</v>
      </c>
    </row>
    <row r="789" spans="1:13" ht="26.25" hidden="1" x14ac:dyDescent="0.25">
      <c r="A789" s="374" t="s">
        <v>3499</v>
      </c>
      <c r="B789" s="374" t="s">
        <v>3500</v>
      </c>
      <c r="C789" s="374" t="s">
        <v>3501</v>
      </c>
      <c r="D789" s="374" t="s">
        <v>3502</v>
      </c>
      <c r="E789" s="374" t="s">
        <v>3503</v>
      </c>
      <c r="F789" s="374" t="s">
        <v>66</v>
      </c>
      <c r="G789" s="374" t="s">
        <v>582</v>
      </c>
      <c r="H789" s="374" t="s">
        <v>583</v>
      </c>
      <c r="I789" s="374" t="s">
        <v>584</v>
      </c>
      <c r="J789" s="375">
        <v>65</v>
      </c>
      <c r="K789" s="375">
        <v>65</v>
      </c>
      <c r="L789" s="376" t="str">
        <f t="shared" si="24"/>
        <v>Mở</v>
      </c>
      <c r="M789" s="377">
        <f t="shared" si="25"/>
        <v>1</v>
      </c>
    </row>
    <row r="790" spans="1:13" ht="26.25" hidden="1" x14ac:dyDescent="0.25">
      <c r="A790" s="374" t="s">
        <v>3504</v>
      </c>
      <c r="B790" s="374" t="s">
        <v>3505</v>
      </c>
      <c r="C790" s="374" t="s">
        <v>3506</v>
      </c>
      <c r="D790" s="374" t="s">
        <v>3502</v>
      </c>
      <c r="E790" s="374" t="s">
        <v>3503</v>
      </c>
      <c r="F790" s="374" t="s">
        <v>66</v>
      </c>
      <c r="G790" s="374" t="s">
        <v>582</v>
      </c>
      <c r="H790" s="374" t="s">
        <v>583</v>
      </c>
      <c r="I790" s="374" t="s">
        <v>584</v>
      </c>
      <c r="J790" s="375">
        <v>65</v>
      </c>
      <c r="K790" s="375">
        <v>65</v>
      </c>
      <c r="L790" s="376" t="str">
        <f t="shared" si="24"/>
        <v>Mở</v>
      </c>
      <c r="M790" s="377">
        <f t="shared" si="25"/>
        <v>1</v>
      </c>
    </row>
    <row r="791" spans="1:13" ht="26.25" hidden="1" x14ac:dyDescent="0.25">
      <c r="A791" s="374" t="s">
        <v>3507</v>
      </c>
      <c r="B791" s="374" t="s">
        <v>3508</v>
      </c>
      <c r="C791" s="374" t="s">
        <v>3509</v>
      </c>
      <c r="D791" s="374" t="s">
        <v>3502</v>
      </c>
      <c r="E791" s="374" t="s">
        <v>3503</v>
      </c>
      <c r="F791" s="374" t="s">
        <v>66</v>
      </c>
      <c r="G791" s="374" t="s">
        <v>582</v>
      </c>
      <c r="H791" s="374" t="s">
        <v>583</v>
      </c>
      <c r="I791" s="374" t="s">
        <v>584</v>
      </c>
      <c r="J791" s="375">
        <v>65</v>
      </c>
      <c r="K791" s="375">
        <v>65</v>
      </c>
      <c r="L791" s="376" t="str">
        <f t="shared" si="24"/>
        <v>Mở</v>
      </c>
      <c r="M791" s="377">
        <f t="shared" si="25"/>
        <v>1</v>
      </c>
    </row>
    <row r="792" spans="1:13" ht="26.25" hidden="1" x14ac:dyDescent="0.25">
      <c r="A792" s="374" t="s">
        <v>3510</v>
      </c>
      <c r="B792" s="374" t="s">
        <v>3511</v>
      </c>
      <c r="C792" s="374" t="s">
        <v>3512</v>
      </c>
      <c r="D792" s="374" t="s">
        <v>3502</v>
      </c>
      <c r="E792" s="374" t="s">
        <v>3503</v>
      </c>
      <c r="F792" s="374" t="s">
        <v>66</v>
      </c>
      <c r="G792" s="374" t="s">
        <v>582</v>
      </c>
      <c r="H792" s="374" t="s">
        <v>583</v>
      </c>
      <c r="I792" s="374" t="s">
        <v>584</v>
      </c>
      <c r="J792" s="375">
        <v>65</v>
      </c>
      <c r="K792" s="375">
        <v>65</v>
      </c>
      <c r="L792" s="376" t="str">
        <f t="shared" si="24"/>
        <v>Mở</v>
      </c>
      <c r="M792" s="377">
        <f t="shared" si="25"/>
        <v>1</v>
      </c>
    </row>
    <row r="793" spans="1:13" ht="26.25" hidden="1" x14ac:dyDescent="0.25">
      <c r="A793" s="374" t="s">
        <v>3513</v>
      </c>
      <c r="B793" s="374" t="s">
        <v>3514</v>
      </c>
      <c r="C793" s="374" t="s">
        <v>3515</v>
      </c>
      <c r="D793" s="374" t="s">
        <v>3502</v>
      </c>
      <c r="E793" s="374" t="s">
        <v>3503</v>
      </c>
      <c r="F793" s="374" t="s">
        <v>66</v>
      </c>
      <c r="G793" s="374" t="s">
        <v>582</v>
      </c>
      <c r="H793" s="374" t="s">
        <v>583</v>
      </c>
      <c r="I793" s="374" t="s">
        <v>584</v>
      </c>
      <c r="J793" s="375">
        <v>65</v>
      </c>
      <c r="K793" s="375">
        <v>65</v>
      </c>
      <c r="L793" s="376" t="str">
        <f t="shared" si="24"/>
        <v>Mở</v>
      </c>
      <c r="M793" s="377">
        <f t="shared" si="25"/>
        <v>1</v>
      </c>
    </row>
    <row r="794" spans="1:13" ht="26.25" hidden="1" x14ac:dyDescent="0.25">
      <c r="A794" s="374" t="s">
        <v>3516</v>
      </c>
      <c r="B794" s="374" t="s">
        <v>3517</v>
      </c>
      <c r="C794" s="374" t="s">
        <v>3518</v>
      </c>
      <c r="D794" s="374" t="s">
        <v>3519</v>
      </c>
      <c r="E794" s="374" t="s">
        <v>3520</v>
      </c>
      <c r="F794" s="374" t="s">
        <v>66</v>
      </c>
      <c r="G794" s="374" t="s">
        <v>582</v>
      </c>
      <c r="H794" s="374" t="s">
        <v>583</v>
      </c>
      <c r="I794" s="374" t="s">
        <v>584</v>
      </c>
      <c r="J794" s="375">
        <v>25</v>
      </c>
      <c r="K794" s="375">
        <v>25</v>
      </c>
      <c r="L794" s="376" t="str">
        <f t="shared" si="24"/>
        <v>Mở</v>
      </c>
      <c r="M794" s="377">
        <f t="shared" si="25"/>
        <v>1</v>
      </c>
    </row>
    <row r="795" spans="1:13" ht="26.25" hidden="1" x14ac:dyDescent="0.25">
      <c r="A795" s="374" t="s">
        <v>3521</v>
      </c>
      <c r="B795" s="374" t="s">
        <v>3522</v>
      </c>
      <c r="C795" s="374" t="s">
        <v>3523</v>
      </c>
      <c r="D795" s="374" t="s">
        <v>3519</v>
      </c>
      <c r="E795" s="374" t="s">
        <v>3520</v>
      </c>
      <c r="F795" s="374" t="s">
        <v>66</v>
      </c>
      <c r="G795" s="374" t="s">
        <v>582</v>
      </c>
      <c r="H795" s="374" t="s">
        <v>583</v>
      </c>
      <c r="I795" s="374" t="s">
        <v>584</v>
      </c>
      <c r="J795" s="375">
        <v>25</v>
      </c>
      <c r="K795" s="375">
        <v>25</v>
      </c>
      <c r="L795" s="376" t="str">
        <f t="shared" si="24"/>
        <v>Mở</v>
      </c>
      <c r="M795" s="377">
        <f t="shared" si="25"/>
        <v>1</v>
      </c>
    </row>
    <row r="796" spans="1:13" ht="26.25" hidden="1" x14ac:dyDescent="0.25">
      <c r="A796" s="374" t="s">
        <v>3524</v>
      </c>
      <c r="B796" s="374" t="s">
        <v>3525</v>
      </c>
      <c r="C796" s="374" t="s">
        <v>3526</v>
      </c>
      <c r="D796" s="374" t="s">
        <v>3519</v>
      </c>
      <c r="E796" s="374" t="s">
        <v>3520</v>
      </c>
      <c r="F796" s="374" t="s">
        <v>66</v>
      </c>
      <c r="G796" s="374" t="s">
        <v>582</v>
      </c>
      <c r="H796" s="374" t="s">
        <v>583</v>
      </c>
      <c r="I796" s="374" t="s">
        <v>584</v>
      </c>
      <c r="J796" s="375">
        <v>25</v>
      </c>
      <c r="K796" s="375">
        <v>25</v>
      </c>
      <c r="L796" s="376" t="str">
        <f t="shared" si="24"/>
        <v>Mở</v>
      </c>
      <c r="M796" s="377">
        <f t="shared" si="25"/>
        <v>1</v>
      </c>
    </row>
    <row r="797" spans="1:13" ht="39" hidden="1" x14ac:dyDescent="0.25">
      <c r="A797" s="374" t="s">
        <v>3527</v>
      </c>
      <c r="B797" s="374" t="s">
        <v>3528</v>
      </c>
      <c r="C797" s="374" t="s">
        <v>3529</v>
      </c>
      <c r="D797" s="374" t="s">
        <v>3519</v>
      </c>
      <c r="E797" s="374" t="s">
        <v>3520</v>
      </c>
      <c r="F797" s="374" t="s">
        <v>66</v>
      </c>
      <c r="G797" s="374" t="s">
        <v>582</v>
      </c>
      <c r="H797" s="374" t="s">
        <v>583</v>
      </c>
      <c r="I797" s="374" t="s">
        <v>584</v>
      </c>
      <c r="J797" s="375">
        <v>18</v>
      </c>
      <c r="K797" s="375">
        <v>25</v>
      </c>
      <c r="L797" s="379" t="s">
        <v>731</v>
      </c>
      <c r="M797" s="377">
        <f t="shared" si="25"/>
        <v>0.72</v>
      </c>
    </row>
    <row r="798" spans="1:13" ht="26.25" hidden="1" x14ac:dyDescent="0.25">
      <c r="A798" s="374" t="s">
        <v>3530</v>
      </c>
      <c r="B798" s="374" t="s">
        <v>3531</v>
      </c>
      <c r="C798" s="374" t="s">
        <v>3532</v>
      </c>
      <c r="D798" s="374" t="s">
        <v>3519</v>
      </c>
      <c r="E798" s="374" t="s">
        <v>3520</v>
      </c>
      <c r="F798" s="374" t="s">
        <v>66</v>
      </c>
      <c r="G798" s="374" t="s">
        <v>582</v>
      </c>
      <c r="H798" s="374" t="s">
        <v>583</v>
      </c>
      <c r="I798" s="374" t="s">
        <v>584</v>
      </c>
      <c r="J798" s="375">
        <v>25</v>
      </c>
      <c r="K798" s="375">
        <v>25</v>
      </c>
      <c r="L798" s="376" t="str">
        <f t="shared" si="24"/>
        <v>Mở</v>
      </c>
      <c r="M798" s="377">
        <f t="shared" si="25"/>
        <v>1</v>
      </c>
    </row>
    <row r="799" spans="1:13" ht="26.25" hidden="1" x14ac:dyDescent="0.25">
      <c r="A799" s="374" t="s">
        <v>3533</v>
      </c>
      <c r="B799" s="374" t="s">
        <v>3534</v>
      </c>
      <c r="C799" s="374" t="s">
        <v>3535</v>
      </c>
      <c r="D799" s="374" t="s">
        <v>3519</v>
      </c>
      <c r="E799" s="374" t="s">
        <v>3520</v>
      </c>
      <c r="F799" s="374" t="s">
        <v>66</v>
      </c>
      <c r="G799" s="374" t="s">
        <v>582</v>
      </c>
      <c r="H799" s="374" t="s">
        <v>583</v>
      </c>
      <c r="I799" s="374" t="s">
        <v>584</v>
      </c>
      <c r="J799" s="375">
        <v>2</v>
      </c>
      <c r="K799" s="375">
        <v>25</v>
      </c>
      <c r="L799" s="376" t="str">
        <f t="shared" si="24"/>
        <v>Không mở</v>
      </c>
      <c r="M799" s="377">
        <f t="shared" si="25"/>
        <v>0.08</v>
      </c>
    </row>
    <row r="800" spans="1:13" ht="26.25" hidden="1" x14ac:dyDescent="0.25">
      <c r="A800" s="374" t="s">
        <v>3536</v>
      </c>
      <c r="B800" s="374" t="s">
        <v>3537</v>
      </c>
      <c r="C800" s="374" t="s">
        <v>3538</v>
      </c>
      <c r="D800" s="374" t="s">
        <v>3519</v>
      </c>
      <c r="E800" s="374" t="s">
        <v>3520</v>
      </c>
      <c r="F800" s="374" t="s">
        <v>66</v>
      </c>
      <c r="G800" s="374" t="s">
        <v>582</v>
      </c>
      <c r="H800" s="374" t="s">
        <v>583</v>
      </c>
      <c r="I800" s="374" t="s">
        <v>584</v>
      </c>
      <c r="J800" s="375">
        <v>2</v>
      </c>
      <c r="K800" s="375">
        <v>25</v>
      </c>
      <c r="L800" s="376" t="str">
        <f t="shared" si="24"/>
        <v>Không mở</v>
      </c>
      <c r="M800" s="377">
        <f t="shared" si="25"/>
        <v>0.08</v>
      </c>
    </row>
    <row r="801" spans="1:13" ht="26.25" hidden="1" x14ac:dyDescent="0.25">
      <c r="A801" s="374" t="s">
        <v>3539</v>
      </c>
      <c r="B801" s="374" t="s">
        <v>3540</v>
      </c>
      <c r="C801" s="374" t="s">
        <v>3541</v>
      </c>
      <c r="D801" s="374" t="s">
        <v>3519</v>
      </c>
      <c r="E801" s="374" t="s">
        <v>3520</v>
      </c>
      <c r="F801" s="374" t="s">
        <v>66</v>
      </c>
      <c r="G801" s="374" t="s">
        <v>582</v>
      </c>
      <c r="H801" s="374" t="s">
        <v>583</v>
      </c>
      <c r="I801" s="374" t="s">
        <v>584</v>
      </c>
      <c r="J801" s="375">
        <v>25</v>
      </c>
      <c r="K801" s="375">
        <v>25</v>
      </c>
      <c r="L801" s="376" t="str">
        <f t="shared" si="24"/>
        <v>Mở</v>
      </c>
      <c r="M801" s="377">
        <f t="shared" si="25"/>
        <v>1</v>
      </c>
    </row>
    <row r="802" spans="1:13" ht="26.25" hidden="1" x14ac:dyDescent="0.25">
      <c r="A802" s="374" t="s">
        <v>3542</v>
      </c>
      <c r="B802" s="374" t="s">
        <v>3543</v>
      </c>
      <c r="C802" s="374" t="s">
        <v>3544</v>
      </c>
      <c r="D802" s="374" t="s">
        <v>3519</v>
      </c>
      <c r="E802" s="374" t="s">
        <v>3520</v>
      </c>
      <c r="F802" s="374" t="s">
        <v>66</v>
      </c>
      <c r="G802" s="374" t="s">
        <v>582</v>
      </c>
      <c r="H802" s="374" t="s">
        <v>583</v>
      </c>
      <c r="I802" s="374" t="s">
        <v>584</v>
      </c>
      <c r="J802" s="375">
        <v>25</v>
      </c>
      <c r="K802" s="375">
        <v>25</v>
      </c>
      <c r="L802" s="376" t="str">
        <f t="shared" si="24"/>
        <v>Mở</v>
      </c>
      <c r="M802" s="377">
        <f t="shared" si="25"/>
        <v>1</v>
      </c>
    </row>
    <row r="803" spans="1:13" ht="26.25" hidden="1" x14ac:dyDescent="0.25">
      <c r="A803" s="374" t="s">
        <v>3545</v>
      </c>
      <c r="B803" s="374" t="s">
        <v>3546</v>
      </c>
      <c r="C803" s="374" t="s">
        <v>3547</v>
      </c>
      <c r="D803" s="374" t="s">
        <v>3519</v>
      </c>
      <c r="E803" s="374" t="s">
        <v>3520</v>
      </c>
      <c r="F803" s="374" t="s">
        <v>66</v>
      </c>
      <c r="G803" s="374" t="s">
        <v>582</v>
      </c>
      <c r="H803" s="374" t="s">
        <v>583</v>
      </c>
      <c r="I803" s="374" t="s">
        <v>584</v>
      </c>
      <c r="J803" s="375">
        <v>25</v>
      </c>
      <c r="K803" s="375">
        <v>25</v>
      </c>
      <c r="L803" s="376" t="str">
        <f t="shared" si="24"/>
        <v>Mở</v>
      </c>
      <c r="M803" s="377">
        <f t="shared" si="25"/>
        <v>1</v>
      </c>
    </row>
    <row r="804" spans="1:13" ht="26.25" hidden="1" x14ac:dyDescent="0.25">
      <c r="A804" s="374" t="s">
        <v>3548</v>
      </c>
      <c r="B804" s="374" t="s">
        <v>3549</v>
      </c>
      <c r="C804" s="374" t="s">
        <v>3550</v>
      </c>
      <c r="D804" s="374" t="s">
        <v>3519</v>
      </c>
      <c r="E804" s="374" t="s">
        <v>3520</v>
      </c>
      <c r="F804" s="374" t="s">
        <v>66</v>
      </c>
      <c r="G804" s="374" t="s">
        <v>582</v>
      </c>
      <c r="H804" s="374" t="s">
        <v>583</v>
      </c>
      <c r="I804" s="374" t="s">
        <v>584</v>
      </c>
      <c r="J804" s="375">
        <v>25</v>
      </c>
      <c r="K804" s="375">
        <v>25</v>
      </c>
      <c r="L804" s="376" t="str">
        <f t="shared" si="24"/>
        <v>Mở</v>
      </c>
      <c r="M804" s="377">
        <f t="shared" si="25"/>
        <v>1</v>
      </c>
    </row>
    <row r="805" spans="1:13" ht="26.25" hidden="1" x14ac:dyDescent="0.25">
      <c r="A805" s="374" t="s">
        <v>3551</v>
      </c>
      <c r="B805" s="374" t="s">
        <v>3552</v>
      </c>
      <c r="C805" s="374" t="s">
        <v>3553</v>
      </c>
      <c r="D805" s="374" t="s">
        <v>3519</v>
      </c>
      <c r="E805" s="374" t="s">
        <v>3520</v>
      </c>
      <c r="F805" s="374" t="s">
        <v>66</v>
      </c>
      <c r="G805" s="374" t="s">
        <v>582</v>
      </c>
      <c r="H805" s="374" t="s">
        <v>583</v>
      </c>
      <c r="I805" s="374" t="s">
        <v>584</v>
      </c>
      <c r="J805" s="375">
        <v>25</v>
      </c>
      <c r="K805" s="375">
        <v>25</v>
      </c>
      <c r="L805" s="376" t="str">
        <f t="shared" si="24"/>
        <v>Mở</v>
      </c>
      <c r="M805" s="377">
        <f t="shared" si="25"/>
        <v>1</v>
      </c>
    </row>
    <row r="806" spans="1:13" ht="26.25" hidden="1" x14ac:dyDescent="0.25">
      <c r="A806" s="374" t="s">
        <v>3554</v>
      </c>
      <c r="B806" s="374" t="s">
        <v>3555</v>
      </c>
      <c r="C806" s="374" t="s">
        <v>3556</v>
      </c>
      <c r="D806" s="374" t="s">
        <v>3519</v>
      </c>
      <c r="E806" s="374" t="s">
        <v>3520</v>
      </c>
      <c r="F806" s="374" t="s">
        <v>66</v>
      </c>
      <c r="G806" s="374" t="s">
        <v>582</v>
      </c>
      <c r="H806" s="374" t="s">
        <v>583</v>
      </c>
      <c r="I806" s="374" t="s">
        <v>584</v>
      </c>
      <c r="J806" s="375">
        <v>25</v>
      </c>
      <c r="K806" s="375">
        <v>25</v>
      </c>
      <c r="L806" s="376" t="str">
        <f t="shared" ref="L806:L869" si="26">IF(M806&gt;=75%,"Mở","Không mở")</f>
        <v>Mở</v>
      </c>
      <c r="M806" s="377">
        <f t="shared" si="25"/>
        <v>1</v>
      </c>
    </row>
    <row r="807" spans="1:13" ht="26.25" hidden="1" x14ac:dyDescent="0.25">
      <c r="A807" s="374" t="s">
        <v>3557</v>
      </c>
      <c r="B807" s="374" t="s">
        <v>3558</v>
      </c>
      <c r="C807" s="374" t="s">
        <v>3559</v>
      </c>
      <c r="D807" s="374" t="s">
        <v>3519</v>
      </c>
      <c r="E807" s="374" t="s">
        <v>3520</v>
      </c>
      <c r="F807" s="374" t="s">
        <v>66</v>
      </c>
      <c r="G807" s="374" t="s">
        <v>582</v>
      </c>
      <c r="H807" s="374" t="s">
        <v>583</v>
      </c>
      <c r="I807" s="374" t="s">
        <v>584</v>
      </c>
      <c r="J807" s="375">
        <v>25</v>
      </c>
      <c r="K807" s="375">
        <v>25</v>
      </c>
      <c r="L807" s="376" t="str">
        <f t="shared" si="26"/>
        <v>Mở</v>
      </c>
      <c r="M807" s="377">
        <f t="shared" si="25"/>
        <v>1</v>
      </c>
    </row>
    <row r="808" spans="1:13" ht="26.25" hidden="1" x14ac:dyDescent="0.25">
      <c r="A808" s="374" t="s">
        <v>3560</v>
      </c>
      <c r="B808" s="374" t="s">
        <v>3561</v>
      </c>
      <c r="C808" s="374" t="s">
        <v>3562</v>
      </c>
      <c r="D808" s="374" t="s">
        <v>3519</v>
      </c>
      <c r="E808" s="374" t="s">
        <v>3520</v>
      </c>
      <c r="F808" s="374" t="s">
        <v>66</v>
      </c>
      <c r="G808" s="374" t="s">
        <v>582</v>
      </c>
      <c r="H808" s="374" t="s">
        <v>583</v>
      </c>
      <c r="I808" s="374" t="s">
        <v>584</v>
      </c>
      <c r="J808" s="375">
        <v>3</v>
      </c>
      <c r="K808" s="375">
        <v>25</v>
      </c>
      <c r="L808" s="376" t="str">
        <f t="shared" si="26"/>
        <v>Không mở</v>
      </c>
      <c r="M808" s="377">
        <f t="shared" si="25"/>
        <v>0.12</v>
      </c>
    </row>
    <row r="809" spans="1:13" ht="26.25" hidden="1" x14ac:dyDescent="0.25">
      <c r="A809" s="374" t="s">
        <v>3563</v>
      </c>
      <c r="B809" s="374" t="s">
        <v>3564</v>
      </c>
      <c r="C809" s="374" t="s">
        <v>3565</v>
      </c>
      <c r="D809" s="374" t="s">
        <v>3519</v>
      </c>
      <c r="E809" s="374" t="s">
        <v>3520</v>
      </c>
      <c r="F809" s="374" t="s">
        <v>66</v>
      </c>
      <c r="G809" s="374" t="s">
        <v>582</v>
      </c>
      <c r="H809" s="374" t="s">
        <v>583</v>
      </c>
      <c r="I809" s="374" t="s">
        <v>584</v>
      </c>
      <c r="J809" s="375">
        <v>25</v>
      </c>
      <c r="K809" s="375">
        <v>25</v>
      </c>
      <c r="L809" s="376" t="str">
        <f t="shared" si="26"/>
        <v>Mở</v>
      </c>
      <c r="M809" s="377">
        <f t="shared" si="25"/>
        <v>1</v>
      </c>
    </row>
    <row r="810" spans="1:13" ht="26.25" hidden="1" x14ac:dyDescent="0.25">
      <c r="A810" s="374" t="s">
        <v>3566</v>
      </c>
      <c r="B810" s="374" t="s">
        <v>3567</v>
      </c>
      <c r="C810" s="374" t="s">
        <v>3568</v>
      </c>
      <c r="D810" s="374" t="s">
        <v>3519</v>
      </c>
      <c r="E810" s="374" t="s">
        <v>3520</v>
      </c>
      <c r="F810" s="374" t="s">
        <v>66</v>
      </c>
      <c r="G810" s="374" t="s">
        <v>582</v>
      </c>
      <c r="H810" s="374" t="s">
        <v>583</v>
      </c>
      <c r="I810" s="374" t="s">
        <v>584</v>
      </c>
      <c r="J810" s="375">
        <v>1</v>
      </c>
      <c r="K810" s="375">
        <v>25</v>
      </c>
      <c r="L810" s="376" t="str">
        <f t="shared" si="26"/>
        <v>Không mở</v>
      </c>
      <c r="M810" s="377">
        <f t="shared" si="25"/>
        <v>0.04</v>
      </c>
    </row>
    <row r="811" spans="1:13" ht="26.25" hidden="1" x14ac:dyDescent="0.25">
      <c r="A811" s="374" t="s">
        <v>3569</v>
      </c>
      <c r="B811" s="374" t="s">
        <v>3570</v>
      </c>
      <c r="C811" s="374" t="s">
        <v>3571</v>
      </c>
      <c r="D811" s="374" t="s">
        <v>3519</v>
      </c>
      <c r="E811" s="374" t="s">
        <v>3520</v>
      </c>
      <c r="F811" s="374" t="s">
        <v>66</v>
      </c>
      <c r="G811" s="374" t="s">
        <v>582</v>
      </c>
      <c r="H811" s="374" t="s">
        <v>583</v>
      </c>
      <c r="I811" s="374" t="s">
        <v>584</v>
      </c>
      <c r="J811" s="375">
        <v>0</v>
      </c>
      <c r="K811" s="375">
        <v>25</v>
      </c>
      <c r="L811" s="376" t="str">
        <f t="shared" si="26"/>
        <v>Không mở</v>
      </c>
      <c r="M811" s="377">
        <f t="shared" si="25"/>
        <v>0</v>
      </c>
    </row>
    <row r="812" spans="1:13" ht="26.25" hidden="1" x14ac:dyDescent="0.25">
      <c r="A812" s="374" t="s">
        <v>3572</v>
      </c>
      <c r="B812" s="374" t="s">
        <v>3573</v>
      </c>
      <c r="C812" s="374" t="s">
        <v>3574</v>
      </c>
      <c r="D812" s="374" t="s">
        <v>3575</v>
      </c>
      <c r="E812" s="374" t="s">
        <v>3576</v>
      </c>
      <c r="F812" s="374" t="s">
        <v>66</v>
      </c>
      <c r="G812" s="374" t="s">
        <v>582</v>
      </c>
      <c r="H812" s="374" t="s">
        <v>583</v>
      </c>
      <c r="I812" s="374" t="s">
        <v>584</v>
      </c>
      <c r="J812" s="375">
        <v>20</v>
      </c>
      <c r="K812" s="375">
        <v>65</v>
      </c>
      <c r="L812" s="376" t="str">
        <f t="shared" si="26"/>
        <v>Không mở</v>
      </c>
      <c r="M812" s="377">
        <f t="shared" si="25"/>
        <v>0.30769230769230771</v>
      </c>
    </row>
    <row r="813" spans="1:13" ht="26.25" hidden="1" x14ac:dyDescent="0.25">
      <c r="A813" s="374" t="s">
        <v>3577</v>
      </c>
      <c r="B813" s="374" t="s">
        <v>3578</v>
      </c>
      <c r="C813" s="374" t="s">
        <v>3579</v>
      </c>
      <c r="D813" s="374" t="s">
        <v>3580</v>
      </c>
      <c r="E813" s="374" t="s">
        <v>3581</v>
      </c>
      <c r="F813" s="374" t="s">
        <v>89</v>
      </c>
      <c r="G813" s="374" t="s">
        <v>582</v>
      </c>
      <c r="H813" s="374" t="s">
        <v>583</v>
      </c>
      <c r="I813" s="374" t="s">
        <v>584</v>
      </c>
      <c r="J813" s="375">
        <v>45</v>
      </c>
      <c r="K813" s="375">
        <v>65</v>
      </c>
      <c r="L813" s="376" t="s">
        <v>610</v>
      </c>
      <c r="M813" s="377">
        <f t="shared" si="25"/>
        <v>0.69230769230769229</v>
      </c>
    </row>
    <row r="814" spans="1:13" ht="26.25" hidden="1" x14ac:dyDescent="0.25">
      <c r="A814" s="374" t="s">
        <v>3582</v>
      </c>
      <c r="B814" s="374" t="s">
        <v>3583</v>
      </c>
      <c r="C814" s="374" t="s">
        <v>3584</v>
      </c>
      <c r="D814" s="374" t="s">
        <v>3580</v>
      </c>
      <c r="E814" s="374" t="s">
        <v>3581</v>
      </c>
      <c r="F814" s="374" t="s">
        <v>89</v>
      </c>
      <c r="G814" s="374" t="s">
        <v>582</v>
      </c>
      <c r="H814" s="374" t="s">
        <v>583</v>
      </c>
      <c r="I814" s="374" t="s">
        <v>584</v>
      </c>
      <c r="J814" s="375">
        <v>57</v>
      </c>
      <c r="K814" s="375">
        <v>65</v>
      </c>
      <c r="L814" s="376" t="str">
        <f t="shared" si="26"/>
        <v>Mở</v>
      </c>
      <c r="M814" s="377">
        <f t="shared" si="25"/>
        <v>0.87692307692307692</v>
      </c>
    </row>
    <row r="815" spans="1:13" ht="26.25" hidden="1" x14ac:dyDescent="0.25">
      <c r="A815" s="374" t="s">
        <v>3585</v>
      </c>
      <c r="B815" s="374" t="s">
        <v>3586</v>
      </c>
      <c r="C815" s="374" t="s">
        <v>3587</v>
      </c>
      <c r="D815" s="374" t="s">
        <v>3588</v>
      </c>
      <c r="E815" s="374" t="s">
        <v>3589</v>
      </c>
      <c r="F815" s="374" t="s">
        <v>66</v>
      </c>
      <c r="G815" s="374" t="s">
        <v>582</v>
      </c>
      <c r="H815" s="374" t="s">
        <v>583</v>
      </c>
      <c r="I815" s="374" t="s">
        <v>584</v>
      </c>
      <c r="J815" s="375">
        <v>38</v>
      </c>
      <c r="K815" s="375">
        <v>65</v>
      </c>
      <c r="L815" s="376" t="s">
        <v>610</v>
      </c>
      <c r="M815" s="377">
        <f t="shared" si="25"/>
        <v>0.58461538461538465</v>
      </c>
    </row>
    <row r="816" spans="1:13" ht="26.25" hidden="1" x14ac:dyDescent="0.25">
      <c r="A816" s="374" t="s">
        <v>3590</v>
      </c>
      <c r="B816" s="374" t="s">
        <v>3591</v>
      </c>
      <c r="C816" s="374" t="s">
        <v>3592</v>
      </c>
      <c r="D816" s="374" t="s">
        <v>3593</v>
      </c>
      <c r="E816" s="374" t="s">
        <v>3594</v>
      </c>
      <c r="F816" s="374" t="s">
        <v>66</v>
      </c>
      <c r="G816" s="374" t="s">
        <v>582</v>
      </c>
      <c r="H816" s="374" t="s">
        <v>583</v>
      </c>
      <c r="I816" s="374" t="s">
        <v>584</v>
      </c>
      <c r="J816" s="375">
        <v>21</v>
      </c>
      <c r="K816" s="375">
        <v>65</v>
      </c>
      <c r="L816" s="376" t="s">
        <v>610</v>
      </c>
      <c r="M816" s="377">
        <f t="shared" si="25"/>
        <v>0.32307692307692309</v>
      </c>
    </row>
    <row r="817" spans="1:13" ht="26.25" hidden="1" x14ac:dyDescent="0.25">
      <c r="A817" s="374" t="s">
        <v>3595</v>
      </c>
      <c r="B817" s="374" t="s">
        <v>3596</v>
      </c>
      <c r="C817" s="374" t="s">
        <v>3597</v>
      </c>
      <c r="D817" s="374" t="s">
        <v>3598</v>
      </c>
      <c r="E817" s="374" t="s">
        <v>3599</v>
      </c>
      <c r="F817" s="374" t="s">
        <v>89</v>
      </c>
      <c r="G817" s="374" t="s">
        <v>582</v>
      </c>
      <c r="H817" s="374" t="s">
        <v>583</v>
      </c>
      <c r="I817" s="374" t="s">
        <v>584</v>
      </c>
      <c r="J817" s="375">
        <v>0</v>
      </c>
      <c r="K817" s="375">
        <v>30</v>
      </c>
      <c r="L817" s="376" t="str">
        <f t="shared" si="26"/>
        <v>Không mở</v>
      </c>
      <c r="M817" s="377">
        <f t="shared" si="25"/>
        <v>0</v>
      </c>
    </row>
    <row r="818" spans="1:13" ht="26.25" hidden="1" x14ac:dyDescent="0.25">
      <c r="A818" s="374" t="s">
        <v>3600</v>
      </c>
      <c r="B818" s="374" t="s">
        <v>3601</v>
      </c>
      <c r="C818" s="374" t="s">
        <v>3602</v>
      </c>
      <c r="D818" s="374" t="s">
        <v>3603</v>
      </c>
      <c r="E818" s="374" t="s">
        <v>3604</v>
      </c>
      <c r="F818" s="374" t="s">
        <v>89</v>
      </c>
      <c r="G818" s="374" t="s">
        <v>582</v>
      </c>
      <c r="H818" s="374" t="s">
        <v>583</v>
      </c>
      <c r="I818" s="374" t="s">
        <v>584</v>
      </c>
      <c r="J818" s="375">
        <v>4</v>
      </c>
      <c r="K818" s="375">
        <v>65</v>
      </c>
      <c r="L818" s="376" t="str">
        <f t="shared" si="26"/>
        <v>Không mở</v>
      </c>
      <c r="M818" s="377">
        <f t="shared" si="25"/>
        <v>6.1538461538461542E-2</v>
      </c>
    </row>
    <row r="819" spans="1:13" ht="26.25" hidden="1" x14ac:dyDescent="0.25">
      <c r="A819" s="374" t="s">
        <v>3605</v>
      </c>
      <c r="B819" s="374" t="s">
        <v>3606</v>
      </c>
      <c r="C819" s="374" t="s">
        <v>3607</v>
      </c>
      <c r="D819" s="374" t="s">
        <v>3603</v>
      </c>
      <c r="E819" s="374" t="s">
        <v>3604</v>
      </c>
      <c r="F819" s="374" t="s">
        <v>89</v>
      </c>
      <c r="G819" s="374" t="s">
        <v>582</v>
      </c>
      <c r="H819" s="374" t="s">
        <v>583</v>
      </c>
      <c r="I819" s="374" t="s">
        <v>584</v>
      </c>
      <c r="J819" s="375">
        <v>5</v>
      </c>
      <c r="K819" s="375">
        <v>65</v>
      </c>
      <c r="L819" s="376" t="str">
        <f t="shared" si="26"/>
        <v>Không mở</v>
      </c>
      <c r="M819" s="377">
        <f t="shared" si="25"/>
        <v>7.6923076923076927E-2</v>
      </c>
    </row>
    <row r="820" spans="1:13" ht="26.25" hidden="1" x14ac:dyDescent="0.25">
      <c r="A820" s="374" t="s">
        <v>3608</v>
      </c>
      <c r="B820" s="374" t="s">
        <v>3609</v>
      </c>
      <c r="C820" s="374" t="s">
        <v>3610</v>
      </c>
      <c r="D820" s="374" t="s">
        <v>3611</v>
      </c>
      <c r="E820" s="374" t="s">
        <v>3612</v>
      </c>
      <c r="F820" s="374" t="s">
        <v>89</v>
      </c>
      <c r="G820" s="374" t="s">
        <v>582</v>
      </c>
      <c r="H820" s="374" t="s">
        <v>583</v>
      </c>
      <c r="I820" s="374" t="s">
        <v>584</v>
      </c>
      <c r="J820" s="375">
        <v>25</v>
      </c>
      <c r="K820" s="375">
        <v>25</v>
      </c>
      <c r="L820" s="376" t="str">
        <f t="shared" si="26"/>
        <v>Mở</v>
      </c>
      <c r="M820" s="377">
        <f t="shared" si="25"/>
        <v>1</v>
      </c>
    </row>
    <row r="821" spans="1:13" ht="26.25" hidden="1" x14ac:dyDescent="0.25">
      <c r="A821" s="374" t="s">
        <v>3613</v>
      </c>
      <c r="B821" s="374" t="s">
        <v>3614</v>
      </c>
      <c r="C821" s="374" t="s">
        <v>3615</v>
      </c>
      <c r="D821" s="374" t="s">
        <v>3616</v>
      </c>
      <c r="E821" s="374" t="s">
        <v>3617</v>
      </c>
      <c r="F821" s="374" t="s">
        <v>66</v>
      </c>
      <c r="G821" s="374" t="s">
        <v>582</v>
      </c>
      <c r="H821" s="374" t="s">
        <v>583</v>
      </c>
      <c r="I821" s="374" t="s">
        <v>584</v>
      </c>
      <c r="J821" s="375">
        <v>43</v>
      </c>
      <c r="K821" s="375">
        <v>65</v>
      </c>
      <c r="L821" s="376" t="s">
        <v>610</v>
      </c>
      <c r="M821" s="377">
        <f t="shared" si="25"/>
        <v>0.66153846153846152</v>
      </c>
    </row>
    <row r="822" spans="1:13" ht="26.25" hidden="1" x14ac:dyDescent="0.25">
      <c r="A822" s="374" t="s">
        <v>3618</v>
      </c>
      <c r="B822" s="374" t="s">
        <v>3619</v>
      </c>
      <c r="C822" s="374" t="s">
        <v>3620</v>
      </c>
      <c r="D822" s="374" t="s">
        <v>3621</v>
      </c>
      <c r="E822" s="374" t="s">
        <v>3622</v>
      </c>
      <c r="F822" s="374" t="s">
        <v>1731</v>
      </c>
      <c r="G822" s="374" t="s">
        <v>582</v>
      </c>
      <c r="H822" s="374" t="s">
        <v>583</v>
      </c>
      <c r="I822" s="374" t="s">
        <v>584</v>
      </c>
      <c r="J822" s="375">
        <v>24</v>
      </c>
      <c r="K822" s="375">
        <v>65</v>
      </c>
      <c r="L822" s="376" t="s">
        <v>610</v>
      </c>
      <c r="M822" s="377">
        <f t="shared" si="25"/>
        <v>0.36923076923076925</v>
      </c>
    </row>
    <row r="823" spans="1:13" ht="26.25" hidden="1" x14ac:dyDescent="0.25">
      <c r="A823" s="374" t="s">
        <v>3623</v>
      </c>
      <c r="B823" s="374" t="s">
        <v>3624</v>
      </c>
      <c r="C823" s="374" t="s">
        <v>3625</v>
      </c>
      <c r="D823" s="374" t="s">
        <v>3621</v>
      </c>
      <c r="E823" s="374" t="s">
        <v>3626</v>
      </c>
      <c r="F823" s="374" t="s">
        <v>1731</v>
      </c>
      <c r="G823" s="374" t="s">
        <v>582</v>
      </c>
      <c r="H823" s="374" t="s">
        <v>583</v>
      </c>
      <c r="I823" s="374" t="s">
        <v>584</v>
      </c>
      <c r="J823" s="375">
        <v>65</v>
      </c>
      <c r="K823" s="375">
        <v>65</v>
      </c>
      <c r="L823" s="376" t="str">
        <f t="shared" si="26"/>
        <v>Mở</v>
      </c>
      <c r="M823" s="377">
        <f t="shared" si="25"/>
        <v>1</v>
      </c>
    </row>
    <row r="824" spans="1:13" ht="26.25" hidden="1" x14ac:dyDescent="0.25">
      <c r="A824" s="374" t="s">
        <v>3627</v>
      </c>
      <c r="B824" s="374" t="s">
        <v>3628</v>
      </c>
      <c r="C824" s="374" t="s">
        <v>3629</v>
      </c>
      <c r="D824" s="374" t="s">
        <v>3621</v>
      </c>
      <c r="E824" s="374" t="s">
        <v>3630</v>
      </c>
      <c r="F824" s="374" t="s">
        <v>1731</v>
      </c>
      <c r="G824" s="374" t="s">
        <v>582</v>
      </c>
      <c r="H824" s="374" t="s">
        <v>583</v>
      </c>
      <c r="I824" s="374" t="s">
        <v>584</v>
      </c>
      <c r="J824" s="375">
        <v>36</v>
      </c>
      <c r="K824" s="375">
        <v>65</v>
      </c>
      <c r="L824" s="376" t="s">
        <v>610</v>
      </c>
      <c r="M824" s="377">
        <f t="shared" si="25"/>
        <v>0.55384615384615388</v>
      </c>
    </row>
    <row r="825" spans="1:13" ht="26.25" hidden="1" x14ac:dyDescent="0.25">
      <c r="A825" s="374" t="s">
        <v>3631</v>
      </c>
      <c r="B825" s="374" t="s">
        <v>3632</v>
      </c>
      <c r="C825" s="374" t="s">
        <v>3633</v>
      </c>
      <c r="D825" s="374" t="s">
        <v>3621</v>
      </c>
      <c r="E825" s="374" t="s">
        <v>3634</v>
      </c>
      <c r="F825" s="374" t="s">
        <v>1731</v>
      </c>
      <c r="G825" s="374" t="s">
        <v>582</v>
      </c>
      <c r="H825" s="374" t="s">
        <v>583</v>
      </c>
      <c r="I825" s="374" t="s">
        <v>584</v>
      </c>
      <c r="J825" s="375">
        <v>61</v>
      </c>
      <c r="K825" s="375">
        <v>65</v>
      </c>
      <c r="L825" s="376" t="str">
        <f t="shared" si="26"/>
        <v>Mở</v>
      </c>
      <c r="M825" s="377">
        <f t="shared" si="25"/>
        <v>0.93846153846153846</v>
      </c>
    </row>
    <row r="826" spans="1:13" ht="26.25" hidden="1" x14ac:dyDescent="0.25">
      <c r="A826" s="374" t="s">
        <v>3635</v>
      </c>
      <c r="B826" s="374" t="s">
        <v>3636</v>
      </c>
      <c r="C826" s="374" t="s">
        <v>3637</v>
      </c>
      <c r="D826" s="374" t="s">
        <v>3621</v>
      </c>
      <c r="E826" s="374" t="s">
        <v>3638</v>
      </c>
      <c r="F826" s="374" t="s">
        <v>1731</v>
      </c>
      <c r="G826" s="374" t="s">
        <v>582</v>
      </c>
      <c r="H826" s="374" t="s">
        <v>583</v>
      </c>
      <c r="I826" s="374" t="s">
        <v>584</v>
      </c>
      <c r="J826" s="375">
        <v>30</v>
      </c>
      <c r="K826" s="375">
        <v>65</v>
      </c>
      <c r="L826" s="376" t="s">
        <v>610</v>
      </c>
      <c r="M826" s="377">
        <f t="shared" si="25"/>
        <v>0.46153846153846156</v>
      </c>
    </row>
    <row r="827" spans="1:13" ht="26.25" hidden="1" x14ac:dyDescent="0.25">
      <c r="A827" s="374" t="s">
        <v>3639</v>
      </c>
      <c r="B827" s="374" t="s">
        <v>3640</v>
      </c>
      <c r="C827" s="374" t="s">
        <v>3641</v>
      </c>
      <c r="D827" s="374" t="s">
        <v>3621</v>
      </c>
      <c r="E827" s="374" t="s">
        <v>3642</v>
      </c>
      <c r="F827" s="374" t="s">
        <v>1731</v>
      </c>
      <c r="G827" s="374" t="s">
        <v>582</v>
      </c>
      <c r="H827" s="374" t="s">
        <v>583</v>
      </c>
      <c r="I827" s="374" t="s">
        <v>584</v>
      </c>
      <c r="J827" s="375">
        <v>14</v>
      </c>
      <c r="K827" s="375">
        <v>65</v>
      </c>
      <c r="L827" s="376" t="s">
        <v>610</v>
      </c>
      <c r="M827" s="377">
        <f t="shared" si="25"/>
        <v>0.2153846153846154</v>
      </c>
    </row>
    <row r="828" spans="1:13" ht="26.25" hidden="1" x14ac:dyDescent="0.25">
      <c r="A828" s="374" t="s">
        <v>3643</v>
      </c>
      <c r="B828" s="374" t="s">
        <v>3644</v>
      </c>
      <c r="C828" s="374" t="s">
        <v>3645</v>
      </c>
      <c r="D828" s="374" t="s">
        <v>3646</v>
      </c>
      <c r="E828" s="374" t="s">
        <v>3647</v>
      </c>
      <c r="F828" s="374" t="s">
        <v>1731</v>
      </c>
      <c r="G828" s="374" t="s">
        <v>582</v>
      </c>
      <c r="H828" s="374" t="s">
        <v>583</v>
      </c>
      <c r="I828" s="374" t="s">
        <v>584</v>
      </c>
      <c r="J828" s="375">
        <v>61</v>
      </c>
      <c r="K828" s="375">
        <v>65</v>
      </c>
      <c r="L828" s="376" t="str">
        <f t="shared" si="26"/>
        <v>Mở</v>
      </c>
      <c r="M828" s="377">
        <f t="shared" si="25"/>
        <v>0.93846153846153846</v>
      </c>
    </row>
    <row r="829" spans="1:13" ht="26.25" hidden="1" x14ac:dyDescent="0.25">
      <c r="A829" s="374" t="s">
        <v>3648</v>
      </c>
      <c r="B829" s="374" t="s">
        <v>3649</v>
      </c>
      <c r="C829" s="374" t="s">
        <v>3650</v>
      </c>
      <c r="D829" s="374" t="s">
        <v>3646</v>
      </c>
      <c r="E829" s="374" t="s">
        <v>3647</v>
      </c>
      <c r="F829" s="374" t="s">
        <v>1731</v>
      </c>
      <c r="G829" s="374" t="s">
        <v>582</v>
      </c>
      <c r="H829" s="374" t="s">
        <v>583</v>
      </c>
      <c r="I829" s="374" t="s">
        <v>584</v>
      </c>
      <c r="J829" s="375">
        <v>3</v>
      </c>
      <c r="K829" s="375">
        <v>65</v>
      </c>
      <c r="L829" s="376" t="s">
        <v>610</v>
      </c>
      <c r="M829" s="377">
        <f t="shared" si="25"/>
        <v>4.6153846153846156E-2</v>
      </c>
    </row>
    <row r="830" spans="1:13" ht="26.25" hidden="1" x14ac:dyDescent="0.25">
      <c r="A830" s="374" t="s">
        <v>3651</v>
      </c>
      <c r="B830" s="374" t="s">
        <v>3652</v>
      </c>
      <c r="C830" s="374" t="s">
        <v>3653</v>
      </c>
      <c r="D830" s="374" t="s">
        <v>3646</v>
      </c>
      <c r="E830" s="374" t="s">
        <v>3647</v>
      </c>
      <c r="F830" s="374" t="s">
        <v>1731</v>
      </c>
      <c r="G830" s="374" t="s">
        <v>582</v>
      </c>
      <c r="H830" s="374" t="s">
        <v>583</v>
      </c>
      <c r="I830" s="374" t="s">
        <v>584</v>
      </c>
      <c r="J830" s="375">
        <v>55</v>
      </c>
      <c r="K830" s="375">
        <v>65</v>
      </c>
      <c r="L830" s="376" t="str">
        <f t="shared" si="26"/>
        <v>Mở</v>
      </c>
      <c r="M830" s="377">
        <f t="shared" si="25"/>
        <v>0.84615384615384615</v>
      </c>
    </row>
    <row r="831" spans="1:13" ht="26.25" hidden="1" x14ac:dyDescent="0.25">
      <c r="A831" s="374" t="s">
        <v>3654</v>
      </c>
      <c r="B831" s="374" t="s">
        <v>3655</v>
      </c>
      <c r="C831" s="374" t="s">
        <v>3656</v>
      </c>
      <c r="D831" s="374" t="s">
        <v>3657</v>
      </c>
      <c r="E831" s="374" t="s">
        <v>3658</v>
      </c>
      <c r="F831" s="374" t="s">
        <v>1731</v>
      </c>
      <c r="G831" s="374" t="s">
        <v>582</v>
      </c>
      <c r="H831" s="374" t="s">
        <v>583</v>
      </c>
      <c r="I831" s="374" t="s">
        <v>584</v>
      </c>
      <c r="J831" s="375">
        <v>19</v>
      </c>
      <c r="K831" s="375">
        <v>65</v>
      </c>
      <c r="L831" s="376" t="s">
        <v>610</v>
      </c>
      <c r="M831" s="377">
        <f t="shared" si="25"/>
        <v>0.29230769230769232</v>
      </c>
    </row>
    <row r="832" spans="1:13" ht="26.25" hidden="1" x14ac:dyDescent="0.25">
      <c r="A832" s="374" t="s">
        <v>3659</v>
      </c>
      <c r="B832" s="374" t="s">
        <v>3660</v>
      </c>
      <c r="C832" s="374" t="s">
        <v>3661</v>
      </c>
      <c r="D832" s="374" t="s">
        <v>3662</v>
      </c>
      <c r="E832" s="374" t="s">
        <v>3663</v>
      </c>
      <c r="F832" s="374" t="s">
        <v>1731</v>
      </c>
      <c r="G832" s="374" t="s">
        <v>582</v>
      </c>
      <c r="H832" s="374" t="s">
        <v>583</v>
      </c>
      <c r="I832" s="374" t="s">
        <v>584</v>
      </c>
      <c r="J832" s="375">
        <v>65</v>
      </c>
      <c r="K832" s="375">
        <v>65</v>
      </c>
      <c r="L832" s="376" t="str">
        <f t="shared" si="26"/>
        <v>Mở</v>
      </c>
      <c r="M832" s="377">
        <f t="shared" si="25"/>
        <v>1</v>
      </c>
    </row>
    <row r="833" spans="1:13" ht="26.25" hidden="1" x14ac:dyDescent="0.25">
      <c r="A833" s="374" t="s">
        <v>3664</v>
      </c>
      <c r="B833" s="374" t="s">
        <v>3665</v>
      </c>
      <c r="C833" s="374" t="s">
        <v>3666</v>
      </c>
      <c r="D833" s="374" t="s">
        <v>3667</v>
      </c>
      <c r="E833" s="374" t="s">
        <v>3668</v>
      </c>
      <c r="F833" s="374" t="s">
        <v>66</v>
      </c>
      <c r="G833" s="374" t="s">
        <v>582</v>
      </c>
      <c r="H833" s="374" t="s">
        <v>583</v>
      </c>
      <c r="I833" s="374" t="s">
        <v>584</v>
      </c>
      <c r="J833" s="375">
        <v>65</v>
      </c>
      <c r="K833" s="375">
        <v>65</v>
      </c>
      <c r="L833" s="376" t="str">
        <f t="shared" si="26"/>
        <v>Mở</v>
      </c>
      <c r="M833" s="377">
        <f t="shared" si="25"/>
        <v>1</v>
      </c>
    </row>
    <row r="834" spans="1:13" ht="26.25" hidden="1" x14ac:dyDescent="0.25">
      <c r="A834" s="374" t="s">
        <v>3669</v>
      </c>
      <c r="B834" s="374" t="s">
        <v>3670</v>
      </c>
      <c r="C834" s="374" t="s">
        <v>3671</v>
      </c>
      <c r="D834" s="374" t="s">
        <v>3672</v>
      </c>
      <c r="E834" s="374" t="s">
        <v>3673</v>
      </c>
      <c r="F834" s="374" t="s">
        <v>89</v>
      </c>
      <c r="G834" s="374" t="s">
        <v>582</v>
      </c>
      <c r="H834" s="374" t="s">
        <v>583</v>
      </c>
      <c r="I834" s="374" t="s">
        <v>584</v>
      </c>
      <c r="J834" s="375">
        <v>65</v>
      </c>
      <c r="K834" s="375">
        <v>65</v>
      </c>
      <c r="L834" s="376" t="str">
        <f t="shared" si="26"/>
        <v>Mở</v>
      </c>
      <c r="M834" s="377">
        <f t="shared" si="25"/>
        <v>1</v>
      </c>
    </row>
    <row r="835" spans="1:13" ht="26.25" hidden="1" x14ac:dyDescent="0.25">
      <c r="A835" s="374" t="s">
        <v>3674</v>
      </c>
      <c r="B835" s="374" t="s">
        <v>3675</v>
      </c>
      <c r="C835" s="374" t="s">
        <v>3676</v>
      </c>
      <c r="D835" s="374" t="s">
        <v>3677</v>
      </c>
      <c r="E835" s="374" t="s">
        <v>3678</v>
      </c>
      <c r="F835" s="374" t="s">
        <v>89</v>
      </c>
      <c r="G835" s="374" t="s">
        <v>582</v>
      </c>
      <c r="H835" s="374" t="s">
        <v>583</v>
      </c>
      <c r="I835" s="374" t="s">
        <v>584</v>
      </c>
      <c r="J835" s="375">
        <v>20</v>
      </c>
      <c r="K835" s="375">
        <v>65</v>
      </c>
      <c r="L835" s="376" t="str">
        <f t="shared" si="26"/>
        <v>Không mở</v>
      </c>
      <c r="M835" s="377">
        <f t="shared" ref="M835:M877" si="27">J835/K835</f>
        <v>0.30769230769230771</v>
      </c>
    </row>
    <row r="836" spans="1:13" ht="26.25" hidden="1" x14ac:dyDescent="0.25">
      <c r="A836" s="374" t="s">
        <v>3679</v>
      </c>
      <c r="B836" s="374" t="s">
        <v>3680</v>
      </c>
      <c r="C836" s="374" t="s">
        <v>3681</v>
      </c>
      <c r="D836" s="374" t="s">
        <v>3677</v>
      </c>
      <c r="E836" s="374" t="s">
        <v>3678</v>
      </c>
      <c r="F836" s="374" t="s">
        <v>89</v>
      </c>
      <c r="G836" s="374" t="s">
        <v>582</v>
      </c>
      <c r="H836" s="374" t="s">
        <v>583</v>
      </c>
      <c r="I836" s="374" t="s">
        <v>584</v>
      </c>
      <c r="J836" s="375">
        <v>2</v>
      </c>
      <c r="K836" s="375">
        <v>65</v>
      </c>
      <c r="L836" s="376" t="str">
        <f t="shared" si="26"/>
        <v>Không mở</v>
      </c>
      <c r="M836" s="377">
        <f t="shared" si="27"/>
        <v>3.0769230769230771E-2</v>
      </c>
    </row>
    <row r="837" spans="1:13" ht="26.25" hidden="1" x14ac:dyDescent="0.25">
      <c r="A837" s="374" t="s">
        <v>3682</v>
      </c>
      <c r="B837" s="374" t="s">
        <v>3683</v>
      </c>
      <c r="C837" s="374" t="s">
        <v>3684</v>
      </c>
      <c r="D837" s="374" t="s">
        <v>3685</v>
      </c>
      <c r="E837" s="374" t="s">
        <v>3686</v>
      </c>
      <c r="F837" s="374" t="s">
        <v>3281</v>
      </c>
      <c r="G837" s="374" t="s">
        <v>582</v>
      </c>
      <c r="H837" s="374" t="s">
        <v>583</v>
      </c>
      <c r="I837" s="374" t="s">
        <v>584</v>
      </c>
      <c r="J837" s="375">
        <v>30</v>
      </c>
      <c r="K837" s="375">
        <v>30</v>
      </c>
      <c r="L837" s="376" t="str">
        <f t="shared" si="26"/>
        <v>Mở</v>
      </c>
      <c r="M837" s="377">
        <f t="shared" si="27"/>
        <v>1</v>
      </c>
    </row>
    <row r="838" spans="1:13" ht="26.25" hidden="1" x14ac:dyDescent="0.25">
      <c r="A838" s="374" t="s">
        <v>3687</v>
      </c>
      <c r="B838" s="374" t="s">
        <v>3688</v>
      </c>
      <c r="C838" s="374" t="s">
        <v>3689</v>
      </c>
      <c r="D838" s="374" t="s">
        <v>3685</v>
      </c>
      <c r="E838" s="374" t="s">
        <v>3686</v>
      </c>
      <c r="F838" s="374" t="s">
        <v>3281</v>
      </c>
      <c r="G838" s="374" t="s">
        <v>582</v>
      </c>
      <c r="H838" s="374" t="s">
        <v>583</v>
      </c>
      <c r="I838" s="374" t="s">
        <v>584</v>
      </c>
      <c r="J838" s="375">
        <v>30</v>
      </c>
      <c r="K838" s="375">
        <v>30</v>
      </c>
      <c r="L838" s="376" t="str">
        <f t="shared" si="26"/>
        <v>Mở</v>
      </c>
      <c r="M838" s="377">
        <f t="shared" si="27"/>
        <v>1</v>
      </c>
    </row>
    <row r="839" spans="1:13" ht="26.25" hidden="1" x14ac:dyDescent="0.25">
      <c r="A839" s="374" t="s">
        <v>3690</v>
      </c>
      <c r="B839" s="374" t="s">
        <v>3691</v>
      </c>
      <c r="C839" s="374" t="s">
        <v>3692</v>
      </c>
      <c r="D839" s="374" t="s">
        <v>3685</v>
      </c>
      <c r="E839" s="374" t="s">
        <v>3686</v>
      </c>
      <c r="F839" s="374" t="s">
        <v>3281</v>
      </c>
      <c r="G839" s="374" t="s">
        <v>582</v>
      </c>
      <c r="H839" s="374" t="s">
        <v>583</v>
      </c>
      <c r="I839" s="374" t="s">
        <v>584</v>
      </c>
      <c r="J839" s="375">
        <v>30</v>
      </c>
      <c r="K839" s="375">
        <v>30</v>
      </c>
      <c r="L839" s="376" t="str">
        <f t="shared" si="26"/>
        <v>Mở</v>
      </c>
      <c r="M839" s="377">
        <f t="shared" si="27"/>
        <v>1</v>
      </c>
    </row>
    <row r="840" spans="1:13" ht="26.25" hidden="1" x14ac:dyDescent="0.25">
      <c r="A840" s="374" t="s">
        <v>3693</v>
      </c>
      <c r="B840" s="374" t="s">
        <v>3694</v>
      </c>
      <c r="C840" s="374" t="s">
        <v>3695</v>
      </c>
      <c r="D840" s="374" t="s">
        <v>3696</v>
      </c>
      <c r="E840" s="374" t="s">
        <v>3697</v>
      </c>
      <c r="F840" s="374" t="s">
        <v>66</v>
      </c>
      <c r="G840" s="374" t="s">
        <v>582</v>
      </c>
      <c r="H840" s="374" t="s">
        <v>583</v>
      </c>
      <c r="I840" s="374" t="s">
        <v>584</v>
      </c>
      <c r="J840" s="375">
        <v>47</v>
      </c>
      <c r="K840" s="375">
        <v>65</v>
      </c>
      <c r="L840" s="376" t="s">
        <v>610</v>
      </c>
      <c r="M840" s="377">
        <f t="shared" si="27"/>
        <v>0.72307692307692306</v>
      </c>
    </row>
    <row r="841" spans="1:13" ht="26.25" hidden="1" x14ac:dyDescent="0.25">
      <c r="A841" s="374" t="s">
        <v>3698</v>
      </c>
      <c r="B841" s="374" t="s">
        <v>3699</v>
      </c>
      <c r="C841" s="374" t="s">
        <v>3700</v>
      </c>
      <c r="D841" s="374" t="s">
        <v>3701</v>
      </c>
      <c r="E841" s="374" t="s">
        <v>3702</v>
      </c>
      <c r="F841" s="374" t="s">
        <v>66</v>
      </c>
      <c r="G841" s="374" t="s">
        <v>582</v>
      </c>
      <c r="H841" s="374" t="s">
        <v>583</v>
      </c>
      <c r="I841" s="374" t="s">
        <v>584</v>
      </c>
      <c r="J841" s="375">
        <v>22</v>
      </c>
      <c r="K841" s="375">
        <v>65</v>
      </c>
      <c r="L841" s="376" t="str">
        <f t="shared" si="26"/>
        <v>Không mở</v>
      </c>
      <c r="M841" s="377">
        <f t="shared" si="27"/>
        <v>0.33846153846153848</v>
      </c>
    </row>
    <row r="842" spans="1:13" ht="26.25" hidden="1" x14ac:dyDescent="0.25">
      <c r="A842" s="374" t="s">
        <v>3703</v>
      </c>
      <c r="B842" s="374" t="s">
        <v>3704</v>
      </c>
      <c r="C842" s="374" t="s">
        <v>3705</v>
      </c>
      <c r="D842" s="374" t="s">
        <v>1393</v>
      </c>
      <c r="E842" s="374" t="s">
        <v>1394</v>
      </c>
      <c r="F842" s="374" t="s">
        <v>89</v>
      </c>
      <c r="G842" s="374" t="s">
        <v>582</v>
      </c>
      <c r="H842" s="374" t="s">
        <v>583</v>
      </c>
      <c r="I842" s="374" t="s">
        <v>584</v>
      </c>
      <c r="J842" s="375">
        <v>65</v>
      </c>
      <c r="K842" s="375">
        <v>65</v>
      </c>
      <c r="L842" s="376" t="str">
        <f t="shared" si="26"/>
        <v>Mở</v>
      </c>
      <c r="M842" s="377">
        <f t="shared" si="27"/>
        <v>1</v>
      </c>
    </row>
    <row r="843" spans="1:13" ht="26.25" hidden="1" x14ac:dyDescent="0.25">
      <c r="A843" s="374" t="s">
        <v>3706</v>
      </c>
      <c r="B843" s="374" t="s">
        <v>280</v>
      </c>
      <c r="C843" s="374" t="s">
        <v>3707</v>
      </c>
      <c r="D843" s="374" t="s">
        <v>1891</v>
      </c>
      <c r="E843" s="374" t="s">
        <v>1892</v>
      </c>
      <c r="F843" s="374" t="s">
        <v>66</v>
      </c>
      <c r="G843" s="374" t="s">
        <v>582</v>
      </c>
      <c r="H843" s="374" t="s">
        <v>583</v>
      </c>
      <c r="I843" s="374" t="s">
        <v>584</v>
      </c>
      <c r="J843" s="381">
        <v>22</v>
      </c>
      <c r="K843" s="375">
        <v>22</v>
      </c>
      <c r="L843" s="376" t="str">
        <f t="shared" si="26"/>
        <v>Mở</v>
      </c>
      <c r="M843" s="377">
        <f t="shared" si="27"/>
        <v>1</v>
      </c>
    </row>
    <row r="844" spans="1:13" ht="26.25" hidden="1" x14ac:dyDescent="0.25">
      <c r="A844" s="374" t="s">
        <v>3708</v>
      </c>
      <c r="B844" s="374" t="s">
        <v>283</v>
      </c>
      <c r="C844" s="374" t="s">
        <v>3709</v>
      </c>
      <c r="D844" s="374" t="s">
        <v>1891</v>
      </c>
      <c r="E844" s="374" t="s">
        <v>1892</v>
      </c>
      <c r="F844" s="374" t="s">
        <v>66</v>
      </c>
      <c r="G844" s="374" t="s">
        <v>582</v>
      </c>
      <c r="H844" s="374" t="s">
        <v>583</v>
      </c>
      <c r="I844" s="374" t="s">
        <v>584</v>
      </c>
      <c r="J844" s="381">
        <v>20</v>
      </c>
      <c r="K844" s="375">
        <v>22</v>
      </c>
      <c r="L844" s="376" t="str">
        <f t="shared" si="26"/>
        <v>Mở</v>
      </c>
      <c r="M844" s="377">
        <f t="shared" si="27"/>
        <v>0.90909090909090906</v>
      </c>
    </row>
    <row r="845" spans="1:13" ht="26.25" hidden="1" x14ac:dyDescent="0.25">
      <c r="A845" s="374" t="s">
        <v>3710</v>
      </c>
      <c r="B845" s="374" t="s">
        <v>3711</v>
      </c>
      <c r="C845" s="374" t="s">
        <v>3712</v>
      </c>
      <c r="D845" s="374" t="s">
        <v>3713</v>
      </c>
      <c r="E845" s="374" t="s">
        <v>3714</v>
      </c>
      <c r="F845" s="374" t="s">
        <v>3281</v>
      </c>
      <c r="G845" s="374" t="s">
        <v>582</v>
      </c>
      <c r="H845" s="374" t="s">
        <v>583</v>
      </c>
      <c r="I845" s="374" t="s">
        <v>584</v>
      </c>
      <c r="J845" s="375">
        <v>29</v>
      </c>
      <c r="K845" s="375">
        <v>32</v>
      </c>
      <c r="L845" s="376" t="str">
        <f t="shared" si="26"/>
        <v>Mở</v>
      </c>
      <c r="M845" s="377">
        <f t="shared" si="27"/>
        <v>0.90625</v>
      </c>
    </row>
    <row r="846" spans="1:13" ht="26.25" hidden="1" x14ac:dyDescent="0.25">
      <c r="A846" s="374" t="s">
        <v>3715</v>
      </c>
      <c r="B846" s="374" t="s">
        <v>3716</v>
      </c>
      <c r="C846" s="374" t="s">
        <v>3717</v>
      </c>
      <c r="D846" s="374" t="s">
        <v>3718</v>
      </c>
      <c r="E846" s="374" t="s">
        <v>3719</v>
      </c>
      <c r="F846" s="374" t="s">
        <v>3281</v>
      </c>
      <c r="G846" s="374" t="s">
        <v>582</v>
      </c>
      <c r="H846" s="374" t="s">
        <v>583</v>
      </c>
      <c r="I846" s="374" t="s">
        <v>584</v>
      </c>
      <c r="J846" s="375">
        <v>22</v>
      </c>
      <c r="K846" s="375">
        <v>67</v>
      </c>
      <c r="L846" s="376" t="s">
        <v>610</v>
      </c>
      <c r="M846" s="377">
        <f t="shared" si="27"/>
        <v>0.32835820895522388</v>
      </c>
    </row>
    <row r="847" spans="1:13" ht="26.25" hidden="1" x14ac:dyDescent="0.25">
      <c r="A847" s="374" t="s">
        <v>3720</v>
      </c>
      <c r="B847" s="374" t="s">
        <v>3721</v>
      </c>
      <c r="C847" s="374" t="s">
        <v>3722</v>
      </c>
      <c r="D847" s="374" t="s">
        <v>3723</v>
      </c>
      <c r="E847" s="374" t="s">
        <v>3724</v>
      </c>
      <c r="F847" s="374" t="s">
        <v>3281</v>
      </c>
      <c r="G847" s="374" t="s">
        <v>582</v>
      </c>
      <c r="H847" s="374" t="s">
        <v>583</v>
      </c>
      <c r="I847" s="374" t="s">
        <v>584</v>
      </c>
      <c r="J847" s="375">
        <v>13</v>
      </c>
      <c r="K847" s="375">
        <v>39</v>
      </c>
      <c r="L847" s="376" t="s">
        <v>610</v>
      </c>
      <c r="M847" s="377">
        <f t="shared" si="27"/>
        <v>0.33333333333333331</v>
      </c>
    </row>
    <row r="848" spans="1:13" ht="26.25" hidden="1" x14ac:dyDescent="0.25">
      <c r="A848" s="374" t="s">
        <v>3725</v>
      </c>
      <c r="B848" s="374" t="s">
        <v>3726</v>
      </c>
      <c r="C848" s="374" t="s">
        <v>3727</v>
      </c>
      <c r="D848" s="374" t="s">
        <v>3397</v>
      </c>
      <c r="E848" s="374" t="s">
        <v>3398</v>
      </c>
      <c r="F848" s="374" t="s">
        <v>89</v>
      </c>
      <c r="G848" s="374" t="s">
        <v>582</v>
      </c>
      <c r="H848" s="374" t="s">
        <v>583</v>
      </c>
      <c r="I848" s="374" t="s">
        <v>584</v>
      </c>
      <c r="J848" s="375">
        <v>30</v>
      </c>
      <c r="K848" s="375">
        <v>30</v>
      </c>
      <c r="L848" s="376" t="str">
        <f t="shared" si="26"/>
        <v>Mở</v>
      </c>
      <c r="M848" s="377">
        <f t="shared" si="27"/>
        <v>1</v>
      </c>
    </row>
    <row r="849" spans="1:13" ht="26.25" hidden="1" x14ac:dyDescent="0.25">
      <c r="A849" s="374" t="s">
        <v>3728</v>
      </c>
      <c r="B849" s="374" t="s">
        <v>3729</v>
      </c>
      <c r="C849" s="374" t="s">
        <v>3730</v>
      </c>
      <c r="D849" s="374" t="s">
        <v>3356</v>
      </c>
      <c r="E849" s="374" t="s">
        <v>3357</v>
      </c>
      <c r="F849" s="374" t="s">
        <v>89</v>
      </c>
      <c r="G849" s="374" t="s">
        <v>582</v>
      </c>
      <c r="H849" s="374" t="s">
        <v>583</v>
      </c>
      <c r="I849" s="374" t="s">
        <v>584</v>
      </c>
      <c r="J849" s="375">
        <v>30</v>
      </c>
      <c r="K849" s="375">
        <v>30</v>
      </c>
      <c r="L849" s="376" t="str">
        <f t="shared" si="26"/>
        <v>Mở</v>
      </c>
      <c r="M849" s="377">
        <f t="shared" si="27"/>
        <v>1</v>
      </c>
    </row>
    <row r="850" spans="1:13" ht="26.25" hidden="1" x14ac:dyDescent="0.25">
      <c r="A850" s="374" t="s">
        <v>3731</v>
      </c>
      <c r="B850" s="374" t="s">
        <v>3732</v>
      </c>
      <c r="C850" s="374" t="s">
        <v>3733</v>
      </c>
      <c r="D850" s="374" t="s">
        <v>3734</v>
      </c>
      <c r="E850" s="374" t="s">
        <v>3735</v>
      </c>
      <c r="F850" s="374" t="s">
        <v>66</v>
      </c>
      <c r="G850" s="374" t="s">
        <v>582</v>
      </c>
      <c r="H850" s="374" t="s">
        <v>583</v>
      </c>
      <c r="I850" s="374" t="s">
        <v>584</v>
      </c>
      <c r="J850" s="375">
        <v>35</v>
      </c>
      <c r="K850" s="375">
        <v>35</v>
      </c>
      <c r="L850" s="376" t="str">
        <f t="shared" si="26"/>
        <v>Mở</v>
      </c>
      <c r="M850" s="377">
        <f t="shared" si="27"/>
        <v>1</v>
      </c>
    </row>
    <row r="851" spans="1:13" ht="26.25" hidden="1" x14ac:dyDescent="0.25">
      <c r="A851" s="374" t="s">
        <v>3736</v>
      </c>
      <c r="B851" s="374" t="s">
        <v>3737</v>
      </c>
      <c r="C851" s="374" t="s">
        <v>3738</v>
      </c>
      <c r="D851" s="374" t="s">
        <v>3739</v>
      </c>
      <c r="E851" s="374" t="s">
        <v>3740</v>
      </c>
      <c r="F851" s="374" t="s">
        <v>66</v>
      </c>
      <c r="G851" s="374" t="s">
        <v>582</v>
      </c>
      <c r="H851" s="374" t="s">
        <v>583</v>
      </c>
      <c r="I851" s="374" t="s">
        <v>584</v>
      </c>
      <c r="J851" s="375">
        <v>65</v>
      </c>
      <c r="K851" s="375">
        <v>65</v>
      </c>
      <c r="L851" s="376" t="str">
        <f t="shared" si="26"/>
        <v>Mở</v>
      </c>
      <c r="M851" s="377">
        <f t="shared" si="27"/>
        <v>1</v>
      </c>
    </row>
    <row r="852" spans="1:13" ht="26.25" hidden="1" x14ac:dyDescent="0.25">
      <c r="A852" s="374" t="s">
        <v>3741</v>
      </c>
      <c r="B852" s="374" t="s">
        <v>3742</v>
      </c>
      <c r="C852" s="374" t="s">
        <v>3743</v>
      </c>
      <c r="D852" s="374" t="s">
        <v>3744</v>
      </c>
      <c r="E852" s="374" t="s">
        <v>3745</v>
      </c>
      <c r="F852" s="374" t="s">
        <v>66</v>
      </c>
      <c r="G852" s="374" t="s">
        <v>582</v>
      </c>
      <c r="H852" s="374" t="s">
        <v>583</v>
      </c>
      <c r="I852" s="374" t="s">
        <v>584</v>
      </c>
      <c r="J852" s="375">
        <v>30</v>
      </c>
      <c r="K852" s="375">
        <v>30</v>
      </c>
      <c r="L852" s="376" t="str">
        <f t="shared" si="26"/>
        <v>Mở</v>
      </c>
      <c r="M852" s="377">
        <f t="shared" si="27"/>
        <v>1</v>
      </c>
    </row>
    <row r="853" spans="1:13" ht="39" hidden="1" x14ac:dyDescent="0.25">
      <c r="A853" s="374" t="s">
        <v>3746</v>
      </c>
      <c r="B853" s="374" t="s">
        <v>3747</v>
      </c>
      <c r="C853" s="374" t="s">
        <v>3748</v>
      </c>
      <c r="D853" s="374" t="s">
        <v>1605</v>
      </c>
      <c r="E853" s="374" t="s">
        <v>1606</v>
      </c>
      <c r="F853" s="374" t="s">
        <v>89</v>
      </c>
      <c r="G853" s="374" t="s">
        <v>582</v>
      </c>
      <c r="H853" s="374" t="s">
        <v>583</v>
      </c>
      <c r="I853" s="374" t="s">
        <v>584</v>
      </c>
      <c r="J853" s="375">
        <v>33</v>
      </c>
      <c r="K853" s="375">
        <v>65</v>
      </c>
      <c r="L853" s="379" t="s">
        <v>731</v>
      </c>
      <c r="M853" s="377">
        <f t="shared" si="27"/>
        <v>0.50769230769230766</v>
      </c>
    </row>
    <row r="854" spans="1:13" ht="26.25" hidden="1" x14ac:dyDescent="0.25">
      <c r="A854" s="374" t="s">
        <v>3749</v>
      </c>
      <c r="B854" s="374" t="s">
        <v>3750</v>
      </c>
      <c r="C854" s="374" t="s">
        <v>3751</v>
      </c>
      <c r="D854" s="374" t="s">
        <v>1313</v>
      </c>
      <c r="E854" s="374" t="s">
        <v>3752</v>
      </c>
      <c r="F854" s="374" t="s">
        <v>89</v>
      </c>
      <c r="G854" s="374" t="s">
        <v>582</v>
      </c>
      <c r="H854" s="374" t="s">
        <v>583</v>
      </c>
      <c r="I854" s="374" t="s">
        <v>584</v>
      </c>
      <c r="J854" s="375">
        <v>65</v>
      </c>
      <c r="K854" s="375">
        <v>65</v>
      </c>
      <c r="L854" s="376" t="str">
        <f t="shared" si="26"/>
        <v>Mở</v>
      </c>
      <c r="M854" s="377">
        <f t="shared" si="27"/>
        <v>1</v>
      </c>
    </row>
    <row r="855" spans="1:13" ht="26.25" hidden="1" x14ac:dyDescent="0.25">
      <c r="A855" s="374" t="s">
        <v>3753</v>
      </c>
      <c r="B855" s="374" t="s">
        <v>3754</v>
      </c>
      <c r="C855" s="374" t="s">
        <v>3755</v>
      </c>
      <c r="D855" s="374" t="s">
        <v>3677</v>
      </c>
      <c r="E855" s="374" t="s">
        <v>3756</v>
      </c>
      <c r="F855" s="374" t="s">
        <v>89</v>
      </c>
      <c r="G855" s="374" t="s">
        <v>582</v>
      </c>
      <c r="H855" s="374" t="s">
        <v>583</v>
      </c>
      <c r="I855" s="374" t="s">
        <v>584</v>
      </c>
      <c r="J855" s="375">
        <v>65</v>
      </c>
      <c r="K855" s="375">
        <v>65</v>
      </c>
      <c r="L855" s="376" t="str">
        <f t="shared" si="26"/>
        <v>Mở</v>
      </c>
      <c r="M855" s="377">
        <f t="shared" si="27"/>
        <v>1</v>
      </c>
    </row>
    <row r="856" spans="1:13" ht="26.25" hidden="1" x14ac:dyDescent="0.25">
      <c r="A856" s="374" t="s">
        <v>3757</v>
      </c>
      <c r="B856" s="374" t="s">
        <v>3758</v>
      </c>
      <c r="C856" s="374" t="s">
        <v>3759</v>
      </c>
      <c r="D856" s="374" t="s">
        <v>3677</v>
      </c>
      <c r="E856" s="374" t="s">
        <v>3756</v>
      </c>
      <c r="F856" s="374" t="s">
        <v>89</v>
      </c>
      <c r="G856" s="374" t="s">
        <v>582</v>
      </c>
      <c r="H856" s="374" t="s">
        <v>583</v>
      </c>
      <c r="I856" s="374" t="s">
        <v>584</v>
      </c>
      <c r="J856" s="375">
        <v>65</v>
      </c>
      <c r="K856" s="375">
        <v>65</v>
      </c>
      <c r="L856" s="376" t="str">
        <f t="shared" si="26"/>
        <v>Mở</v>
      </c>
      <c r="M856" s="377">
        <f t="shared" si="27"/>
        <v>1</v>
      </c>
    </row>
    <row r="857" spans="1:13" ht="26.25" hidden="1" x14ac:dyDescent="0.25">
      <c r="A857" s="374" t="s">
        <v>3760</v>
      </c>
      <c r="B857" s="374" t="s">
        <v>3761</v>
      </c>
      <c r="C857" s="374" t="s">
        <v>3762</v>
      </c>
      <c r="D857" s="374" t="s">
        <v>3744</v>
      </c>
      <c r="E857" s="374" t="s">
        <v>3745</v>
      </c>
      <c r="F857" s="374" t="s">
        <v>66</v>
      </c>
      <c r="G857" s="374" t="s">
        <v>582</v>
      </c>
      <c r="H857" s="374" t="s">
        <v>583</v>
      </c>
      <c r="I857" s="374" t="s">
        <v>584</v>
      </c>
      <c r="J857" s="375">
        <v>30</v>
      </c>
      <c r="K857" s="375">
        <v>30</v>
      </c>
      <c r="L857" s="376" t="str">
        <f t="shared" si="26"/>
        <v>Mở</v>
      </c>
      <c r="M857" s="377">
        <f t="shared" si="27"/>
        <v>1</v>
      </c>
    </row>
    <row r="858" spans="1:13" ht="26.25" hidden="1" x14ac:dyDescent="0.25">
      <c r="A858" s="374" t="s">
        <v>3763</v>
      </c>
      <c r="B858" s="374" t="s">
        <v>3764</v>
      </c>
      <c r="C858" s="374" t="s">
        <v>3765</v>
      </c>
      <c r="D858" s="374" t="s">
        <v>3734</v>
      </c>
      <c r="E858" s="374" t="s">
        <v>3735</v>
      </c>
      <c r="F858" s="374" t="s">
        <v>66</v>
      </c>
      <c r="G858" s="374" t="s">
        <v>582</v>
      </c>
      <c r="H858" s="374" t="s">
        <v>583</v>
      </c>
      <c r="I858" s="374" t="s">
        <v>584</v>
      </c>
      <c r="J858" s="375">
        <v>35</v>
      </c>
      <c r="K858" s="375">
        <v>35</v>
      </c>
      <c r="L858" s="376" t="str">
        <f t="shared" si="26"/>
        <v>Mở</v>
      </c>
      <c r="M858" s="377">
        <f t="shared" si="27"/>
        <v>1</v>
      </c>
    </row>
    <row r="859" spans="1:13" ht="26.25" hidden="1" x14ac:dyDescent="0.25">
      <c r="A859" s="374" t="s">
        <v>3766</v>
      </c>
      <c r="B859" s="374" t="s">
        <v>3767</v>
      </c>
      <c r="C859" s="374" t="s">
        <v>1720</v>
      </c>
      <c r="D859" s="374" t="s">
        <v>1716</v>
      </c>
      <c r="E859" s="374" t="s">
        <v>1717</v>
      </c>
      <c r="F859" s="374" t="s">
        <v>66</v>
      </c>
      <c r="G859" s="374" t="s">
        <v>582</v>
      </c>
      <c r="H859" s="374" t="s">
        <v>583</v>
      </c>
      <c r="I859" s="374" t="s">
        <v>584</v>
      </c>
      <c r="J859" s="375">
        <v>35</v>
      </c>
      <c r="K859" s="375">
        <v>35</v>
      </c>
      <c r="L859" s="376" t="str">
        <f t="shared" si="26"/>
        <v>Mở</v>
      </c>
      <c r="M859" s="377">
        <f t="shared" si="27"/>
        <v>1</v>
      </c>
    </row>
    <row r="860" spans="1:13" ht="26.25" hidden="1" x14ac:dyDescent="0.25">
      <c r="A860" s="374" t="s">
        <v>3768</v>
      </c>
      <c r="B860" s="374" t="s">
        <v>3769</v>
      </c>
      <c r="C860" s="374" t="s">
        <v>3770</v>
      </c>
      <c r="D860" s="374" t="s">
        <v>1702</v>
      </c>
      <c r="E860" s="374" t="s">
        <v>3771</v>
      </c>
      <c r="F860" s="374" t="s">
        <v>66</v>
      </c>
      <c r="G860" s="374" t="s">
        <v>582</v>
      </c>
      <c r="H860" s="374" t="s">
        <v>583</v>
      </c>
      <c r="I860" s="374" t="s">
        <v>584</v>
      </c>
      <c r="J860" s="375">
        <v>65</v>
      </c>
      <c r="K860" s="375">
        <v>65</v>
      </c>
      <c r="L860" s="376" t="str">
        <f t="shared" si="26"/>
        <v>Mở</v>
      </c>
      <c r="M860" s="377">
        <f t="shared" si="27"/>
        <v>1</v>
      </c>
    </row>
    <row r="861" spans="1:13" ht="26.25" hidden="1" x14ac:dyDescent="0.25">
      <c r="A861" s="374" t="s">
        <v>3772</v>
      </c>
      <c r="B861" s="374" t="s">
        <v>3773</v>
      </c>
      <c r="C861" s="374" t="s">
        <v>3774</v>
      </c>
      <c r="D861" s="374" t="s">
        <v>3775</v>
      </c>
      <c r="E861" s="374" t="s">
        <v>3776</v>
      </c>
      <c r="F861" s="374" t="s">
        <v>95</v>
      </c>
      <c r="G861" s="374" t="s">
        <v>582</v>
      </c>
      <c r="H861" s="374" t="s">
        <v>583</v>
      </c>
      <c r="I861" s="374" t="s">
        <v>584</v>
      </c>
      <c r="J861" s="375">
        <v>16</v>
      </c>
      <c r="K861" s="375">
        <v>65</v>
      </c>
      <c r="L861" s="376" t="s">
        <v>610</v>
      </c>
      <c r="M861" s="377">
        <f t="shared" si="27"/>
        <v>0.24615384615384617</v>
      </c>
    </row>
    <row r="862" spans="1:13" ht="26.25" hidden="1" x14ac:dyDescent="0.25">
      <c r="A862" s="374" t="s">
        <v>3777</v>
      </c>
      <c r="B862" s="374" t="s">
        <v>3778</v>
      </c>
      <c r="C862" s="374" t="s">
        <v>3779</v>
      </c>
      <c r="D862" s="374" t="s">
        <v>3621</v>
      </c>
      <c r="E862" s="374" t="s">
        <v>3780</v>
      </c>
      <c r="F862" s="374" t="s">
        <v>1731</v>
      </c>
      <c r="G862" s="374" t="s">
        <v>582</v>
      </c>
      <c r="H862" s="374" t="s">
        <v>583</v>
      </c>
      <c r="I862" s="374" t="s">
        <v>584</v>
      </c>
      <c r="J862" s="375">
        <v>10</v>
      </c>
      <c r="K862" s="375">
        <v>65</v>
      </c>
      <c r="L862" s="376" t="s">
        <v>610</v>
      </c>
      <c r="M862" s="377">
        <f t="shared" si="27"/>
        <v>0.15384615384615385</v>
      </c>
    </row>
    <row r="863" spans="1:13" ht="26.25" hidden="1" x14ac:dyDescent="0.25">
      <c r="A863" s="374" t="s">
        <v>3781</v>
      </c>
      <c r="B863" s="374" t="s">
        <v>3782</v>
      </c>
      <c r="C863" s="374" t="s">
        <v>3783</v>
      </c>
      <c r="D863" s="374" t="s">
        <v>3621</v>
      </c>
      <c r="E863" s="374" t="s">
        <v>3784</v>
      </c>
      <c r="F863" s="374" t="s">
        <v>1731</v>
      </c>
      <c r="G863" s="374" t="s">
        <v>582</v>
      </c>
      <c r="H863" s="374" t="s">
        <v>583</v>
      </c>
      <c r="I863" s="374" t="s">
        <v>584</v>
      </c>
      <c r="J863" s="375">
        <v>77</v>
      </c>
      <c r="K863" s="375">
        <v>100</v>
      </c>
      <c r="L863" s="376" t="str">
        <f t="shared" si="26"/>
        <v>Mở</v>
      </c>
      <c r="M863" s="377">
        <f t="shared" si="27"/>
        <v>0.77</v>
      </c>
    </row>
    <row r="864" spans="1:13" ht="26.25" hidden="1" x14ac:dyDescent="0.25">
      <c r="A864" s="374" t="s">
        <v>3785</v>
      </c>
      <c r="B864" s="374" t="s">
        <v>3786</v>
      </c>
      <c r="C864" s="374" t="s">
        <v>3787</v>
      </c>
      <c r="D864" s="374" t="s">
        <v>3621</v>
      </c>
      <c r="E864" s="374" t="s">
        <v>3788</v>
      </c>
      <c r="F864" s="374" t="s">
        <v>1731</v>
      </c>
      <c r="G864" s="374" t="s">
        <v>582</v>
      </c>
      <c r="H864" s="374" t="s">
        <v>583</v>
      </c>
      <c r="I864" s="374" t="s">
        <v>584</v>
      </c>
      <c r="J864" s="375">
        <v>5</v>
      </c>
      <c r="K864" s="375">
        <v>65</v>
      </c>
      <c r="L864" s="376" t="s">
        <v>610</v>
      </c>
      <c r="M864" s="377">
        <f t="shared" si="27"/>
        <v>7.6923076923076927E-2</v>
      </c>
    </row>
    <row r="865" spans="1:13" ht="26.25" hidden="1" x14ac:dyDescent="0.25">
      <c r="A865" s="374" t="s">
        <v>3789</v>
      </c>
      <c r="B865" s="374" t="s">
        <v>3790</v>
      </c>
      <c r="C865" s="374" t="s">
        <v>3791</v>
      </c>
      <c r="D865" s="374" t="s">
        <v>3792</v>
      </c>
      <c r="E865" s="374" t="s">
        <v>3793</v>
      </c>
      <c r="F865" s="374" t="s">
        <v>89</v>
      </c>
      <c r="G865" s="374" t="s">
        <v>582</v>
      </c>
      <c r="H865" s="374" t="s">
        <v>583</v>
      </c>
      <c r="I865" s="374" t="s">
        <v>584</v>
      </c>
      <c r="J865" s="375">
        <v>65</v>
      </c>
      <c r="K865" s="375">
        <v>65</v>
      </c>
      <c r="L865" s="376" t="str">
        <f t="shared" si="26"/>
        <v>Mở</v>
      </c>
      <c r="M865" s="377">
        <f t="shared" si="27"/>
        <v>1</v>
      </c>
    </row>
    <row r="866" spans="1:13" ht="26.25" hidden="1" x14ac:dyDescent="0.25">
      <c r="A866" s="374" t="s">
        <v>3794</v>
      </c>
      <c r="B866" s="374" t="s">
        <v>3795</v>
      </c>
      <c r="C866" s="374" t="s">
        <v>3796</v>
      </c>
      <c r="D866" s="374" t="s">
        <v>3797</v>
      </c>
      <c r="E866" s="374" t="s">
        <v>3798</v>
      </c>
      <c r="F866" s="374" t="s">
        <v>66</v>
      </c>
      <c r="G866" s="374" t="s">
        <v>582</v>
      </c>
      <c r="H866" s="374" t="s">
        <v>583</v>
      </c>
      <c r="I866" s="374" t="s">
        <v>584</v>
      </c>
      <c r="J866" s="375">
        <v>65</v>
      </c>
      <c r="K866" s="375">
        <v>65</v>
      </c>
      <c r="L866" s="376" t="str">
        <f t="shared" si="26"/>
        <v>Mở</v>
      </c>
      <c r="M866" s="377">
        <f t="shared" si="27"/>
        <v>1</v>
      </c>
    </row>
    <row r="867" spans="1:13" ht="26.25" hidden="1" x14ac:dyDescent="0.25">
      <c r="A867" s="374" t="s">
        <v>3799</v>
      </c>
      <c r="B867" s="374" t="s">
        <v>3800</v>
      </c>
      <c r="C867" s="374" t="s">
        <v>3801</v>
      </c>
      <c r="D867" s="374" t="s">
        <v>3802</v>
      </c>
      <c r="E867" s="374" t="s">
        <v>3803</v>
      </c>
      <c r="F867" s="374" t="s">
        <v>66</v>
      </c>
      <c r="G867" s="374" t="s">
        <v>582</v>
      </c>
      <c r="H867" s="374" t="s">
        <v>583</v>
      </c>
      <c r="I867" s="374" t="s">
        <v>584</v>
      </c>
      <c r="J867" s="375">
        <v>65</v>
      </c>
      <c r="K867" s="375">
        <v>65</v>
      </c>
      <c r="L867" s="376" t="str">
        <f t="shared" si="26"/>
        <v>Mở</v>
      </c>
      <c r="M867" s="377">
        <f t="shared" si="27"/>
        <v>1</v>
      </c>
    </row>
    <row r="868" spans="1:13" ht="26.25" hidden="1" x14ac:dyDescent="0.25">
      <c r="A868" s="374" t="s">
        <v>3804</v>
      </c>
      <c r="B868" s="374" t="s">
        <v>3805</v>
      </c>
      <c r="C868" s="374" t="s">
        <v>3806</v>
      </c>
      <c r="D868" s="374" t="s">
        <v>3807</v>
      </c>
      <c r="E868" s="374" t="s">
        <v>3808</v>
      </c>
      <c r="F868" s="374" t="s">
        <v>66</v>
      </c>
      <c r="G868" s="374" t="s">
        <v>582</v>
      </c>
      <c r="H868" s="374" t="s">
        <v>583</v>
      </c>
      <c r="I868" s="374" t="s">
        <v>584</v>
      </c>
      <c r="J868" s="375">
        <v>65</v>
      </c>
      <c r="K868" s="375">
        <v>65</v>
      </c>
      <c r="L868" s="376" t="str">
        <f t="shared" si="26"/>
        <v>Mở</v>
      </c>
      <c r="M868" s="377">
        <f t="shared" si="27"/>
        <v>1</v>
      </c>
    </row>
    <row r="869" spans="1:13" ht="26.25" hidden="1" x14ac:dyDescent="0.25">
      <c r="A869" s="374" t="s">
        <v>3809</v>
      </c>
      <c r="B869" s="374" t="s">
        <v>3810</v>
      </c>
      <c r="C869" s="374" t="s">
        <v>3811</v>
      </c>
      <c r="D869" s="374" t="s">
        <v>3812</v>
      </c>
      <c r="E869" s="374" t="s">
        <v>3813</v>
      </c>
      <c r="F869" s="374" t="s">
        <v>66</v>
      </c>
      <c r="G869" s="374" t="s">
        <v>582</v>
      </c>
      <c r="H869" s="374" t="s">
        <v>583</v>
      </c>
      <c r="I869" s="374" t="s">
        <v>584</v>
      </c>
      <c r="J869" s="375">
        <v>25</v>
      </c>
      <c r="K869" s="375">
        <v>25</v>
      </c>
      <c r="L869" s="376" t="str">
        <f t="shared" si="26"/>
        <v>Mở</v>
      </c>
      <c r="M869" s="377">
        <f t="shared" si="27"/>
        <v>1</v>
      </c>
    </row>
    <row r="870" spans="1:13" ht="26.25" hidden="1" x14ac:dyDescent="0.25">
      <c r="A870" s="374" t="s">
        <v>3814</v>
      </c>
      <c r="B870" s="374" t="s">
        <v>3815</v>
      </c>
      <c r="C870" s="374" t="s">
        <v>3816</v>
      </c>
      <c r="D870" s="374" t="s">
        <v>3812</v>
      </c>
      <c r="E870" s="374" t="s">
        <v>3813</v>
      </c>
      <c r="F870" s="374" t="s">
        <v>66</v>
      </c>
      <c r="G870" s="374" t="s">
        <v>582</v>
      </c>
      <c r="H870" s="374" t="s">
        <v>583</v>
      </c>
      <c r="I870" s="374" t="s">
        <v>584</v>
      </c>
      <c r="J870" s="375">
        <v>25</v>
      </c>
      <c r="K870" s="375">
        <v>25</v>
      </c>
      <c r="L870" s="376" t="str">
        <f t="shared" ref="L870:L876" si="28">IF(M870&gt;=75%,"Mở","Không mở")</f>
        <v>Mở</v>
      </c>
      <c r="M870" s="377">
        <f t="shared" si="27"/>
        <v>1</v>
      </c>
    </row>
    <row r="871" spans="1:13" ht="26.25" hidden="1" x14ac:dyDescent="0.25">
      <c r="A871" s="374" t="s">
        <v>3817</v>
      </c>
      <c r="B871" s="374" t="s">
        <v>3818</v>
      </c>
      <c r="C871" s="374" t="s">
        <v>3819</v>
      </c>
      <c r="D871" s="374" t="s">
        <v>3820</v>
      </c>
      <c r="E871" s="374" t="s">
        <v>3821</v>
      </c>
      <c r="F871" s="374" t="s">
        <v>3281</v>
      </c>
      <c r="G871" s="374" t="s">
        <v>582</v>
      </c>
      <c r="H871" s="374" t="s">
        <v>583</v>
      </c>
      <c r="I871" s="374" t="s">
        <v>584</v>
      </c>
      <c r="J871" s="375">
        <v>30</v>
      </c>
      <c r="K871" s="375">
        <v>30</v>
      </c>
      <c r="L871" s="376" t="str">
        <f t="shared" si="28"/>
        <v>Mở</v>
      </c>
      <c r="M871" s="377">
        <f t="shared" si="27"/>
        <v>1</v>
      </c>
    </row>
    <row r="872" spans="1:13" ht="26.25" hidden="1" x14ac:dyDescent="0.25">
      <c r="A872" s="374" t="s">
        <v>3822</v>
      </c>
      <c r="B872" s="374" t="s">
        <v>3823</v>
      </c>
      <c r="C872" s="374" t="s">
        <v>3824</v>
      </c>
      <c r="D872" s="374" t="s">
        <v>3820</v>
      </c>
      <c r="E872" s="374" t="s">
        <v>3821</v>
      </c>
      <c r="F872" s="374" t="s">
        <v>3281</v>
      </c>
      <c r="G872" s="374" t="s">
        <v>582</v>
      </c>
      <c r="H872" s="374" t="s">
        <v>583</v>
      </c>
      <c r="I872" s="374" t="s">
        <v>584</v>
      </c>
      <c r="J872" s="375">
        <v>30</v>
      </c>
      <c r="K872" s="375">
        <v>30</v>
      </c>
      <c r="L872" s="376" t="str">
        <f t="shared" si="28"/>
        <v>Mở</v>
      </c>
      <c r="M872" s="377">
        <f t="shared" si="27"/>
        <v>1</v>
      </c>
    </row>
    <row r="873" spans="1:13" ht="26.25" hidden="1" x14ac:dyDescent="0.25">
      <c r="A873" s="374" t="s">
        <v>3825</v>
      </c>
      <c r="B873" s="374" t="s">
        <v>3826</v>
      </c>
      <c r="C873" s="374" t="s">
        <v>3827</v>
      </c>
      <c r="D873" s="374" t="s">
        <v>3820</v>
      </c>
      <c r="E873" s="374" t="s">
        <v>3821</v>
      </c>
      <c r="F873" s="374" t="s">
        <v>3281</v>
      </c>
      <c r="G873" s="374" t="s">
        <v>582</v>
      </c>
      <c r="H873" s="374" t="s">
        <v>583</v>
      </c>
      <c r="I873" s="374" t="s">
        <v>584</v>
      </c>
      <c r="J873" s="375">
        <v>30</v>
      </c>
      <c r="K873" s="375">
        <v>30</v>
      </c>
      <c r="L873" s="376" t="str">
        <f t="shared" si="28"/>
        <v>Mở</v>
      </c>
      <c r="M873" s="377">
        <f t="shared" si="27"/>
        <v>1</v>
      </c>
    </row>
    <row r="874" spans="1:13" ht="26.25" hidden="1" x14ac:dyDescent="0.25">
      <c r="A874" s="374" t="s">
        <v>3828</v>
      </c>
      <c r="B874" s="374" t="s">
        <v>3829</v>
      </c>
      <c r="C874" s="374" t="s">
        <v>3830</v>
      </c>
      <c r="D874" s="374" t="s">
        <v>1025</v>
      </c>
      <c r="E874" s="374" t="s">
        <v>1063</v>
      </c>
      <c r="F874" s="374" t="s">
        <v>66</v>
      </c>
      <c r="G874" s="374" t="s">
        <v>582</v>
      </c>
      <c r="H874" s="374" t="s">
        <v>583</v>
      </c>
      <c r="I874" s="374" t="s">
        <v>584</v>
      </c>
      <c r="J874" s="375">
        <v>60</v>
      </c>
      <c r="K874" s="375">
        <v>70</v>
      </c>
      <c r="L874" s="376" t="str">
        <f t="shared" si="28"/>
        <v>Mở</v>
      </c>
      <c r="M874" s="377">
        <f t="shared" si="27"/>
        <v>0.8571428571428571</v>
      </c>
    </row>
    <row r="875" spans="1:13" ht="26.25" hidden="1" x14ac:dyDescent="0.25">
      <c r="A875" s="374" t="s">
        <v>3831</v>
      </c>
      <c r="B875" s="374" t="s">
        <v>3832</v>
      </c>
      <c r="C875" s="374" t="s">
        <v>3833</v>
      </c>
      <c r="D875" s="374" t="s">
        <v>3621</v>
      </c>
      <c r="E875" s="374" t="s">
        <v>3834</v>
      </c>
      <c r="F875" s="374" t="s">
        <v>1731</v>
      </c>
      <c r="G875" s="374" t="s">
        <v>582</v>
      </c>
      <c r="H875" s="374" t="s">
        <v>583</v>
      </c>
      <c r="I875" s="374" t="s">
        <v>584</v>
      </c>
      <c r="J875" s="375">
        <v>8</v>
      </c>
      <c r="K875" s="375">
        <v>65</v>
      </c>
      <c r="L875" s="376" t="s">
        <v>610</v>
      </c>
      <c r="M875" s="377">
        <f t="shared" si="27"/>
        <v>0.12307692307692308</v>
      </c>
    </row>
    <row r="876" spans="1:13" ht="26.25" hidden="1" x14ac:dyDescent="0.25">
      <c r="A876" s="374" t="s">
        <v>3835</v>
      </c>
      <c r="B876" s="374" t="s">
        <v>3836</v>
      </c>
      <c r="C876" s="374" t="s">
        <v>3837</v>
      </c>
      <c r="D876" s="374" t="s">
        <v>3838</v>
      </c>
      <c r="E876" s="374" t="s">
        <v>3839</v>
      </c>
      <c r="F876" s="374" t="s">
        <v>66</v>
      </c>
      <c r="G876" s="374" t="s">
        <v>582</v>
      </c>
      <c r="H876" s="374" t="s">
        <v>583</v>
      </c>
      <c r="I876" s="374" t="s">
        <v>584</v>
      </c>
      <c r="J876" s="375">
        <v>61</v>
      </c>
      <c r="K876" s="375">
        <v>65</v>
      </c>
      <c r="L876" s="376" t="str">
        <f t="shared" si="28"/>
        <v>Mở</v>
      </c>
      <c r="M876" s="377">
        <f t="shared" si="27"/>
        <v>0.93846153846153846</v>
      </c>
    </row>
    <row r="877" spans="1:13" ht="26.25" hidden="1" x14ac:dyDescent="0.25">
      <c r="A877" s="374" t="s">
        <v>3840</v>
      </c>
      <c r="B877" s="374" t="s">
        <v>3841</v>
      </c>
      <c r="C877" s="374" t="s">
        <v>3842</v>
      </c>
      <c r="D877" s="374" t="s">
        <v>3621</v>
      </c>
      <c r="E877" s="374" t="s">
        <v>3843</v>
      </c>
      <c r="F877" s="374" t="s">
        <v>1731</v>
      </c>
      <c r="G877" s="374" t="s">
        <v>582</v>
      </c>
      <c r="H877" s="374" t="s">
        <v>583</v>
      </c>
      <c r="I877" s="374" t="s">
        <v>584</v>
      </c>
      <c r="J877" s="375">
        <v>37</v>
      </c>
      <c r="K877" s="375">
        <v>65</v>
      </c>
      <c r="L877" s="376" t="s">
        <v>610</v>
      </c>
      <c r="M877" s="377">
        <f t="shared" si="27"/>
        <v>0.56923076923076921</v>
      </c>
    </row>
    <row r="878" spans="1:13" hidden="1" x14ac:dyDescent="0.25">
      <c r="J878" s="370">
        <f>SUM(J3:J877)</f>
        <v>33446</v>
      </c>
    </row>
  </sheetData>
  <autoFilter ref="A2:X878" xr:uid="{00000000-0001-0000-0100-000000000000}">
    <filterColumn colId="3">
      <filters>
        <filter val="Thiết kế trang phục trên máy tính"/>
      </filters>
    </filterColumn>
  </autoFilter>
  <mergeCells count="1">
    <mergeCell ref="A1:M1"/>
  </mergeCells>
  <pageMargins left="0.31496062992125984" right="0.11811023622047245" top="0.15748031496062992" bottom="0.35433070866141736" header="0.31496062992125984" footer="0.31496062992125984"/>
  <pageSetup paperSize="9" orientation="portrait" r:id="rId1"/>
  <headerFoot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C1F28-3AA7-48E3-B876-297082669F34}">
  <sheetPr filterMode="1"/>
  <dimension ref="A1:M1086"/>
  <sheetViews>
    <sheetView zoomScale="130" zoomScaleNormal="130" workbookViewId="0">
      <pane ySplit="2" topLeftCell="A15" activePane="bottomLeft" state="frozen"/>
      <selection pane="bottomLeft" activeCell="H1091" sqref="H1091"/>
    </sheetView>
  </sheetViews>
  <sheetFormatPr defaultColWidth="9.125" defaultRowHeight="15" x14ac:dyDescent="0.25"/>
  <cols>
    <col min="1" max="1" width="5" style="370" bestFit="1" customWidth="1"/>
    <col min="2" max="2" width="17" style="370" customWidth="1"/>
    <col min="3" max="3" width="12.25" style="370" customWidth="1"/>
    <col min="4" max="4" width="32.25" style="370" customWidth="1"/>
    <col min="5" max="5" width="9.125" style="370" customWidth="1"/>
    <col min="6" max="6" width="7.125" style="370" customWidth="1"/>
    <col min="7" max="8" width="9.125" style="370" customWidth="1"/>
    <col min="9" max="9" width="19.25" style="370" customWidth="1"/>
    <col min="10" max="10" width="9.25" style="370" customWidth="1"/>
    <col min="11" max="11" width="7.25" style="370" hidden="1" customWidth="1"/>
    <col min="12" max="12" width="13.75" style="370" customWidth="1"/>
    <col min="13" max="13" width="9.25" style="382" hidden="1" customWidth="1"/>
    <col min="14" max="16384" width="9.125" style="370"/>
  </cols>
  <sheetData>
    <row r="1" spans="1:13" ht="50.25" customHeight="1" x14ac:dyDescent="0.25">
      <c r="A1" s="823" t="s">
        <v>3844</v>
      </c>
      <c r="B1" s="823"/>
      <c r="C1" s="823"/>
      <c r="D1" s="823"/>
      <c r="E1" s="823"/>
      <c r="F1" s="823"/>
      <c r="G1" s="823"/>
      <c r="H1" s="823"/>
      <c r="I1" s="823"/>
      <c r="J1" s="823"/>
      <c r="K1" s="823"/>
      <c r="L1" s="823"/>
      <c r="M1" s="823"/>
    </row>
    <row r="2" spans="1:13" ht="51" x14ac:dyDescent="0.25">
      <c r="A2" s="371" t="s">
        <v>0</v>
      </c>
      <c r="B2" s="371" t="s">
        <v>569</v>
      </c>
      <c r="C2" s="371" t="s">
        <v>570</v>
      </c>
      <c r="D2" s="371" t="s">
        <v>571</v>
      </c>
      <c r="E2" s="371" t="s">
        <v>572</v>
      </c>
      <c r="F2" s="371" t="s">
        <v>1</v>
      </c>
      <c r="G2" s="371" t="s">
        <v>14</v>
      </c>
      <c r="H2" s="371" t="s">
        <v>15</v>
      </c>
      <c r="I2" s="371" t="s">
        <v>573</v>
      </c>
      <c r="J2" s="371" t="s">
        <v>574</v>
      </c>
      <c r="K2" s="371" t="s">
        <v>575</v>
      </c>
      <c r="L2" s="372" t="s">
        <v>576</v>
      </c>
      <c r="M2" s="373" t="s">
        <v>153</v>
      </c>
    </row>
    <row r="3" spans="1:13" s="385" customFormat="1" ht="30" hidden="1" customHeight="1" x14ac:dyDescent="0.2">
      <c r="A3" s="374" t="s">
        <v>577</v>
      </c>
      <c r="B3" s="374" t="s">
        <v>3845</v>
      </c>
      <c r="C3" s="374" t="s">
        <v>3278</v>
      </c>
      <c r="D3" s="374" t="s">
        <v>3279</v>
      </c>
      <c r="E3" s="374" t="s">
        <v>3280</v>
      </c>
      <c r="F3" s="374" t="s">
        <v>3281</v>
      </c>
      <c r="G3" s="374" t="s">
        <v>582</v>
      </c>
      <c r="H3" s="374" t="s">
        <v>3846</v>
      </c>
      <c r="I3" s="374" t="s">
        <v>584</v>
      </c>
      <c r="J3" s="375">
        <v>30</v>
      </c>
      <c r="K3" s="375">
        <v>30</v>
      </c>
      <c r="L3" s="383" t="str">
        <f>IF(M3&gt;=75%,"Mở","Không mở")</f>
        <v>Mở</v>
      </c>
      <c r="M3" s="384">
        <f t="shared" ref="M3:M66" si="0">J3/K3</f>
        <v>1</v>
      </c>
    </row>
    <row r="4" spans="1:13" ht="30" hidden="1" customHeight="1" x14ac:dyDescent="0.25">
      <c r="A4" s="374" t="s">
        <v>585</v>
      </c>
      <c r="B4" s="374" t="s">
        <v>3847</v>
      </c>
      <c r="C4" s="374" t="s">
        <v>3848</v>
      </c>
      <c r="D4" s="374" t="s">
        <v>1313</v>
      </c>
      <c r="E4" s="374" t="s">
        <v>1314</v>
      </c>
      <c r="F4" s="374" t="s">
        <v>66</v>
      </c>
      <c r="G4" s="374" t="s">
        <v>582</v>
      </c>
      <c r="H4" s="374" t="s">
        <v>3846</v>
      </c>
      <c r="I4" s="374" t="s">
        <v>584</v>
      </c>
      <c r="J4" s="375">
        <v>65</v>
      </c>
      <c r="K4" s="375">
        <v>65</v>
      </c>
      <c r="L4" s="383" t="str">
        <f t="shared" ref="L4:L66" si="1">IF(M4&gt;=75%,"Mở","Không mở")</f>
        <v>Mở</v>
      </c>
      <c r="M4" s="384">
        <f t="shared" si="0"/>
        <v>1</v>
      </c>
    </row>
    <row r="5" spans="1:13" ht="30" hidden="1" customHeight="1" x14ac:dyDescent="0.25">
      <c r="A5" s="374" t="s">
        <v>590</v>
      </c>
      <c r="B5" s="374" t="s">
        <v>3849</v>
      </c>
      <c r="C5" s="374" t="s">
        <v>1312</v>
      </c>
      <c r="D5" s="374" t="s">
        <v>1313</v>
      </c>
      <c r="E5" s="374" t="s">
        <v>1314</v>
      </c>
      <c r="F5" s="374" t="s">
        <v>66</v>
      </c>
      <c r="G5" s="374" t="s">
        <v>582</v>
      </c>
      <c r="H5" s="374" t="s">
        <v>3846</v>
      </c>
      <c r="I5" s="374" t="s">
        <v>584</v>
      </c>
      <c r="J5" s="375">
        <v>65</v>
      </c>
      <c r="K5" s="375">
        <v>65</v>
      </c>
      <c r="L5" s="383" t="str">
        <f t="shared" si="1"/>
        <v>Mở</v>
      </c>
      <c r="M5" s="384">
        <f t="shared" si="0"/>
        <v>1</v>
      </c>
    </row>
    <row r="6" spans="1:13" ht="30" hidden="1" customHeight="1" x14ac:dyDescent="0.25">
      <c r="A6" s="374" t="s">
        <v>595</v>
      </c>
      <c r="B6" s="374" t="s">
        <v>3850</v>
      </c>
      <c r="C6" s="374" t="s">
        <v>3851</v>
      </c>
      <c r="D6" s="374" t="s">
        <v>3852</v>
      </c>
      <c r="E6" s="374" t="s">
        <v>3853</v>
      </c>
      <c r="F6" s="374" t="s">
        <v>89</v>
      </c>
      <c r="G6" s="374" t="s">
        <v>582</v>
      </c>
      <c r="H6" s="374" t="s">
        <v>3846</v>
      </c>
      <c r="I6" s="374" t="s">
        <v>584</v>
      </c>
      <c r="J6" s="375">
        <v>65</v>
      </c>
      <c r="K6" s="375">
        <v>65</v>
      </c>
      <c r="L6" s="383" t="str">
        <f t="shared" si="1"/>
        <v>Mở</v>
      </c>
      <c r="M6" s="384">
        <f t="shared" si="0"/>
        <v>1</v>
      </c>
    </row>
    <row r="7" spans="1:13" ht="30" hidden="1" customHeight="1" x14ac:dyDescent="0.25">
      <c r="A7" s="374" t="s">
        <v>600</v>
      </c>
      <c r="B7" s="374" t="s">
        <v>3854</v>
      </c>
      <c r="C7" s="374" t="s">
        <v>3855</v>
      </c>
      <c r="D7" s="374" t="s">
        <v>3852</v>
      </c>
      <c r="E7" s="374" t="s">
        <v>3853</v>
      </c>
      <c r="F7" s="374" t="s">
        <v>89</v>
      </c>
      <c r="G7" s="374" t="s">
        <v>582</v>
      </c>
      <c r="H7" s="374" t="s">
        <v>3846</v>
      </c>
      <c r="I7" s="374" t="s">
        <v>584</v>
      </c>
      <c r="J7" s="375">
        <v>65</v>
      </c>
      <c r="K7" s="375">
        <v>65</v>
      </c>
      <c r="L7" s="383" t="str">
        <f t="shared" si="1"/>
        <v>Mở</v>
      </c>
      <c r="M7" s="384">
        <f t="shared" si="0"/>
        <v>1</v>
      </c>
    </row>
    <row r="8" spans="1:13" ht="30" hidden="1" customHeight="1" x14ac:dyDescent="0.25">
      <c r="A8" s="374" t="s">
        <v>605</v>
      </c>
      <c r="B8" s="374" t="s">
        <v>3856</v>
      </c>
      <c r="C8" s="374" t="s">
        <v>3857</v>
      </c>
      <c r="D8" s="374" t="s">
        <v>3852</v>
      </c>
      <c r="E8" s="374" t="s">
        <v>3853</v>
      </c>
      <c r="F8" s="374" t="s">
        <v>89</v>
      </c>
      <c r="G8" s="374" t="s">
        <v>582</v>
      </c>
      <c r="H8" s="374" t="s">
        <v>3846</v>
      </c>
      <c r="I8" s="374" t="s">
        <v>584</v>
      </c>
      <c r="J8" s="375">
        <v>65</v>
      </c>
      <c r="K8" s="375">
        <v>65</v>
      </c>
      <c r="L8" s="383" t="str">
        <f t="shared" si="1"/>
        <v>Mở</v>
      </c>
      <c r="M8" s="384">
        <f t="shared" si="0"/>
        <v>1</v>
      </c>
    </row>
    <row r="9" spans="1:13" ht="30" hidden="1" customHeight="1" x14ac:dyDescent="0.25">
      <c r="A9" s="374" t="s">
        <v>611</v>
      </c>
      <c r="B9" s="374" t="s">
        <v>3858</v>
      </c>
      <c r="C9" s="374" t="s">
        <v>3859</v>
      </c>
      <c r="D9" s="374" t="s">
        <v>3852</v>
      </c>
      <c r="E9" s="374" t="s">
        <v>3853</v>
      </c>
      <c r="F9" s="374" t="s">
        <v>89</v>
      </c>
      <c r="G9" s="374" t="s">
        <v>582</v>
      </c>
      <c r="H9" s="374" t="s">
        <v>3846</v>
      </c>
      <c r="I9" s="374" t="s">
        <v>584</v>
      </c>
      <c r="J9" s="375">
        <v>65</v>
      </c>
      <c r="K9" s="375">
        <v>65</v>
      </c>
      <c r="L9" s="383" t="str">
        <f t="shared" si="1"/>
        <v>Mở</v>
      </c>
      <c r="M9" s="384">
        <f t="shared" si="0"/>
        <v>1</v>
      </c>
    </row>
    <row r="10" spans="1:13" ht="30" hidden="1" customHeight="1" x14ac:dyDescent="0.25">
      <c r="A10" s="374" t="s">
        <v>616</v>
      </c>
      <c r="B10" s="374" t="s">
        <v>3860</v>
      </c>
      <c r="C10" s="374" t="s">
        <v>3861</v>
      </c>
      <c r="D10" s="374" t="s">
        <v>3852</v>
      </c>
      <c r="E10" s="374" t="s">
        <v>3853</v>
      </c>
      <c r="F10" s="374" t="s">
        <v>89</v>
      </c>
      <c r="G10" s="374" t="s">
        <v>582</v>
      </c>
      <c r="H10" s="374" t="s">
        <v>3846</v>
      </c>
      <c r="I10" s="374" t="s">
        <v>584</v>
      </c>
      <c r="J10" s="375">
        <v>65</v>
      </c>
      <c r="K10" s="375">
        <v>65</v>
      </c>
      <c r="L10" s="383" t="str">
        <f t="shared" si="1"/>
        <v>Mở</v>
      </c>
      <c r="M10" s="384">
        <f t="shared" si="0"/>
        <v>1</v>
      </c>
    </row>
    <row r="11" spans="1:13" ht="30" hidden="1" customHeight="1" x14ac:dyDescent="0.25">
      <c r="A11" s="374" t="s">
        <v>621</v>
      </c>
      <c r="B11" s="374" t="s">
        <v>3862</v>
      </c>
      <c r="C11" s="374" t="s">
        <v>3863</v>
      </c>
      <c r="D11" s="374" t="s">
        <v>3852</v>
      </c>
      <c r="E11" s="374" t="s">
        <v>3853</v>
      </c>
      <c r="F11" s="374" t="s">
        <v>89</v>
      </c>
      <c r="G11" s="374" t="s">
        <v>582</v>
      </c>
      <c r="H11" s="374" t="s">
        <v>3846</v>
      </c>
      <c r="I11" s="374" t="s">
        <v>584</v>
      </c>
      <c r="J11" s="375">
        <v>65</v>
      </c>
      <c r="K11" s="375">
        <v>65</v>
      </c>
      <c r="L11" s="383" t="str">
        <f t="shared" si="1"/>
        <v>Mở</v>
      </c>
      <c r="M11" s="384">
        <f t="shared" si="0"/>
        <v>1</v>
      </c>
    </row>
    <row r="12" spans="1:13" ht="30" hidden="1" customHeight="1" x14ac:dyDescent="0.25">
      <c r="A12" s="374" t="s">
        <v>624</v>
      </c>
      <c r="B12" s="374" t="s">
        <v>3864</v>
      </c>
      <c r="C12" s="374" t="s">
        <v>3865</v>
      </c>
      <c r="D12" s="374" t="s">
        <v>3852</v>
      </c>
      <c r="E12" s="374" t="s">
        <v>3853</v>
      </c>
      <c r="F12" s="374" t="s">
        <v>89</v>
      </c>
      <c r="G12" s="374" t="s">
        <v>582</v>
      </c>
      <c r="H12" s="374" t="s">
        <v>3846</v>
      </c>
      <c r="I12" s="374" t="s">
        <v>584</v>
      </c>
      <c r="J12" s="375">
        <v>65</v>
      </c>
      <c r="K12" s="375">
        <v>65</v>
      </c>
      <c r="L12" s="383" t="str">
        <f t="shared" si="1"/>
        <v>Mở</v>
      </c>
      <c r="M12" s="384">
        <f t="shared" si="0"/>
        <v>1</v>
      </c>
    </row>
    <row r="13" spans="1:13" ht="30" hidden="1" customHeight="1" x14ac:dyDescent="0.25">
      <c r="A13" s="374" t="s">
        <v>629</v>
      </c>
      <c r="B13" s="374" t="s">
        <v>3866</v>
      </c>
      <c r="C13" s="374" t="s">
        <v>3867</v>
      </c>
      <c r="D13" s="374" t="s">
        <v>3868</v>
      </c>
      <c r="E13" s="374" t="s">
        <v>3869</v>
      </c>
      <c r="F13" s="374" t="s">
        <v>89</v>
      </c>
      <c r="G13" s="374" t="s">
        <v>582</v>
      </c>
      <c r="H13" s="374" t="s">
        <v>3846</v>
      </c>
      <c r="I13" s="374" t="s">
        <v>584</v>
      </c>
      <c r="J13" s="375">
        <v>65</v>
      </c>
      <c r="K13" s="375">
        <v>65</v>
      </c>
      <c r="L13" s="383" t="str">
        <f t="shared" si="1"/>
        <v>Mở</v>
      </c>
      <c r="M13" s="384">
        <f t="shared" si="0"/>
        <v>1</v>
      </c>
    </row>
    <row r="14" spans="1:13" ht="30" hidden="1" customHeight="1" x14ac:dyDescent="0.25">
      <c r="A14" s="374" t="s">
        <v>632</v>
      </c>
      <c r="B14" s="374" t="s">
        <v>3870</v>
      </c>
      <c r="C14" s="374" t="s">
        <v>3871</v>
      </c>
      <c r="D14" s="374" t="s">
        <v>3868</v>
      </c>
      <c r="E14" s="374" t="s">
        <v>3869</v>
      </c>
      <c r="F14" s="374" t="s">
        <v>89</v>
      </c>
      <c r="G14" s="374" t="s">
        <v>582</v>
      </c>
      <c r="H14" s="374" t="s">
        <v>3846</v>
      </c>
      <c r="I14" s="374" t="s">
        <v>584</v>
      </c>
      <c r="J14" s="375">
        <v>65</v>
      </c>
      <c r="K14" s="375">
        <v>65</v>
      </c>
      <c r="L14" s="383" t="str">
        <f t="shared" si="1"/>
        <v>Mở</v>
      </c>
      <c r="M14" s="384">
        <f t="shared" si="0"/>
        <v>1</v>
      </c>
    </row>
    <row r="15" spans="1:13" ht="30" hidden="1" customHeight="1" x14ac:dyDescent="0.25">
      <c r="A15" s="374" t="s">
        <v>637</v>
      </c>
      <c r="B15" s="374" t="s">
        <v>3872</v>
      </c>
      <c r="C15" s="374" t="s">
        <v>3873</v>
      </c>
      <c r="D15" s="374" t="s">
        <v>3868</v>
      </c>
      <c r="E15" s="374" t="s">
        <v>3869</v>
      </c>
      <c r="F15" s="374" t="s">
        <v>89</v>
      </c>
      <c r="G15" s="374" t="s">
        <v>582</v>
      </c>
      <c r="H15" s="374" t="s">
        <v>3846</v>
      </c>
      <c r="I15" s="374" t="s">
        <v>584</v>
      </c>
      <c r="J15" s="375">
        <v>65</v>
      </c>
      <c r="K15" s="375">
        <v>65</v>
      </c>
      <c r="L15" s="383" t="str">
        <f t="shared" si="1"/>
        <v>Mở</v>
      </c>
      <c r="M15" s="384">
        <f t="shared" si="0"/>
        <v>1</v>
      </c>
    </row>
    <row r="16" spans="1:13" ht="30" hidden="1" customHeight="1" x14ac:dyDescent="0.25">
      <c r="A16" s="374" t="s">
        <v>642</v>
      </c>
      <c r="B16" s="374" t="s">
        <v>3874</v>
      </c>
      <c r="C16" s="374" t="s">
        <v>3875</v>
      </c>
      <c r="D16" s="374" t="s">
        <v>3868</v>
      </c>
      <c r="E16" s="374" t="s">
        <v>3869</v>
      </c>
      <c r="F16" s="374" t="s">
        <v>89</v>
      </c>
      <c r="G16" s="374" t="s">
        <v>582</v>
      </c>
      <c r="H16" s="374" t="s">
        <v>3846</v>
      </c>
      <c r="I16" s="374" t="s">
        <v>584</v>
      </c>
      <c r="J16" s="375">
        <v>36</v>
      </c>
      <c r="K16" s="375">
        <v>65</v>
      </c>
      <c r="L16" s="379" t="s">
        <v>731</v>
      </c>
      <c r="M16" s="384">
        <f t="shared" si="0"/>
        <v>0.55384615384615388</v>
      </c>
    </row>
    <row r="17" spans="1:13" ht="30" hidden="1" customHeight="1" x14ac:dyDescent="0.25">
      <c r="A17" s="374" t="s">
        <v>647</v>
      </c>
      <c r="B17" s="374" t="s">
        <v>3876</v>
      </c>
      <c r="C17" s="374" t="s">
        <v>3877</v>
      </c>
      <c r="D17" s="374" t="s">
        <v>3868</v>
      </c>
      <c r="E17" s="374" t="s">
        <v>3869</v>
      </c>
      <c r="F17" s="374" t="s">
        <v>89</v>
      </c>
      <c r="G17" s="374" t="s">
        <v>582</v>
      </c>
      <c r="H17" s="374" t="s">
        <v>3846</v>
      </c>
      <c r="I17" s="374" t="s">
        <v>584</v>
      </c>
      <c r="J17" s="375">
        <v>65</v>
      </c>
      <c r="K17" s="375">
        <v>65</v>
      </c>
      <c r="L17" s="383" t="str">
        <f t="shared" si="1"/>
        <v>Mở</v>
      </c>
      <c r="M17" s="384">
        <f t="shared" si="0"/>
        <v>1</v>
      </c>
    </row>
    <row r="18" spans="1:13" ht="30" hidden="1" customHeight="1" x14ac:dyDescent="0.25">
      <c r="A18" s="374" t="s">
        <v>650</v>
      </c>
      <c r="B18" s="374" t="s">
        <v>3878</v>
      </c>
      <c r="C18" s="374" t="s">
        <v>3879</v>
      </c>
      <c r="D18" s="374" t="s">
        <v>3868</v>
      </c>
      <c r="E18" s="374" t="s">
        <v>3869</v>
      </c>
      <c r="F18" s="374" t="s">
        <v>89</v>
      </c>
      <c r="G18" s="374" t="s">
        <v>582</v>
      </c>
      <c r="H18" s="374" t="s">
        <v>3846</v>
      </c>
      <c r="I18" s="374" t="s">
        <v>584</v>
      </c>
      <c r="J18" s="375">
        <v>6</v>
      </c>
      <c r="K18" s="375">
        <v>65</v>
      </c>
      <c r="L18" s="383" t="str">
        <f t="shared" si="1"/>
        <v>Không mở</v>
      </c>
      <c r="M18" s="384">
        <f t="shared" si="0"/>
        <v>9.2307692307692313E-2</v>
      </c>
    </row>
    <row r="19" spans="1:13" ht="30" hidden="1" customHeight="1" x14ac:dyDescent="0.25">
      <c r="A19" s="374" t="s">
        <v>653</v>
      </c>
      <c r="B19" s="374" t="s">
        <v>3880</v>
      </c>
      <c r="C19" s="374" t="s">
        <v>3881</v>
      </c>
      <c r="D19" s="374" t="s">
        <v>3868</v>
      </c>
      <c r="E19" s="374" t="s">
        <v>3869</v>
      </c>
      <c r="F19" s="374" t="s">
        <v>89</v>
      </c>
      <c r="G19" s="374" t="s">
        <v>582</v>
      </c>
      <c r="H19" s="374" t="s">
        <v>3846</v>
      </c>
      <c r="I19" s="374" t="s">
        <v>584</v>
      </c>
      <c r="J19" s="375">
        <v>65</v>
      </c>
      <c r="K19" s="375">
        <v>65</v>
      </c>
      <c r="L19" s="383" t="str">
        <f t="shared" si="1"/>
        <v>Mở</v>
      </c>
      <c r="M19" s="384">
        <f t="shared" si="0"/>
        <v>1</v>
      </c>
    </row>
    <row r="20" spans="1:13" ht="30" hidden="1" customHeight="1" x14ac:dyDescent="0.25">
      <c r="A20" s="374" t="s">
        <v>658</v>
      </c>
      <c r="B20" s="374" t="s">
        <v>3882</v>
      </c>
      <c r="C20" s="374" t="s">
        <v>3883</v>
      </c>
      <c r="D20" s="374" t="s">
        <v>3868</v>
      </c>
      <c r="E20" s="374" t="s">
        <v>3869</v>
      </c>
      <c r="F20" s="374" t="s">
        <v>89</v>
      </c>
      <c r="G20" s="374" t="s">
        <v>582</v>
      </c>
      <c r="H20" s="374" t="s">
        <v>3846</v>
      </c>
      <c r="I20" s="374" t="s">
        <v>584</v>
      </c>
      <c r="J20" s="375">
        <v>0</v>
      </c>
      <c r="K20" s="375">
        <v>65</v>
      </c>
      <c r="L20" s="383" t="str">
        <f t="shared" si="1"/>
        <v>Không mở</v>
      </c>
      <c r="M20" s="384">
        <f t="shared" si="0"/>
        <v>0</v>
      </c>
    </row>
    <row r="21" spans="1:13" ht="30" hidden="1" customHeight="1" x14ac:dyDescent="0.25">
      <c r="A21" s="374" t="s">
        <v>663</v>
      </c>
      <c r="B21" s="374" t="s">
        <v>3884</v>
      </c>
      <c r="C21" s="374" t="s">
        <v>3885</v>
      </c>
      <c r="D21" s="374" t="s">
        <v>3868</v>
      </c>
      <c r="E21" s="374" t="s">
        <v>3869</v>
      </c>
      <c r="F21" s="374" t="s">
        <v>89</v>
      </c>
      <c r="G21" s="374" t="s">
        <v>582</v>
      </c>
      <c r="H21" s="374" t="s">
        <v>3846</v>
      </c>
      <c r="I21" s="374" t="s">
        <v>584</v>
      </c>
      <c r="J21" s="375">
        <v>65</v>
      </c>
      <c r="K21" s="375">
        <v>65</v>
      </c>
      <c r="L21" s="383" t="str">
        <f t="shared" si="1"/>
        <v>Mở</v>
      </c>
      <c r="M21" s="384">
        <f t="shared" si="0"/>
        <v>1</v>
      </c>
    </row>
    <row r="22" spans="1:13" ht="30" hidden="1" customHeight="1" x14ac:dyDescent="0.25">
      <c r="A22" s="374" t="s">
        <v>666</v>
      </c>
      <c r="B22" s="374" t="s">
        <v>3886</v>
      </c>
      <c r="C22" s="374" t="s">
        <v>3887</v>
      </c>
      <c r="D22" s="374" t="s">
        <v>3868</v>
      </c>
      <c r="E22" s="374" t="s">
        <v>3869</v>
      </c>
      <c r="F22" s="374" t="s">
        <v>89</v>
      </c>
      <c r="G22" s="374" t="s">
        <v>582</v>
      </c>
      <c r="H22" s="374" t="s">
        <v>3846</v>
      </c>
      <c r="I22" s="374" t="s">
        <v>584</v>
      </c>
      <c r="J22" s="375">
        <v>65</v>
      </c>
      <c r="K22" s="375">
        <v>65</v>
      </c>
      <c r="L22" s="383" t="str">
        <f t="shared" si="1"/>
        <v>Mở</v>
      </c>
      <c r="M22" s="384">
        <f t="shared" si="0"/>
        <v>1</v>
      </c>
    </row>
    <row r="23" spans="1:13" ht="30" hidden="1" customHeight="1" x14ac:dyDescent="0.25">
      <c r="A23" s="374" t="s">
        <v>671</v>
      </c>
      <c r="B23" s="374" t="s">
        <v>3888</v>
      </c>
      <c r="C23" s="374" t="s">
        <v>3889</v>
      </c>
      <c r="D23" s="374" t="s">
        <v>3868</v>
      </c>
      <c r="E23" s="374" t="s">
        <v>3869</v>
      </c>
      <c r="F23" s="374" t="s">
        <v>89</v>
      </c>
      <c r="G23" s="374" t="s">
        <v>582</v>
      </c>
      <c r="H23" s="374" t="s">
        <v>3846</v>
      </c>
      <c r="I23" s="374" t="s">
        <v>584</v>
      </c>
      <c r="J23" s="375">
        <v>65</v>
      </c>
      <c r="K23" s="375">
        <v>65</v>
      </c>
      <c r="L23" s="383" t="str">
        <f t="shared" si="1"/>
        <v>Mở</v>
      </c>
      <c r="M23" s="384">
        <f t="shared" si="0"/>
        <v>1</v>
      </c>
    </row>
    <row r="24" spans="1:13" ht="30" hidden="1" customHeight="1" x14ac:dyDescent="0.25">
      <c r="A24" s="374" t="s">
        <v>676</v>
      </c>
      <c r="B24" s="374" t="s">
        <v>3890</v>
      </c>
      <c r="C24" s="374" t="s">
        <v>3891</v>
      </c>
      <c r="D24" s="374" t="s">
        <v>3892</v>
      </c>
      <c r="E24" s="374" t="s">
        <v>3893</v>
      </c>
      <c r="F24" s="374" t="s">
        <v>89</v>
      </c>
      <c r="G24" s="374" t="s">
        <v>582</v>
      </c>
      <c r="H24" s="374" t="s">
        <v>3846</v>
      </c>
      <c r="I24" s="374" t="s">
        <v>584</v>
      </c>
      <c r="J24" s="375">
        <v>24</v>
      </c>
      <c r="K24" s="375">
        <v>25</v>
      </c>
      <c r="L24" s="383" t="str">
        <f t="shared" si="1"/>
        <v>Mở</v>
      </c>
      <c r="M24" s="384">
        <f t="shared" si="0"/>
        <v>0.96</v>
      </c>
    </row>
    <row r="25" spans="1:13" ht="30" hidden="1" customHeight="1" x14ac:dyDescent="0.25">
      <c r="A25" s="374" t="s">
        <v>681</v>
      </c>
      <c r="B25" s="374" t="s">
        <v>3894</v>
      </c>
      <c r="C25" s="374" t="s">
        <v>3895</v>
      </c>
      <c r="D25" s="374" t="s">
        <v>3892</v>
      </c>
      <c r="E25" s="374" t="s">
        <v>3893</v>
      </c>
      <c r="F25" s="374" t="s">
        <v>89</v>
      </c>
      <c r="G25" s="374" t="s">
        <v>582</v>
      </c>
      <c r="H25" s="374" t="s">
        <v>3846</v>
      </c>
      <c r="I25" s="374" t="s">
        <v>584</v>
      </c>
      <c r="J25" s="375">
        <v>25</v>
      </c>
      <c r="K25" s="375">
        <v>25</v>
      </c>
      <c r="L25" s="383" t="str">
        <f t="shared" si="1"/>
        <v>Mở</v>
      </c>
      <c r="M25" s="384">
        <f t="shared" si="0"/>
        <v>1</v>
      </c>
    </row>
    <row r="26" spans="1:13" ht="30" hidden="1" customHeight="1" x14ac:dyDescent="0.25">
      <c r="A26" s="374" t="s">
        <v>686</v>
      </c>
      <c r="B26" s="374" t="s">
        <v>3896</v>
      </c>
      <c r="C26" s="374" t="s">
        <v>1340</v>
      </c>
      <c r="D26" s="374" t="s">
        <v>1341</v>
      </c>
      <c r="E26" s="374" t="s">
        <v>1342</v>
      </c>
      <c r="F26" s="374" t="s">
        <v>89</v>
      </c>
      <c r="G26" s="374" t="s">
        <v>582</v>
      </c>
      <c r="H26" s="374" t="s">
        <v>3846</v>
      </c>
      <c r="I26" s="374" t="s">
        <v>584</v>
      </c>
      <c r="J26" s="375">
        <v>30</v>
      </c>
      <c r="K26" s="375">
        <v>30</v>
      </c>
      <c r="L26" s="383" t="str">
        <f t="shared" si="1"/>
        <v>Mở</v>
      </c>
      <c r="M26" s="384">
        <f t="shared" si="0"/>
        <v>1</v>
      </c>
    </row>
    <row r="27" spans="1:13" ht="30" hidden="1" customHeight="1" x14ac:dyDescent="0.25">
      <c r="A27" s="374" t="s">
        <v>691</v>
      </c>
      <c r="B27" s="374" t="s">
        <v>3897</v>
      </c>
      <c r="C27" s="374" t="s">
        <v>3898</v>
      </c>
      <c r="D27" s="374" t="s">
        <v>1341</v>
      </c>
      <c r="E27" s="374" t="s">
        <v>1342</v>
      </c>
      <c r="F27" s="374" t="s">
        <v>89</v>
      </c>
      <c r="G27" s="374" t="s">
        <v>582</v>
      </c>
      <c r="H27" s="374" t="s">
        <v>3846</v>
      </c>
      <c r="I27" s="374" t="s">
        <v>584</v>
      </c>
      <c r="J27" s="375">
        <v>30</v>
      </c>
      <c r="K27" s="375">
        <v>30</v>
      </c>
      <c r="L27" s="383" t="str">
        <f t="shared" si="1"/>
        <v>Mở</v>
      </c>
      <c r="M27" s="384">
        <f t="shared" si="0"/>
        <v>1</v>
      </c>
    </row>
    <row r="28" spans="1:13" ht="30" hidden="1" customHeight="1" x14ac:dyDescent="0.25">
      <c r="A28" s="374" t="s">
        <v>696</v>
      </c>
      <c r="B28" s="374" t="s">
        <v>3899</v>
      </c>
      <c r="C28" s="374" t="s">
        <v>3900</v>
      </c>
      <c r="D28" s="374" t="s">
        <v>1341</v>
      </c>
      <c r="E28" s="374" t="s">
        <v>1342</v>
      </c>
      <c r="F28" s="374" t="s">
        <v>89</v>
      </c>
      <c r="G28" s="374" t="s">
        <v>582</v>
      </c>
      <c r="H28" s="374" t="s">
        <v>3846</v>
      </c>
      <c r="I28" s="374" t="s">
        <v>584</v>
      </c>
      <c r="J28" s="375">
        <v>30</v>
      </c>
      <c r="K28" s="375">
        <v>30</v>
      </c>
      <c r="L28" s="383" t="str">
        <f t="shared" si="1"/>
        <v>Mở</v>
      </c>
      <c r="M28" s="384">
        <f t="shared" si="0"/>
        <v>1</v>
      </c>
    </row>
    <row r="29" spans="1:13" ht="30" hidden="1" customHeight="1" x14ac:dyDescent="0.25">
      <c r="A29" s="374" t="s">
        <v>700</v>
      </c>
      <c r="B29" s="374" t="s">
        <v>3901</v>
      </c>
      <c r="C29" s="374" t="s">
        <v>3902</v>
      </c>
      <c r="D29" s="374" t="s">
        <v>1341</v>
      </c>
      <c r="E29" s="374" t="s">
        <v>1342</v>
      </c>
      <c r="F29" s="374" t="s">
        <v>89</v>
      </c>
      <c r="G29" s="374" t="s">
        <v>582</v>
      </c>
      <c r="H29" s="374" t="s">
        <v>3846</v>
      </c>
      <c r="I29" s="374" t="s">
        <v>584</v>
      </c>
      <c r="J29" s="375">
        <v>30</v>
      </c>
      <c r="K29" s="375">
        <v>30</v>
      </c>
      <c r="L29" s="383" t="str">
        <f t="shared" si="1"/>
        <v>Mở</v>
      </c>
      <c r="M29" s="384">
        <f t="shared" si="0"/>
        <v>1</v>
      </c>
    </row>
    <row r="30" spans="1:13" ht="30" hidden="1" customHeight="1" x14ac:dyDescent="0.25">
      <c r="A30" s="374" t="s">
        <v>702</v>
      </c>
      <c r="B30" s="374" t="s">
        <v>3903</v>
      </c>
      <c r="C30" s="374" t="s">
        <v>3904</v>
      </c>
      <c r="D30" s="374" t="s">
        <v>1341</v>
      </c>
      <c r="E30" s="374" t="s">
        <v>1342</v>
      </c>
      <c r="F30" s="374" t="s">
        <v>89</v>
      </c>
      <c r="G30" s="374" t="s">
        <v>582</v>
      </c>
      <c r="H30" s="374" t="s">
        <v>3846</v>
      </c>
      <c r="I30" s="374" t="s">
        <v>584</v>
      </c>
      <c r="J30" s="375">
        <v>30</v>
      </c>
      <c r="K30" s="375">
        <v>30</v>
      </c>
      <c r="L30" s="383" t="str">
        <f t="shared" si="1"/>
        <v>Mở</v>
      </c>
      <c r="M30" s="384">
        <f t="shared" si="0"/>
        <v>1</v>
      </c>
    </row>
    <row r="31" spans="1:13" ht="30" hidden="1" customHeight="1" x14ac:dyDescent="0.25">
      <c r="A31" s="374" t="s">
        <v>704</v>
      </c>
      <c r="B31" s="374" t="s">
        <v>3905</v>
      </c>
      <c r="C31" s="374" t="s">
        <v>3906</v>
      </c>
      <c r="D31" s="374" t="s">
        <v>1341</v>
      </c>
      <c r="E31" s="374" t="s">
        <v>1342</v>
      </c>
      <c r="F31" s="374" t="s">
        <v>89</v>
      </c>
      <c r="G31" s="374" t="s">
        <v>582</v>
      </c>
      <c r="H31" s="374" t="s">
        <v>3846</v>
      </c>
      <c r="I31" s="374" t="s">
        <v>584</v>
      </c>
      <c r="J31" s="375">
        <v>30</v>
      </c>
      <c r="K31" s="375">
        <v>30</v>
      </c>
      <c r="L31" s="383" t="str">
        <f t="shared" si="1"/>
        <v>Mở</v>
      </c>
      <c r="M31" s="384">
        <f t="shared" si="0"/>
        <v>1</v>
      </c>
    </row>
    <row r="32" spans="1:13" ht="30" hidden="1" customHeight="1" x14ac:dyDescent="0.25">
      <c r="A32" s="374" t="s">
        <v>709</v>
      </c>
      <c r="B32" s="374" t="s">
        <v>3907</v>
      </c>
      <c r="C32" s="374" t="s">
        <v>3908</v>
      </c>
      <c r="D32" s="374" t="s">
        <v>1341</v>
      </c>
      <c r="E32" s="374" t="s">
        <v>1342</v>
      </c>
      <c r="F32" s="374" t="s">
        <v>89</v>
      </c>
      <c r="G32" s="374" t="s">
        <v>582</v>
      </c>
      <c r="H32" s="374" t="s">
        <v>3846</v>
      </c>
      <c r="I32" s="374" t="s">
        <v>584</v>
      </c>
      <c r="J32" s="375">
        <v>30</v>
      </c>
      <c r="K32" s="375">
        <v>30</v>
      </c>
      <c r="L32" s="383" t="str">
        <f t="shared" si="1"/>
        <v>Mở</v>
      </c>
      <c r="M32" s="384">
        <f t="shared" si="0"/>
        <v>1</v>
      </c>
    </row>
    <row r="33" spans="1:13" ht="30" hidden="1" customHeight="1" x14ac:dyDescent="0.25">
      <c r="A33" s="374" t="s">
        <v>714</v>
      </c>
      <c r="B33" s="374" t="s">
        <v>3909</v>
      </c>
      <c r="C33" s="374" t="s">
        <v>3910</v>
      </c>
      <c r="D33" s="374" t="s">
        <v>1341</v>
      </c>
      <c r="E33" s="374" t="s">
        <v>1342</v>
      </c>
      <c r="F33" s="374" t="s">
        <v>89</v>
      </c>
      <c r="G33" s="374" t="s">
        <v>582</v>
      </c>
      <c r="H33" s="374" t="s">
        <v>3846</v>
      </c>
      <c r="I33" s="374" t="s">
        <v>584</v>
      </c>
      <c r="J33" s="375">
        <v>30</v>
      </c>
      <c r="K33" s="375">
        <v>30</v>
      </c>
      <c r="L33" s="383" t="str">
        <f t="shared" si="1"/>
        <v>Mở</v>
      </c>
      <c r="M33" s="384">
        <f t="shared" si="0"/>
        <v>1</v>
      </c>
    </row>
    <row r="34" spans="1:13" ht="30" hidden="1" customHeight="1" x14ac:dyDescent="0.25">
      <c r="A34" s="374" t="s">
        <v>717</v>
      </c>
      <c r="B34" s="374" t="s">
        <v>3911</v>
      </c>
      <c r="C34" s="374" t="s">
        <v>3912</v>
      </c>
      <c r="D34" s="374" t="s">
        <v>1341</v>
      </c>
      <c r="E34" s="374" t="s">
        <v>1342</v>
      </c>
      <c r="F34" s="374" t="s">
        <v>89</v>
      </c>
      <c r="G34" s="374" t="s">
        <v>582</v>
      </c>
      <c r="H34" s="374" t="s">
        <v>3846</v>
      </c>
      <c r="I34" s="374" t="s">
        <v>584</v>
      </c>
      <c r="J34" s="375">
        <v>30</v>
      </c>
      <c r="K34" s="375">
        <v>30</v>
      </c>
      <c r="L34" s="383" t="str">
        <f t="shared" si="1"/>
        <v>Mở</v>
      </c>
      <c r="M34" s="384">
        <f t="shared" si="0"/>
        <v>1</v>
      </c>
    </row>
    <row r="35" spans="1:13" ht="30" hidden="1" customHeight="1" x14ac:dyDescent="0.25">
      <c r="A35" s="374" t="s">
        <v>722</v>
      </c>
      <c r="B35" s="374" t="s">
        <v>3913</v>
      </c>
      <c r="C35" s="374" t="s">
        <v>3914</v>
      </c>
      <c r="D35" s="374" t="s">
        <v>1341</v>
      </c>
      <c r="E35" s="374" t="s">
        <v>1342</v>
      </c>
      <c r="F35" s="374" t="s">
        <v>89</v>
      </c>
      <c r="G35" s="374" t="s">
        <v>582</v>
      </c>
      <c r="H35" s="374" t="s">
        <v>3846</v>
      </c>
      <c r="I35" s="374" t="s">
        <v>584</v>
      </c>
      <c r="J35" s="375">
        <v>30</v>
      </c>
      <c r="K35" s="375">
        <v>30</v>
      </c>
      <c r="L35" s="383" t="str">
        <f t="shared" si="1"/>
        <v>Mở</v>
      </c>
      <c r="M35" s="384">
        <f t="shared" si="0"/>
        <v>1</v>
      </c>
    </row>
    <row r="36" spans="1:13" ht="30" hidden="1" customHeight="1" x14ac:dyDescent="0.25">
      <c r="A36" s="374" t="s">
        <v>725</v>
      </c>
      <c r="B36" s="374" t="s">
        <v>3915</v>
      </c>
      <c r="C36" s="374" t="s">
        <v>3916</v>
      </c>
      <c r="D36" s="374" t="s">
        <v>1341</v>
      </c>
      <c r="E36" s="374" t="s">
        <v>1342</v>
      </c>
      <c r="F36" s="374" t="s">
        <v>89</v>
      </c>
      <c r="G36" s="374" t="s">
        <v>582</v>
      </c>
      <c r="H36" s="374" t="s">
        <v>3846</v>
      </c>
      <c r="I36" s="374" t="s">
        <v>584</v>
      </c>
      <c r="J36" s="375">
        <v>30</v>
      </c>
      <c r="K36" s="375">
        <v>30</v>
      </c>
      <c r="L36" s="383" t="str">
        <f t="shared" si="1"/>
        <v>Mở</v>
      </c>
      <c r="M36" s="384">
        <f t="shared" si="0"/>
        <v>1</v>
      </c>
    </row>
    <row r="37" spans="1:13" ht="30" hidden="1" customHeight="1" x14ac:dyDescent="0.25">
      <c r="A37" s="374" t="s">
        <v>728</v>
      </c>
      <c r="B37" s="374" t="s">
        <v>3917</v>
      </c>
      <c r="C37" s="374" t="s">
        <v>3918</v>
      </c>
      <c r="D37" s="374" t="s">
        <v>1341</v>
      </c>
      <c r="E37" s="374" t="s">
        <v>1342</v>
      </c>
      <c r="F37" s="374" t="s">
        <v>89</v>
      </c>
      <c r="G37" s="374" t="s">
        <v>582</v>
      </c>
      <c r="H37" s="374" t="s">
        <v>3846</v>
      </c>
      <c r="I37" s="374" t="s">
        <v>584</v>
      </c>
      <c r="J37" s="375">
        <v>30</v>
      </c>
      <c r="K37" s="375">
        <v>30</v>
      </c>
      <c r="L37" s="383" t="str">
        <f t="shared" si="1"/>
        <v>Mở</v>
      </c>
      <c r="M37" s="384">
        <f t="shared" si="0"/>
        <v>1</v>
      </c>
    </row>
    <row r="38" spans="1:13" ht="30" hidden="1" customHeight="1" x14ac:dyDescent="0.25">
      <c r="A38" s="374" t="s">
        <v>732</v>
      </c>
      <c r="B38" s="374" t="s">
        <v>3919</v>
      </c>
      <c r="C38" s="374" t="s">
        <v>3920</v>
      </c>
      <c r="D38" s="374" t="s">
        <v>1341</v>
      </c>
      <c r="E38" s="374" t="s">
        <v>1342</v>
      </c>
      <c r="F38" s="374" t="s">
        <v>89</v>
      </c>
      <c r="G38" s="374" t="s">
        <v>582</v>
      </c>
      <c r="H38" s="374" t="s">
        <v>3846</v>
      </c>
      <c r="I38" s="374" t="s">
        <v>584</v>
      </c>
      <c r="J38" s="375">
        <v>30</v>
      </c>
      <c r="K38" s="375">
        <v>30</v>
      </c>
      <c r="L38" s="383" t="str">
        <f t="shared" si="1"/>
        <v>Mở</v>
      </c>
      <c r="M38" s="384">
        <f t="shared" si="0"/>
        <v>1</v>
      </c>
    </row>
    <row r="39" spans="1:13" ht="30" hidden="1" customHeight="1" x14ac:dyDescent="0.25">
      <c r="A39" s="374" t="s">
        <v>735</v>
      </c>
      <c r="B39" s="374" t="s">
        <v>3921</v>
      </c>
      <c r="C39" s="374" t="s">
        <v>3922</v>
      </c>
      <c r="D39" s="374" t="s">
        <v>1341</v>
      </c>
      <c r="E39" s="374" t="s">
        <v>1342</v>
      </c>
      <c r="F39" s="374" t="s">
        <v>89</v>
      </c>
      <c r="G39" s="374" t="s">
        <v>582</v>
      </c>
      <c r="H39" s="374" t="s">
        <v>3846</v>
      </c>
      <c r="I39" s="374" t="s">
        <v>584</v>
      </c>
      <c r="J39" s="375">
        <v>30</v>
      </c>
      <c r="K39" s="375">
        <v>30</v>
      </c>
      <c r="L39" s="383" t="str">
        <f t="shared" si="1"/>
        <v>Mở</v>
      </c>
      <c r="M39" s="384">
        <f t="shared" si="0"/>
        <v>1</v>
      </c>
    </row>
    <row r="40" spans="1:13" ht="30" hidden="1" customHeight="1" x14ac:dyDescent="0.25">
      <c r="A40" s="374" t="s">
        <v>740</v>
      </c>
      <c r="B40" s="374" t="s">
        <v>3923</v>
      </c>
      <c r="C40" s="374" t="s">
        <v>3924</v>
      </c>
      <c r="D40" s="374" t="s">
        <v>1341</v>
      </c>
      <c r="E40" s="374" t="s">
        <v>1342</v>
      </c>
      <c r="F40" s="374" t="s">
        <v>89</v>
      </c>
      <c r="G40" s="374" t="s">
        <v>582</v>
      </c>
      <c r="H40" s="374" t="s">
        <v>3846</v>
      </c>
      <c r="I40" s="374" t="s">
        <v>584</v>
      </c>
      <c r="J40" s="375">
        <v>30</v>
      </c>
      <c r="K40" s="375">
        <v>30</v>
      </c>
      <c r="L40" s="383" t="str">
        <f t="shared" si="1"/>
        <v>Mở</v>
      </c>
      <c r="M40" s="384">
        <f t="shared" si="0"/>
        <v>1</v>
      </c>
    </row>
    <row r="41" spans="1:13" ht="30" hidden="1" customHeight="1" x14ac:dyDescent="0.25">
      <c r="A41" s="374" t="s">
        <v>743</v>
      </c>
      <c r="B41" s="374" t="s">
        <v>3925</v>
      </c>
      <c r="C41" s="374" t="s">
        <v>3926</v>
      </c>
      <c r="D41" s="374" t="s">
        <v>1341</v>
      </c>
      <c r="E41" s="374" t="s">
        <v>1342</v>
      </c>
      <c r="F41" s="374" t="s">
        <v>89</v>
      </c>
      <c r="G41" s="374" t="s">
        <v>582</v>
      </c>
      <c r="H41" s="374" t="s">
        <v>3846</v>
      </c>
      <c r="I41" s="374" t="s">
        <v>584</v>
      </c>
      <c r="J41" s="375">
        <v>30</v>
      </c>
      <c r="K41" s="375">
        <v>30</v>
      </c>
      <c r="L41" s="383" t="str">
        <f t="shared" si="1"/>
        <v>Mở</v>
      </c>
      <c r="M41" s="384">
        <f t="shared" si="0"/>
        <v>1</v>
      </c>
    </row>
    <row r="42" spans="1:13" ht="30" hidden="1" customHeight="1" x14ac:dyDescent="0.25">
      <c r="A42" s="374" t="s">
        <v>746</v>
      </c>
      <c r="B42" s="374" t="s">
        <v>3927</v>
      </c>
      <c r="C42" s="374" t="s">
        <v>3928</v>
      </c>
      <c r="D42" s="374" t="s">
        <v>1341</v>
      </c>
      <c r="E42" s="374" t="s">
        <v>1342</v>
      </c>
      <c r="F42" s="374" t="s">
        <v>89</v>
      </c>
      <c r="G42" s="374" t="s">
        <v>582</v>
      </c>
      <c r="H42" s="374" t="s">
        <v>3846</v>
      </c>
      <c r="I42" s="374" t="s">
        <v>584</v>
      </c>
      <c r="J42" s="375">
        <v>30</v>
      </c>
      <c r="K42" s="375">
        <v>30</v>
      </c>
      <c r="L42" s="383" t="str">
        <f t="shared" si="1"/>
        <v>Mở</v>
      </c>
      <c r="M42" s="384">
        <f t="shared" si="0"/>
        <v>1</v>
      </c>
    </row>
    <row r="43" spans="1:13" ht="30" hidden="1" customHeight="1" x14ac:dyDescent="0.25">
      <c r="A43" s="374" t="s">
        <v>751</v>
      </c>
      <c r="B43" s="374" t="s">
        <v>3929</v>
      </c>
      <c r="C43" s="374" t="s">
        <v>3930</v>
      </c>
      <c r="D43" s="374" t="s">
        <v>1341</v>
      </c>
      <c r="E43" s="374" t="s">
        <v>1342</v>
      </c>
      <c r="F43" s="374" t="s">
        <v>89</v>
      </c>
      <c r="G43" s="374" t="s">
        <v>582</v>
      </c>
      <c r="H43" s="374" t="s">
        <v>3846</v>
      </c>
      <c r="I43" s="374" t="s">
        <v>584</v>
      </c>
      <c r="J43" s="375">
        <v>30</v>
      </c>
      <c r="K43" s="375">
        <v>30</v>
      </c>
      <c r="L43" s="383" t="str">
        <f t="shared" si="1"/>
        <v>Mở</v>
      </c>
      <c r="M43" s="384">
        <f t="shared" si="0"/>
        <v>1</v>
      </c>
    </row>
    <row r="44" spans="1:13" ht="30" hidden="1" customHeight="1" x14ac:dyDescent="0.25">
      <c r="A44" s="374" t="s">
        <v>754</v>
      </c>
      <c r="B44" s="374" t="s">
        <v>3931</v>
      </c>
      <c r="C44" s="374" t="s">
        <v>3932</v>
      </c>
      <c r="D44" s="374" t="s">
        <v>1341</v>
      </c>
      <c r="E44" s="374" t="s">
        <v>1342</v>
      </c>
      <c r="F44" s="374" t="s">
        <v>89</v>
      </c>
      <c r="G44" s="374" t="s">
        <v>582</v>
      </c>
      <c r="H44" s="374" t="s">
        <v>3846</v>
      </c>
      <c r="I44" s="374" t="s">
        <v>584</v>
      </c>
      <c r="J44" s="375">
        <v>30</v>
      </c>
      <c r="K44" s="375">
        <v>30</v>
      </c>
      <c r="L44" s="383" t="str">
        <f t="shared" si="1"/>
        <v>Mở</v>
      </c>
      <c r="M44" s="384">
        <f t="shared" si="0"/>
        <v>1</v>
      </c>
    </row>
    <row r="45" spans="1:13" ht="30" hidden="1" customHeight="1" x14ac:dyDescent="0.25">
      <c r="A45" s="374" t="s">
        <v>757</v>
      </c>
      <c r="B45" s="374" t="s">
        <v>3933</v>
      </c>
      <c r="C45" s="374" t="s">
        <v>3934</v>
      </c>
      <c r="D45" s="374" t="s">
        <v>1341</v>
      </c>
      <c r="E45" s="374" t="s">
        <v>1342</v>
      </c>
      <c r="F45" s="374" t="s">
        <v>89</v>
      </c>
      <c r="G45" s="374" t="s">
        <v>582</v>
      </c>
      <c r="H45" s="374" t="s">
        <v>3846</v>
      </c>
      <c r="I45" s="374" t="s">
        <v>584</v>
      </c>
      <c r="J45" s="375">
        <v>30</v>
      </c>
      <c r="K45" s="375">
        <v>30</v>
      </c>
      <c r="L45" s="383" t="str">
        <f t="shared" si="1"/>
        <v>Mở</v>
      </c>
      <c r="M45" s="384">
        <f t="shared" si="0"/>
        <v>1</v>
      </c>
    </row>
    <row r="46" spans="1:13" ht="30" hidden="1" customHeight="1" x14ac:dyDescent="0.25">
      <c r="A46" s="374" t="s">
        <v>762</v>
      </c>
      <c r="B46" s="374" t="s">
        <v>3935</v>
      </c>
      <c r="C46" s="374" t="s">
        <v>3936</v>
      </c>
      <c r="D46" s="374" t="s">
        <v>1341</v>
      </c>
      <c r="E46" s="374" t="s">
        <v>1342</v>
      </c>
      <c r="F46" s="374" t="s">
        <v>89</v>
      </c>
      <c r="G46" s="374" t="s">
        <v>582</v>
      </c>
      <c r="H46" s="374" t="s">
        <v>3846</v>
      </c>
      <c r="I46" s="374" t="s">
        <v>584</v>
      </c>
      <c r="J46" s="375">
        <v>30</v>
      </c>
      <c r="K46" s="375">
        <v>30</v>
      </c>
      <c r="L46" s="383" t="str">
        <f t="shared" si="1"/>
        <v>Mở</v>
      </c>
      <c r="M46" s="384">
        <f t="shared" si="0"/>
        <v>1</v>
      </c>
    </row>
    <row r="47" spans="1:13" ht="30" hidden="1" customHeight="1" x14ac:dyDescent="0.25">
      <c r="A47" s="374" t="s">
        <v>765</v>
      </c>
      <c r="B47" s="374" t="s">
        <v>3937</v>
      </c>
      <c r="C47" s="374" t="s">
        <v>3938</v>
      </c>
      <c r="D47" s="374" t="s">
        <v>3939</v>
      </c>
      <c r="E47" s="374" t="s">
        <v>3940</v>
      </c>
      <c r="F47" s="374" t="s">
        <v>89</v>
      </c>
      <c r="G47" s="374" t="s">
        <v>582</v>
      </c>
      <c r="H47" s="374" t="s">
        <v>3846</v>
      </c>
      <c r="I47" s="374" t="s">
        <v>584</v>
      </c>
      <c r="J47" s="375">
        <v>65</v>
      </c>
      <c r="K47" s="375">
        <v>65</v>
      </c>
      <c r="L47" s="383" t="str">
        <f t="shared" si="1"/>
        <v>Mở</v>
      </c>
      <c r="M47" s="384">
        <f t="shared" si="0"/>
        <v>1</v>
      </c>
    </row>
    <row r="48" spans="1:13" ht="30" hidden="1" customHeight="1" x14ac:dyDescent="0.25">
      <c r="A48" s="374" t="s">
        <v>768</v>
      </c>
      <c r="B48" s="374" t="s">
        <v>3941</v>
      </c>
      <c r="C48" s="374" t="s">
        <v>3942</v>
      </c>
      <c r="D48" s="374" t="s">
        <v>3939</v>
      </c>
      <c r="E48" s="374" t="s">
        <v>3940</v>
      </c>
      <c r="F48" s="374" t="s">
        <v>89</v>
      </c>
      <c r="G48" s="374" t="s">
        <v>582</v>
      </c>
      <c r="H48" s="374" t="s">
        <v>3846</v>
      </c>
      <c r="I48" s="374" t="s">
        <v>584</v>
      </c>
      <c r="J48" s="375">
        <v>19</v>
      </c>
      <c r="K48" s="375">
        <v>65</v>
      </c>
      <c r="L48" s="383" t="str">
        <f t="shared" si="1"/>
        <v>Không mở</v>
      </c>
      <c r="M48" s="384">
        <f t="shared" si="0"/>
        <v>0.29230769230769232</v>
      </c>
    </row>
    <row r="49" spans="1:13" ht="30" hidden="1" customHeight="1" x14ac:dyDescent="0.25">
      <c r="A49" s="374" t="s">
        <v>773</v>
      </c>
      <c r="B49" s="374" t="s">
        <v>3943</v>
      </c>
      <c r="C49" s="374" t="s">
        <v>3944</v>
      </c>
      <c r="D49" s="374" t="s">
        <v>3945</v>
      </c>
      <c r="E49" s="374" t="s">
        <v>3946</v>
      </c>
      <c r="F49" s="374" t="s">
        <v>89</v>
      </c>
      <c r="G49" s="374" t="s">
        <v>582</v>
      </c>
      <c r="H49" s="374" t="s">
        <v>3846</v>
      </c>
      <c r="I49" s="374" t="s">
        <v>584</v>
      </c>
      <c r="J49" s="375">
        <v>54</v>
      </c>
      <c r="K49" s="375">
        <v>65</v>
      </c>
      <c r="L49" s="383" t="str">
        <f t="shared" si="1"/>
        <v>Mở</v>
      </c>
      <c r="M49" s="384">
        <f t="shared" si="0"/>
        <v>0.83076923076923082</v>
      </c>
    </row>
    <row r="50" spans="1:13" ht="30" hidden="1" customHeight="1" x14ac:dyDescent="0.25">
      <c r="A50" s="374" t="s">
        <v>778</v>
      </c>
      <c r="B50" s="374" t="s">
        <v>3947</v>
      </c>
      <c r="C50" s="374" t="s">
        <v>1317</v>
      </c>
      <c r="D50" s="374" t="s">
        <v>1313</v>
      </c>
      <c r="E50" s="374" t="s">
        <v>1314</v>
      </c>
      <c r="F50" s="374" t="s">
        <v>66</v>
      </c>
      <c r="G50" s="374" t="s">
        <v>582</v>
      </c>
      <c r="H50" s="374" t="s">
        <v>3846</v>
      </c>
      <c r="I50" s="374" t="s">
        <v>584</v>
      </c>
      <c r="J50" s="375">
        <v>65</v>
      </c>
      <c r="K50" s="375">
        <v>65</v>
      </c>
      <c r="L50" s="383" t="str">
        <f t="shared" si="1"/>
        <v>Mở</v>
      </c>
      <c r="M50" s="384">
        <f t="shared" si="0"/>
        <v>1</v>
      </c>
    </row>
    <row r="51" spans="1:13" ht="30" hidden="1" customHeight="1" x14ac:dyDescent="0.25">
      <c r="A51" s="374" t="s">
        <v>782</v>
      </c>
      <c r="B51" s="374" t="s">
        <v>3948</v>
      </c>
      <c r="C51" s="374" t="s">
        <v>1649</v>
      </c>
      <c r="D51" s="374" t="s">
        <v>1650</v>
      </c>
      <c r="E51" s="374" t="s">
        <v>1651</v>
      </c>
      <c r="F51" s="374" t="s">
        <v>89</v>
      </c>
      <c r="G51" s="374" t="s">
        <v>582</v>
      </c>
      <c r="H51" s="374" t="s">
        <v>3846</v>
      </c>
      <c r="I51" s="374" t="s">
        <v>584</v>
      </c>
      <c r="J51" s="375">
        <v>7</v>
      </c>
      <c r="K51" s="375">
        <v>65</v>
      </c>
      <c r="L51" s="383" t="str">
        <f t="shared" si="1"/>
        <v>Không mở</v>
      </c>
      <c r="M51" s="384">
        <f t="shared" si="0"/>
        <v>0.1076923076923077</v>
      </c>
    </row>
    <row r="52" spans="1:13" ht="30" hidden="1" customHeight="1" x14ac:dyDescent="0.25">
      <c r="A52" s="374" t="s">
        <v>787</v>
      </c>
      <c r="B52" s="374" t="s">
        <v>3949</v>
      </c>
      <c r="C52" s="374" t="s">
        <v>1657</v>
      </c>
      <c r="D52" s="374" t="s">
        <v>1650</v>
      </c>
      <c r="E52" s="374" t="s">
        <v>1651</v>
      </c>
      <c r="F52" s="374" t="s">
        <v>89</v>
      </c>
      <c r="G52" s="374" t="s">
        <v>582</v>
      </c>
      <c r="H52" s="374" t="s">
        <v>3846</v>
      </c>
      <c r="I52" s="374" t="s">
        <v>584</v>
      </c>
      <c r="J52" s="375">
        <v>1</v>
      </c>
      <c r="K52" s="375">
        <v>65</v>
      </c>
      <c r="L52" s="383" t="str">
        <f t="shared" si="1"/>
        <v>Không mở</v>
      </c>
      <c r="M52" s="384">
        <f t="shared" si="0"/>
        <v>1.5384615384615385E-2</v>
      </c>
    </row>
    <row r="53" spans="1:13" ht="30" hidden="1" customHeight="1" x14ac:dyDescent="0.25">
      <c r="A53" s="374" t="s">
        <v>790</v>
      </c>
      <c r="B53" s="374" t="s">
        <v>3950</v>
      </c>
      <c r="C53" s="374" t="s">
        <v>3951</v>
      </c>
      <c r="D53" s="374" t="s">
        <v>3952</v>
      </c>
      <c r="E53" s="374" t="s">
        <v>3953</v>
      </c>
      <c r="F53" s="374" t="s">
        <v>66</v>
      </c>
      <c r="G53" s="374" t="s">
        <v>582</v>
      </c>
      <c r="H53" s="374" t="s">
        <v>3846</v>
      </c>
      <c r="I53" s="374" t="s">
        <v>584</v>
      </c>
      <c r="J53" s="375">
        <v>41</v>
      </c>
      <c r="K53" s="375">
        <v>65</v>
      </c>
      <c r="L53" s="383" t="s">
        <v>610</v>
      </c>
      <c r="M53" s="384">
        <f t="shared" si="0"/>
        <v>0.63076923076923075</v>
      </c>
    </row>
    <row r="54" spans="1:13" ht="30" hidden="1" customHeight="1" x14ac:dyDescent="0.25">
      <c r="A54" s="374" t="s">
        <v>795</v>
      </c>
      <c r="B54" s="374" t="s">
        <v>3954</v>
      </c>
      <c r="C54" s="374" t="s">
        <v>3955</v>
      </c>
      <c r="D54" s="374" t="s">
        <v>3952</v>
      </c>
      <c r="E54" s="374" t="s">
        <v>3953</v>
      </c>
      <c r="F54" s="374" t="s">
        <v>66</v>
      </c>
      <c r="G54" s="374" t="s">
        <v>582</v>
      </c>
      <c r="H54" s="374" t="s">
        <v>3846</v>
      </c>
      <c r="I54" s="374" t="s">
        <v>584</v>
      </c>
      <c r="J54" s="375">
        <v>3</v>
      </c>
      <c r="K54" s="375">
        <v>65</v>
      </c>
      <c r="L54" s="383" t="str">
        <f t="shared" si="1"/>
        <v>Không mở</v>
      </c>
      <c r="M54" s="384">
        <f t="shared" si="0"/>
        <v>4.6153846153846156E-2</v>
      </c>
    </row>
    <row r="55" spans="1:13" ht="30" hidden="1" customHeight="1" x14ac:dyDescent="0.25">
      <c r="A55" s="374" t="s">
        <v>800</v>
      </c>
      <c r="B55" s="374" t="s">
        <v>3956</v>
      </c>
      <c r="C55" s="374" t="s">
        <v>3957</v>
      </c>
      <c r="D55" s="374" t="s">
        <v>3958</v>
      </c>
      <c r="E55" s="374" t="s">
        <v>3959</v>
      </c>
      <c r="F55" s="374" t="s">
        <v>89</v>
      </c>
      <c r="G55" s="374" t="s">
        <v>582</v>
      </c>
      <c r="H55" s="374" t="s">
        <v>3846</v>
      </c>
      <c r="I55" s="374" t="s">
        <v>584</v>
      </c>
      <c r="J55" s="375">
        <v>65</v>
      </c>
      <c r="K55" s="375">
        <v>65</v>
      </c>
      <c r="L55" s="383" t="str">
        <f t="shared" si="1"/>
        <v>Mở</v>
      </c>
      <c r="M55" s="384">
        <f t="shared" si="0"/>
        <v>1</v>
      </c>
    </row>
    <row r="56" spans="1:13" ht="30" hidden="1" customHeight="1" x14ac:dyDescent="0.25">
      <c r="A56" s="374" t="s">
        <v>803</v>
      </c>
      <c r="B56" s="374" t="s">
        <v>3960</v>
      </c>
      <c r="C56" s="374" t="s">
        <v>3961</v>
      </c>
      <c r="D56" s="374" t="s">
        <v>3958</v>
      </c>
      <c r="E56" s="374" t="s">
        <v>3959</v>
      </c>
      <c r="F56" s="374" t="s">
        <v>89</v>
      </c>
      <c r="G56" s="374" t="s">
        <v>582</v>
      </c>
      <c r="H56" s="374" t="s">
        <v>3846</v>
      </c>
      <c r="I56" s="374" t="s">
        <v>584</v>
      </c>
      <c r="J56" s="375">
        <v>65</v>
      </c>
      <c r="K56" s="375">
        <v>65</v>
      </c>
      <c r="L56" s="383" t="str">
        <f t="shared" si="1"/>
        <v>Mở</v>
      </c>
      <c r="M56" s="384">
        <f t="shared" si="0"/>
        <v>1</v>
      </c>
    </row>
    <row r="57" spans="1:13" ht="30" hidden="1" customHeight="1" x14ac:dyDescent="0.25">
      <c r="A57" s="374" t="s">
        <v>808</v>
      </c>
      <c r="B57" s="374" t="s">
        <v>3962</v>
      </c>
      <c r="C57" s="374" t="s">
        <v>3963</v>
      </c>
      <c r="D57" s="374" t="s">
        <v>3958</v>
      </c>
      <c r="E57" s="374" t="s">
        <v>3959</v>
      </c>
      <c r="F57" s="374" t="s">
        <v>89</v>
      </c>
      <c r="G57" s="374" t="s">
        <v>582</v>
      </c>
      <c r="H57" s="374" t="s">
        <v>3846</v>
      </c>
      <c r="I57" s="374" t="s">
        <v>584</v>
      </c>
      <c r="J57" s="375">
        <v>65</v>
      </c>
      <c r="K57" s="375">
        <v>65</v>
      </c>
      <c r="L57" s="383" t="str">
        <f t="shared" si="1"/>
        <v>Mở</v>
      </c>
      <c r="M57" s="384">
        <f t="shared" si="0"/>
        <v>1</v>
      </c>
    </row>
    <row r="58" spans="1:13" ht="30" hidden="1" customHeight="1" x14ac:dyDescent="0.25">
      <c r="A58" s="374" t="s">
        <v>811</v>
      </c>
      <c r="B58" s="374" t="s">
        <v>3964</v>
      </c>
      <c r="C58" s="374" t="s">
        <v>3965</v>
      </c>
      <c r="D58" s="374" t="s">
        <v>3958</v>
      </c>
      <c r="E58" s="374" t="s">
        <v>3959</v>
      </c>
      <c r="F58" s="374" t="s">
        <v>89</v>
      </c>
      <c r="G58" s="374" t="s">
        <v>582</v>
      </c>
      <c r="H58" s="374" t="s">
        <v>3846</v>
      </c>
      <c r="I58" s="374" t="s">
        <v>584</v>
      </c>
      <c r="J58" s="375">
        <v>65</v>
      </c>
      <c r="K58" s="375">
        <v>65</v>
      </c>
      <c r="L58" s="383" t="str">
        <f t="shared" si="1"/>
        <v>Mở</v>
      </c>
      <c r="M58" s="384">
        <f t="shared" si="0"/>
        <v>1</v>
      </c>
    </row>
    <row r="59" spans="1:13" ht="30" hidden="1" customHeight="1" x14ac:dyDescent="0.25">
      <c r="A59" s="374" t="s">
        <v>814</v>
      </c>
      <c r="B59" s="374" t="s">
        <v>3966</v>
      </c>
      <c r="C59" s="374" t="s">
        <v>3967</v>
      </c>
      <c r="D59" s="374" t="s">
        <v>3958</v>
      </c>
      <c r="E59" s="374" t="s">
        <v>3959</v>
      </c>
      <c r="F59" s="374" t="s">
        <v>89</v>
      </c>
      <c r="G59" s="374" t="s">
        <v>582</v>
      </c>
      <c r="H59" s="374" t="s">
        <v>3846</v>
      </c>
      <c r="I59" s="374" t="s">
        <v>584</v>
      </c>
      <c r="J59" s="375">
        <v>65</v>
      </c>
      <c r="K59" s="375">
        <v>65</v>
      </c>
      <c r="L59" s="383" t="str">
        <f t="shared" si="1"/>
        <v>Mở</v>
      </c>
      <c r="M59" s="384">
        <f t="shared" si="0"/>
        <v>1</v>
      </c>
    </row>
    <row r="60" spans="1:13" ht="30" hidden="1" customHeight="1" x14ac:dyDescent="0.25">
      <c r="A60" s="374" t="s">
        <v>817</v>
      </c>
      <c r="B60" s="374" t="s">
        <v>3968</v>
      </c>
      <c r="C60" s="374" t="s">
        <v>3969</v>
      </c>
      <c r="D60" s="374" t="s">
        <v>3958</v>
      </c>
      <c r="E60" s="374" t="s">
        <v>3959</v>
      </c>
      <c r="F60" s="374" t="s">
        <v>89</v>
      </c>
      <c r="G60" s="374" t="s">
        <v>582</v>
      </c>
      <c r="H60" s="374" t="s">
        <v>3846</v>
      </c>
      <c r="I60" s="374" t="s">
        <v>584</v>
      </c>
      <c r="J60" s="375">
        <v>65</v>
      </c>
      <c r="K60" s="375">
        <v>65</v>
      </c>
      <c r="L60" s="383" t="str">
        <f t="shared" si="1"/>
        <v>Mở</v>
      </c>
      <c r="M60" s="384">
        <f t="shared" si="0"/>
        <v>1</v>
      </c>
    </row>
    <row r="61" spans="1:13" ht="30" hidden="1" customHeight="1" x14ac:dyDescent="0.25">
      <c r="A61" s="374" t="s">
        <v>822</v>
      </c>
      <c r="B61" s="374" t="s">
        <v>3970</v>
      </c>
      <c r="C61" s="374" t="s">
        <v>3971</v>
      </c>
      <c r="D61" s="374" t="s">
        <v>3958</v>
      </c>
      <c r="E61" s="374" t="s">
        <v>3959</v>
      </c>
      <c r="F61" s="374" t="s">
        <v>89</v>
      </c>
      <c r="G61" s="374" t="s">
        <v>582</v>
      </c>
      <c r="H61" s="374" t="s">
        <v>3846</v>
      </c>
      <c r="I61" s="374" t="s">
        <v>584</v>
      </c>
      <c r="J61" s="375">
        <v>65</v>
      </c>
      <c r="K61" s="375">
        <v>65</v>
      </c>
      <c r="L61" s="383" t="str">
        <f t="shared" si="1"/>
        <v>Mở</v>
      </c>
      <c r="M61" s="384">
        <f t="shared" si="0"/>
        <v>1</v>
      </c>
    </row>
    <row r="62" spans="1:13" ht="30" hidden="1" customHeight="1" x14ac:dyDescent="0.25">
      <c r="A62" s="374" t="s">
        <v>827</v>
      </c>
      <c r="B62" s="374" t="s">
        <v>3972</v>
      </c>
      <c r="C62" s="374" t="s">
        <v>3973</v>
      </c>
      <c r="D62" s="374" t="s">
        <v>3958</v>
      </c>
      <c r="E62" s="374" t="s">
        <v>3959</v>
      </c>
      <c r="F62" s="374" t="s">
        <v>89</v>
      </c>
      <c r="G62" s="374" t="s">
        <v>582</v>
      </c>
      <c r="H62" s="374" t="s">
        <v>3846</v>
      </c>
      <c r="I62" s="374" t="s">
        <v>584</v>
      </c>
      <c r="J62" s="375">
        <v>65</v>
      </c>
      <c r="K62" s="375">
        <v>65</v>
      </c>
      <c r="L62" s="383" t="str">
        <f t="shared" si="1"/>
        <v>Mở</v>
      </c>
      <c r="M62" s="384">
        <f t="shared" si="0"/>
        <v>1</v>
      </c>
    </row>
    <row r="63" spans="1:13" ht="30" hidden="1" customHeight="1" x14ac:dyDescent="0.25">
      <c r="A63" s="374" t="s">
        <v>832</v>
      </c>
      <c r="B63" s="374" t="s">
        <v>3974</v>
      </c>
      <c r="C63" s="374" t="s">
        <v>3975</v>
      </c>
      <c r="D63" s="374" t="s">
        <v>3958</v>
      </c>
      <c r="E63" s="374" t="s">
        <v>3959</v>
      </c>
      <c r="F63" s="374" t="s">
        <v>89</v>
      </c>
      <c r="G63" s="374" t="s">
        <v>582</v>
      </c>
      <c r="H63" s="374" t="s">
        <v>3846</v>
      </c>
      <c r="I63" s="374" t="s">
        <v>584</v>
      </c>
      <c r="J63" s="375">
        <v>65</v>
      </c>
      <c r="K63" s="375">
        <v>65</v>
      </c>
      <c r="L63" s="383" t="str">
        <f t="shared" si="1"/>
        <v>Mở</v>
      </c>
      <c r="M63" s="384">
        <f t="shared" si="0"/>
        <v>1</v>
      </c>
    </row>
    <row r="64" spans="1:13" ht="30" hidden="1" customHeight="1" x14ac:dyDescent="0.25">
      <c r="A64" s="374" t="s">
        <v>837</v>
      </c>
      <c r="B64" s="374" t="s">
        <v>3976</v>
      </c>
      <c r="C64" s="374" t="s">
        <v>3977</v>
      </c>
      <c r="D64" s="374" t="s">
        <v>3958</v>
      </c>
      <c r="E64" s="374" t="s">
        <v>3959</v>
      </c>
      <c r="F64" s="374" t="s">
        <v>89</v>
      </c>
      <c r="G64" s="374" t="s">
        <v>582</v>
      </c>
      <c r="H64" s="374" t="s">
        <v>3846</v>
      </c>
      <c r="I64" s="374" t="s">
        <v>584</v>
      </c>
      <c r="J64" s="375">
        <v>65</v>
      </c>
      <c r="K64" s="375">
        <v>65</v>
      </c>
      <c r="L64" s="383" t="str">
        <f t="shared" si="1"/>
        <v>Mở</v>
      </c>
      <c r="M64" s="384">
        <f t="shared" si="0"/>
        <v>1</v>
      </c>
    </row>
    <row r="65" spans="1:13" ht="30" hidden="1" customHeight="1" x14ac:dyDescent="0.25">
      <c r="A65" s="374" t="s">
        <v>842</v>
      </c>
      <c r="B65" s="374" t="s">
        <v>3978</v>
      </c>
      <c r="C65" s="374" t="s">
        <v>3979</v>
      </c>
      <c r="D65" s="374" t="s">
        <v>3958</v>
      </c>
      <c r="E65" s="374" t="s">
        <v>3959</v>
      </c>
      <c r="F65" s="374" t="s">
        <v>89</v>
      </c>
      <c r="G65" s="374" t="s">
        <v>582</v>
      </c>
      <c r="H65" s="374" t="s">
        <v>3846</v>
      </c>
      <c r="I65" s="374" t="s">
        <v>584</v>
      </c>
      <c r="J65" s="375">
        <v>65</v>
      </c>
      <c r="K65" s="375">
        <v>65</v>
      </c>
      <c r="L65" s="383" t="str">
        <f t="shared" si="1"/>
        <v>Mở</v>
      </c>
      <c r="M65" s="384">
        <f t="shared" si="0"/>
        <v>1</v>
      </c>
    </row>
    <row r="66" spans="1:13" ht="30" hidden="1" customHeight="1" x14ac:dyDescent="0.25">
      <c r="A66" s="374" t="s">
        <v>847</v>
      </c>
      <c r="B66" s="374" t="s">
        <v>3980</v>
      </c>
      <c r="C66" s="374" t="s">
        <v>3981</v>
      </c>
      <c r="D66" s="374" t="s">
        <v>3982</v>
      </c>
      <c r="E66" s="374" t="s">
        <v>3983</v>
      </c>
      <c r="F66" s="374" t="s">
        <v>89</v>
      </c>
      <c r="G66" s="374" t="s">
        <v>582</v>
      </c>
      <c r="H66" s="374" t="s">
        <v>3846</v>
      </c>
      <c r="I66" s="374" t="s">
        <v>584</v>
      </c>
      <c r="J66" s="375">
        <v>65</v>
      </c>
      <c r="K66" s="375">
        <v>65</v>
      </c>
      <c r="L66" s="383" t="str">
        <f t="shared" si="1"/>
        <v>Mở</v>
      </c>
      <c r="M66" s="384">
        <f t="shared" si="0"/>
        <v>1</v>
      </c>
    </row>
    <row r="67" spans="1:13" ht="30" hidden="1" customHeight="1" x14ac:dyDescent="0.25">
      <c r="A67" s="374" t="s">
        <v>852</v>
      </c>
      <c r="B67" s="374" t="s">
        <v>3984</v>
      </c>
      <c r="C67" s="374" t="s">
        <v>3985</v>
      </c>
      <c r="D67" s="374" t="s">
        <v>3986</v>
      </c>
      <c r="E67" s="374" t="s">
        <v>3987</v>
      </c>
      <c r="F67" s="374" t="s">
        <v>66</v>
      </c>
      <c r="G67" s="374" t="s">
        <v>582</v>
      </c>
      <c r="H67" s="374" t="s">
        <v>3846</v>
      </c>
      <c r="I67" s="374" t="s">
        <v>584</v>
      </c>
      <c r="J67" s="375">
        <v>28</v>
      </c>
      <c r="K67" s="375">
        <v>65</v>
      </c>
      <c r="L67" s="383" t="s">
        <v>610</v>
      </c>
      <c r="M67" s="384">
        <f t="shared" ref="M67:M130" si="2">J67/K67</f>
        <v>0.43076923076923079</v>
      </c>
    </row>
    <row r="68" spans="1:13" ht="30" hidden="1" customHeight="1" x14ac:dyDescent="0.25">
      <c r="A68" s="374" t="s">
        <v>857</v>
      </c>
      <c r="B68" s="374" t="s">
        <v>3988</v>
      </c>
      <c r="C68" s="374" t="s">
        <v>3989</v>
      </c>
      <c r="D68" s="374" t="s">
        <v>3990</v>
      </c>
      <c r="E68" s="374" t="s">
        <v>3991</v>
      </c>
      <c r="F68" s="374" t="s">
        <v>66</v>
      </c>
      <c r="G68" s="374" t="s">
        <v>582</v>
      </c>
      <c r="H68" s="374" t="s">
        <v>3846</v>
      </c>
      <c r="I68" s="374" t="s">
        <v>584</v>
      </c>
      <c r="J68" s="375">
        <v>53</v>
      </c>
      <c r="K68" s="375">
        <v>65</v>
      </c>
      <c r="L68" s="383" t="str">
        <f t="shared" ref="L68:L131" si="3">IF(M68&gt;=75%,"Mở","Không mở")</f>
        <v>Mở</v>
      </c>
      <c r="M68" s="384">
        <f t="shared" si="2"/>
        <v>0.81538461538461537</v>
      </c>
    </row>
    <row r="69" spans="1:13" ht="30" hidden="1" customHeight="1" x14ac:dyDescent="0.25">
      <c r="A69" s="374" t="s">
        <v>862</v>
      </c>
      <c r="B69" s="374" t="s">
        <v>3992</v>
      </c>
      <c r="C69" s="374" t="s">
        <v>3993</v>
      </c>
      <c r="D69" s="374" t="s">
        <v>3994</v>
      </c>
      <c r="E69" s="374" t="s">
        <v>3995</v>
      </c>
      <c r="F69" s="374" t="s">
        <v>66</v>
      </c>
      <c r="G69" s="374" t="s">
        <v>582</v>
      </c>
      <c r="H69" s="374" t="s">
        <v>3846</v>
      </c>
      <c r="I69" s="374" t="s">
        <v>584</v>
      </c>
      <c r="J69" s="375">
        <v>51</v>
      </c>
      <c r="K69" s="375">
        <v>65</v>
      </c>
      <c r="L69" s="383" t="str">
        <f t="shared" si="3"/>
        <v>Mở</v>
      </c>
      <c r="M69" s="384">
        <f t="shared" si="2"/>
        <v>0.7846153846153846</v>
      </c>
    </row>
    <row r="70" spans="1:13" ht="30" hidden="1" customHeight="1" x14ac:dyDescent="0.25">
      <c r="A70" s="374" t="s">
        <v>867</v>
      </c>
      <c r="B70" s="374" t="s">
        <v>3996</v>
      </c>
      <c r="C70" s="374" t="s">
        <v>3997</v>
      </c>
      <c r="D70" s="374" t="s">
        <v>3994</v>
      </c>
      <c r="E70" s="374" t="s">
        <v>3995</v>
      </c>
      <c r="F70" s="374" t="s">
        <v>66</v>
      </c>
      <c r="G70" s="374" t="s">
        <v>582</v>
      </c>
      <c r="H70" s="374" t="s">
        <v>3846</v>
      </c>
      <c r="I70" s="374" t="s">
        <v>584</v>
      </c>
      <c r="J70" s="375">
        <v>55</v>
      </c>
      <c r="K70" s="375">
        <v>65</v>
      </c>
      <c r="L70" s="383" t="str">
        <f t="shared" si="3"/>
        <v>Mở</v>
      </c>
      <c r="M70" s="384">
        <f t="shared" si="2"/>
        <v>0.84615384615384615</v>
      </c>
    </row>
    <row r="71" spans="1:13" ht="30" hidden="1" customHeight="1" x14ac:dyDescent="0.25">
      <c r="A71" s="374" t="s">
        <v>872</v>
      </c>
      <c r="B71" s="374" t="s">
        <v>3998</v>
      </c>
      <c r="C71" s="374" t="s">
        <v>3999</v>
      </c>
      <c r="D71" s="374" t="s">
        <v>4000</v>
      </c>
      <c r="E71" s="374" t="s">
        <v>4001</v>
      </c>
      <c r="F71" s="374" t="s">
        <v>66</v>
      </c>
      <c r="G71" s="374" t="s">
        <v>582</v>
      </c>
      <c r="H71" s="374" t="s">
        <v>3846</v>
      </c>
      <c r="I71" s="374" t="s">
        <v>584</v>
      </c>
      <c r="J71" s="375">
        <v>59</v>
      </c>
      <c r="K71" s="375">
        <v>65</v>
      </c>
      <c r="L71" s="383" t="str">
        <f t="shared" si="3"/>
        <v>Mở</v>
      </c>
      <c r="M71" s="384">
        <f t="shared" si="2"/>
        <v>0.90769230769230769</v>
      </c>
    </row>
    <row r="72" spans="1:13" ht="30" hidden="1" customHeight="1" x14ac:dyDescent="0.25">
      <c r="A72" s="374" t="s">
        <v>877</v>
      </c>
      <c r="B72" s="374" t="s">
        <v>4002</v>
      </c>
      <c r="C72" s="374" t="s">
        <v>4003</v>
      </c>
      <c r="D72" s="374" t="s">
        <v>4000</v>
      </c>
      <c r="E72" s="374" t="s">
        <v>4001</v>
      </c>
      <c r="F72" s="374" t="s">
        <v>66</v>
      </c>
      <c r="G72" s="374" t="s">
        <v>582</v>
      </c>
      <c r="H72" s="374" t="s">
        <v>3846</v>
      </c>
      <c r="I72" s="374" t="s">
        <v>584</v>
      </c>
      <c r="J72" s="375">
        <v>42</v>
      </c>
      <c r="K72" s="375">
        <v>65</v>
      </c>
      <c r="L72" s="383" t="s">
        <v>610</v>
      </c>
      <c r="M72" s="384">
        <f t="shared" si="2"/>
        <v>0.64615384615384619</v>
      </c>
    </row>
    <row r="73" spans="1:13" ht="30" hidden="1" customHeight="1" x14ac:dyDescent="0.25">
      <c r="A73" s="374" t="s">
        <v>882</v>
      </c>
      <c r="B73" s="374" t="s">
        <v>4004</v>
      </c>
      <c r="C73" s="374" t="s">
        <v>4005</v>
      </c>
      <c r="D73" s="374" t="s">
        <v>4006</v>
      </c>
      <c r="E73" s="374" t="s">
        <v>4007</v>
      </c>
      <c r="F73" s="374" t="s">
        <v>66</v>
      </c>
      <c r="G73" s="374" t="s">
        <v>582</v>
      </c>
      <c r="H73" s="374" t="s">
        <v>3846</v>
      </c>
      <c r="I73" s="374" t="s">
        <v>584</v>
      </c>
      <c r="J73" s="375">
        <v>55</v>
      </c>
      <c r="K73" s="375">
        <v>65</v>
      </c>
      <c r="L73" s="383" t="str">
        <f t="shared" si="3"/>
        <v>Mở</v>
      </c>
      <c r="M73" s="384">
        <f t="shared" si="2"/>
        <v>0.84615384615384615</v>
      </c>
    </row>
    <row r="74" spans="1:13" ht="30" hidden="1" customHeight="1" x14ac:dyDescent="0.25">
      <c r="A74" s="374" t="s">
        <v>885</v>
      </c>
      <c r="B74" s="374" t="s">
        <v>4008</v>
      </c>
      <c r="C74" s="374" t="s">
        <v>4009</v>
      </c>
      <c r="D74" s="374" t="s">
        <v>4006</v>
      </c>
      <c r="E74" s="374" t="s">
        <v>4007</v>
      </c>
      <c r="F74" s="374" t="s">
        <v>66</v>
      </c>
      <c r="G74" s="374" t="s">
        <v>582</v>
      </c>
      <c r="H74" s="374" t="s">
        <v>3846</v>
      </c>
      <c r="I74" s="374" t="s">
        <v>584</v>
      </c>
      <c r="J74" s="375">
        <v>48</v>
      </c>
      <c r="K74" s="375">
        <v>65</v>
      </c>
      <c r="L74" s="383" t="s">
        <v>610</v>
      </c>
      <c r="M74" s="384">
        <f t="shared" si="2"/>
        <v>0.7384615384615385</v>
      </c>
    </row>
    <row r="75" spans="1:13" ht="30" hidden="1" customHeight="1" x14ac:dyDescent="0.25">
      <c r="A75" s="374" t="s">
        <v>888</v>
      </c>
      <c r="B75" s="374" t="s">
        <v>4010</v>
      </c>
      <c r="C75" s="374" t="s">
        <v>4011</v>
      </c>
      <c r="D75" s="374" t="s">
        <v>4012</v>
      </c>
      <c r="E75" s="374" t="s">
        <v>4013</v>
      </c>
      <c r="F75" s="374" t="s">
        <v>66</v>
      </c>
      <c r="G75" s="374" t="s">
        <v>582</v>
      </c>
      <c r="H75" s="374" t="s">
        <v>3846</v>
      </c>
      <c r="I75" s="374" t="s">
        <v>584</v>
      </c>
      <c r="J75" s="375">
        <v>44</v>
      </c>
      <c r="K75" s="375">
        <v>65</v>
      </c>
      <c r="L75" s="383" t="s">
        <v>610</v>
      </c>
      <c r="M75" s="384">
        <f t="shared" si="2"/>
        <v>0.67692307692307696</v>
      </c>
    </row>
    <row r="76" spans="1:13" ht="30" hidden="1" customHeight="1" x14ac:dyDescent="0.25">
      <c r="A76" s="374" t="s">
        <v>891</v>
      </c>
      <c r="B76" s="374" t="s">
        <v>4014</v>
      </c>
      <c r="C76" s="374" t="s">
        <v>4015</v>
      </c>
      <c r="D76" s="374" t="s">
        <v>4016</v>
      </c>
      <c r="E76" s="374" t="s">
        <v>4017</v>
      </c>
      <c r="F76" s="374" t="s">
        <v>66</v>
      </c>
      <c r="G76" s="374" t="s">
        <v>582</v>
      </c>
      <c r="H76" s="374" t="s">
        <v>3846</v>
      </c>
      <c r="I76" s="374" t="s">
        <v>584</v>
      </c>
      <c r="J76" s="375">
        <v>46</v>
      </c>
      <c r="K76" s="375">
        <v>65</v>
      </c>
      <c r="L76" s="383" t="s">
        <v>610</v>
      </c>
      <c r="M76" s="384">
        <f t="shared" si="2"/>
        <v>0.70769230769230773</v>
      </c>
    </row>
    <row r="77" spans="1:13" ht="30" hidden="1" customHeight="1" x14ac:dyDescent="0.25">
      <c r="A77" s="374" t="s">
        <v>896</v>
      </c>
      <c r="B77" s="374" t="s">
        <v>4018</v>
      </c>
      <c r="C77" s="374" t="s">
        <v>4019</v>
      </c>
      <c r="D77" s="374" t="s">
        <v>4016</v>
      </c>
      <c r="E77" s="374" t="s">
        <v>4017</v>
      </c>
      <c r="F77" s="374" t="s">
        <v>66</v>
      </c>
      <c r="G77" s="374" t="s">
        <v>582</v>
      </c>
      <c r="H77" s="374" t="s">
        <v>3846</v>
      </c>
      <c r="I77" s="374" t="s">
        <v>584</v>
      </c>
      <c r="J77" s="375">
        <v>58</v>
      </c>
      <c r="K77" s="375">
        <v>65</v>
      </c>
      <c r="L77" s="383" t="str">
        <f t="shared" si="3"/>
        <v>Mở</v>
      </c>
      <c r="M77" s="384">
        <f t="shared" si="2"/>
        <v>0.89230769230769236</v>
      </c>
    </row>
    <row r="78" spans="1:13" ht="30" hidden="1" customHeight="1" x14ac:dyDescent="0.25">
      <c r="A78" s="374" t="s">
        <v>899</v>
      </c>
      <c r="B78" s="374" t="s">
        <v>366</v>
      </c>
      <c r="C78" s="374" t="s">
        <v>4020</v>
      </c>
      <c r="D78" s="374" t="s">
        <v>4021</v>
      </c>
      <c r="E78" s="374" t="s">
        <v>4022</v>
      </c>
      <c r="F78" s="374" t="s">
        <v>89</v>
      </c>
      <c r="G78" s="374" t="s">
        <v>582</v>
      </c>
      <c r="H78" s="374" t="s">
        <v>3846</v>
      </c>
      <c r="I78" s="374" t="s">
        <v>584</v>
      </c>
      <c r="J78" s="375">
        <v>64</v>
      </c>
      <c r="K78" s="375">
        <v>65</v>
      </c>
      <c r="L78" s="383" t="str">
        <f t="shared" si="3"/>
        <v>Mở</v>
      </c>
      <c r="M78" s="384">
        <f t="shared" si="2"/>
        <v>0.98461538461538467</v>
      </c>
    </row>
    <row r="79" spans="1:13" ht="30" hidden="1" customHeight="1" x14ac:dyDescent="0.25">
      <c r="A79" s="374" t="s">
        <v>904</v>
      </c>
      <c r="B79" s="374" t="s">
        <v>370</v>
      </c>
      <c r="C79" s="374" t="s">
        <v>4023</v>
      </c>
      <c r="D79" s="374" t="s">
        <v>4021</v>
      </c>
      <c r="E79" s="374" t="s">
        <v>4022</v>
      </c>
      <c r="F79" s="374" t="s">
        <v>89</v>
      </c>
      <c r="G79" s="374" t="s">
        <v>582</v>
      </c>
      <c r="H79" s="374" t="s">
        <v>3846</v>
      </c>
      <c r="I79" s="374" t="s">
        <v>584</v>
      </c>
      <c r="J79" s="375">
        <v>58</v>
      </c>
      <c r="K79" s="375">
        <v>65</v>
      </c>
      <c r="L79" s="383" t="str">
        <f t="shared" si="3"/>
        <v>Mở</v>
      </c>
      <c r="M79" s="384">
        <f t="shared" si="2"/>
        <v>0.89230769230769236</v>
      </c>
    </row>
    <row r="80" spans="1:13" ht="30" hidden="1" customHeight="1" x14ac:dyDescent="0.25">
      <c r="A80" s="374" t="s">
        <v>909</v>
      </c>
      <c r="B80" s="374" t="s">
        <v>373</v>
      </c>
      <c r="C80" s="374" t="s">
        <v>4024</v>
      </c>
      <c r="D80" s="374" t="s">
        <v>4021</v>
      </c>
      <c r="E80" s="374" t="s">
        <v>4022</v>
      </c>
      <c r="F80" s="374" t="s">
        <v>89</v>
      </c>
      <c r="G80" s="374" t="s">
        <v>582</v>
      </c>
      <c r="H80" s="374" t="s">
        <v>3846</v>
      </c>
      <c r="I80" s="374" t="s">
        <v>584</v>
      </c>
      <c r="J80" s="375">
        <v>56</v>
      </c>
      <c r="K80" s="375">
        <v>65</v>
      </c>
      <c r="L80" s="383" t="str">
        <f t="shared" si="3"/>
        <v>Mở</v>
      </c>
      <c r="M80" s="384">
        <f t="shared" si="2"/>
        <v>0.86153846153846159</v>
      </c>
    </row>
    <row r="81" spans="1:13" ht="30" hidden="1" customHeight="1" x14ac:dyDescent="0.25">
      <c r="A81" s="374" t="s">
        <v>914</v>
      </c>
      <c r="B81" s="374" t="s">
        <v>376</v>
      </c>
      <c r="C81" s="374" t="s">
        <v>4025</v>
      </c>
      <c r="D81" s="374" t="s">
        <v>4026</v>
      </c>
      <c r="E81" s="374" t="s">
        <v>4027</v>
      </c>
      <c r="F81" s="374" t="s">
        <v>66</v>
      </c>
      <c r="G81" s="374" t="s">
        <v>582</v>
      </c>
      <c r="H81" s="374" t="s">
        <v>3846</v>
      </c>
      <c r="I81" s="374" t="s">
        <v>584</v>
      </c>
      <c r="J81" s="375">
        <v>44</v>
      </c>
      <c r="K81" s="375">
        <v>65</v>
      </c>
      <c r="L81" s="383" t="s">
        <v>610</v>
      </c>
      <c r="M81" s="384">
        <f t="shared" si="2"/>
        <v>0.67692307692307696</v>
      </c>
    </row>
    <row r="82" spans="1:13" ht="30" hidden="1" customHeight="1" x14ac:dyDescent="0.25">
      <c r="A82" s="374" t="s">
        <v>917</v>
      </c>
      <c r="B82" s="374" t="s">
        <v>4028</v>
      </c>
      <c r="C82" s="374" t="s">
        <v>4029</v>
      </c>
      <c r="D82" s="374" t="s">
        <v>4030</v>
      </c>
      <c r="E82" s="374" t="s">
        <v>4031</v>
      </c>
      <c r="F82" s="374" t="s">
        <v>66</v>
      </c>
      <c r="G82" s="374" t="s">
        <v>582</v>
      </c>
      <c r="H82" s="374" t="s">
        <v>3846</v>
      </c>
      <c r="I82" s="374" t="s">
        <v>584</v>
      </c>
      <c r="J82" s="375">
        <v>47</v>
      </c>
      <c r="K82" s="375">
        <v>65</v>
      </c>
      <c r="L82" s="383" t="s">
        <v>610</v>
      </c>
      <c r="M82" s="384">
        <f t="shared" si="2"/>
        <v>0.72307692307692306</v>
      </c>
    </row>
    <row r="83" spans="1:13" ht="30" hidden="1" customHeight="1" x14ac:dyDescent="0.25">
      <c r="A83" s="374" t="s">
        <v>920</v>
      </c>
      <c r="B83" s="374" t="s">
        <v>382</v>
      </c>
      <c r="C83" s="374" t="s">
        <v>4032</v>
      </c>
      <c r="D83" s="374" t="s">
        <v>4033</v>
      </c>
      <c r="E83" s="374" t="s">
        <v>4034</v>
      </c>
      <c r="F83" s="374" t="s">
        <v>66</v>
      </c>
      <c r="G83" s="374" t="s">
        <v>582</v>
      </c>
      <c r="H83" s="374" t="s">
        <v>3846</v>
      </c>
      <c r="I83" s="374" t="s">
        <v>584</v>
      </c>
      <c r="J83" s="375">
        <v>44</v>
      </c>
      <c r="K83" s="375">
        <v>65</v>
      </c>
      <c r="L83" s="383" t="s">
        <v>610</v>
      </c>
      <c r="M83" s="384">
        <f t="shared" si="2"/>
        <v>0.67692307692307696</v>
      </c>
    </row>
    <row r="84" spans="1:13" ht="30" hidden="1" customHeight="1" x14ac:dyDescent="0.25">
      <c r="A84" s="374" t="s">
        <v>923</v>
      </c>
      <c r="B84" s="374" t="s">
        <v>4035</v>
      </c>
      <c r="C84" s="374" t="s">
        <v>4036</v>
      </c>
      <c r="D84" s="374" t="s">
        <v>4037</v>
      </c>
      <c r="E84" s="374" t="s">
        <v>4038</v>
      </c>
      <c r="F84" s="374" t="s">
        <v>89</v>
      </c>
      <c r="G84" s="374" t="s">
        <v>582</v>
      </c>
      <c r="H84" s="374" t="s">
        <v>3846</v>
      </c>
      <c r="I84" s="374" t="s">
        <v>584</v>
      </c>
      <c r="J84" s="375">
        <v>24</v>
      </c>
      <c r="K84" s="375">
        <v>25</v>
      </c>
      <c r="L84" s="383" t="str">
        <f t="shared" si="3"/>
        <v>Mở</v>
      </c>
      <c r="M84" s="384">
        <f t="shared" si="2"/>
        <v>0.96</v>
      </c>
    </row>
    <row r="85" spans="1:13" ht="30" hidden="1" customHeight="1" x14ac:dyDescent="0.25">
      <c r="A85" s="374" t="s">
        <v>926</v>
      </c>
      <c r="B85" s="374" t="s">
        <v>4039</v>
      </c>
      <c r="C85" s="374" t="s">
        <v>4040</v>
      </c>
      <c r="D85" s="374" t="s">
        <v>4037</v>
      </c>
      <c r="E85" s="374" t="s">
        <v>4038</v>
      </c>
      <c r="F85" s="374" t="s">
        <v>89</v>
      </c>
      <c r="G85" s="374" t="s">
        <v>582</v>
      </c>
      <c r="H85" s="374" t="s">
        <v>3846</v>
      </c>
      <c r="I85" s="374" t="s">
        <v>584</v>
      </c>
      <c r="J85" s="375">
        <v>25</v>
      </c>
      <c r="K85" s="375">
        <v>25</v>
      </c>
      <c r="L85" s="383" t="str">
        <f t="shared" si="3"/>
        <v>Mở</v>
      </c>
      <c r="M85" s="384">
        <f t="shared" si="2"/>
        <v>1</v>
      </c>
    </row>
    <row r="86" spans="1:13" ht="30" hidden="1" customHeight="1" x14ac:dyDescent="0.25">
      <c r="A86" s="374" t="s">
        <v>929</v>
      </c>
      <c r="B86" s="374" t="s">
        <v>4041</v>
      </c>
      <c r="C86" s="374" t="s">
        <v>592</v>
      </c>
      <c r="D86" s="374" t="s">
        <v>593</v>
      </c>
      <c r="E86" s="374" t="s">
        <v>594</v>
      </c>
      <c r="F86" s="374" t="s">
        <v>66</v>
      </c>
      <c r="G86" s="374" t="s">
        <v>582</v>
      </c>
      <c r="H86" s="374" t="s">
        <v>3846</v>
      </c>
      <c r="I86" s="374" t="s">
        <v>584</v>
      </c>
      <c r="J86" s="375">
        <v>65</v>
      </c>
      <c r="K86" s="375">
        <v>65</v>
      </c>
      <c r="L86" s="383" t="str">
        <f t="shared" si="3"/>
        <v>Mở</v>
      </c>
      <c r="M86" s="384">
        <f t="shared" si="2"/>
        <v>1</v>
      </c>
    </row>
    <row r="87" spans="1:13" ht="30" hidden="1" customHeight="1" x14ac:dyDescent="0.25">
      <c r="A87" s="374" t="s">
        <v>932</v>
      </c>
      <c r="B87" s="374" t="s">
        <v>4042</v>
      </c>
      <c r="C87" s="374" t="s">
        <v>4043</v>
      </c>
      <c r="D87" s="374" t="s">
        <v>593</v>
      </c>
      <c r="E87" s="374" t="s">
        <v>594</v>
      </c>
      <c r="F87" s="374" t="s">
        <v>66</v>
      </c>
      <c r="G87" s="374" t="s">
        <v>582</v>
      </c>
      <c r="H87" s="374" t="s">
        <v>3846</v>
      </c>
      <c r="I87" s="374" t="s">
        <v>584</v>
      </c>
      <c r="J87" s="375">
        <v>65</v>
      </c>
      <c r="K87" s="375">
        <v>65</v>
      </c>
      <c r="L87" s="383" t="str">
        <f t="shared" si="3"/>
        <v>Mở</v>
      </c>
      <c r="M87" s="384">
        <f t="shared" si="2"/>
        <v>1</v>
      </c>
    </row>
    <row r="88" spans="1:13" ht="30" hidden="1" customHeight="1" x14ac:dyDescent="0.25">
      <c r="A88" s="374" t="s">
        <v>935</v>
      </c>
      <c r="B88" s="374" t="s">
        <v>4044</v>
      </c>
      <c r="C88" s="374" t="s">
        <v>4045</v>
      </c>
      <c r="D88" s="374" t="s">
        <v>4046</v>
      </c>
      <c r="E88" s="374" t="s">
        <v>4047</v>
      </c>
      <c r="F88" s="374" t="s">
        <v>66</v>
      </c>
      <c r="G88" s="374" t="s">
        <v>582</v>
      </c>
      <c r="H88" s="374" t="s">
        <v>3846</v>
      </c>
      <c r="I88" s="374" t="s">
        <v>584</v>
      </c>
      <c r="J88" s="375">
        <v>27</v>
      </c>
      <c r="K88" s="375">
        <v>65</v>
      </c>
      <c r="L88" s="383" t="s">
        <v>610</v>
      </c>
      <c r="M88" s="384">
        <f t="shared" si="2"/>
        <v>0.41538461538461541</v>
      </c>
    </row>
    <row r="89" spans="1:13" ht="30" hidden="1" customHeight="1" x14ac:dyDescent="0.25">
      <c r="A89" s="374" t="s">
        <v>938</v>
      </c>
      <c r="B89" s="374" t="s">
        <v>4048</v>
      </c>
      <c r="C89" s="374" t="s">
        <v>4049</v>
      </c>
      <c r="D89" s="374" t="s">
        <v>4050</v>
      </c>
      <c r="E89" s="374" t="s">
        <v>4051</v>
      </c>
      <c r="F89" s="374" t="s">
        <v>66</v>
      </c>
      <c r="G89" s="374" t="s">
        <v>582</v>
      </c>
      <c r="H89" s="374" t="s">
        <v>3846</v>
      </c>
      <c r="I89" s="374" t="s">
        <v>584</v>
      </c>
      <c r="J89" s="375">
        <v>48</v>
      </c>
      <c r="K89" s="375">
        <v>65</v>
      </c>
      <c r="L89" s="383" t="s">
        <v>610</v>
      </c>
      <c r="M89" s="384">
        <f t="shared" si="2"/>
        <v>0.7384615384615385</v>
      </c>
    </row>
    <row r="90" spans="1:13" ht="30" hidden="1" customHeight="1" x14ac:dyDescent="0.25">
      <c r="A90" s="374" t="s">
        <v>941</v>
      </c>
      <c r="B90" s="374" t="s">
        <v>4052</v>
      </c>
      <c r="C90" s="374" t="s">
        <v>4053</v>
      </c>
      <c r="D90" s="374" t="s">
        <v>4054</v>
      </c>
      <c r="E90" s="374" t="s">
        <v>4055</v>
      </c>
      <c r="F90" s="374" t="s">
        <v>66</v>
      </c>
      <c r="G90" s="374" t="s">
        <v>582</v>
      </c>
      <c r="H90" s="374" t="s">
        <v>3846</v>
      </c>
      <c r="I90" s="374" t="s">
        <v>584</v>
      </c>
      <c r="J90" s="375">
        <v>50</v>
      </c>
      <c r="K90" s="375">
        <v>65</v>
      </c>
      <c r="L90" s="383" t="str">
        <f t="shared" si="3"/>
        <v>Mở</v>
      </c>
      <c r="M90" s="384">
        <f t="shared" si="2"/>
        <v>0.76923076923076927</v>
      </c>
    </row>
    <row r="91" spans="1:13" ht="30" hidden="1" customHeight="1" x14ac:dyDescent="0.25">
      <c r="A91" s="374" t="s">
        <v>944</v>
      </c>
      <c r="B91" s="374" t="s">
        <v>4056</v>
      </c>
      <c r="C91" s="374" t="s">
        <v>4057</v>
      </c>
      <c r="D91" s="374" t="s">
        <v>4058</v>
      </c>
      <c r="E91" s="374" t="s">
        <v>4059</v>
      </c>
      <c r="F91" s="374" t="s">
        <v>66</v>
      </c>
      <c r="G91" s="374" t="s">
        <v>582</v>
      </c>
      <c r="H91" s="374" t="s">
        <v>3846</v>
      </c>
      <c r="I91" s="374" t="s">
        <v>584</v>
      </c>
      <c r="J91" s="375">
        <v>54</v>
      </c>
      <c r="K91" s="375">
        <v>65</v>
      </c>
      <c r="L91" s="383" t="str">
        <f t="shared" si="3"/>
        <v>Mở</v>
      </c>
      <c r="M91" s="384">
        <f t="shared" si="2"/>
        <v>0.83076923076923082</v>
      </c>
    </row>
    <row r="92" spans="1:13" ht="30" hidden="1" customHeight="1" x14ac:dyDescent="0.25">
      <c r="A92" s="374" t="s">
        <v>947</v>
      </c>
      <c r="B92" s="374" t="s">
        <v>4060</v>
      </c>
      <c r="C92" s="374" t="s">
        <v>4061</v>
      </c>
      <c r="D92" s="374" t="s">
        <v>4062</v>
      </c>
      <c r="E92" s="374" t="s">
        <v>4063</v>
      </c>
      <c r="F92" s="374" t="s">
        <v>66</v>
      </c>
      <c r="G92" s="374" t="s">
        <v>582</v>
      </c>
      <c r="H92" s="374" t="s">
        <v>3846</v>
      </c>
      <c r="I92" s="374" t="s">
        <v>584</v>
      </c>
      <c r="J92" s="375">
        <v>65</v>
      </c>
      <c r="K92" s="375">
        <v>65</v>
      </c>
      <c r="L92" s="383" t="str">
        <f t="shared" si="3"/>
        <v>Mở</v>
      </c>
      <c r="M92" s="384">
        <f t="shared" si="2"/>
        <v>1</v>
      </c>
    </row>
    <row r="93" spans="1:13" ht="30" hidden="1" customHeight="1" x14ac:dyDescent="0.25">
      <c r="A93" s="374" t="s">
        <v>950</v>
      </c>
      <c r="B93" s="374" t="s">
        <v>4064</v>
      </c>
      <c r="C93" s="374" t="s">
        <v>4065</v>
      </c>
      <c r="D93" s="374" t="s">
        <v>4062</v>
      </c>
      <c r="E93" s="374" t="s">
        <v>4063</v>
      </c>
      <c r="F93" s="374" t="s">
        <v>66</v>
      </c>
      <c r="G93" s="374" t="s">
        <v>582</v>
      </c>
      <c r="H93" s="374" t="s">
        <v>3846</v>
      </c>
      <c r="I93" s="374" t="s">
        <v>584</v>
      </c>
      <c r="J93" s="375">
        <v>65</v>
      </c>
      <c r="K93" s="375">
        <v>65</v>
      </c>
      <c r="L93" s="383" t="str">
        <f t="shared" si="3"/>
        <v>Mở</v>
      </c>
      <c r="M93" s="384">
        <f t="shared" si="2"/>
        <v>1</v>
      </c>
    </row>
    <row r="94" spans="1:13" ht="30" hidden="1" customHeight="1" x14ac:dyDescent="0.25">
      <c r="A94" s="374" t="s">
        <v>953</v>
      </c>
      <c r="B94" s="374" t="s">
        <v>385</v>
      </c>
      <c r="C94" s="374" t="s">
        <v>4066</v>
      </c>
      <c r="D94" s="374" t="s">
        <v>4067</v>
      </c>
      <c r="E94" s="374" t="s">
        <v>4068</v>
      </c>
      <c r="F94" s="374" t="s">
        <v>89</v>
      </c>
      <c r="G94" s="374" t="s">
        <v>582</v>
      </c>
      <c r="H94" s="374" t="s">
        <v>3846</v>
      </c>
      <c r="I94" s="374" t="s">
        <v>584</v>
      </c>
      <c r="J94" s="375">
        <v>54</v>
      </c>
      <c r="K94" s="375">
        <v>65</v>
      </c>
      <c r="L94" s="383" t="str">
        <f t="shared" si="3"/>
        <v>Mở</v>
      </c>
      <c r="M94" s="384">
        <f t="shared" si="2"/>
        <v>0.83076923076923082</v>
      </c>
    </row>
    <row r="95" spans="1:13" ht="30" hidden="1" customHeight="1" x14ac:dyDescent="0.25">
      <c r="A95" s="374" t="s">
        <v>956</v>
      </c>
      <c r="B95" s="374" t="s">
        <v>4069</v>
      </c>
      <c r="C95" s="374" t="s">
        <v>4070</v>
      </c>
      <c r="D95" s="374" t="s">
        <v>4071</v>
      </c>
      <c r="E95" s="374" t="s">
        <v>4072</v>
      </c>
      <c r="F95" s="374" t="s">
        <v>66</v>
      </c>
      <c r="G95" s="374" t="s">
        <v>582</v>
      </c>
      <c r="H95" s="374" t="s">
        <v>3846</v>
      </c>
      <c r="I95" s="374" t="s">
        <v>584</v>
      </c>
      <c r="J95" s="375">
        <v>65</v>
      </c>
      <c r="K95" s="375">
        <v>65</v>
      </c>
      <c r="L95" s="383" t="str">
        <f t="shared" si="3"/>
        <v>Mở</v>
      </c>
      <c r="M95" s="384">
        <f t="shared" si="2"/>
        <v>1</v>
      </c>
    </row>
    <row r="96" spans="1:13" ht="30" hidden="1" customHeight="1" x14ac:dyDescent="0.25">
      <c r="A96" s="374" t="s">
        <v>959</v>
      </c>
      <c r="B96" s="374" t="s">
        <v>4073</v>
      </c>
      <c r="C96" s="374" t="s">
        <v>4074</v>
      </c>
      <c r="D96" s="374" t="s">
        <v>4071</v>
      </c>
      <c r="E96" s="374" t="s">
        <v>4072</v>
      </c>
      <c r="F96" s="374" t="s">
        <v>66</v>
      </c>
      <c r="G96" s="374" t="s">
        <v>582</v>
      </c>
      <c r="H96" s="374" t="s">
        <v>3846</v>
      </c>
      <c r="I96" s="374" t="s">
        <v>584</v>
      </c>
      <c r="J96" s="375">
        <v>25</v>
      </c>
      <c r="K96" s="375">
        <v>65</v>
      </c>
      <c r="L96" s="383" t="str">
        <f t="shared" si="3"/>
        <v>Không mở</v>
      </c>
      <c r="M96" s="384">
        <f t="shared" si="2"/>
        <v>0.38461538461538464</v>
      </c>
    </row>
    <row r="97" spans="1:13" ht="30" hidden="1" customHeight="1" x14ac:dyDescent="0.25">
      <c r="A97" s="374" t="s">
        <v>964</v>
      </c>
      <c r="B97" s="374" t="s">
        <v>4075</v>
      </c>
      <c r="C97" s="374" t="s">
        <v>4076</v>
      </c>
      <c r="D97" s="374" t="s">
        <v>4071</v>
      </c>
      <c r="E97" s="374" t="s">
        <v>4072</v>
      </c>
      <c r="F97" s="374" t="s">
        <v>66</v>
      </c>
      <c r="G97" s="374" t="s">
        <v>582</v>
      </c>
      <c r="H97" s="374" t="s">
        <v>3846</v>
      </c>
      <c r="I97" s="374" t="s">
        <v>584</v>
      </c>
      <c r="J97" s="375">
        <v>14</v>
      </c>
      <c r="K97" s="375">
        <v>65</v>
      </c>
      <c r="L97" s="383" t="str">
        <f t="shared" si="3"/>
        <v>Không mở</v>
      </c>
      <c r="M97" s="384">
        <f t="shared" si="2"/>
        <v>0.2153846153846154</v>
      </c>
    </row>
    <row r="98" spans="1:13" ht="30" hidden="1" customHeight="1" x14ac:dyDescent="0.25">
      <c r="A98" s="374" t="s">
        <v>967</v>
      </c>
      <c r="B98" s="374" t="s">
        <v>4077</v>
      </c>
      <c r="C98" s="374" t="s">
        <v>4078</v>
      </c>
      <c r="D98" s="374" t="s">
        <v>4071</v>
      </c>
      <c r="E98" s="374" t="s">
        <v>4072</v>
      </c>
      <c r="F98" s="374" t="s">
        <v>66</v>
      </c>
      <c r="G98" s="374" t="s">
        <v>582</v>
      </c>
      <c r="H98" s="374" t="s">
        <v>3846</v>
      </c>
      <c r="I98" s="374" t="s">
        <v>584</v>
      </c>
      <c r="J98" s="375">
        <v>64</v>
      </c>
      <c r="K98" s="375">
        <v>65</v>
      </c>
      <c r="L98" s="383" t="str">
        <f t="shared" si="3"/>
        <v>Mở</v>
      </c>
      <c r="M98" s="384">
        <f t="shared" si="2"/>
        <v>0.98461538461538467</v>
      </c>
    </row>
    <row r="99" spans="1:13" ht="30" hidden="1" customHeight="1" x14ac:dyDescent="0.25">
      <c r="A99" s="374" t="s">
        <v>972</v>
      </c>
      <c r="B99" s="374" t="s">
        <v>4079</v>
      </c>
      <c r="C99" s="374" t="s">
        <v>4080</v>
      </c>
      <c r="D99" s="374" t="s">
        <v>4071</v>
      </c>
      <c r="E99" s="374" t="s">
        <v>4072</v>
      </c>
      <c r="F99" s="374" t="s">
        <v>66</v>
      </c>
      <c r="G99" s="374" t="s">
        <v>582</v>
      </c>
      <c r="H99" s="374" t="s">
        <v>3846</v>
      </c>
      <c r="I99" s="374" t="s">
        <v>584</v>
      </c>
      <c r="J99" s="375">
        <v>65</v>
      </c>
      <c r="K99" s="375">
        <v>65</v>
      </c>
      <c r="L99" s="383" t="str">
        <f t="shared" si="3"/>
        <v>Mở</v>
      </c>
      <c r="M99" s="384">
        <f t="shared" si="2"/>
        <v>1</v>
      </c>
    </row>
    <row r="100" spans="1:13" ht="30" hidden="1" customHeight="1" x14ac:dyDescent="0.25">
      <c r="A100" s="374" t="s">
        <v>975</v>
      </c>
      <c r="B100" s="374" t="s">
        <v>4081</v>
      </c>
      <c r="C100" s="374" t="s">
        <v>4082</v>
      </c>
      <c r="D100" s="374" t="s">
        <v>4071</v>
      </c>
      <c r="E100" s="374" t="s">
        <v>4072</v>
      </c>
      <c r="F100" s="374" t="s">
        <v>66</v>
      </c>
      <c r="G100" s="374" t="s">
        <v>582</v>
      </c>
      <c r="H100" s="374" t="s">
        <v>3846</v>
      </c>
      <c r="I100" s="374" t="s">
        <v>584</v>
      </c>
      <c r="J100" s="375">
        <v>65</v>
      </c>
      <c r="K100" s="375">
        <v>65</v>
      </c>
      <c r="L100" s="383" t="str">
        <f t="shared" si="3"/>
        <v>Mở</v>
      </c>
      <c r="M100" s="384">
        <f t="shared" si="2"/>
        <v>1</v>
      </c>
    </row>
    <row r="101" spans="1:13" ht="30" hidden="1" customHeight="1" x14ac:dyDescent="0.25">
      <c r="A101" s="374" t="s">
        <v>978</v>
      </c>
      <c r="B101" s="374" t="s">
        <v>4083</v>
      </c>
      <c r="C101" s="374" t="s">
        <v>4084</v>
      </c>
      <c r="D101" s="374" t="s">
        <v>4085</v>
      </c>
      <c r="E101" s="374" t="s">
        <v>4086</v>
      </c>
      <c r="F101" s="374" t="s">
        <v>66</v>
      </c>
      <c r="G101" s="374" t="s">
        <v>582</v>
      </c>
      <c r="H101" s="374" t="s">
        <v>3846</v>
      </c>
      <c r="I101" s="374" t="s">
        <v>584</v>
      </c>
      <c r="J101" s="375">
        <v>29</v>
      </c>
      <c r="K101" s="375">
        <v>65</v>
      </c>
      <c r="L101" s="383" t="s">
        <v>610</v>
      </c>
      <c r="M101" s="384">
        <f t="shared" si="2"/>
        <v>0.44615384615384618</v>
      </c>
    </row>
    <row r="102" spans="1:13" ht="30" hidden="1" customHeight="1" x14ac:dyDescent="0.25">
      <c r="A102" s="374" t="s">
        <v>981</v>
      </c>
      <c r="B102" s="374" t="s">
        <v>4087</v>
      </c>
      <c r="C102" s="374" t="s">
        <v>4088</v>
      </c>
      <c r="D102" s="374" t="s">
        <v>4089</v>
      </c>
      <c r="E102" s="374" t="s">
        <v>4090</v>
      </c>
      <c r="F102" s="374" t="s">
        <v>66</v>
      </c>
      <c r="G102" s="374" t="s">
        <v>582</v>
      </c>
      <c r="H102" s="374" t="s">
        <v>3846</v>
      </c>
      <c r="I102" s="374" t="s">
        <v>584</v>
      </c>
      <c r="J102" s="375">
        <v>50</v>
      </c>
      <c r="K102" s="375">
        <v>65</v>
      </c>
      <c r="L102" s="383" t="str">
        <f t="shared" si="3"/>
        <v>Mở</v>
      </c>
      <c r="M102" s="384">
        <f t="shared" si="2"/>
        <v>0.76923076923076927</v>
      </c>
    </row>
    <row r="103" spans="1:13" ht="30" hidden="1" customHeight="1" x14ac:dyDescent="0.25">
      <c r="A103" s="374" t="s">
        <v>986</v>
      </c>
      <c r="B103" s="374" t="s">
        <v>4091</v>
      </c>
      <c r="C103" s="374" t="s">
        <v>4092</v>
      </c>
      <c r="D103" s="374" t="s">
        <v>4093</v>
      </c>
      <c r="E103" s="374" t="s">
        <v>4094</v>
      </c>
      <c r="F103" s="374" t="s">
        <v>66</v>
      </c>
      <c r="G103" s="374" t="s">
        <v>582</v>
      </c>
      <c r="H103" s="374" t="s">
        <v>3846</v>
      </c>
      <c r="I103" s="374" t="s">
        <v>584</v>
      </c>
      <c r="J103" s="375">
        <v>32</v>
      </c>
      <c r="K103" s="375">
        <v>65</v>
      </c>
      <c r="L103" s="383" t="s">
        <v>610</v>
      </c>
      <c r="M103" s="384">
        <f t="shared" si="2"/>
        <v>0.49230769230769234</v>
      </c>
    </row>
    <row r="104" spans="1:13" ht="30" hidden="1" customHeight="1" x14ac:dyDescent="0.25">
      <c r="A104" s="374" t="s">
        <v>989</v>
      </c>
      <c r="B104" s="374" t="s">
        <v>4095</v>
      </c>
      <c r="C104" s="374" t="s">
        <v>4096</v>
      </c>
      <c r="D104" s="374" t="s">
        <v>4097</v>
      </c>
      <c r="E104" s="374" t="s">
        <v>4098</v>
      </c>
      <c r="F104" s="374" t="s">
        <v>66</v>
      </c>
      <c r="G104" s="374" t="s">
        <v>582</v>
      </c>
      <c r="H104" s="374" t="s">
        <v>3846</v>
      </c>
      <c r="I104" s="374" t="s">
        <v>584</v>
      </c>
      <c r="J104" s="375">
        <v>49</v>
      </c>
      <c r="K104" s="375">
        <v>65</v>
      </c>
      <c r="L104" s="383" t="str">
        <f t="shared" si="3"/>
        <v>Mở</v>
      </c>
      <c r="M104" s="384">
        <f t="shared" si="2"/>
        <v>0.75384615384615383</v>
      </c>
    </row>
    <row r="105" spans="1:13" ht="30" hidden="1" customHeight="1" x14ac:dyDescent="0.25">
      <c r="A105" s="374" t="s">
        <v>992</v>
      </c>
      <c r="B105" s="374" t="s">
        <v>4099</v>
      </c>
      <c r="C105" s="374" t="s">
        <v>4100</v>
      </c>
      <c r="D105" s="374" t="s">
        <v>4097</v>
      </c>
      <c r="E105" s="374" t="s">
        <v>4098</v>
      </c>
      <c r="F105" s="374" t="s">
        <v>66</v>
      </c>
      <c r="G105" s="374" t="s">
        <v>582</v>
      </c>
      <c r="H105" s="374" t="s">
        <v>3846</v>
      </c>
      <c r="I105" s="374" t="s">
        <v>584</v>
      </c>
      <c r="J105" s="375">
        <v>57</v>
      </c>
      <c r="K105" s="375">
        <v>65</v>
      </c>
      <c r="L105" s="383" t="str">
        <f t="shared" si="3"/>
        <v>Mở</v>
      </c>
      <c r="M105" s="384">
        <f t="shared" si="2"/>
        <v>0.87692307692307692</v>
      </c>
    </row>
    <row r="106" spans="1:13" ht="30" hidden="1" customHeight="1" x14ac:dyDescent="0.25">
      <c r="A106" s="374" t="s">
        <v>995</v>
      </c>
      <c r="B106" s="374" t="s">
        <v>4101</v>
      </c>
      <c r="C106" s="374" t="s">
        <v>4102</v>
      </c>
      <c r="D106" s="374" t="s">
        <v>4103</v>
      </c>
      <c r="E106" s="374" t="s">
        <v>4104</v>
      </c>
      <c r="F106" s="374" t="s">
        <v>89</v>
      </c>
      <c r="G106" s="374" t="s">
        <v>582</v>
      </c>
      <c r="H106" s="374" t="s">
        <v>3846</v>
      </c>
      <c r="I106" s="374" t="s">
        <v>584</v>
      </c>
      <c r="J106" s="375">
        <v>53</v>
      </c>
      <c r="K106" s="375">
        <v>65</v>
      </c>
      <c r="L106" s="383" t="str">
        <f t="shared" si="3"/>
        <v>Mở</v>
      </c>
      <c r="M106" s="384">
        <f t="shared" si="2"/>
        <v>0.81538461538461537</v>
      </c>
    </row>
    <row r="107" spans="1:13" ht="30" hidden="1" customHeight="1" x14ac:dyDescent="0.25">
      <c r="A107" s="374" t="s">
        <v>998</v>
      </c>
      <c r="B107" s="374" t="s">
        <v>4105</v>
      </c>
      <c r="C107" s="374" t="s">
        <v>4106</v>
      </c>
      <c r="D107" s="374" t="s">
        <v>4103</v>
      </c>
      <c r="E107" s="374" t="s">
        <v>4104</v>
      </c>
      <c r="F107" s="374" t="s">
        <v>89</v>
      </c>
      <c r="G107" s="374" t="s">
        <v>582</v>
      </c>
      <c r="H107" s="374" t="s">
        <v>3846</v>
      </c>
      <c r="I107" s="374" t="s">
        <v>584</v>
      </c>
      <c r="J107" s="375">
        <v>62</v>
      </c>
      <c r="K107" s="375">
        <v>65</v>
      </c>
      <c r="L107" s="383" t="str">
        <f t="shared" si="3"/>
        <v>Mở</v>
      </c>
      <c r="M107" s="384">
        <f t="shared" si="2"/>
        <v>0.9538461538461539</v>
      </c>
    </row>
    <row r="108" spans="1:13" ht="30" hidden="1" customHeight="1" x14ac:dyDescent="0.25">
      <c r="A108" s="374" t="s">
        <v>1001</v>
      </c>
      <c r="B108" s="374" t="s">
        <v>4107</v>
      </c>
      <c r="C108" s="374" t="s">
        <v>4108</v>
      </c>
      <c r="D108" s="374" t="s">
        <v>4103</v>
      </c>
      <c r="E108" s="374" t="s">
        <v>4104</v>
      </c>
      <c r="F108" s="374" t="s">
        <v>89</v>
      </c>
      <c r="G108" s="374" t="s">
        <v>582</v>
      </c>
      <c r="H108" s="374" t="s">
        <v>3846</v>
      </c>
      <c r="I108" s="374" t="s">
        <v>584</v>
      </c>
      <c r="J108" s="375">
        <v>4</v>
      </c>
      <c r="K108" s="375">
        <v>65</v>
      </c>
      <c r="L108" s="383" t="str">
        <f t="shared" si="3"/>
        <v>Không mở</v>
      </c>
      <c r="M108" s="384">
        <f t="shared" si="2"/>
        <v>6.1538461538461542E-2</v>
      </c>
    </row>
    <row r="109" spans="1:13" ht="30" hidden="1" customHeight="1" x14ac:dyDescent="0.25">
      <c r="A109" s="374" t="s">
        <v>1006</v>
      </c>
      <c r="B109" s="374" t="s">
        <v>4109</v>
      </c>
      <c r="C109" s="374" t="s">
        <v>4110</v>
      </c>
      <c r="D109" s="374" t="s">
        <v>4111</v>
      </c>
      <c r="E109" s="374" t="s">
        <v>4112</v>
      </c>
      <c r="F109" s="374" t="s">
        <v>66</v>
      </c>
      <c r="G109" s="374" t="s">
        <v>582</v>
      </c>
      <c r="H109" s="374" t="s">
        <v>3846</v>
      </c>
      <c r="I109" s="374" t="s">
        <v>584</v>
      </c>
      <c r="J109" s="375">
        <v>47</v>
      </c>
      <c r="K109" s="375">
        <v>65</v>
      </c>
      <c r="L109" s="383" t="s">
        <v>610</v>
      </c>
      <c r="M109" s="384">
        <f t="shared" si="2"/>
        <v>0.72307692307692306</v>
      </c>
    </row>
    <row r="110" spans="1:13" ht="30" hidden="1" customHeight="1" x14ac:dyDescent="0.25">
      <c r="A110" s="374" t="s">
        <v>1011</v>
      </c>
      <c r="B110" s="374" t="s">
        <v>4113</v>
      </c>
      <c r="C110" s="374" t="s">
        <v>4114</v>
      </c>
      <c r="D110" s="374" t="s">
        <v>4115</v>
      </c>
      <c r="E110" s="374" t="s">
        <v>4116</v>
      </c>
      <c r="F110" s="374" t="s">
        <v>89</v>
      </c>
      <c r="G110" s="374" t="s">
        <v>582</v>
      </c>
      <c r="H110" s="374" t="s">
        <v>3846</v>
      </c>
      <c r="I110" s="374" t="s">
        <v>584</v>
      </c>
      <c r="J110" s="375">
        <v>49</v>
      </c>
      <c r="K110" s="375">
        <v>65</v>
      </c>
      <c r="L110" s="383" t="str">
        <f t="shared" si="3"/>
        <v>Mở</v>
      </c>
      <c r="M110" s="384">
        <f t="shared" si="2"/>
        <v>0.75384615384615383</v>
      </c>
    </row>
    <row r="111" spans="1:13" ht="30" hidden="1" customHeight="1" x14ac:dyDescent="0.25">
      <c r="A111" s="374" t="s">
        <v>1014</v>
      </c>
      <c r="B111" s="374" t="s">
        <v>4117</v>
      </c>
      <c r="C111" s="374" t="s">
        <v>4118</v>
      </c>
      <c r="D111" s="374" t="s">
        <v>4119</v>
      </c>
      <c r="E111" s="374" t="s">
        <v>4120</v>
      </c>
      <c r="F111" s="374" t="s">
        <v>66</v>
      </c>
      <c r="G111" s="374" t="s">
        <v>582</v>
      </c>
      <c r="H111" s="374" t="s">
        <v>3846</v>
      </c>
      <c r="I111" s="374" t="s">
        <v>584</v>
      </c>
      <c r="J111" s="375">
        <v>30</v>
      </c>
      <c r="K111" s="375">
        <v>65</v>
      </c>
      <c r="L111" s="383" t="s">
        <v>610</v>
      </c>
      <c r="M111" s="384">
        <f t="shared" si="2"/>
        <v>0.46153846153846156</v>
      </c>
    </row>
    <row r="112" spans="1:13" ht="30" hidden="1" customHeight="1" x14ac:dyDescent="0.25">
      <c r="A112" s="374" t="s">
        <v>1017</v>
      </c>
      <c r="B112" s="374" t="s">
        <v>4121</v>
      </c>
      <c r="C112" s="374" t="s">
        <v>4122</v>
      </c>
      <c r="D112" s="374" t="s">
        <v>2321</v>
      </c>
      <c r="E112" s="374" t="s">
        <v>2322</v>
      </c>
      <c r="F112" s="374" t="s">
        <v>89</v>
      </c>
      <c r="G112" s="374" t="s">
        <v>582</v>
      </c>
      <c r="H112" s="374" t="s">
        <v>3846</v>
      </c>
      <c r="I112" s="374" t="s">
        <v>584</v>
      </c>
      <c r="J112" s="375">
        <v>0</v>
      </c>
      <c r="K112" s="375">
        <v>65</v>
      </c>
      <c r="L112" s="383" t="str">
        <f t="shared" si="3"/>
        <v>Không mở</v>
      </c>
      <c r="M112" s="384">
        <f t="shared" si="2"/>
        <v>0</v>
      </c>
    </row>
    <row r="113" spans="1:13" ht="30" hidden="1" customHeight="1" x14ac:dyDescent="0.25">
      <c r="A113" s="374" t="s">
        <v>1022</v>
      </c>
      <c r="B113" s="374" t="s">
        <v>4123</v>
      </c>
      <c r="C113" s="374" t="s">
        <v>4124</v>
      </c>
      <c r="D113" s="374" t="s">
        <v>2321</v>
      </c>
      <c r="E113" s="374" t="s">
        <v>2322</v>
      </c>
      <c r="F113" s="374" t="s">
        <v>89</v>
      </c>
      <c r="G113" s="374" t="s">
        <v>582</v>
      </c>
      <c r="H113" s="374" t="s">
        <v>3846</v>
      </c>
      <c r="I113" s="374" t="s">
        <v>584</v>
      </c>
      <c r="J113" s="375">
        <v>65</v>
      </c>
      <c r="K113" s="375">
        <v>65</v>
      </c>
      <c r="L113" s="383" t="str">
        <f t="shared" si="3"/>
        <v>Mở</v>
      </c>
      <c r="M113" s="384">
        <f t="shared" si="2"/>
        <v>1</v>
      </c>
    </row>
    <row r="114" spans="1:13" ht="30" hidden="1" customHeight="1" x14ac:dyDescent="0.25">
      <c r="A114" s="374" t="s">
        <v>1027</v>
      </c>
      <c r="B114" s="374" t="s">
        <v>4125</v>
      </c>
      <c r="C114" s="374" t="s">
        <v>4126</v>
      </c>
      <c r="D114" s="374" t="s">
        <v>2321</v>
      </c>
      <c r="E114" s="374" t="s">
        <v>2322</v>
      </c>
      <c r="F114" s="374" t="s">
        <v>89</v>
      </c>
      <c r="G114" s="374" t="s">
        <v>582</v>
      </c>
      <c r="H114" s="374" t="s">
        <v>3846</v>
      </c>
      <c r="I114" s="374" t="s">
        <v>584</v>
      </c>
      <c r="J114" s="375">
        <v>52</v>
      </c>
      <c r="K114" s="375">
        <v>65</v>
      </c>
      <c r="L114" s="383" t="str">
        <f t="shared" si="3"/>
        <v>Mở</v>
      </c>
      <c r="M114" s="384">
        <f t="shared" si="2"/>
        <v>0.8</v>
      </c>
    </row>
    <row r="115" spans="1:13" ht="30" hidden="1" customHeight="1" x14ac:dyDescent="0.25">
      <c r="A115" s="374" t="s">
        <v>1031</v>
      </c>
      <c r="B115" s="374" t="s">
        <v>4127</v>
      </c>
      <c r="C115" s="374" t="s">
        <v>4128</v>
      </c>
      <c r="D115" s="374" t="s">
        <v>2321</v>
      </c>
      <c r="E115" s="374" t="s">
        <v>2322</v>
      </c>
      <c r="F115" s="374" t="s">
        <v>89</v>
      </c>
      <c r="G115" s="374" t="s">
        <v>582</v>
      </c>
      <c r="H115" s="374" t="s">
        <v>3846</v>
      </c>
      <c r="I115" s="374" t="s">
        <v>584</v>
      </c>
      <c r="J115" s="375">
        <v>15</v>
      </c>
      <c r="K115" s="375">
        <v>65</v>
      </c>
      <c r="L115" s="383" t="str">
        <f t="shared" si="3"/>
        <v>Không mở</v>
      </c>
      <c r="M115" s="384">
        <f t="shared" si="2"/>
        <v>0.23076923076923078</v>
      </c>
    </row>
    <row r="116" spans="1:13" ht="30" hidden="1" customHeight="1" x14ac:dyDescent="0.25">
      <c r="A116" s="374" t="s">
        <v>1034</v>
      </c>
      <c r="B116" s="374" t="s">
        <v>4129</v>
      </c>
      <c r="C116" s="374" t="s">
        <v>4130</v>
      </c>
      <c r="D116" s="374" t="s">
        <v>2321</v>
      </c>
      <c r="E116" s="374" t="s">
        <v>2322</v>
      </c>
      <c r="F116" s="374" t="s">
        <v>89</v>
      </c>
      <c r="G116" s="374" t="s">
        <v>582</v>
      </c>
      <c r="H116" s="374" t="s">
        <v>3846</v>
      </c>
      <c r="I116" s="374" t="s">
        <v>584</v>
      </c>
      <c r="J116" s="375">
        <v>1</v>
      </c>
      <c r="K116" s="375">
        <v>65</v>
      </c>
      <c r="L116" s="383" t="str">
        <f t="shared" si="3"/>
        <v>Không mở</v>
      </c>
      <c r="M116" s="384">
        <f t="shared" si="2"/>
        <v>1.5384615384615385E-2</v>
      </c>
    </row>
    <row r="117" spans="1:13" ht="30" hidden="1" customHeight="1" x14ac:dyDescent="0.25">
      <c r="A117" s="374" t="s">
        <v>1037</v>
      </c>
      <c r="B117" s="374" t="s">
        <v>4131</v>
      </c>
      <c r="C117" s="374" t="s">
        <v>4132</v>
      </c>
      <c r="D117" s="374" t="s">
        <v>2321</v>
      </c>
      <c r="E117" s="374" t="s">
        <v>2322</v>
      </c>
      <c r="F117" s="374" t="s">
        <v>89</v>
      </c>
      <c r="G117" s="374" t="s">
        <v>582</v>
      </c>
      <c r="H117" s="374" t="s">
        <v>3846</v>
      </c>
      <c r="I117" s="374" t="s">
        <v>584</v>
      </c>
      <c r="J117" s="375">
        <v>65</v>
      </c>
      <c r="K117" s="375">
        <v>65</v>
      </c>
      <c r="L117" s="383" t="str">
        <f t="shared" si="3"/>
        <v>Mở</v>
      </c>
      <c r="M117" s="384">
        <f t="shared" si="2"/>
        <v>1</v>
      </c>
    </row>
    <row r="118" spans="1:13" ht="30" hidden="1" customHeight="1" x14ac:dyDescent="0.25">
      <c r="A118" s="374" t="s">
        <v>1040</v>
      </c>
      <c r="B118" s="374" t="s">
        <v>4133</v>
      </c>
      <c r="C118" s="374" t="s">
        <v>4134</v>
      </c>
      <c r="D118" s="374" t="s">
        <v>2321</v>
      </c>
      <c r="E118" s="374" t="s">
        <v>2322</v>
      </c>
      <c r="F118" s="374" t="s">
        <v>89</v>
      </c>
      <c r="G118" s="374" t="s">
        <v>582</v>
      </c>
      <c r="H118" s="374" t="s">
        <v>3846</v>
      </c>
      <c r="I118" s="374" t="s">
        <v>584</v>
      </c>
      <c r="J118" s="375">
        <v>65</v>
      </c>
      <c r="K118" s="375">
        <v>65</v>
      </c>
      <c r="L118" s="383" t="str">
        <f t="shared" si="3"/>
        <v>Mở</v>
      </c>
      <c r="M118" s="384">
        <f t="shared" si="2"/>
        <v>1</v>
      </c>
    </row>
    <row r="119" spans="1:13" ht="30" hidden="1" customHeight="1" x14ac:dyDescent="0.25">
      <c r="A119" s="374" t="s">
        <v>1043</v>
      </c>
      <c r="B119" s="374" t="s">
        <v>4135</v>
      </c>
      <c r="C119" s="374" t="s">
        <v>4136</v>
      </c>
      <c r="D119" s="374" t="s">
        <v>2321</v>
      </c>
      <c r="E119" s="374" t="s">
        <v>2322</v>
      </c>
      <c r="F119" s="374" t="s">
        <v>89</v>
      </c>
      <c r="G119" s="374" t="s">
        <v>582</v>
      </c>
      <c r="H119" s="374" t="s">
        <v>3846</v>
      </c>
      <c r="I119" s="374" t="s">
        <v>584</v>
      </c>
      <c r="J119" s="375">
        <v>41</v>
      </c>
      <c r="K119" s="375">
        <v>65</v>
      </c>
      <c r="L119" s="383" t="s">
        <v>610</v>
      </c>
      <c r="M119" s="384">
        <f t="shared" si="2"/>
        <v>0.63076923076923075</v>
      </c>
    </row>
    <row r="120" spans="1:13" ht="30" hidden="1" customHeight="1" x14ac:dyDescent="0.25">
      <c r="A120" s="374" t="s">
        <v>1047</v>
      </c>
      <c r="B120" s="374" t="s">
        <v>4137</v>
      </c>
      <c r="C120" s="374" t="s">
        <v>4138</v>
      </c>
      <c r="D120" s="374" t="s">
        <v>2321</v>
      </c>
      <c r="E120" s="374" t="s">
        <v>2322</v>
      </c>
      <c r="F120" s="374" t="s">
        <v>89</v>
      </c>
      <c r="G120" s="374" t="s">
        <v>582</v>
      </c>
      <c r="H120" s="374" t="s">
        <v>3846</v>
      </c>
      <c r="I120" s="374" t="s">
        <v>584</v>
      </c>
      <c r="J120" s="375">
        <v>65</v>
      </c>
      <c r="K120" s="375">
        <v>65</v>
      </c>
      <c r="L120" s="383" t="str">
        <f t="shared" si="3"/>
        <v>Mở</v>
      </c>
      <c r="M120" s="384">
        <f t="shared" si="2"/>
        <v>1</v>
      </c>
    </row>
    <row r="121" spans="1:13" ht="30" hidden="1" customHeight="1" x14ac:dyDescent="0.25">
      <c r="A121" s="374" t="s">
        <v>1050</v>
      </c>
      <c r="B121" s="374" t="s">
        <v>4139</v>
      </c>
      <c r="C121" s="374" t="s">
        <v>4140</v>
      </c>
      <c r="D121" s="374" t="s">
        <v>2321</v>
      </c>
      <c r="E121" s="374" t="s">
        <v>2322</v>
      </c>
      <c r="F121" s="374" t="s">
        <v>89</v>
      </c>
      <c r="G121" s="374" t="s">
        <v>582</v>
      </c>
      <c r="H121" s="374" t="s">
        <v>3846</v>
      </c>
      <c r="I121" s="374" t="s">
        <v>584</v>
      </c>
      <c r="J121" s="375">
        <v>65</v>
      </c>
      <c r="K121" s="375">
        <v>65</v>
      </c>
      <c r="L121" s="383" t="str">
        <f t="shared" si="3"/>
        <v>Mở</v>
      </c>
      <c r="M121" s="384">
        <f t="shared" si="2"/>
        <v>1</v>
      </c>
    </row>
    <row r="122" spans="1:13" ht="30" hidden="1" customHeight="1" x14ac:dyDescent="0.25">
      <c r="A122" s="374" t="s">
        <v>1053</v>
      </c>
      <c r="B122" s="374" t="s">
        <v>4141</v>
      </c>
      <c r="C122" s="374" t="s">
        <v>4142</v>
      </c>
      <c r="D122" s="374" t="s">
        <v>2321</v>
      </c>
      <c r="E122" s="374" t="s">
        <v>2322</v>
      </c>
      <c r="F122" s="374" t="s">
        <v>89</v>
      </c>
      <c r="G122" s="374" t="s">
        <v>582</v>
      </c>
      <c r="H122" s="374" t="s">
        <v>3846</v>
      </c>
      <c r="I122" s="374" t="s">
        <v>584</v>
      </c>
      <c r="J122" s="375">
        <v>65</v>
      </c>
      <c r="K122" s="375">
        <v>65</v>
      </c>
      <c r="L122" s="383" t="str">
        <f t="shared" si="3"/>
        <v>Mở</v>
      </c>
      <c r="M122" s="384">
        <f t="shared" si="2"/>
        <v>1</v>
      </c>
    </row>
    <row r="123" spans="1:13" ht="30" hidden="1" customHeight="1" x14ac:dyDescent="0.25">
      <c r="A123" s="374" t="s">
        <v>1057</v>
      </c>
      <c r="B123" s="374" t="s">
        <v>4143</v>
      </c>
      <c r="C123" s="374" t="s">
        <v>4144</v>
      </c>
      <c r="D123" s="374" t="s">
        <v>2321</v>
      </c>
      <c r="E123" s="374" t="s">
        <v>2322</v>
      </c>
      <c r="F123" s="374" t="s">
        <v>89</v>
      </c>
      <c r="G123" s="374" t="s">
        <v>582</v>
      </c>
      <c r="H123" s="374" t="s">
        <v>3846</v>
      </c>
      <c r="I123" s="374" t="s">
        <v>584</v>
      </c>
      <c r="J123" s="375">
        <v>65</v>
      </c>
      <c r="K123" s="375">
        <v>65</v>
      </c>
      <c r="L123" s="383" t="str">
        <f t="shared" si="3"/>
        <v>Mở</v>
      </c>
      <c r="M123" s="384">
        <f t="shared" si="2"/>
        <v>1</v>
      </c>
    </row>
    <row r="124" spans="1:13" ht="30" hidden="1" customHeight="1" x14ac:dyDescent="0.25">
      <c r="A124" s="374" t="s">
        <v>1060</v>
      </c>
      <c r="B124" s="374" t="s">
        <v>4145</v>
      </c>
      <c r="C124" s="374" t="s">
        <v>4146</v>
      </c>
      <c r="D124" s="374" t="s">
        <v>4147</v>
      </c>
      <c r="E124" s="374" t="s">
        <v>4148</v>
      </c>
      <c r="F124" s="374" t="s">
        <v>130</v>
      </c>
      <c r="G124" s="374" t="s">
        <v>582</v>
      </c>
      <c r="H124" s="374" t="s">
        <v>3846</v>
      </c>
      <c r="I124" s="374" t="s">
        <v>584</v>
      </c>
      <c r="J124" s="375">
        <v>23</v>
      </c>
      <c r="K124" s="375">
        <v>27</v>
      </c>
      <c r="L124" s="383" t="str">
        <f t="shared" si="3"/>
        <v>Mở</v>
      </c>
      <c r="M124" s="384">
        <f t="shared" si="2"/>
        <v>0.85185185185185186</v>
      </c>
    </row>
    <row r="125" spans="1:13" ht="30" hidden="1" customHeight="1" x14ac:dyDescent="0.25">
      <c r="A125" s="374" t="s">
        <v>1064</v>
      </c>
      <c r="B125" s="374" t="s">
        <v>4149</v>
      </c>
      <c r="C125" s="374" t="s">
        <v>4150</v>
      </c>
      <c r="D125" s="374" t="s">
        <v>4147</v>
      </c>
      <c r="E125" s="374" t="s">
        <v>4148</v>
      </c>
      <c r="F125" s="374" t="s">
        <v>130</v>
      </c>
      <c r="G125" s="374" t="s">
        <v>582</v>
      </c>
      <c r="H125" s="374" t="s">
        <v>3846</v>
      </c>
      <c r="I125" s="374" t="s">
        <v>584</v>
      </c>
      <c r="J125" s="375">
        <v>27</v>
      </c>
      <c r="K125" s="375">
        <v>27</v>
      </c>
      <c r="L125" s="383" t="str">
        <f t="shared" si="3"/>
        <v>Mở</v>
      </c>
      <c r="M125" s="384">
        <f t="shared" si="2"/>
        <v>1</v>
      </c>
    </row>
    <row r="126" spans="1:13" ht="30" hidden="1" customHeight="1" x14ac:dyDescent="0.25">
      <c r="A126" s="374" t="s">
        <v>1068</v>
      </c>
      <c r="B126" s="374" t="s">
        <v>4151</v>
      </c>
      <c r="C126" s="374" t="s">
        <v>4152</v>
      </c>
      <c r="D126" s="374" t="s">
        <v>4153</v>
      </c>
      <c r="E126" s="374" t="s">
        <v>4154</v>
      </c>
      <c r="F126" s="374" t="s">
        <v>130</v>
      </c>
      <c r="G126" s="374" t="s">
        <v>582</v>
      </c>
      <c r="H126" s="374" t="s">
        <v>3846</v>
      </c>
      <c r="I126" s="374" t="s">
        <v>584</v>
      </c>
      <c r="J126" s="375">
        <v>25</v>
      </c>
      <c r="K126" s="375">
        <v>25</v>
      </c>
      <c r="L126" s="383" t="str">
        <f t="shared" si="3"/>
        <v>Mở</v>
      </c>
      <c r="M126" s="384">
        <f t="shared" si="2"/>
        <v>1</v>
      </c>
    </row>
    <row r="127" spans="1:13" ht="30" hidden="1" customHeight="1" x14ac:dyDescent="0.25">
      <c r="A127" s="374" t="s">
        <v>1072</v>
      </c>
      <c r="B127" s="374" t="s">
        <v>4155</v>
      </c>
      <c r="C127" s="374" t="s">
        <v>4156</v>
      </c>
      <c r="D127" s="374" t="s">
        <v>4153</v>
      </c>
      <c r="E127" s="374" t="s">
        <v>4154</v>
      </c>
      <c r="F127" s="374" t="s">
        <v>130</v>
      </c>
      <c r="G127" s="374" t="s">
        <v>582</v>
      </c>
      <c r="H127" s="374" t="s">
        <v>3846</v>
      </c>
      <c r="I127" s="374" t="s">
        <v>584</v>
      </c>
      <c r="J127" s="375">
        <v>25</v>
      </c>
      <c r="K127" s="375">
        <v>25</v>
      </c>
      <c r="L127" s="383" t="str">
        <f t="shared" si="3"/>
        <v>Mở</v>
      </c>
      <c r="M127" s="384">
        <f t="shared" si="2"/>
        <v>1</v>
      </c>
    </row>
    <row r="128" spans="1:13" ht="30" hidden="1" customHeight="1" x14ac:dyDescent="0.25">
      <c r="A128" s="374" t="s">
        <v>1075</v>
      </c>
      <c r="B128" s="374" t="s">
        <v>4157</v>
      </c>
      <c r="C128" s="374" t="s">
        <v>4158</v>
      </c>
      <c r="D128" s="374" t="s">
        <v>4153</v>
      </c>
      <c r="E128" s="374" t="s">
        <v>4154</v>
      </c>
      <c r="F128" s="374" t="s">
        <v>130</v>
      </c>
      <c r="G128" s="374" t="s">
        <v>582</v>
      </c>
      <c r="H128" s="374" t="s">
        <v>3846</v>
      </c>
      <c r="I128" s="374" t="s">
        <v>584</v>
      </c>
      <c r="J128" s="375">
        <v>25</v>
      </c>
      <c r="K128" s="375">
        <v>25</v>
      </c>
      <c r="L128" s="383" t="str">
        <f t="shared" si="3"/>
        <v>Mở</v>
      </c>
      <c r="M128" s="384">
        <f t="shared" si="2"/>
        <v>1</v>
      </c>
    </row>
    <row r="129" spans="1:13" ht="30" hidden="1" customHeight="1" x14ac:dyDescent="0.25">
      <c r="A129" s="374" t="s">
        <v>1080</v>
      </c>
      <c r="B129" s="374" t="s">
        <v>403</v>
      </c>
      <c r="C129" s="374" t="s">
        <v>4159</v>
      </c>
      <c r="D129" s="374" t="s">
        <v>4160</v>
      </c>
      <c r="E129" s="374" t="s">
        <v>4161</v>
      </c>
      <c r="F129" s="374" t="s">
        <v>95</v>
      </c>
      <c r="G129" s="374" t="s">
        <v>582</v>
      </c>
      <c r="H129" s="374" t="s">
        <v>3846</v>
      </c>
      <c r="I129" s="374" t="s">
        <v>584</v>
      </c>
      <c r="J129" s="375">
        <v>26</v>
      </c>
      <c r="K129" s="375">
        <v>27</v>
      </c>
      <c r="L129" s="383" t="str">
        <f t="shared" si="3"/>
        <v>Mở</v>
      </c>
      <c r="M129" s="384">
        <f t="shared" si="2"/>
        <v>0.96296296296296291</v>
      </c>
    </row>
    <row r="130" spans="1:13" ht="30" hidden="1" customHeight="1" x14ac:dyDescent="0.25">
      <c r="A130" s="374" t="s">
        <v>1085</v>
      </c>
      <c r="B130" s="374" t="s">
        <v>404</v>
      </c>
      <c r="C130" s="374" t="s">
        <v>4162</v>
      </c>
      <c r="D130" s="374" t="s">
        <v>4160</v>
      </c>
      <c r="E130" s="374" t="s">
        <v>4161</v>
      </c>
      <c r="F130" s="374" t="s">
        <v>95</v>
      </c>
      <c r="G130" s="374" t="s">
        <v>582</v>
      </c>
      <c r="H130" s="374" t="s">
        <v>3846</v>
      </c>
      <c r="I130" s="374" t="s">
        <v>584</v>
      </c>
      <c r="J130" s="375">
        <v>27</v>
      </c>
      <c r="K130" s="375">
        <v>27</v>
      </c>
      <c r="L130" s="383" t="str">
        <f t="shared" si="3"/>
        <v>Mở</v>
      </c>
      <c r="M130" s="384">
        <f t="shared" si="2"/>
        <v>1</v>
      </c>
    </row>
    <row r="131" spans="1:13" ht="30" hidden="1" customHeight="1" x14ac:dyDescent="0.25">
      <c r="A131" s="374" t="s">
        <v>1088</v>
      </c>
      <c r="B131" s="374" t="s">
        <v>405</v>
      </c>
      <c r="C131" s="374" t="s">
        <v>4163</v>
      </c>
      <c r="D131" s="374" t="s">
        <v>4160</v>
      </c>
      <c r="E131" s="374" t="s">
        <v>4161</v>
      </c>
      <c r="F131" s="374" t="s">
        <v>95</v>
      </c>
      <c r="G131" s="374" t="s">
        <v>582</v>
      </c>
      <c r="H131" s="374" t="s">
        <v>3846</v>
      </c>
      <c r="I131" s="374" t="s">
        <v>584</v>
      </c>
      <c r="J131" s="375">
        <v>27</v>
      </c>
      <c r="K131" s="375">
        <v>27</v>
      </c>
      <c r="L131" s="383" t="str">
        <f t="shared" si="3"/>
        <v>Mở</v>
      </c>
      <c r="M131" s="384">
        <f t="shared" ref="M131:M194" si="4">J131/K131</f>
        <v>1</v>
      </c>
    </row>
    <row r="132" spans="1:13" ht="30" hidden="1" customHeight="1" x14ac:dyDescent="0.25">
      <c r="A132" s="374" t="s">
        <v>1091</v>
      </c>
      <c r="B132" s="374" t="s">
        <v>406</v>
      </c>
      <c r="C132" s="374" t="s">
        <v>4164</v>
      </c>
      <c r="D132" s="374" t="s">
        <v>4160</v>
      </c>
      <c r="E132" s="374" t="s">
        <v>4161</v>
      </c>
      <c r="F132" s="374" t="s">
        <v>95</v>
      </c>
      <c r="G132" s="374" t="s">
        <v>582</v>
      </c>
      <c r="H132" s="374" t="s">
        <v>3846</v>
      </c>
      <c r="I132" s="374" t="s">
        <v>584</v>
      </c>
      <c r="J132" s="375">
        <v>27</v>
      </c>
      <c r="K132" s="375">
        <v>27</v>
      </c>
      <c r="L132" s="383" t="str">
        <f t="shared" ref="L132:L195" si="5">IF(M132&gt;=75%,"Mở","Không mở")</f>
        <v>Mở</v>
      </c>
      <c r="M132" s="384">
        <f t="shared" si="4"/>
        <v>1</v>
      </c>
    </row>
    <row r="133" spans="1:13" ht="30" hidden="1" customHeight="1" x14ac:dyDescent="0.25">
      <c r="A133" s="374" t="s">
        <v>1094</v>
      </c>
      <c r="B133" s="374" t="s">
        <v>4165</v>
      </c>
      <c r="C133" s="374" t="s">
        <v>4166</v>
      </c>
      <c r="D133" s="374" t="s">
        <v>4167</v>
      </c>
      <c r="E133" s="374" t="s">
        <v>4168</v>
      </c>
      <c r="F133" s="374" t="s">
        <v>130</v>
      </c>
      <c r="G133" s="374" t="s">
        <v>582</v>
      </c>
      <c r="H133" s="374" t="s">
        <v>3846</v>
      </c>
      <c r="I133" s="374" t="s">
        <v>584</v>
      </c>
      <c r="J133" s="375">
        <v>25</v>
      </c>
      <c r="K133" s="375">
        <v>27</v>
      </c>
      <c r="L133" s="383" t="str">
        <f t="shared" si="5"/>
        <v>Mở</v>
      </c>
      <c r="M133" s="384">
        <f t="shared" si="4"/>
        <v>0.92592592592592593</v>
      </c>
    </row>
    <row r="134" spans="1:13" ht="30" hidden="1" customHeight="1" x14ac:dyDescent="0.25">
      <c r="A134" s="374" t="s">
        <v>1097</v>
      </c>
      <c r="B134" s="374" t="s">
        <v>4169</v>
      </c>
      <c r="C134" s="374" t="s">
        <v>4170</v>
      </c>
      <c r="D134" s="374" t="s">
        <v>4167</v>
      </c>
      <c r="E134" s="374" t="s">
        <v>4168</v>
      </c>
      <c r="F134" s="374" t="s">
        <v>130</v>
      </c>
      <c r="G134" s="374" t="s">
        <v>582</v>
      </c>
      <c r="H134" s="374" t="s">
        <v>3846</v>
      </c>
      <c r="I134" s="374" t="s">
        <v>584</v>
      </c>
      <c r="J134" s="375">
        <v>22</v>
      </c>
      <c r="K134" s="375">
        <v>27</v>
      </c>
      <c r="L134" s="383" t="str">
        <f t="shared" si="5"/>
        <v>Mở</v>
      </c>
      <c r="M134" s="384">
        <f t="shared" si="4"/>
        <v>0.81481481481481477</v>
      </c>
    </row>
    <row r="135" spans="1:13" ht="30" hidden="1" customHeight="1" x14ac:dyDescent="0.25">
      <c r="A135" s="374" t="s">
        <v>1102</v>
      </c>
      <c r="B135" s="374" t="s">
        <v>4171</v>
      </c>
      <c r="C135" s="374" t="s">
        <v>4172</v>
      </c>
      <c r="D135" s="374" t="s">
        <v>4167</v>
      </c>
      <c r="E135" s="374" t="s">
        <v>4168</v>
      </c>
      <c r="F135" s="374" t="s">
        <v>130</v>
      </c>
      <c r="G135" s="374" t="s">
        <v>582</v>
      </c>
      <c r="H135" s="374" t="s">
        <v>3846</v>
      </c>
      <c r="I135" s="374" t="s">
        <v>584</v>
      </c>
      <c r="J135" s="375">
        <v>27</v>
      </c>
      <c r="K135" s="375">
        <v>27</v>
      </c>
      <c r="L135" s="383" t="str">
        <f t="shared" si="5"/>
        <v>Mở</v>
      </c>
      <c r="M135" s="384">
        <f t="shared" si="4"/>
        <v>1</v>
      </c>
    </row>
    <row r="136" spans="1:13" ht="30" hidden="1" customHeight="1" x14ac:dyDescent="0.25">
      <c r="A136" s="374" t="s">
        <v>1107</v>
      </c>
      <c r="B136" s="374" t="s">
        <v>4173</v>
      </c>
      <c r="C136" s="374" t="s">
        <v>4174</v>
      </c>
      <c r="D136" s="374" t="s">
        <v>4167</v>
      </c>
      <c r="E136" s="374" t="s">
        <v>4168</v>
      </c>
      <c r="F136" s="374" t="s">
        <v>130</v>
      </c>
      <c r="G136" s="374" t="s">
        <v>582</v>
      </c>
      <c r="H136" s="374" t="s">
        <v>3846</v>
      </c>
      <c r="I136" s="374" t="s">
        <v>584</v>
      </c>
      <c r="J136" s="375">
        <v>25</v>
      </c>
      <c r="K136" s="375">
        <v>27</v>
      </c>
      <c r="L136" s="383" t="str">
        <f t="shared" si="5"/>
        <v>Mở</v>
      </c>
      <c r="M136" s="384">
        <f t="shared" si="4"/>
        <v>0.92592592592592593</v>
      </c>
    </row>
    <row r="137" spans="1:13" ht="30" hidden="1" customHeight="1" x14ac:dyDescent="0.25">
      <c r="A137" s="374" t="s">
        <v>1110</v>
      </c>
      <c r="B137" s="374" t="s">
        <v>4175</v>
      </c>
      <c r="C137" s="374" t="s">
        <v>4176</v>
      </c>
      <c r="D137" s="374" t="s">
        <v>4177</v>
      </c>
      <c r="E137" s="374" t="s">
        <v>4178</v>
      </c>
      <c r="F137" s="374" t="s">
        <v>66</v>
      </c>
      <c r="G137" s="374" t="s">
        <v>582</v>
      </c>
      <c r="H137" s="374" t="s">
        <v>3846</v>
      </c>
      <c r="I137" s="374" t="s">
        <v>584</v>
      </c>
      <c r="J137" s="375">
        <v>24</v>
      </c>
      <c r="K137" s="375">
        <v>27</v>
      </c>
      <c r="L137" s="383" t="str">
        <f t="shared" si="5"/>
        <v>Mở</v>
      </c>
      <c r="M137" s="384">
        <f t="shared" si="4"/>
        <v>0.88888888888888884</v>
      </c>
    </row>
    <row r="138" spans="1:13" ht="30" hidden="1" customHeight="1" x14ac:dyDescent="0.25">
      <c r="A138" s="374" t="s">
        <v>1113</v>
      </c>
      <c r="B138" s="374" t="s">
        <v>4179</v>
      </c>
      <c r="C138" s="374" t="s">
        <v>4180</v>
      </c>
      <c r="D138" s="374" t="s">
        <v>4181</v>
      </c>
      <c r="E138" s="374" t="s">
        <v>4182</v>
      </c>
      <c r="F138" s="374" t="s">
        <v>66</v>
      </c>
      <c r="G138" s="374" t="s">
        <v>582</v>
      </c>
      <c r="H138" s="374" t="s">
        <v>3846</v>
      </c>
      <c r="I138" s="374" t="s">
        <v>584</v>
      </c>
      <c r="J138" s="375">
        <v>24</v>
      </c>
      <c r="K138" s="375">
        <v>27</v>
      </c>
      <c r="L138" s="383" t="str">
        <f t="shared" si="5"/>
        <v>Mở</v>
      </c>
      <c r="M138" s="384">
        <f t="shared" si="4"/>
        <v>0.88888888888888884</v>
      </c>
    </row>
    <row r="139" spans="1:13" ht="30" hidden="1" customHeight="1" x14ac:dyDescent="0.25">
      <c r="A139" s="374" t="s">
        <v>1116</v>
      </c>
      <c r="B139" s="374" t="s">
        <v>4183</v>
      </c>
      <c r="C139" s="374" t="s">
        <v>4184</v>
      </c>
      <c r="D139" s="374" t="s">
        <v>4181</v>
      </c>
      <c r="E139" s="374" t="s">
        <v>4182</v>
      </c>
      <c r="F139" s="374" t="s">
        <v>66</v>
      </c>
      <c r="G139" s="374" t="s">
        <v>582</v>
      </c>
      <c r="H139" s="374" t="s">
        <v>3846</v>
      </c>
      <c r="I139" s="374" t="s">
        <v>584</v>
      </c>
      <c r="J139" s="375">
        <v>27</v>
      </c>
      <c r="K139" s="375">
        <v>27</v>
      </c>
      <c r="L139" s="383" t="str">
        <f t="shared" si="5"/>
        <v>Mở</v>
      </c>
      <c r="M139" s="384">
        <f t="shared" si="4"/>
        <v>1</v>
      </c>
    </row>
    <row r="140" spans="1:13" ht="30" hidden="1" customHeight="1" x14ac:dyDescent="0.25">
      <c r="A140" s="374" t="s">
        <v>1119</v>
      </c>
      <c r="B140" s="374" t="s">
        <v>4185</v>
      </c>
      <c r="C140" s="374" t="s">
        <v>4186</v>
      </c>
      <c r="D140" s="374" t="s">
        <v>4187</v>
      </c>
      <c r="E140" s="374" t="s">
        <v>4188</v>
      </c>
      <c r="F140" s="374" t="s">
        <v>130</v>
      </c>
      <c r="G140" s="374" t="s">
        <v>582</v>
      </c>
      <c r="H140" s="374" t="s">
        <v>3846</v>
      </c>
      <c r="I140" s="374" t="s">
        <v>584</v>
      </c>
      <c r="J140" s="375">
        <v>24</v>
      </c>
      <c r="K140" s="375">
        <v>27</v>
      </c>
      <c r="L140" s="383" t="str">
        <f t="shared" si="5"/>
        <v>Mở</v>
      </c>
      <c r="M140" s="384">
        <f t="shared" si="4"/>
        <v>0.88888888888888884</v>
      </c>
    </row>
    <row r="141" spans="1:13" ht="30" hidden="1" customHeight="1" x14ac:dyDescent="0.25">
      <c r="A141" s="374" t="s">
        <v>1124</v>
      </c>
      <c r="B141" s="374" t="s">
        <v>4189</v>
      </c>
      <c r="C141" s="374" t="s">
        <v>4190</v>
      </c>
      <c r="D141" s="374" t="s">
        <v>4187</v>
      </c>
      <c r="E141" s="374" t="s">
        <v>4188</v>
      </c>
      <c r="F141" s="374" t="s">
        <v>130</v>
      </c>
      <c r="G141" s="374" t="s">
        <v>582</v>
      </c>
      <c r="H141" s="374" t="s">
        <v>3846</v>
      </c>
      <c r="I141" s="374" t="s">
        <v>584</v>
      </c>
      <c r="J141" s="375">
        <v>23</v>
      </c>
      <c r="K141" s="375">
        <v>27</v>
      </c>
      <c r="L141" s="383" t="str">
        <f t="shared" si="5"/>
        <v>Mở</v>
      </c>
      <c r="M141" s="384">
        <f t="shared" si="4"/>
        <v>0.85185185185185186</v>
      </c>
    </row>
    <row r="142" spans="1:13" ht="30" hidden="1" customHeight="1" x14ac:dyDescent="0.25">
      <c r="A142" s="374" t="s">
        <v>1129</v>
      </c>
      <c r="B142" s="374" t="s">
        <v>410</v>
      </c>
      <c r="C142" s="374" t="s">
        <v>4191</v>
      </c>
      <c r="D142" s="374" t="s">
        <v>4192</v>
      </c>
      <c r="E142" s="374" t="s">
        <v>4193</v>
      </c>
      <c r="F142" s="374" t="s">
        <v>66</v>
      </c>
      <c r="G142" s="374" t="s">
        <v>582</v>
      </c>
      <c r="H142" s="374" t="s">
        <v>3846</v>
      </c>
      <c r="I142" s="374" t="s">
        <v>584</v>
      </c>
      <c r="J142" s="375">
        <v>18</v>
      </c>
      <c r="K142" s="375">
        <v>27</v>
      </c>
      <c r="L142" s="379" t="s">
        <v>731</v>
      </c>
      <c r="M142" s="384">
        <f t="shared" si="4"/>
        <v>0.66666666666666663</v>
      </c>
    </row>
    <row r="143" spans="1:13" ht="30" hidden="1" customHeight="1" x14ac:dyDescent="0.25">
      <c r="A143" s="374" t="s">
        <v>1134</v>
      </c>
      <c r="B143" s="374" t="s">
        <v>411</v>
      </c>
      <c r="C143" s="374" t="s">
        <v>4194</v>
      </c>
      <c r="D143" s="374" t="s">
        <v>4192</v>
      </c>
      <c r="E143" s="374" t="s">
        <v>4193</v>
      </c>
      <c r="F143" s="374" t="s">
        <v>66</v>
      </c>
      <c r="G143" s="374" t="s">
        <v>582</v>
      </c>
      <c r="H143" s="374" t="s">
        <v>3846</v>
      </c>
      <c r="I143" s="374" t="s">
        <v>584</v>
      </c>
      <c r="J143" s="375">
        <v>19</v>
      </c>
      <c r="K143" s="375">
        <v>27</v>
      </c>
      <c r="L143" s="379" t="s">
        <v>731</v>
      </c>
      <c r="M143" s="384">
        <f t="shared" si="4"/>
        <v>0.70370370370370372</v>
      </c>
    </row>
    <row r="144" spans="1:13" ht="30" hidden="1" customHeight="1" x14ac:dyDescent="0.25">
      <c r="A144" s="374" t="s">
        <v>1139</v>
      </c>
      <c r="B144" s="374" t="s">
        <v>4195</v>
      </c>
      <c r="C144" s="374" t="s">
        <v>4196</v>
      </c>
      <c r="D144" s="374" t="s">
        <v>4197</v>
      </c>
      <c r="E144" s="374" t="s">
        <v>4198</v>
      </c>
      <c r="F144" s="374" t="s">
        <v>66</v>
      </c>
      <c r="G144" s="374" t="s">
        <v>582</v>
      </c>
      <c r="H144" s="374" t="s">
        <v>3846</v>
      </c>
      <c r="I144" s="374" t="s">
        <v>584</v>
      </c>
      <c r="J144" s="375">
        <v>23</v>
      </c>
      <c r="K144" s="375">
        <v>27</v>
      </c>
      <c r="L144" s="383" t="str">
        <f t="shared" si="5"/>
        <v>Mở</v>
      </c>
      <c r="M144" s="384">
        <f t="shared" si="4"/>
        <v>0.85185185185185186</v>
      </c>
    </row>
    <row r="145" spans="1:13" ht="30" hidden="1" customHeight="1" x14ac:dyDescent="0.25">
      <c r="A145" s="374" t="s">
        <v>1142</v>
      </c>
      <c r="B145" s="374" t="s">
        <v>4199</v>
      </c>
      <c r="C145" s="374" t="s">
        <v>4200</v>
      </c>
      <c r="D145" s="374" t="s">
        <v>4197</v>
      </c>
      <c r="E145" s="374" t="s">
        <v>4198</v>
      </c>
      <c r="F145" s="374" t="s">
        <v>66</v>
      </c>
      <c r="G145" s="374" t="s">
        <v>582</v>
      </c>
      <c r="H145" s="374" t="s">
        <v>3846</v>
      </c>
      <c r="I145" s="374" t="s">
        <v>584</v>
      </c>
      <c r="J145" s="375">
        <v>25</v>
      </c>
      <c r="K145" s="375">
        <v>27</v>
      </c>
      <c r="L145" s="383" t="str">
        <f t="shared" si="5"/>
        <v>Mở</v>
      </c>
      <c r="M145" s="384">
        <f t="shared" si="4"/>
        <v>0.92592592592592593</v>
      </c>
    </row>
    <row r="146" spans="1:13" ht="30" hidden="1" customHeight="1" x14ac:dyDescent="0.25">
      <c r="A146" s="374" t="s">
        <v>1145</v>
      </c>
      <c r="B146" s="374" t="s">
        <v>4201</v>
      </c>
      <c r="C146" s="374" t="s">
        <v>4202</v>
      </c>
      <c r="D146" s="374" t="s">
        <v>4203</v>
      </c>
      <c r="E146" s="374" t="s">
        <v>4204</v>
      </c>
      <c r="F146" s="374" t="s">
        <v>66</v>
      </c>
      <c r="G146" s="374" t="s">
        <v>582</v>
      </c>
      <c r="H146" s="374" t="s">
        <v>3846</v>
      </c>
      <c r="I146" s="374" t="s">
        <v>584</v>
      </c>
      <c r="J146" s="375">
        <v>0</v>
      </c>
      <c r="K146" s="375">
        <v>27</v>
      </c>
      <c r="L146" s="383" t="str">
        <f t="shared" si="5"/>
        <v>Không mở</v>
      </c>
      <c r="M146" s="384">
        <f t="shared" si="4"/>
        <v>0</v>
      </c>
    </row>
    <row r="147" spans="1:13" ht="30" hidden="1" customHeight="1" x14ac:dyDescent="0.25">
      <c r="A147" s="374" t="s">
        <v>1149</v>
      </c>
      <c r="B147" s="374" t="s">
        <v>4205</v>
      </c>
      <c r="C147" s="374" t="s">
        <v>4206</v>
      </c>
      <c r="D147" s="374" t="s">
        <v>4203</v>
      </c>
      <c r="E147" s="374" t="s">
        <v>4204</v>
      </c>
      <c r="F147" s="374" t="s">
        <v>66</v>
      </c>
      <c r="G147" s="374" t="s">
        <v>582</v>
      </c>
      <c r="H147" s="374" t="s">
        <v>3846</v>
      </c>
      <c r="I147" s="374" t="s">
        <v>584</v>
      </c>
      <c r="J147" s="375">
        <v>26</v>
      </c>
      <c r="K147" s="375">
        <v>27</v>
      </c>
      <c r="L147" s="383" t="str">
        <f t="shared" si="5"/>
        <v>Mở</v>
      </c>
      <c r="M147" s="384">
        <f t="shared" si="4"/>
        <v>0.96296296296296291</v>
      </c>
    </row>
    <row r="148" spans="1:13" ht="30" hidden="1" customHeight="1" x14ac:dyDescent="0.25">
      <c r="A148" s="374" t="s">
        <v>1154</v>
      </c>
      <c r="B148" s="374" t="s">
        <v>421</v>
      </c>
      <c r="C148" s="374" t="s">
        <v>4207</v>
      </c>
      <c r="D148" s="374" t="s">
        <v>4208</v>
      </c>
      <c r="E148" s="374" t="s">
        <v>4209</v>
      </c>
      <c r="F148" s="374" t="s">
        <v>95</v>
      </c>
      <c r="G148" s="374" t="s">
        <v>582</v>
      </c>
      <c r="H148" s="374" t="s">
        <v>3846</v>
      </c>
      <c r="I148" s="374" t="s">
        <v>584</v>
      </c>
      <c r="J148" s="375">
        <v>44</v>
      </c>
      <c r="K148" s="375">
        <v>65</v>
      </c>
      <c r="L148" s="383" t="s">
        <v>610</v>
      </c>
      <c r="M148" s="384">
        <f t="shared" si="4"/>
        <v>0.67692307692307696</v>
      </c>
    </row>
    <row r="149" spans="1:13" ht="30" hidden="1" customHeight="1" x14ac:dyDescent="0.25">
      <c r="A149" s="374" t="s">
        <v>1157</v>
      </c>
      <c r="B149" s="374" t="s">
        <v>4210</v>
      </c>
      <c r="C149" s="374" t="s">
        <v>4211</v>
      </c>
      <c r="D149" s="374" t="s">
        <v>4212</v>
      </c>
      <c r="E149" s="374" t="s">
        <v>4213</v>
      </c>
      <c r="F149" s="374" t="s">
        <v>66</v>
      </c>
      <c r="G149" s="374" t="s">
        <v>582</v>
      </c>
      <c r="H149" s="374" t="s">
        <v>3846</v>
      </c>
      <c r="I149" s="374" t="s">
        <v>584</v>
      </c>
      <c r="J149" s="375">
        <v>60</v>
      </c>
      <c r="K149" s="375">
        <v>65</v>
      </c>
      <c r="L149" s="383" t="str">
        <f t="shared" si="5"/>
        <v>Mở</v>
      </c>
      <c r="M149" s="384">
        <f t="shared" si="4"/>
        <v>0.92307692307692313</v>
      </c>
    </row>
    <row r="150" spans="1:13" ht="30" hidden="1" customHeight="1" x14ac:dyDescent="0.25">
      <c r="A150" s="374" t="s">
        <v>1160</v>
      </c>
      <c r="B150" s="374" t="s">
        <v>4214</v>
      </c>
      <c r="C150" s="374" t="s">
        <v>4215</v>
      </c>
      <c r="D150" s="374" t="s">
        <v>4216</v>
      </c>
      <c r="E150" s="374" t="s">
        <v>4217</v>
      </c>
      <c r="F150" s="374" t="s">
        <v>66</v>
      </c>
      <c r="G150" s="374" t="s">
        <v>582</v>
      </c>
      <c r="H150" s="374" t="s">
        <v>3846</v>
      </c>
      <c r="I150" s="374" t="s">
        <v>584</v>
      </c>
      <c r="J150" s="375">
        <v>46</v>
      </c>
      <c r="K150" s="375">
        <v>65</v>
      </c>
      <c r="L150" s="383" t="s">
        <v>610</v>
      </c>
      <c r="M150" s="384">
        <f t="shared" si="4"/>
        <v>0.70769230769230773</v>
      </c>
    </row>
    <row r="151" spans="1:13" ht="30" hidden="1" customHeight="1" x14ac:dyDescent="0.25">
      <c r="A151" s="374" t="s">
        <v>1163</v>
      </c>
      <c r="B151" s="374" t="s">
        <v>425</v>
      </c>
      <c r="C151" s="374" t="s">
        <v>4218</v>
      </c>
      <c r="D151" s="374" t="s">
        <v>4219</v>
      </c>
      <c r="E151" s="374" t="s">
        <v>4220</v>
      </c>
      <c r="F151" s="374" t="s">
        <v>66</v>
      </c>
      <c r="G151" s="374" t="s">
        <v>582</v>
      </c>
      <c r="H151" s="374" t="s">
        <v>3846</v>
      </c>
      <c r="I151" s="374" t="s">
        <v>584</v>
      </c>
      <c r="J151" s="375">
        <v>16</v>
      </c>
      <c r="K151" s="375">
        <v>25</v>
      </c>
      <c r="L151" s="379" t="s">
        <v>731</v>
      </c>
      <c r="M151" s="384">
        <f t="shared" si="4"/>
        <v>0.64</v>
      </c>
    </row>
    <row r="152" spans="1:13" ht="30" hidden="1" customHeight="1" x14ac:dyDescent="0.25">
      <c r="A152" s="374" t="s">
        <v>1166</v>
      </c>
      <c r="B152" s="374" t="s">
        <v>426</v>
      </c>
      <c r="C152" s="374" t="s">
        <v>4221</v>
      </c>
      <c r="D152" s="374" t="s">
        <v>4219</v>
      </c>
      <c r="E152" s="374" t="s">
        <v>4220</v>
      </c>
      <c r="F152" s="374" t="s">
        <v>66</v>
      </c>
      <c r="G152" s="374" t="s">
        <v>582</v>
      </c>
      <c r="H152" s="374" t="s">
        <v>3846</v>
      </c>
      <c r="I152" s="374" t="s">
        <v>584</v>
      </c>
      <c r="J152" s="375">
        <v>19</v>
      </c>
      <c r="K152" s="375">
        <v>25</v>
      </c>
      <c r="L152" s="383" t="str">
        <f t="shared" si="5"/>
        <v>Mở</v>
      </c>
      <c r="M152" s="384">
        <f t="shared" si="4"/>
        <v>0.76</v>
      </c>
    </row>
    <row r="153" spans="1:13" ht="30" hidden="1" customHeight="1" x14ac:dyDescent="0.25">
      <c r="A153" s="374" t="s">
        <v>1170</v>
      </c>
      <c r="B153" s="374" t="s">
        <v>427</v>
      </c>
      <c r="C153" s="374" t="s">
        <v>4222</v>
      </c>
      <c r="D153" s="374" t="s">
        <v>4219</v>
      </c>
      <c r="E153" s="374" t="s">
        <v>4220</v>
      </c>
      <c r="F153" s="374" t="s">
        <v>66</v>
      </c>
      <c r="G153" s="374" t="s">
        <v>582</v>
      </c>
      <c r="H153" s="374" t="s">
        <v>3846</v>
      </c>
      <c r="I153" s="374" t="s">
        <v>584</v>
      </c>
      <c r="J153" s="375">
        <v>19</v>
      </c>
      <c r="K153" s="375">
        <v>25</v>
      </c>
      <c r="L153" s="383" t="str">
        <f t="shared" si="5"/>
        <v>Mở</v>
      </c>
      <c r="M153" s="384">
        <f t="shared" si="4"/>
        <v>0.76</v>
      </c>
    </row>
    <row r="154" spans="1:13" ht="30" hidden="1" customHeight="1" x14ac:dyDescent="0.25">
      <c r="A154" s="374" t="s">
        <v>1172</v>
      </c>
      <c r="B154" s="374" t="s">
        <v>4223</v>
      </c>
      <c r="C154" s="374" t="s">
        <v>4224</v>
      </c>
      <c r="D154" s="374" t="s">
        <v>4225</v>
      </c>
      <c r="E154" s="374" t="s">
        <v>4226</v>
      </c>
      <c r="F154" s="374" t="s">
        <v>66</v>
      </c>
      <c r="G154" s="374" t="s">
        <v>582</v>
      </c>
      <c r="H154" s="374" t="s">
        <v>3846</v>
      </c>
      <c r="I154" s="374" t="s">
        <v>584</v>
      </c>
      <c r="J154" s="375">
        <v>59</v>
      </c>
      <c r="K154" s="375">
        <v>65</v>
      </c>
      <c r="L154" s="383" t="str">
        <f t="shared" si="5"/>
        <v>Mở</v>
      </c>
      <c r="M154" s="384">
        <f t="shared" si="4"/>
        <v>0.90769230769230769</v>
      </c>
    </row>
    <row r="155" spans="1:13" ht="30" hidden="1" customHeight="1" x14ac:dyDescent="0.25">
      <c r="A155" s="374" t="s">
        <v>1177</v>
      </c>
      <c r="B155" s="374" t="s">
        <v>4227</v>
      </c>
      <c r="C155" s="374" t="s">
        <v>4228</v>
      </c>
      <c r="D155" s="374" t="s">
        <v>4225</v>
      </c>
      <c r="E155" s="374" t="s">
        <v>4226</v>
      </c>
      <c r="F155" s="374" t="s">
        <v>66</v>
      </c>
      <c r="G155" s="374" t="s">
        <v>582</v>
      </c>
      <c r="H155" s="374" t="s">
        <v>3846</v>
      </c>
      <c r="I155" s="374" t="s">
        <v>584</v>
      </c>
      <c r="J155" s="375">
        <v>0</v>
      </c>
      <c r="K155" s="375">
        <v>65</v>
      </c>
      <c r="L155" s="383" t="str">
        <f t="shared" si="5"/>
        <v>Không mở</v>
      </c>
      <c r="M155" s="384">
        <f t="shared" si="4"/>
        <v>0</v>
      </c>
    </row>
    <row r="156" spans="1:13" ht="30" hidden="1" customHeight="1" x14ac:dyDescent="0.25">
      <c r="A156" s="374" t="s">
        <v>1182</v>
      </c>
      <c r="B156" s="374" t="s">
        <v>4229</v>
      </c>
      <c r="C156" s="374" t="s">
        <v>4230</v>
      </c>
      <c r="D156" s="374" t="s">
        <v>4225</v>
      </c>
      <c r="E156" s="374" t="s">
        <v>4226</v>
      </c>
      <c r="F156" s="374" t="s">
        <v>66</v>
      </c>
      <c r="G156" s="374" t="s">
        <v>582</v>
      </c>
      <c r="H156" s="374" t="s">
        <v>3846</v>
      </c>
      <c r="I156" s="374" t="s">
        <v>584</v>
      </c>
      <c r="J156" s="375">
        <v>45</v>
      </c>
      <c r="K156" s="375">
        <v>65</v>
      </c>
      <c r="L156" s="383" t="s">
        <v>610</v>
      </c>
      <c r="M156" s="384">
        <f t="shared" si="4"/>
        <v>0.69230769230769229</v>
      </c>
    </row>
    <row r="157" spans="1:13" ht="30" hidden="1" customHeight="1" x14ac:dyDescent="0.25">
      <c r="A157" s="374" t="s">
        <v>1187</v>
      </c>
      <c r="B157" s="374" t="s">
        <v>4231</v>
      </c>
      <c r="C157" s="374" t="s">
        <v>4232</v>
      </c>
      <c r="D157" s="374" t="s">
        <v>4233</v>
      </c>
      <c r="E157" s="374" t="s">
        <v>4234</v>
      </c>
      <c r="F157" s="374" t="s">
        <v>66</v>
      </c>
      <c r="G157" s="374" t="s">
        <v>582</v>
      </c>
      <c r="H157" s="374" t="s">
        <v>3846</v>
      </c>
      <c r="I157" s="374" t="s">
        <v>584</v>
      </c>
      <c r="J157" s="375">
        <v>53</v>
      </c>
      <c r="K157" s="375">
        <v>65</v>
      </c>
      <c r="L157" s="383" t="str">
        <f t="shared" si="5"/>
        <v>Mở</v>
      </c>
      <c r="M157" s="384">
        <f t="shared" si="4"/>
        <v>0.81538461538461537</v>
      </c>
    </row>
    <row r="158" spans="1:13" ht="30" hidden="1" customHeight="1" x14ac:dyDescent="0.25">
      <c r="A158" s="374" t="s">
        <v>1190</v>
      </c>
      <c r="B158" s="374" t="s">
        <v>4235</v>
      </c>
      <c r="C158" s="374" t="s">
        <v>4236</v>
      </c>
      <c r="D158" s="374" t="s">
        <v>4237</v>
      </c>
      <c r="E158" s="374" t="s">
        <v>4238</v>
      </c>
      <c r="F158" s="374" t="s">
        <v>66</v>
      </c>
      <c r="G158" s="374" t="s">
        <v>582</v>
      </c>
      <c r="H158" s="374" t="s">
        <v>3846</v>
      </c>
      <c r="I158" s="374" t="s">
        <v>584</v>
      </c>
      <c r="J158" s="375">
        <v>63</v>
      </c>
      <c r="K158" s="375">
        <v>65</v>
      </c>
      <c r="L158" s="383" t="str">
        <f t="shared" si="5"/>
        <v>Mở</v>
      </c>
      <c r="M158" s="384">
        <f t="shared" si="4"/>
        <v>0.96923076923076923</v>
      </c>
    </row>
    <row r="159" spans="1:13" ht="30" hidden="1" customHeight="1" x14ac:dyDescent="0.25">
      <c r="A159" s="374" t="s">
        <v>1195</v>
      </c>
      <c r="B159" s="374" t="s">
        <v>4239</v>
      </c>
      <c r="C159" s="374" t="s">
        <v>4240</v>
      </c>
      <c r="D159" s="374" t="s">
        <v>4237</v>
      </c>
      <c r="E159" s="374" t="s">
        <v>4238</v>
      </c>
      <c r="F159" s="374" t="s">
        <v>66</v>
      </c>
      <c r="G159" s="374" t="s">
        <v>582</v>
      </c>
      <c r="H159" s="374" t="s">
        <v>3846</v>
      </c>
      <c r="I159" s="374" t="s">
        <v>584</v>
      </c>
      <c r="J159" s="375">
        <v>45</v>
      </c>
      <c r="K159" s="375">
        <v>65</v>
      </c>
      <c r="L159" s="383" t="s">
        <v>610</v>
      </c>
      <c r="M159" s="384">
        <f t="shared" si="4"/>
        <v>0.69230769230769229</v>
      </c>
    </row>
    <row r="160" spans="1:13" ht="30" hidden="1" customHeight="1" x14ac:dyDescent="0.25">
      <c r="A160" s="374" t="s">
        <v>1200</v>
      </c>
      <c r="B160" s="374" t="s">
        <v>4241</v>
      </c>
      <c r="C160" s="374" t="s">
        <v>4242</v>
      </c>
      <c r="D160" s="374" t="s">
        <v>4243</v>
      </c>
      <c r="E160" s="374" t="s">
        <v>4244</v>
      </c>
      <c r="F160" s="374" t="s">
        <v>66</v>
      </c>
      <c r="G160" s="374" t="s">
        <v>582</v>
      </c>
      <c r="H160" s="374" t="s">
        <v>3846</v>
      </c>
      <c r="I160" s="374" t="s">
        <v>584</v>
      </c>
      <c r="J160" s="375">
        <v>65</v>
      </c>
      <c r="K160" s="375">
        <v>65</v>
      </c>
      <c r="L160" s="383" t="str">
        <f t="shared" si="5"/>
        <v>Mở</v>
      </c>
      <c r="M160" s="384">
        <f t="shared" si="4"/>
        <v>1</v>
      </c>
    </row>
    <row r="161" spans="1:13" ht="30" hidden="1" customHeight="1" x14ac:dyDescent="0.25">
      <c r="A161" s="374" t="s">
        <v>1205</v>
      </c>
      <c r="B161" s="374" t="s">
        <v>4245</v>
      </c>
      <c r="C161" s="374" t="s">
        <v>4246</v>
      </c>
      <c r="D161" s="374" t="s">
        <v>4243</v>
      </c>
      <c r="E161" s="374" t="s">
        <v>4244</v>
      </c>
      <c r="F161" s="374" t="s">
        <v>66</v>
      </c>
      <c r="G161" s="374" t="s">
        <v>582</v>
      </c>
      <c r="H161" s="374" t="s">
        <v>3846</v>
      </c>
      <c r="I161" s="374" t="s">
        <v>584</v>
      </c>
      <c r="J161" s="375">
        <v>65</v>
      </c>
      <c r="K161" s="375">
        <v>65</v>
      </c>
      <c r="L161" s="383" t="str">
        <f t="shared" si="5"/>
        <v>Mở</v>
      </c>
      <c r="M161" s="384">
        <f t="shared" si="4"/>
        <v>1</v>
      </c>
    </row>
    <row r="162" spans="1:13" ht="30" hidden="1" customHeight="1" x14ac:dyDescent="0.25">
      <c r="A162" s="374" t="s">
        <v>1208</v>
      </c>
      <c r="B162" s="374" t="s">
        <v>4247</v>
      </c>
      <c r="C162" s="374" t="s">
        <v>4248</v>
      </c>
      <c r="D162" s="374" t="s">
        <v>4243</v>
      </c>
      <c r="E162" s="374" t="s">
        <v>4244</v>
      </c>
      <c r="F162" s="374" t="s">
        <v>66</v>
      </c>
      <c r="G162" s="374" t="s">
        <v>582</v>
      </c>
      <c r="H162" s="374" t="s">
        <v>3846</v>
      </c>
      <c r="I162" s="374" t="s">
        <v>584</v>
      </c>
      <c r="J162" s="375">
        <v>65</v>
      </c>
      <c r="K162" s="375">
        <v>65</v>
      </c>
      <c r="L162" s="383" t="str">
        <f t="shared" si="5"/>
        <v>Mở</v>
      </c>
      <c r="M162" s="384">
        <f t="shared" si="4"/>
        <v>1</v>
      </c>
    </row>
    <row r="163" spans="1:13" ht="30" hidden="1" customHeight="1" x14ac:dyDescent="0.25">
      <c r="A163" s="374" t="s">
        <v>1213</v>
      </c>
      <c r="B163" s="374" t="s">
        <v>4249</v>
      </c>
      <c r="C163" s="374" t="s">
        <v>4250</v>
      </c>
      <c r="D163" s="374" t="s">
        <v>4251</v>
      </c>
      <c r="E163" s="374" t="s">
        <v>4252</v>
      </c>
      <c r="F163" s="374" t="s">
        <v>66</v>
      </c>
      <c r="G163" s="374" t="s">
        <v>582</v>
      </c>
      <c r="H163" s="374" t="s">
        <v>3846</v>
      </c>
      <c r="I163" s="374" t="s">
        <v>584</v>
      </c>
      <c r="J163" s="375">
        <v>34</v>
      </c>
      <c r="K163" s="375">
        <v>65</v>
      </c>
      <c r="L163" s="383" t="s">
        <v>610</v>
      </c>
      <c r="M163" s="384">
        <f t="shared" si="4"/>
        <v>0.52307692307692311</v>
      </c>
    </row>
    <row r="164" spans="1:13" ht="30" customHeight="1" x14ac:dyDescent="0.25">
      <c r="A164" s="374" t="s">
        <v>1217</v>
      </c>
      <c r="B164" s="374" t="s">
        <v>413</v>
      </c>
      <c r="C164" s="374" t="s">
        <v>4253</v>
      </c>
      <c r="D164" s="374" t="s">
        <v>4254</v>
      </c>
      <c r="E164" s="374" t="s">
        <v>4255</v>
      </c>
      <c r="F164" s="374" t="s">
        <v>89</v>
      </c>
      <c r="G164" s="374" t="s">
        <v>582</v>
      </c>
      <c r="H164" s="374" t="s">
        <v>3846</v>
      </c>
      <c r="I164" s="374" t="s">
        <v>584</v>
      </c>
      <c r="J164" s="381">
        <v>18</v>
      </c>
      <c r="K164" s="375">
        <v>22</v>
      </c>
      <c r="L164" s="383" t="str">
        <f t="shared" si="5"/>
        <v>Mở</v>
      </c>
      <c r="M164" s="384">
        <f t="shared" si="4"/>
        <v>0.81818181818181823</v>
      </c>
    </row>
    <row r="165" spans="1:13" ht="30" customHeight="1" x14ac:dyDescent="0.25">
      <c r="A165" s="374" t="s">
        <v>1221</v>
      </c>
      <c r="B165" s="374" t="s">
        <v>414</v>
      </c>
      <c r="C165" s="374" t="s">
        <v>4256</v>
      </c>
      <c r="D165" s="374" t="s">
        <v>4254</v>
      </c>
      <c r="E165" s="374" t="s">
        <v>4255</v>
      </c>
      <c r="F165" s="374" t="s">
        <v>89</v>
      </c>
      <c r="G165" s="374" t="s">
        <v>582</v>
      </c>
      <c r="H165" s="374" t="s">
        <v>3846</v>
      </c>
      <c r="I165" s="374" t="s">
        <v>584</v>
      </c>
      <c r="J165" s="381">
        <v>22</v>
      </c>
      <c r="K165" s="375">
        <v>22</v>
      </c>
      <c r="L165" s="383" t="str">
        <f t="shared" si="5"/>
        <v>Mở</v>
      </c>
      <c r="M165" s="384">
        <f t="shared" si="4"/>
        <v>1</v>
      </c>
    </row>
    <row r="166" spans="1:13" ht="30" customHeight="1" x14ac:dyDescent="0.25">
      <c r="A166" s="374" t="s">
        <v>1226</v>
      </c>
      <c r="B166" s="374" t="s">
        <v>415</v>
      </c>
      <c r="C166" s="374" t="s">
        <v>4257</v>
      </c>
      <c r="D166" s="374" t="s">
        <v>4254</v>
      </c>
      <c r="E166" s="374" t="s">
        <v>4255</v>
      </c>
      <c r="F166" s="374" t="s">
        <v>89</v>
      </c>
      <c r="G166" s="374" t="s">
        <v>582</v>
      </c>
      <c r="H166" s="374" t="s">
        <v>3846</v>
      </c>
      <c r="I166" s="374" t="s">
        <v>584</v>
      </c>
      <c r="J166" s="381">
        <v>22</v>
      </c>
      <c r="K166" s="375">
        <v>22</v>
      </c>
      <c r="L166" s="383" t="str">
        <f t="shared" si="5"/>
        <v>Mở</v>
      </c>
      <c r="M166" s="384">
        <f t="shared" si="4"/>
        <v>1</v>
      </c>
    </row>
    <row r="167" spans="1:13" ht="30" customHeight="1" x14ac:dyDescent="0.25">
      <c r="A167" s="374" t="s">
        <v>1229</v>
      </c>
      <c r="B167" s="374" t="s">
        <v>416</v>
      </c>
      <c r="C167" s="374" t="s">
        <v>4258</v>
      </c>
      <c r="D167" s="374" t="s">
        <v>4254</v>
      </c>
      <c r="E167" s="374" t="s">
        <v>4255</v>
      </c>
      <c r="F167" s="374" t="s">
        <v>89</v>
      </c>
      <c r="G167" s="374" t="s">
        <v>582</v>
      </c>
      <c r="H167" s="374" t="s">
        <v>3846</v>
      </c>
      <c r="I167" s="374" t="s">
        <v>584</v>
      </c>
      <c r="J167" s="381">
        <v>23</v>
      </c>
      <c r="K167" s="375">
        <v>22</v>
      </c>
      <c r="L167" s="383" t="str">
        <f t="shared" si="5"/>
        <v>Mở</v>
      </c>
      <c r="M167" s="384">
        <f t="shared" si="4"/>
        <v>1.0454545454545454</v>
      </c>
    </row>
    <row r="168" spans="1:13" ht="30" customHeight="1" x14ac:dyDescent="0.25">
      <c r="A168" s="374" t="s">
        <v>1232</v>
      </c>
      <c r="B168" s="374" t="s">
        <v>417</v>
      </c>
      <c r="C168" s="374" t="s">
        <v>4259</v>
      </c>
      <c r="D168" s="374" t="s">
        <v>4254</v>
      </c>
      <c r="E168" s="374" t="s">
        <v>4255</v>
      </c>
      <c r="F168" s="374" t="s">
        <v>89</v>
      </c>
      <c r="G168" s="374" t="s">
        <v>582</v>
      </c>
      <c r="H168" s="374" t="s">
        <v>3846</v>
      </c>
      <c r="I168" s="374" t="s">
        <v>584</v>
      </c>
      <c r="J168" s="381">
        <v>22</v>
      </c>
      <c r="K168" s="375">
        <v>22</v>
      </c>
      <c r="L168" s="383" t="str">
        <f t="shared" si="5"/>
        <v>Mở</v>
      </c>
      <c r="M168" s="384">
        <f t="shared" si="4"/>
        <v>1</v>
      </c>
    </row>
    <row r="169" spans="1:13" ht="30" customHeight="1" x14ac:dyDescent="0.25">
      <c r="A169" s="374" t="s">
        <v>1235</v>
      </c>
      <c r="B169" s="374" t="s">
        <v>418</v>
      </c>
      <c r="C169" s="374" t="s">
        <v>4260</v>
      </c>
      <c r="D169" s="374" t="s">
        <v>4254</v>
      </c>
      <c r="E169" s="374" t="s">
        <v>4255</v>
      </c>
      <c r="F169" s="374" t="s">
        <v>89</v>
      </c>
      <c r="G169" s="374" t="s">
        <v>582</v>
      </c>
      <c r="H169" s="374" t="s">
        <v>3846</v>
      </c>
      <c r="I169" s="374" t="s">
        <v>584</v>
      </c>
      <c r="J169" s="381">
        <v>22</v>
      </c>
      <c r="K169" s="375">
        <v>22</v>
      </c>
      <c r="L169" s="383" t="str">
        <f t="shared" si="5"/>
        <v>Mở</v>
      </c>
      <c r="M169" s="384">
        <f t="shared" si="4"/>
        <v>1</v>
      </c>
    </row>
    <row r="170" spans="1:13" ht="30" customHeight="1" x14ac:dyDescent="0.25">
      <c r="A170" s="374" t="s">
        <v>1238</v>
      </c>
      <c r="B170" s="374" t="s">
        <v>419</v>
      </c>
      <c r="C170" s="374" t="s">
        <v>4261</v>
      </c>
      <c r="D170" s="374" t="s">
        <v>4254</v>
      </c>
      <c r="E170" s="374" t="s">
        <v>4255</v>
      </c>
      <c r="F170" s="374" t="s">
        <v>89</v>
      </c>
      <c r="G170" s="374" t="s">
        <v>582</v>
      </c>
      <c r="H170" s="374" t="s">
        <v>3846</v>
      </c>
      <c r="I170" s="374" t="s">
        <v>584</v>
      </c>
      <c r="J170" s="381">
        <v>22</v>
      </c>
      <c r="K170" s="375">
        <v>22</v>
      </c>
      <c r="L170" s="383" t="str">
        <f t="shared" si="5"/>
        <v>Mở</v>
      </c>
      <c r="M170" s="384">
        <f t="shared" si="4"/>
        <v>1</v>
      </c>
    </row>
    <row r="171" spans="1:13" ht="30" customHeight="1" x14ac:dyDescent="0.25">
      <c r="A171" s="374" t="s">
        <v>1241</v>
      </c>
      <c r="B171" s="374" t="s">
        <v>420</v>
      </c>
      <c r="C171" s="374" t="s">
        <v>4262</v>
      </c>
      <c r="D171" s="374" t="s">
        <v>4254</v>
      </c>
      <c r="E171" s="374" t="s">
        <v>4255</v>
      </c>
      <c r="F171" s="374" t="s">
        <v>89</v>
      </c>
      <c r="G171" s="374" t="s">
        <v>582</v>
      </c>
      <c r="H171" s="374" t="s">
        <v>3846</v>
      </c>
      <c r="I171" s="374" t="s">
        <v>584</v>
      </c>
      <c r="J171" s="381">
        <v>22</v>
      </c>
      <c r="K171" s="375">
        <v>22</v>
      </c>
      <c r="L171" s="383" t="str">
        <f t="shared" si="5"/>
        <v>Mở</v>
      </c>
      <c r="M171" s="384">
        <f t="shared" si="4"/>
        <v>1</v>
      </c>
    </row>
    <row r="172" spans="1:13" ht="30" hidden="1" customHeight="1" x14ac:dyDescent="0.25">
      <c r="A172" s="374" t="s">
        <v>1244</v>
      </c>
      <c r="B172" s="374" t="s">
        <v>4263</v>
      </c>
      <c r="C172" s="374" t="s">
        <v>4264</v>
      </c>
      <c r="D172" s="374" t="s">
        <v>4265</v>
      </c>
      <c r="E172" s="374" t="s">
        <v>4266</v>
      </c>
      <c r="F172" s="374" t="s">
        <v>89</v>
      </c>
      <c r="G172" s="374" t="s">
        <v>582</v>
      </c>
      <c r="H172" s="374" t="s">
        <v>3846</v>
      </c>
      <c r="I172" s="374" t="s">
        <v>584</v>
      </c>
      <c r="J172" s="375">
        <v>65</v>
      </c>
      <c r="K172" s="375">
        <v>65</v>
      </c>
      <c r="L172" s="383" t="str">
        <f t="shared" si="5"/>
        <v>Mở</v>
      </c>
      <c r="M172" s="384">
        <f t="shared" si="4"/>
        <v>1</v>
      </c>
    </row>
    <row r="173" spans="1:13" ht="30" hidden="1" customHeight="1" x14ac:dyDescent="0.25">
      <c r="A173" s="374" t="s">
        <v>1247</v>
      </c>
      <c r="B173" s="374" t="s">
        <v>4267</v>
      </c>
      <c r="C173" s="374" t="s">
        <v>4268</v>
      </c>
      <c r="D173" s="374" t="s">
        <v>4265</v>
      </c>
      <c r="E173" s="374" t="s">
        <v>4266</v>
      </c>
      <c r="F173" s="374" t="s">
        <v>89</v>
      </c>
      <c r="G173" s="374" t="s">
        <v>582</v>
      </c>
      <c r="H173" s="374" t="s">
        <v>3846</v>
      </c>
      <c r="I173" s="374" t="s">
        <v>584</v>
      </c>
      <c r="J173" s="375">
        <v>65</v>
      </c>
      <c r="K173" s="375">
        <v>65</v>
      </c>
      <c r="L173" s="383" t="str">
        <f t="shared" si="5"/>
        <v>Mở</v>
      </c>
      <c r="M173" s="384">
        <f t="shared" si="4"/>
        <v>1</v>
      </c>
    </row>
    <row r="174" spans="1:13" ht="30" hidden="1" customHeight="1" x14ac:dyDescent="0.25">
      <c r="A174" s="374" t="s">
        <v>1252</v>
      </c>
      <c r="B174" s="374" t="s">
        <v>4269</v>
      </c>
      <c r="C174" s="374" t="s">
        <v>4270</v>
      </c>
      <c r="D174" s="374" t="s">
        <v>4271</v>
      </c>
      <c r="E174" s="374" t="s">
        <v>4272</v>
      </c>
      <c r="F174" s="374" t="s">
        <v>66</v>
      </c>
      <c r="G174" s="374" t="s">
        <v>582</v>
      </c>
      <c r="H174" s="374" t="s">
        <v>3846</v>
      </c>
      <c r="I174" s="374" t="s">
        <v>584</v>
      </c>
      <c r="J174" s="375">
        <v>31</v>
      </c>
      <c r="K174" s="375">
        <v>35</v>
      </c>
      <c r="L174" s="383" t="str">
        <f t="shared" si="5"/>
        <v>Mở</v>
      </c>
      <c r="M174" s="384">
        <f t="shared" si="4"/>
        <v>0.88571428571428568</v>
      </c>
    </row>
    <row r="175" spans="1:13" ht="30" hidden="1" customHeight="1" x14ac:dyDescent="0.25">
      <c r="A175" s="374" t="s">
        <v>1255</v>
      </c>
      <c r="B175" s="374" t="s">
        <v>4273</v>
      </c>
      <c r="C175" s="374" t="s">
        <v>4274</v>
      </c>
      <c r="D175" s="374" t="s">
        <v>4271</v>
      </c>
      <c r="E175" s="374" t="s">
        <v>4272</v>
      </c>
      <c r="F175" s="374" t="s">
        <v>66</v>
      </c>
      <c r="G175" s="374" t="s">
        <v>582</v>
      </c>
      <c r="H175" s="374" t="s">
        <v>3846</v>
      </c>
      <c r="I175" s="374" t="s">
        <v>584</v>
      </c>
      <c r="J175" s="375">
        <v>18</v>
      </c>
      <c r="K175" s="375">
        <v>30</v>
      </c>
      <c r="L175" s="379" t="s">
        <v>731</v>
      </c>
      <c r="M175" s="384">
        <f t="shared" si="4"/>
        <v>0.6</v>
      </c>
    </row>
    <row r="176" spans="1:13" ht="30" hidden="1" customHeight="1" x14ac:dyDescent="0.25">
      <c r="A176" s="374" t="s">
        <v>1258</v>
      </c>
      <c r="B176" s="374" t="s">
        <v>4275</v>
      </c>
      <c r="C176" s="374" t="s">
        <v>4276</v>
      </c>
      <c r="D176" s="374" t="s">
        <v>4271</v>
      </c>
      <c r="E176" s="374" t="s">
        <v>4272</v>
      </c>
      <c r="F176" s="374" t="s">
        <v>66</v>
      </c>
      <c r="G176" s="374" t="s">
        <v>582</v>
      </c>
      <c r="H176" s="374" t="s">
        <v>3846</v>
      </c>
      <c r="I176" s="374" t="s">
        <v>584</v>
      </c>
      <c r="J176" s="375">
        <v>35</v>
      </c>
      <c r="K176" s="375">
        <v>35</v>
      </c>
      <c r="L176" s="383" t="str">
        <f t="shared" si="5"/>
        <v>Mở</v>
      </c>
      <c r="M176" s="384">
        <f t="shared" si="4"/>
        <v>1</v>
      </c>
    </row>
    <row r="177" spans="1:13" ht="30" hidden="1" customHeight="1" x14ac:dyDescent="0.25">
      <c r="A177" s="374" t="s">
        <v>1261</v>
      </c>
      <c r="B177" s="374" t="s">
        <v>4277</v>
      </c>
      <c r="C177" s="374" t="s">
        <v>4278</v>
      </c>
      <c r="D177" s="374" t="s">
        <v>4271</v>
      </c>
      <c r="E177" s="374" t="s">
        <v>4272</v>
      </c>
      <c r="F177" s="374" t="s">
        <v>66</v>
      </c>
      <c r="G177" s="374" t="s">
        <v>582</v>
      </c>
      <c r="H177" s="374" t="s">
        <v>3846</v>
      </c>
      <c r="I177" s="374" t="s">
        <v>584</v>
      </c>
      <c r="J177" s="375">
        <v>34</v>
      </c>
      <c r="K177" s="375">
        <v>35</v>
      </c>
      <c r="L177" s="383" t="str">
        <f t="shared" si="5"/>
        <v>Mở</v>
      </c>
      <c r="M177" s="384">
        <f t="shared" si="4"/>
        <v>0.97142857142857142</v>
      </c>
    </row>
    <row r="178" spans="1:13" ht="30" hidden="1" customHeight="1" x14ac:dyDescent="0.25">
      <c r="A178" s="374" t="s">
        <v>1264</v>
      </c>
      <c r="B178" s="374" t="s">
        <v>4279</v>
      </c>
      <c r="C178" s="374" t="s">
        <v>4280</v>
      </c>
      <c r="D178" s="374" t="s">
        <v>4271</v>
      </c>
      <c r="E178" s="374" t="s">
        <v>4272</v>
      </c>
      <c r="F178" s="374" t="s">
        <v>66</v>
      </c>
      <c r="G178" s="374" t="s">
        <v>582</v>
      </c>
      <c r="H178" s="374" t="s">
        <v>3846</v>
      </c>
      <c r="I178" s="374" t="s">
        <v>584</v>
      </c>
      <c r="J178" s="375">
        <v>35</v>
      </c>
      <c r="K178" s="375">
        <v>35</v>
      </c>
      <c r="L178" s="383" t="str">
        <f t="shared" si="5"/>
        <v>Mở</v>
      </c>
      <c r="M178" s="384">
        <f t="shared" si="4"/>
        <v>1</v>
      </c>
    </row>
    <row r="179" spans="1:13" ht="30" hidden="1" customHeight="1" x14ac:dyDescent="0.25">
      <c r="A179" s="374" t="s">
        <v>1267</v>
      </c>
      <c r="B179" s="374" t="s">
        <v>4281</v>
      </c>
      <c r="C179" s="374" t="s">
        <v>4282</v>
      </c>
      <c r="D179" s="374" t="s">
        <v>4283</v>
      </c>
      <c r="E179" s="374" t="s">
        <v>4284</v>
      </c>
      <c r="F179" s="374" t="s">
        <v>89</v>
      </c>
      <c r="G179" s="374" t="s">
        <v>582</v>
      </c>
      <c r="H179" s="374" t="s">
        <v>3846</v>
      </c>
      <c r="I179" s="374" t="s">
        <v>584</v>
      </c>
      <c r="J179" s="375">
        <v>65</v>
      </c>
      <c r="K179" s="375">
        <v>65</v>
      </c>
      <c r="L179" s="383" t="str">
        <f t="shared" si="5"/>
        <v>Mở</v>
      </c>
      <c r="M179" s="384">
        <f t="shared" si="4"/>
        <v>1</v>
      </c>
    </row>
    <row r="180" spans="1:13" ht="30" hidden="1" customHeight="1" x14ac:dyDescent="0.25">
      <c r="A180" s="374" t="s">
        <v>1270</v>
      </c>
      <c r="B180" s="374" t="s">
        <v>4285</v>
      </c>
      <c r="C180" s="374" t="s">
        <v>4286</v>
      </c>
      <c r="D180" s="374" t="s">
        <v>4283</v>
      </c>
      <c r="E180" s="374" t="s">
        <v>4284</v>
      </c>
      <c r="F180" s="374" t="s">
        <v>89</v>
      </c>
      <c r="G180" s="374" t="s">
        <v>582</v>
      </c>
      <c r="H180" s="374" t="s">
        <v>3846</v>
      </c>
      <c r="I180" s="374" t="s">
        <v>584</v>
      </c>
      <c r="J180" s="375">
        <v>65</v>
      </c>
      <c r="K180" s="375">
        <v>65</v>
      </c>
      <c r="L180" s="383" t="str">
        <f t="shared" si="5"/>
        <v>Mở</v>
      </c>
      <c r="M180" s="384">
        <f t="shared" si="4"/>
        <v>1</v>
      </c>
    </row>
    <row r="181" spans="1:13" ht="30" hidden="1" customHeight="1" x14ac:dyDescent="0.25">
      <c r="A181" s="374" t="s">
        <v>1275</v>
      </c>
      <c r="B181" s="374" t="s">
        <v>4287</v>
      </c>
      <c r="C181" s="374" t="s">
        <v>4288</v>
      </c>
      <c r="D181" s="374" t="s">
        <v>4283</v>
      </c>
      <c r="E181" s="374" t="s">
        <v>4284</v>
      </c>
      <c r="F181" s="374" t="s">
        <v>89</v>
      </c>
      <c r="G181" s="374" t="s">
        <v>582</v>
      </c>
      <c r="H181" s="374" t="s">
        <v>3846</v>
      </c>
      <c r="I181" s="374" t="s">
        <v>584</v>
      </c>
      <c r="J181" s="375">
        <v>65</v>
      </c>
      <c r="K181" s="375">
        <v>65</v>
      </c>
      <c r="L181" s="383" t="str">
        <f t="shared" si="5"/>
        <v>Mở</v>
      </c>
      <c r="M181" s="384">
        <f t="shared" si="4"/>
        <v>1</v>
      </c>
    </row>
    <row r="182" spans="1:13" ht="30" hidden="1" customHeight="1" x14ac:dyDescent="0.25">
      <c r="A182" s="374" t="s">
        <v>1280</v>
      </c>
      <c r="B182" s="374" t="s">
        <v>4289</v>
      </c>
      <c r="C182" s="374" t="s">
        <v>4290</v>
      </c>
      <c r="D182" s="374" t="s">
        <v>4283</v>
      </c>
      <c r="E182" s="374" t="s">
        <v>4284</v>
      </c>
      <c r="F182" s="374" t="s">
        <v>89</v>
      </c>
      <c r="G182" s="374" t="s">
        <v>582</v>
      </c>
      <c r="H182" s="374" t="s">
        <v>3846</v>
      </c>
      <c r="I182" s="374" t="s">
        <v>584</v>
      </c>
      <c r="J182" s="375">
        <v>58</v>
      </c>
      <c r="K182" s="375">
        <v>65</v>
      </c>
      <c r="L182" s="383" t="str">
        <f t="shared" si="5"/>
        <v>Mở</v>
      </c>
      <c r="M182" s="384">
        <f t="shared" si="4"/>
        <v>0.89230769230769236</v>
      </c>
    </row>
    <row r="183" spans="1:13" ht="30" hidden="1" customHeight="1" x14ac:dyDescent="0.25">
      <c r="A183" s="374" t="s">
        <v>1284</v>
      </c>
      <c r="B183" s="374" t="s">
        <v>4291</v>
      </c>
      <c r="C183" s="374" t="s">
        <v>4292</v>
      </c>
      <c r="D183" s="374" t="s">
        <v>4283</v>
      </c>
      <c r="E183" s="374" t="s">
        <v>4284</v>
      </c>
      <c r="F183" s="374" t="s">
        <v>89</v>
      </c>
      <c r="G183" s="374" t="s">
        <v>582</v>
      </c>
      <c r="H183" s="374" t="s">
        <v>3846</v>
      </c>
      <c r="I183" s="374" t="s">
        <v>584</v>
      </c>
      <c r="J183" s="375">
        <v>65</v>
      </c>
      <c r="K183" s="375">
        <v>65</v>
      </c>
      <c r="L183" s="383" t="str">
        <f t="shared" si="5"/>
        <v>Mở</v>
      </c>
      <c r="M183" s="384">
        <f t="shared" si="4"/>
        <v>1</v>
      </c>
    </row>
    <row r="184" spans="1:13" ht="30" hidden="1" customHeight="1" x14ac:dyDescent="0.25">
      <c r="A184" s="374" t="s">
        <v>1289</v>
      </c>
      <c r="B184" s="374" t="s">
        <v>4293</v>
      </c>
      <c r="C184" s="374" t="s">
        <v>4294</v>
      </c>
      <c r="D184" s="374" t="s">
        <v>4283</v>
      </c>
      <c r="E184" s="374" t="s">
        <v>4284</v>
      </c>
      <c r="F184" s="374" t="s">
        <v>89</v>
      </c>
      <c r="G184" s="374" t="s">
        <v>582</v>
      </c>
      <c r="H184" s="374" t="s">
        <v>3846</v>
      </c>
      <c r="I184" s="374" t="s">
        <v>584</v>
      </c>
      <c r="J184" s="375">
        <v>65</v>
      </c>
      <c r="K184" s="375">
        <v>65</v>
      </c>
      <c r="L184" s="383" t="str">
        <f t="shared" si="5"/>
        <v>Mở</v>
      </c>
      <c r="M184" s="384">
        <f t="shared" si="4"/>
        <v>1</v>
      </c>
    </row>
    <row r="185" spans="1:13" ht="30" hidden="1" customHeight="1" x14ac:dyDescent="0.25">
      <c r="A185" s="374" t="s">
        <v>1292</v>
      </c>
      <c r="B185" s="374" t="s">
        <v>4295</v>
      </c>
      <c r="C185" s="374" t="s">
        <v>4296</v>
      </c>
      <c r="D185" s="374" t="s">
        <v>4283</v>
      </c>
      <c r="E185" s="374" t="s">
        <v>4284</v>
      </c>
      <c r="F185" s="374" t="s">
        <v>89</v>
      </c>
      <c r="G185" s="374" t="s">
        <v>582</v>
      </c>
      <c r="H185" s="374" t="s">
        <v>3846</v>
      </c>
      <c r="I185" s="374" t="s">
        <v>584</v>
      </c>
      <c r="J185" s="375">
        <v>7</v>
      </c>
      <c r="K185" s="375">
        <v>65</v>
      </c>
      <c r="L185" s="383" t="str">
        <f t="shared" si="5"/>
        <v>Không mở</v>
      </c>
      <c r="M185" s="384">
        <f t="shared" si="4"/>
        <v>0.1076923076923077</v>
      </c>
    </row>
    <row r="186" spans="1:13" ht="30" hidden="1" customHeight="1" x14ac:dyDescent="0.25">
      <c r="A186" s="374" t="s">
        <v>1297</v>
      </c>
      <c r="B186" s="374" t="s">
        <v>4297</v>
      </c>
      <c r="C186" s="374" t="s">
        <v>4298</v>
      </c>
      <c r="D186" s="374" t="s">
        <v>4299</v>
      </c>
      <c r="E186" s="374" t="s">
        <v>4300</v>
      </c>
      <c r="F186" s="374" t="s">
        <v>89</v>
      </c>
      <c r="G186" s="374" t="s">
        <v>582</v>
      </c>
      <c r="H186" s="374" t="s">
        <v>3846</v>
      </c>
      <c r="I186" s="374" t="s">
        <v>584</v>
      </c>
      <c r="J186" s="375">
        <v>2</v>
      </c>
      <c r="K186" s="375">
        <v>65</v>
      </c>
      <c r="L186" s="383" t="str">
        <f t="shared" si="5"/>
        <v>Không mở</v>
      </c>
      <c r="M186" s="384">
        <f t="shared" si="4"/>
        <v>3.0769230769230771E-2</v>
      </c>
    </row>
    <row r="187" spans="1:13" ht="30" hidden="1" customHeight="1" x14ac:dyDescent="0.25">
      <c r="A187" s="374" t="s">
        <v>1302</v>
      </c>
      <c r="B187" s="374" t="s">
        <v>4301</v>
      </c>
      <c r="C187" s="374" t="s">
        <v>4302</v>
      </c>
      <c r="D187" s="374" t="s">
        <v>4303</v>
      </c>
      <c r="E187" s="374" t="s">
        <v>4304</v>
      </c>
      <c r="F187" s="374" t="s">
        <v>89</v>
      </c>
      <c r="G187" s="374" t="s">
        <v>582</v>
      </c>
      <c r="H187" s="374" t="s">
        <v>3846</v>
      </c>
      <c r="I187" s="374" t="s">
        <v>584</v>
      </c>
      <c r="J187" s="375">
        <v>35</v>
      </c>
      <c r="K187" s="375">
        <v>35</v>
      </c>
      <c r="L187" s="383" t="str">
        <f t="shared" si="5"/>
        <v>Mở</v>
      </c>
      <c r="M187" s="384">
        <f t="shared" si="4"/>
        <v>1</v>
      </c>
    </row>
    <row r="188" spans="1:13" ht="30" hidden="1" customHeight="1" x14ac:dyDescent="0.25">
      <c r="A188" s="374" t="s">
        <v>1307</v>
      </c>
      <c r="B188" s="374" t="s">
        <v>4305</v>
      </c>
      <c r="C188" s="374" t="s">
        <v>4306</v>
      </c>
      <c r="D188" s="374" t="s">
        <v>4303</v>
      </c>
      <c r="E188" s="374" t="s">
        <v>4304</v>
      </c>
      <c r="F188" s="374" t="s">
        <v>89</v>
      </c>
      <c r="G188" s="374" t="s">
        <v>582</v>
      </c>
      <c r="H188" s="374" t="s">
        <v>3846</v>
      </c>
      <c r="I188" s="374" t="s">
        <v>584</v>
      </c>
      <c r="J188" s="375">
        <v>35</v>
      </c>
      <c r="K188" s="375">
        <v>35</v>
      </c>
      <c r="L188" s="383" t="str">
        <f t="shared" si="5"/>
        <v>Mở</v>
      </c>
      <c r="M188" s="384">
        <f t="shared" si="4"/>
        <v>1</v>
      </c>
    </row>
    <row r="189" spans="1:13" ht="30" hidden="1" customHeight="1" x14ac:dyDescent="0.25">
      <c r="A189" s="374" t="s">
        <v>1310</v>
      </c>
      <c r="B189" s="374" t="s">
        <v>4307</v>
      </c>
      <c r="C189" s="374" t="s">
        <v>4308</v>
      </c>
      <c r="D189" s="374" t="s">
        <v>4303</v>
      </c>
      <c r="E189" s="374" t="s">
        <v>4304</v>
      </c>
      <c r="F189" s="374" t="s">
        <v>89</v>
      </c>
      <c r="G189" s="374" t="s">
        <v>582</v>
      </c>
      <c r="H189" s="374" t="s">
        <v>3846</v>
      </c>
      <c r="I189" s="374" t="s">
        <v>584</v>
      </c>
      <c r="J189" s="375">
        <v>35</v>
      </c>
      <c r="K189" s="375">
        <v>35</v>
      </c>
      <c r="L189" s="383" t="str">
        <f t="shared" si="5"/>
        <v>Mở</v>
      </c>
      <c r="M189" s="384">
        <f t="shared" si="4"/>
        <v>1</v>
      </c>
    </row>
    <row r="190" spans="1:13" ht="30" hidden="1" customHeight="1" x14ac:dyDescent="0.25">
      <c r="A190" s="374" t="s">
        <v>1315</v>
      </c>
      <c r="B190" s="374" t="s">
        <v>4309</v>
      </c>
      <c r="C190" s="374" t="s">
        <v>4310</v>
      </c>
      <c r="D190" s="374" t="s">
        <v>4303</v>
      </c>
      <c r="E190" s="374" t="s">
        <v>4304</v>
      </c>
      <c r="F190" s="374" t="s">
        <v>89</v>
      </c>
      <c r="G190" s="374" t="s">
        <v>582</v>
      </c>
      <c r="H190" s="374" t="s">
        <v>3846</v>
      </c>
      <c r="I190" s="374" t="s">
        <v>584</v>
      </c>
      <c r="J190" s="375">
        <v>35</v>
      </c>
      <c r="K190" s="375">
        <v>35</v>
      </c>
      <c r="L190" s="383" t="str">
        <f t="shared" si="5"/>
        <v>Mở</v>
      </c>
      <c r="M190" s="384">
        <f t="shared" si="4"/>
        <v>1</v>
      </c>
    </row>
    <row r="191" spans="1:13" ht="30" hidden="1" customHeight="1" x14ac:dyDescent="0.25">
      <c r="A191" s="374" t="s">
        <v>1318</v>
      </c>
      <c r="B191" s="374" t="s">
        <v>4311</v>
      </c>
      <c r="C191" s="374" t="s">
        <v>4312</v>
      </c>
      <c r="D191" s="374" t="s">
        <v>4303</v>
      </c>
      <c r="E191" s="374" t="s">
        <v>4304</v>
      </c>
      <c r="F191" s="374" t="s">
        <v>89</v>
      </c>
      <c r="G191" s="374" t="s">
        <v>582</v>
      </c>
      <c r="H191" s="374" t="s">
        <v>3846</v>
      </c>
      <c r="I191" s="374" t="s">
        <v>584</v>
      </c>
      <c r="J191" s="375">
        <v>35</v>
      </c>
      <c r="K191" s="375">
        <v>35</v>
      </c>
      <c r="L191" s="383" t="str">
        <f t="shared" si="5"/>
        <v>Mở</v>
      </c>
      <c r="M191" s="384">
        <f t="shared" si="4"/>
        <v>1</v>
      </c>
    </row>
    <row r="192" spans="1:13" ht="30" hidden="1" customHeight="1" x14ac:dyDescent="0.25">
      <c r="A192" s="374" t="s">
        <v>1321</v>
      </c>
      <c r="B192" s="374" t="s">
        <v>4313</v>
      </c>
      <c r="C192" s="374" t="s">
        <v>4314</v>
      </c>
      <c r="D192" s="374" t="s">
        <v>4303</v>
      </c>
      <c r="E192" s="374" t="s">
        <v>4304</v>
      </c>
      <c r="F192" s="374" t="s">
        <v>89</v>
      </c>
      <c r="G192" s="374" t="s">
        <v>582</v>
      </c>
      <c r="H192" s="374" t="s">
        <v>3846</v>
      </c>
      <c r="I192" s="374" t="s">
        <v>584</v>
      </c>
      <c r="J192" s="375">
        <v>35</v>
      </c>
      <c r="K192" s="375">
        <v>35</v>
      </c>
      <c r="L192" s="383" t="str">
        <f t="shared" si="5"/>
        <v>Mở</v>
      </c>
      <c r="M192" s="384">
        <f t="shared" si="4"/>
        <v>1</v>
      </c>
    </row>
    <row r="193" spans="1:13" ht="30" hidden="1" customHeight="1" x14ac:dyDescent="0.25">
      <c r="A193" s="374" t="s">
        <v>1324</v>
      </c>
      <c r="B193" s="374" t="s">
        <v>4315</v>
      </c>
      <c r="C193" s="374" t="s">
        <v>4316</v>
      </c>
      <c r="D193" s="374" t="s">
        <v>4303</v>
      </c>
      <c r="E193" s="374" t="s">
        <v>4304</v>
      </c>
      <c r="F193" s="374" t="s">
        <v>89</v>
      </c>
      <c r="G193" s="374" t="s">
        <v>582</v>
      </c>
      <c r="H193" s="374" t="s">
        <v>3846</v>
      </c>
      <c r="I193" s="374" t="s">
        <v>584</v>
      </c>
      <c r="J193" s="375">
        <v>12</v>
      </c>
      <c r="K193" s="375">
        <v>35</v>
      </c>
      <c r="L193" s="383" t="str">
        <f t="shared" si="5"/>
        <v>Không mở</v>
      </c>
      <c r="M193" s="384">
        <f t="shared" si="4"/>
        <v>0.34285714285714286</v>
      </c>
    </row>
    <row r="194" spans="1:13" ht="30" hidden="1" customHeight="1" x14ac:dyDescent="0.25">
      <c r="A194" s="374" t="s">
        <v>1327</v>
      </c>
      <c r="B194" s="374" t="s">
        <v>4317</v>
      </c>
      <c r="C194" s="374" t="s">
        <v>4318</v>
      </c>
      <c r="D194" s="374" t="s">
        <v>4303</v>
      </c>
      <c r="E194" s="374" t="s">
        <v>4304</v>
      </c>
      <c r="F194" s="374" t="s">
        <v>89</v>
      </c>
      <c r="G194" s="374" t="s">
        <v>582</v>
      </c>
      <c r="H194" s="374" t="s">
        <v>3846</v>
      </c>
      <c r="I194" s="374" t="s">
        <v>584</v>
      </c>
      <c r="J194" s="375">
        <v>35</v>
      </c>
      <c r="K194" s="375">
        <v>35</v>
      </c>
      <c r="L194" s="383" t="str">
        <f t="shared" si="5"/>
        <v>Mở</v>
      </c>
      <c r="M194" s="384">
        <f t="shared" si="4"/>
        <v>1</v>
      </c>
    </row>
    <row r="195" spans="1:13" ht="30" hidden="1" customHeight="1" x14ac:dyDescent="0.25">
      <c r="A195" s="374" t="s">
        <v>1330</v>
      </c>
      <c r="B195" s="374" t="s">
        <v>4319</v>
      </c>
      <c r="C195" s="374" t="s">
        <v>4320</v>
      </c>
      <c r="D195" s="374" t="s">
        <v>4303</v>
      </c>
      <c r="E195" s="374" t="s">
        <v>4304</v>
      </c>
      <c r="F195" s="374" t="s">
        <v>89</v>
      </c>
      <c r="G195" s="374" t="s">
        <v>582</v>
      </c>
      <c r="H195" s="374" t="s">
        <v>3846</v>
      </c>
      <c r="I195" s="374" t="s">
        <v>584</v>
      </c>
      <c r="J195" s="375">
        <v>35</v>
      </c>
      <c r="K195" s="375">
        <v>35</v>
      </c>
      <c r="L195" s="383" t="str">
        <f t="shared" si="5"/>
        <v>Mở</v>
      </c>
      <c r="M195" s="384">
        <f t="shared" ref="M195:M258" si="6">J195/K195</f>
        <v>1</v>
      </c>
    </row>
    <row r="196" spans="1:13" ht="30" hidden="1" customHeight="1" x14ac:dyDescent="0.25">
      <c r="A196" s="374" t="s">
        <v>1335</v>
      </c>
      <c r="B196" s="374" t="s">
        <v>4321</v>
      </c>
      <c r="C196" s="374" t="s">
        <v>4322</v>
      </c>
      <c r="D196" s="374" t="s">
        <v>4303</v>
      </c>
      <c r="E196" s="374" t="s">
        <v>4304</v>
      </c>
      <c r="F196" s="374" t="s">
        <v>89</v>
      </c>
      <c r="G196" s="374" t="s">
        <v>582</v>
      </c>
      <c r="H196" s="374" t="s">
        <v>3846</v>
      </c>
      <c r="I196" s="374" t="s">
        <v>584</v>
      </c>
      <c r="J196" s="375">
        <v>5</v>
      </c>
      <c r="K196" s="375">
        <v>35</v>
      </c>
      <c r="L196" s="383" t="str">
        <f t="shared" ref="L196:L259" si="7">IF(M196&gt;=75%,"Mở","Không mở")</f>
        <v>Không mở</v>
      </c>
      <c r="M196" s="384">
        <f t="shared" si="6"/>
        <v>0.14285714285714285</v>
      </c>
    </row>
    <row r="197" spans="1:13" ht="30" hidden="1" customHeight="1" x14ac:dyDescent="0.25">
      <c r="A197" s="374" t="s">
        <v>1338</v>
      </c>
      <c r="B197" s="374" t="s">
        <v>4323</v>
      </c>
      <c r="C197" s="374" t="s">
        <v>4324</v>
      </c>
      <c r="D197" s="374" t="s">
        <v>4325</v>
      </c>
      <c r="E197" s="374" t="s">
        <v>4326</v>
      </c>
      <c r="F197" s="374" t="s">
        <v>95</v>
      </c>
      <c r="G197" s="374" t="s">
        <v>582</v>
      </c>
      <c r="H197" s="374" t="s">
        <v>3846</v>
      </c>
      <c r="I197" s="374" t="s">
        <v>584</v>
      </c>
      <c r="J197" s="375">
        <v>20</v>
      </c>
      <c r="K197" s="375">
        <v>30</v>
      </c>
      <c r="L197" s="383" t="s">
        <v>610</v>
      </c>
      <c r="M197" s="384">
        <f t="shared" si="6"/>
        <v>0.66666666666666663</v>
      </c>
    </row>
    <row r="198" spans="1:13" ht="30" hidden="1" customHeight="1" x14ac:dyDescent="0.25">
      <c r="A198" s="374" t="s">
        <v>1343</v>
      </c>
      <c r="B198" s="374" t="s">
        <v>4327</v>
      </c>
      <c r="C198" s="374" t="s">
        <v>4328</v>
      </c>
      <c r="D198" s="374" t="s">
        <v>4329</v>
      </c>
      <c r="E198" s="374" t="s">
        <v>4330</v>
      </c>
      <c r="F198" s="374" t="s">
        <v>89</v>
      </c>
      <c r="G198" s="374" t="s">
        <v>582</v>
      </c>
      <c r="H198" s="374" t="s">
        <v>3846</v>
      </c>
      <c r="I198" s="374" t="s">
        <v>584</v>
      </c>
      <c r="J198" s="375">
        <v>20</v>
      </c>
      <c r="K198" s="375">
        <v>30</v>
      </c>
      <c r="L198" s="383" t="s">
        <v>610</v>
      </c>
      <c r="M198" s="384">
        <f t="shared" si="6"/>
        <v>0.66666666666666663</v>
      </c>
    </row>
    <row r="199" spans="1:13" ht="30" hidden="1" customHeight="1" x14ac:dyDescent="0.25">
      <c r="A199" s="374" t="s">
        <v>1348</v>
      </c>
      <c r="B199" s="374" t="s">
        <v>4331</v>
      </c>
      <c r="C199" s="374" t="s">
        <v>4332</v>
      </c>
      <c r="D199" s="374" t="s">
        <v>4333</v>
      </c>
      <c r="E199" s="374" t="s">
        <v>4334</v>
      </c>
      <c r="F199" s="374" t="s">
        <v>89</v>
      </c>
      <c r="G199" s="374" t="s">
        <v>582</v>
      </c>
      <c r="H199" s="374" t="s">
        <v>3846</v>
      </c>
      <c r="I199" s="374" t="s">
        <v>584</v>
      </c>
      <c r="J199" s="375">
        <v>20</v>
      </c>
      <c r="K199" s="375">
        <v>30</v>
      </c>
      <c r="L199" s="383" t="s">
        <v>610</v>
      </c>
      <c r="M199" s="384">
        <f t="shared" si="6"/>
        <v>0.66666666666666663</v>
      </c>
    </row>
    <row r="200" spans="1:13" ht="30" hidden="1" customHeight="1" x14ac:dyDescent="0.25">
      <c r="A200" s="374" t="s">
        <v>1353</v>
      </c>
      <c r="B200" s="374" t="s">
        <v>4335</v>
      </c>
      <c r="C200" s="374" t="s">
        <v>4336</v>
      </c>
      <c r="D200" s="374" t="s">
        <v>4337</v>
      </c>
      <c r="E200" s="374" t="s">
        <v>4338</v>
      </c>
      <c r="F200" s="374" t="s">
        <v>89</v>
      </c>
      <c r="G200" s="374" t="s">
        <v>582</v>
      </c>
      <c r="H200" s="374" t="s">
        <v>3846</v>
      </c>
      <c r="I200" s="374" t="s">
        <v>584</v>
      </c>
      <c r="J200" s="375">
        <v>19</v>
      </c>
      <c r="K200" s="375">
        <v>65</v>
      </c>
      <c r="L200" s="383" t="str">
        <f t="shared" si="7"/>
        <v>Không mở</v>
      </c>
      <c r="M200" s="384">
        <f t="shared" si="6"/>
        <v>0.29230769230769232</v>
      </c>
    </row>
    <row r="201" spans="1:13" ht="30" hidden="1" customHeight="1" x14ac:dyDescent="0.25">
      <c r="A201" s="374" t="s">
        <v>1358</v>
      </c>
      <c r="B201" s="374" t="s">
        <v>4339</v>
      </c>
      <c r="C201" s="374" t="s">
        <v>4340</v>
      </c>
      <c r="D201" s="374" t="s">
        <v>4337</v>
      </c>
      <c r="E201" s="374" t="s">
        <v>4338</v>
      </c>
      <c r="F201" s="374" t="s">
        <v>89</v>
      </c>
      <c r="G201" s="374" t="s">
        <v>582</v>
      </c>
      <c r="H201" s="374" t="s">
        <v>3846</v>
      </c>
      <c r="I201" s="374" t="s">
        <v>584</v>
      </c>
      <c r="J201" s="375">
        <v>12</v>
      </c>
      <c r="K201" s="375">
        <v>65</v>
      </c>
      <c r="L201" s="383" t="str">
        <f t="shared" si="7"/>
        <v>Không mở</v>
      </c>
      <c r="M201" s="384">
        <f t="shared" si="6"/>
        <v>0.18461538461538463</v>
      </c>
    </row>
    <row r="202" spans="1:13" ht="30" hidden="1" customHeight="1" x14ac:dyDescent="0.25">
      <c r="A202" s="374" t="s">
        <v>1363</v>
      </c>
      <c r="B202" s="374" t="s">
        <v>4341</v>
      </c>
      <c r="C202" s="374" t="s">
        <v>4342</v>
      </c>
      <c r="D202" s="374" t="s">
        <v>4337</v>
      </c>
      <c r="E202" s="374" t="s">
        <v>4338</v>
      </c>
      <c r="F202" s="374" t="s">
        <v>89</v>
      </c>
      <c r="G202" s="374" t="s">
        <v>582</v>
      </c>
      <c r="H202" s="374" t="s">
        <v>3846</v>
      </c>
      <c r="I202" s="374" t="s">
        <v>584</v>
      </c>
      <c r="J202" s="375">
        <v>0</v>
      </c>
      <c r="K202" s="375">
        <v>65</v>
      </c>
      <c r="L202" s="383" t="str">
        <f t="shared" si="7"/>
        <v>Không mở</v>
      </c>
      <c r="M202" s="384">
        <f t="shared" si="6"/>
        <v>0</v>
      </c>
    </row>
    <row r="203" spans="1:13" ht="30" hidden="1" customHeight="1" x14ac:dyDescent="0.25">
      <c r="A203" s="374" t="s">
        <v>1368</v>
      </c>
      <c r="B203" s="374" t="s">
        <v>4343</v>
      </c>
      <c r="C203" s="374" t="s">
        <v>4344</v>
      </c>
      <c r="D203" s="374" t="s">
        <v>4337</v>
      </c>
      <c r="E203" s="374" t="s">
        <v>4338</v>
      </c>
      <c r="F203" s="374" t="s">
        <v>89</v>
      </c>
      <c r="G203" s="374" t="s">
        <v>582</v>
      </c>
      <c r="H203" s="374" t="s">
        <v>3846</v>
      </c>
      <c r="I203" s="374" t="s">
        <v>584</v>
      </c>
      <c r="J203" s="375">
        <v>0</v>
      </c>
      <c r="K203" s="375">
        <v>65</v>
      </c>
      <c r="L203" s="383" t="str">
        <f t="shared" si="7"/>
        <v>Không mở</v>
      </c>
      <c r="M203" s="384">
        <f t="shared" si="6"/>
        <v>0</v>
      </c>
    </row>
    <row r="204" spans="1:13" ht="30" hidden="1" customHeight="1" x14ac:dyDescent="0.25">
      <c r="A204" s="374" t="s">
        <v>1373</v>
      </c>
      <c r="B204" s="374" t="s">
        <v>4345</v>
      </c>
      <c r="C204" s="374" t="s">
        <v>4346</v>
      </c>
      <c r="D204" s="374" t="s">
        <v>4337</v>
      </c>
      <c r="E204" s="374" t="s">
        <v>4338</v>
      </c>
      <c r="F204" s="374" t="s">
        <v>89</v>
      </c>
      <c r="G204" s="374" t="s">
        <v>582</v>
      </c>
      <c r="H204" s="374" t="s">
        <v>3846</v>
      </c>
      <c r="I204" s="374" t="s">
        <v>584</v>
      </c>
      <c r="J204" s="375">
        <v>0</v>
      </c>
      <c r="K204" s="375">
        <v>65</v>
      </c>
      <c r="L204" s="383" t="str">
        <f t="shared" si="7"/>
        <v>Không mở</v>
      </c>
      <c r="M204" s="384">
        <f t="shared" si="6"/>
        <v>0</v>
      </c>
    </row>
    <row r="205" spans="1:13" ht="30" hidden="1" customHeight="1" x14ac:dyDescent="0.25">
      <c r="A205" s="374" t="s">
        <v>1376</v>
      </c>
      <c r="B205" s="374" t="s">
        <v>4347</v>
      </c>
      <c r="C205" s="374" t="s">
        <v>4348</v>
      </c>
      <c r="D205" s="374" t="s">
        <v>4349</v>
      </c>
      <c r="E205" s="374" t="s">
        <v>4350</v>
      </c>
      <c r="F205" s="374" t="s">
        <v>89</v>
      </c>
      <c r="G205" s="374" t="s">
        <v>582</v>
      </c>
      <c r="H205" s="374" t="s">
        <v>3846</v>
      </c>
      <c r="I205" s="374" t="s">
        <v>584</v>
      </c>
      <c r="J205" s="375">
        <v>32</v>
      </c>
      <c r="K205" s="375">
        <v>35</v>
      </c>
      <c r="L205" s="383" t="str">
        <f t="shared" si="7"/>
        <v>Mở</v>
      </c>
      <c r="M205" s="384">
        <f t="shared" si="6"/>
        <v>0.91428571428571426</v>
      </c>
    </row>
    <row r="206" spans="1:13" ht="30" hidden="1" customHeight="1" x14ac:dyDescent="0.25">
      <c r="A206" s="374" t="s">
        <v>1379</v>
      </c>
      <c r="B206" s="374" t="s">
        <v>4351</v>
      </c>
      <c r="C206" s="374" t="s">
        <v>4352</v>
      </c>
      <c r="D206" s="374" t="s">
        <v>4349</v>
      </c>
      <c r="E206" s="374" t="s">
        <v>4350</v>
      </c>
      <c r="F206" s="374" t="s">
        <v>89</v>
      </c>
      <c r="G206" s="374" t="s">
        <v>582</v>
      </c>
      <c r="H206" s="374" t="s">
        <v>3846</v>
      </c>
      <c r="I206" s="374" t="s">
        <v>584</v>
      </c>
      <c r="J206" s="375">
        <v>30</v>
      </c>
      <c r="K206" s="375">
        <v>35</v>
      </c>
      <c r="L206" s="383" t="str">
        <f t="shared" si="7"/>
        <v>Mở</v>
      </c>
      <c r="M206" s="384">
        <f t="shared" si="6"/>
        <v>0.8571428571428571</v>
      </c>
    </row>
    <row r="207" spans="1:13" ht="30" hidden="1" customHeight="1" x14ac:dyDescent="0.25">
      <c r="A207" s="374" t="s">
        <v>1382</v>
      </c>
      <c r="B207" s="374" t="s">
        <v>4353</v>
      </c>
      <c r="C207" s="374" t="s">
        <v>4354</v>
      </c>
      <c r="D207" s="374" t="s">
        <v>4355</v>
      </c>
      <c r="E207" s="374" t="s">
        <v>4356</v>
      </c>
      <c r="F207" s="374" t="s">
        <v>95</v>
      </c>
      <c r="G207" s="374" t="s">
        <v>582</v>
      </c>
      <c r="H207" s="374" t="s">
        <v>3846</v>
      </c>
      <c r="I207" s="374" t="s">
        <v>584</v>
      </c>
      <c r="J207" s="375">
        <v>22</v>
      </c>
      <c r="K207" s="375">
        <v>22</v>
      </c>
      <c r="L207" s="383" t="str">
        <f t="shared" si="7"/>
        <v>Mở</v>
      </c>
      <c r="M207" s="384">
        <f t="shared" si="6"/>
        <v>1</v>
      </c>
    </row>
    <row r="208" spans="1:13" ht="30" hidden="1" customHeight="1" x14ac:dyDescent="0.25">
      <c r="A208" s="374" t="s">
        <v>1385</v>
      </c>
      <c r="B208" s="374" t="s">
        <v>4357</v>
      </c>
      <c r="C208" s="374" t="s">
        <v>4358</v>
      </c>
      <c r="D208" s="374" t="s">
        <v>4355</v>
      </c>
      <c r="E208" s="374" t="s">
        <v>4356</v>
      </c>
      <c r="F208" s="374" t="s">
        <v>95</v>
      </c>
      <c r="G208" s="374" t="s">
        <v>582</v>
      </c>
      <c r="H208" s="374" t="s">
        <v>3846</v>
      </c>
      <c r="I208" s="374" t="s">
        <v>584</v>
      </c>
      <c r="J208" s="375">
        <v>22</v>
      </c>
      <c r="K208" s="375">
        <v>22</v>
      </c>
      <c r="L208" s="383" t="str">
        <f t="shared" si="7"/>
        <v>Mở</v>
      </c>
      <c r="M208" s="384">
        <f t="shared" si="6"/>
        <v>1</v>
      </c>
    </row>
    <row r="209" spans="1:13" ht="30" hidden="1" customHeight="1" x14ac:dyDescent="0.25">
      <c r="A209" s="374" t="s">
        <v>1390</v>
      </c>
      <c r="B209" s="374" t="s">
        <v>4359</v>
      </c>
      <c r="C209" s="374" t="s">
        <v>4360</v>
      </c>
      <c r="D209" s="374" t="s">
        <v>4355</v>
      </c>
      <c r="E209" s="374" t="s">
        <v>4356</v>
      </c>
      <c r="F209" s="374" t="s">
        <v>95</v>
      </c>
      <c r="G209" s="374" t="s">
        <v>582</v>
      </c>
      <c r="H209" s="374" t="s">
        <v>3846</v>
      </c>
      <c r="I209" s="374" t="s">
        <v>584</v>
      </c>
      <c r="J209" s="375">
        <v>22</v>
      </c>
      <c r="K209" s="375">
        <v>22</v>
      </c>
      <c r="L209" s="383" t="str">
        <f t="shared" si="7"/>
        <v>Mở</v>
      </c>
      <c r="M209" s="384">
        <f t="shared" si="6"/>
        <v>1</v>
      </c>
    </row>
    <row r="210" spans="1:13" ht="30" hidden="1" customHeight="1" x14ac:dyDescent="0.25">
      <c r="A210" s="374" t="s">
        <v>1395</v>
      </c>
      <c r="B210" s="374" t="s">
        <v>4361</v>
      </c>
      <c r="C210" s="374" t="s">
        <v>4362</v>
      </c>
      <c r="D210" s="374" t="s">
        <v>4355</v>
      </c>
      <c r="E210" s="374" t="s">
        <v>4356</v>
      </c>
      <c r="F210" s="374" t="s">
        <v>95</v>
      </c>
      <c r="G210" s="374" t="s">
        <v>582</v>
      </c>
      <c r="H210" s="374" t="s">
        <v>3846</v>
      </c>
      <c r="I210" s="374" t="s">
        <v>584</v>
      </c>
      <c r="J210" s="375">
        <v>22</v>
      </c>
      <c r="K210" s="375">
        <v>22</v>
      </c>
      <c r="L210" s="383" t="str">
        <f t="shared" si="7"/>
        <v>Mở</v>
      </c>
      <c r="M210" s="384">
        <f t="shared" si="6"/>
        <v>1</v>
      </c>
    </row>
    <row r="211" spans="1:13" ht="30" hidden="1" customHeight="1" x14ac:dyDescent="0.25">
      <c r="A211" s="374" t="s">
        <v>1400</v>
      </c>
      <c r="B211" s="374" t="s">
        <v>4363</v>
      </c>
      <c r="C211" s="374" t="s">
        <v>4364</v>
      </c>
      <c r="D211" s="374" t="s">
        <v>4355</v>
      </c>
      <c r="E211" s="374" t="s">
        <v>4356</v>
      </c>
      <c r="F211" s="374" t="s">
        <v>95</v>
      </c>
      <c r="G211" s="374" t="s">
        <v>582</v>
      </c>
      <c r="H211" s="374" t="s">
        <v>3846</v>
      </c>
      <c r="I211" s="374" t="s">
        <v>584</v>
      </c>
      <c r="J211" s="375">
        <v>22</v>
      </c>
      <c r="K211" s="375">
        <v>22</v>
      </c>
      <c r="L211" s="383" t="str">
        <f t="shared" si="7"/>
        <v>Mở</v>
      </c>
      <c r="M211" s="384">
        <f t="shared" si="6"/>
        <v>1</v>
      </c>
    </row>
    <row r="212" spans="1:13" ht="30" hidden="1" customHeight="1" x14ac:dyDescent="0.25">
      <c r="A212" s="374" t="s">
        <v>1403</v>
      </c>
      <c r="B212" s="374" t="s">
        <v>4365</v>
      </c>
      <c r="C212" s="374" t="s">
        <v>4366</v>
      </c>
      <c r="D212" s="374" t="s">
        <v>4355</v>
      </c>
      <c r="E212" s="374" t="s">
        <v>4356</v>
      </c>
      <c r="F212" s="374" t="s">
        <v>95</v>
      </c>
      <c r="G212" s="374" t="s">
        <v>582</v>
      </c>
      <c r="H212" s="374" t="s">
        <v>3846</v>
      </c>
      <c r="I212" s="374" t="s">
        <v>584</v>
      </c>
      <c r="J212" s="375">
        <v>8</v>
      </c>
      <c r="K212" s="375">
        <v>22</v>
      </c>
      <c r="L212" s="383" t="str">
        <f t="shared" si="7"/>
        <v>Không mở</v>
      </c>
      <c r="M212" s="384">
        <f t="shared" si="6"/>
        <v>0.36363636363636365</v>
      </c>
    </row>
    <row r="213" spans="1:13" ht="30" hidden="1" customHeight="1" x14ac:dyDescent="0.25">
      <c r="A213" s="374" t="s">
        <v>1406</v>
      </c>
      <c r="B213" s="374" t="s">
        <v>4367</v>
      </c>
      <c r="C213" s="374" t="s">
        <v>4368</v>
      </c>
      <c r="D213" s="374" t="s">
        <v>4355</v>
      </c>
      <c r="E213" s="374" t="s">
        <v>4356</v>
      </c>
      <c r="F213" s="374" t="s">
        <v>95</v>
      </c>
      <c r="G213" s="374" t="s">
        <v>582</v>
      </c>
      <c r="H213" s="374" t="s">
        <v>3846</v>
      </c>
      <c r="I213" s="374" t="s">
        <v>584</v>
      </c>
      <c r="J213" s="375">
        <v>22</v>
      </c>
      <c r="K213" s="375">
        <v>22</v>
      </c>
      <c r="L213" s="383" t="str">
        <f t="shared" si="7"/>
        <v>Mở</v>
      </c>
      <c r="M213" s="384">
        <f t="shared" si="6"/>
        <v>1</v>
      </c>
    </row>
    <row r="214" spans="1:13" ht="30" hidden="1" customHeight="1" x14ac:dyDescent="0.25">
      <c r="A214" s="374" t="s">
        <v>1409</v>
      </c>
      <c r="B214" s="374" t="s">
        <v>4369</v>
      </c>
      <c r="C214" s="374" t="s">
        <v>4370</v>
      </c>
      <c r="D214" s="374" t="s">
        <v>4355</v>
      </c>
      <c r="E214" s="374" t="s">
        <v>4356</v>
      </c>
      <c r="F214" s="374" t="s">
        <v>95</v>
      </c>
      <c r="G214" s="374" t="s">
        <v>582</v>
      </c>
      <c r="H214" s="374" t="s">
        <v>3846</v>
      </c>
      <c r="I214" s="374" t="s">
        <v>584</v>
      </c>
      <c r="J214" s="375">
        <v>22</v>
      </c>
      <c r="K214" s="375">
        <v>22</v>
      </c>
      <c r="L214" s="383" t="str">
        <f t="shared" si="7"/>
        <v>Mở</v>
      </c>
      <c r="M214" s="384">
        <f t="shared" si="6"/>
        <v>1</v>
      </c>
    </row>
    <row r="215" spans="1:13" ht="30" hidden="1" customHeight="1" x14ac:dyDescent="0.25">
      <c r="A215" s="374" t="s">
        <v>1412</v>
      </c>
      <c r="B215" s="374" t="s">
        <v>4371</v>
      </c>
      <c r="C215" s="374" t="s">
        <v>4372</v>
      </c>
      <c r="D215" s="374" t="s">
        <v>4355</v>
      </c>
      <c r="E215" s="374" t="s">
        <v>4356</v>
      </c>
      <c r="F215" s="374" t="s">
        <v>95</v>
      </c>
      <c r="G215" s="374" t="s">
        <v>582</v>
      </c>
      <c r="H215" s="374" t="s">
        <v>3846</v>
      </c>
      <c r="I215" s="374" t="s">
        <v>584</v>
      </c>
      <c r="J215" s="375">
        <v>22</v>
      </c>
      <c r="K215" s="375">
        <v>22</v>
      </c>
      <c r="L215" s="383" t="str">
        <f t="shared" si="7"/>
        <v>Mở</v>
      </c>
      <c r="M215" s="384">
        <f t="shared" si="6"/>
        <v>1</v>
      </c>
    </row>
    <row r="216" spans="1:13" ht="30" hidden="1" customHeight="1" x14ac:dyDescent="0.25">
      <c r="A216" s="374" t="s">
        <v>1415</v>
      </c>
      <c r="B216" s="374" t="s">
        <v>4373</v>
      </c>
      <c r="C216" s="374" t="s">
        <v>4374</v>
      </c>
      <c r="D216" s="374" t="s">
        <v>4355</v>
      </c>
      <c r="E216" s="374" t="s">
        <v>4356</v>
      </c>
      <c r="F216" s="374" t="s">
        <v>95</v>
      </c>
      <c r="G216" s="374" t="s">
        <v>582</v>
      </c>
      <c r="H216" s="374" t="s">
        <v>3846</v>
      </c>
      <c r="I216" s="374" t="s">
        <v>584</v>
      </c>
      <c r="J216" s="375">
        <v>22</v>
      </c>
      <c r="K216" s="375">
        <v>22</v>
      </c>
      <c r="L216" s="383" t="str">
        <f t="shared" si="7"/>
        <v>Mở</v>
      </c>
      <c r="M216" s="384">
        <f t="shared" si="6"/>
        <v>1</v>
      </c>
    </row>
    <row r="217" spans="1:13" ht="30" hidden="1" customHeight="1" x14ac:dyDescent="0.25">
      <c r="A217" s="374" t="s">
        <v>1418</v>
      </c>
      <c r="B217" s="374" t="s">
        <v>4375</v>
      </c>
      <c r="C217" s="374" t="s">
        <v>4376</v>
      </c>
      <c r="D217" s="374" t="s">
        <v>4355</v>
      </c>
      <c r="E217" s="374" t="s">
        <v>4356</v>
      </c>
      <c r="F217" s="374" t="s">
        <v>95</v>
      </c>
      <c r="G217" s="374" t="s">
        <v>582</v>
      </c>
      <c r="H217" s="374" t="s">
        <v>3846</v>
      </c>
      <c r="I217" s="374" t="s">
        <v>584</v>
      </c>
      <c r="J217" s="375">
        <v>22</v>
      </c>
      <c r="K217" s="375">
        <v>22</v>
      </c>
      <c r="L217" s="383" t="str">
        <f t="shared" si="7"/>
        <v>Mở</v>
      </c>
      <c r="M217" s="384">
        <f t="shared" si="6"/>
        <v>1</v>
      </c>
    </row>
    <row r="218" spans="1:13" ht="30" hidden="1" customHeight="1" x14ac:dyDescent="0.25">
      <c r="A218" s="374" t="s">
        <v>1423</v>
      </c>
      <c r="B218" s="374" t="s">
        <v>4377</v>
      </c>
      <c r="C218" s="374" t="s">
        <v>4378</v>
      </c>
      <c r="D218" s="374" t="s">
        <v>4355</v>
      </c>
      <c r="E218" s="374" t="s">
        <v>4356</v>
      </c>
      <c r="F218" s="374" t="s">
        <v>95</v>
      </c>
      <c r="G218" s="374" t="s">
        <v>582</v>
      </c>
      <c r="H218" s="374" t="s">
        <v>3846</v>
      </c>
      <c r="I218" s="374" t="s">
        <v>584</v>
      </c>
      <c r="J218" s="375">
        <v>22</v>
      </c>
      <c r="K218" s="375">
        <v>22</v>
      </c>
      <c r="L218" s="383" t="str">
        <f t="shared" si="7"/>
        <v>Mở</v>
      </c>
      <c r="M218" s="384">
        <f t="shared" si="6"/>
        <v>1</v>
      </c>
    </row>
    <row r="219" spans="1:13" ht="30" hidden="1" customHeight="1" x14ac:dyDescent="0.25">
      <c r="A219" s="374" t="s">
        <v>1428</v>
      </c>
      <c r="B219" s="374" t="s">
        <v>4379</v>
      </c>
      <c r="C219" s="374" t="s">
        <v>4380</v>
      </c>
      <c r="D219" s="374" t="s">
        <v>4355</v>
      </c>
      <c r="E219" s="374" t="s">
        <v>4356</v>
      </c>
      <c r="F219" s="374" t="s">
        <v>95</v>
      </c>
      <c r="G219" s="374" t="s">
        <v>582</v>
      </c>
      <c r="H219" s="374" t="s">
        <v>3846</v>
      </c>
      <c r="I219" s="374" t="s">
        <v>584</v>
      </c>
      <c r="J219" s="375">
        <v>22</v>
      </c>
      <c r="K219" s="375">
        <v>22</v>
      </c>
      <c r="L219" s="383" t="str">
        <f t="shared" si="7"/>
        <v>Mở</v>
      </c>
      <c r="M219" s="384">
        <f t="shared" si="6"/>
        <v>1</v>
      </c>
    </row>
    <row r="220" spans="1:13" ht="30" hidden="1" customHeight="1" x14ac:dyDescent="0.25">
      <c r="A220" s="374" t="s">
        <v>1431</v>
      </c>
      <c r="B220" s="374" t="s">
        <v>4381</v>
      </c>
      <c r="C220" s="374" t="s">
        <v>4382</v>
      </c>
      <c r="D220" s="374" t="s">
        <v>4355</v>
      </c>
      <c r="E220" s="374" t="s">
        <v>4356</v>
      </c>
      <c r="F220" s="374" t="s">
        <v>95</v>
      </c>
      <c r="G220" s="374" t="s">
        <v>582</v>
      </c>
      <c r="H220" s="374" t="s">
        <v>3846</v>
      </c>
      <c r="I220" s="374" t="s">
        <v>584</v>
      </c>
      <c r="J220" s="375">
        <v>22</v>
      </c>
      <c r="K220" s="375">
        <v>22</v>
      </c>
      <c r="L220" s="383" t="str">
        <f t="shared" si="7"/>
        <v>Mở</v>
      </c>
      <c r="M220" s="384">
        <f t="shared" si="6"/>
        <v>1</v>
      </c>
    </row>
    <row r="221" spans="1:13" ht="30" hidden="1" customHeight="1" x14ac:dyDescent="0.25">
      <c r="A221" s="374" t="s">
        <v>1434</v>
      </c>
      <c r="B221" s="374" t="s">
        <v>4383</v>
      </c>
      <c r="C221" s="374" t="s">
        <v>4384</v>
      </c>
      <c r="D221" s="374" t="s">
        <v>4355</v>
      </c>
      <c r="E221" s="374" t="s">
        <v>4356</v>
      </c>
      <c r="F221" s="374" t="s">
        <v>95</v>
      </c>
      <c r="G221" s="374" t="s">
        <v>582</v>
      </c>
      <c r="H221" s="374" t="s">
        <v>3846</v>
      </c>
      <c r="I221" s="374" t="s">
        <v>584</v>
      </c>
      <c r="J221" s="375">
        <v>22</v>
      </c>
      <c r="K221" s="375">
        <v>22</v>
      </c>
      <c r="L221" s="383" t="str">
        <f t="shared" si="7"/>
        <v>Mở</v>
      </c>
      <c r="M221" s="384">
        <f t="shared" si="6"/>
        <v>1</v>
      </c>
    </row>
    <row r="222" spans="1:13" ht="30" hidden="1" customHeight="1" x14ac:dyDescent="0.25">
      <c r="A222" s="374" t="s">
        <v>1437</v>
      </c>
      <c r="B222" s="374" t="s">
        <v>4385</v>
      </c>
      <c r="C222" s="374" t="s">
        <v>4386</v>
      </c>
      <c r="D222" s="374" t="s">
        <v>4355</v>
      </c>
      <c r="E222" s="374" t="s">
        <v>4356</v>
      </c>
      <c r="F222" s="374" t="s">
        <v>95</v>
      </c>
      <c r="G222" s="374" t="s">
        <v>582</v>
      </c>
      <c r="H222" s="374" t="s">
        <v>3846</v>
      </c>
      <c r="I222" s="374" t="s">
        <v>584</v>
      </c>
      <c r="J222" s="375">
        <v>22</v>
      </c>
      <c r="K222" s="375">
        <v>22</v>
      </c>
      <c r="L222" s="383" t="str">
        <f t="shared" si="7"/>
        <v>Mở</v>
      </c>
      <c r="M222" s="384">
        <f t="shared" si="6"/>
        <v>1</v>
      </c>
    </row>
    <row r="223" spans="1:13" ht="30" hidden="1" customHeight="1" x14ac:dyDescent="0.25">
      <c r="A223" s="374" t="s">
        <v>1442</v>
      </c>
      <c r="B223" s="374" t="s">
        <v>4387</v>
      </c>
      <c r="C223" s="374" t="s">
        <v>4388</v>
      </c>
      <c r="D223" s="374" t="s">
        <v>4355</v>
      </c>
      <c r="E223" s="374" t="s">
        <v>4356</v>
      </c>
      <c r="F223" s="374" t="s">
        <v>95</v>
      </c>
      <c r="G223" s="374" t="s">
        <v>582</v>
      </c>
      <c r="H223" s="374" t="s">
        <v>3846</v>
      </c>
      <c r="I223" s="374" t="s">
        <v>584</v>
      </c>
      <c r="J223" s="375">
        <v>22</v>
      </c>
      <c r="K223" s="375">
        <v>22</v>
      </c>
      <c r="L223" s="383" t="str">
        <f t="shared" si="7"/>
        <v>Mở</v>
      </c>
      <c r="M223" s="384">
        <f t="shared" si="6"/>
        <v>1</v>
      </c>
    </row>
    <row r="224" spans="1:13" ht="30" hidden="1" customHeight="1" x14ac:dyDescent="0.25">
      <c r="A224" s="374" t="s">
        <v>1445</v>
      </c>
      <c r="B224" s="374" t="s">
        <v>4389</v>
      </c>
      <c r="C224" s="374" t="s">
        <v>4390</v>
      </c>
      <c r="D224" s="374" t="s">
        <v>4355</v>
      </c>
      <c r="E224" s="374" t="s">
        <v>4356</v>
      </c>
      <c r="F224" s="374" t="s">
        <v>95</v>
      </c>
      <c r="G224" s="374" t="s">
        <v>582</v>
      </c>
      <c r="H224" s="374" t="s">
        <v>3846</v>
      </c>
      <c r="I224" s="374" t="s">
        <v>584</v>
      </c>
      <c r="J224" s="375">
        <v>22</v>
      </c>
      <c r="K224" s="375">
        <v>22</v>
      </c>
      <c r="L224" s="383" t="str">
        <f t="shared" si="7"/>
        <v>Mở</v>
      </c>
      <c r="M224" s="384">
        <f t="shared" si="6"/>
        <v>1</v>
      </c>
    </row>
    <row r="225" spans="1:13" ht="30" hidden="1" customHeight="1" x14ac:dyDescent="0.25">
      <c r="A225" s="374" t="s">
        <v>1448</v>
      </c>
      <c r="B225" s="374" t="s">
        <v>4391</v>
      </c>
      <c r="C225" s="374" t="s">
        <v>4392</v>
      </c>
      <c r="D225" s="374" t="s">
        <v>4393</v>
      </c>
      <c r="E225" s="374" t="s">
        <v>4394</v>
      </c>
      <c r="F225" s="374" t="s">
        <v>89</v>
      </c>
      <c r="G225" s="374" t="s">
        <v>582</v>
      </c>
      <c r="H225" s="374" t="s">
        <v>3846</v>
      </c>
      <c r="I225" s="374" t="s">
        <v>584</v>
      </c>
      <c r="J225" s="375">
        <v>5</v>
      </c>
      <c r="K225" s="375">
        <v>65</v>
      </c>
      <c r="L225" s="383" t="str">
        <f t="shared" si="7"/>
        <v>Không mở</v>
      </c>
      <c r="M225" s="384">
        <f t="shared" si="6"/>
        <v>7.6923076923076927E-2</v>
      </c>
    </row>
    <row r="226" spans="1:13" ht="30" hidden="1" customHeight="1" x14ac:dyDescent="0.25">
      <c r="A226" s="374" t="s">
        <v>1451</v>
      </c>
      <c r="B226" s="374" t="s">
        <v>4395</v>
      </c>
      <c r="C226" s="374" t="s">
        <v>4396</v>
      </c>
      <c r="D226" s="374" t="s">
        <v>4393</v>
      </c>
      <c r="E226" s="374" t="s">
        <v>4394</v>
      </c>
      <c r="F226" s="374" t="s">
        <v>89</v>
      </c>
      <c r="G226" s="374" t="s">
        <v>582</v>
      </c>
      <c r="H226" s="374" t="s">
        <v>3846</v>
      </c>
      <c r="I226" s="374" t="s">
        <v>584</v>
      </c>
      <c r="J226" s="375">
        <v>53</v>
      </c>
      <c r="K226" s="375">
        <v>65</v>
      </c>
      <c r="L226" s="383" t="str">
        <f t="shared" si="7"/>
        <v>Mở</v>
      </c>
      <c r="M226" s="384">
        <f t="shared" si="6"/>
        <v>0.81538461538461537</v>
      </c>
    </row>
    <row r="227" spans="1:13" ht="30" hidden="1" customHeight="1" x14ac:dyDescent="0.25">
      <c r="A227" s="374" t="s">
        <v>1454</v>
      </c>
      <c r="B227" s="374" t="s">
        <v>387</v>
      </c>
      <c r="C227" s="374" t="s">
        <v>4397</v>
      </c>
      <c r="D227" s="374" t="s">
        <v>4398</v>
      </c>
      <c r="E227" s="374" t="s">
        <v>4399</v>
      </c>
      <c r="F227" s="374" t="s">
        <v>66</v>
      </c>
      <c r="G227" s="374" t="s">
        <v>582</v>
      </c>
      <c r="H227" s="374" t="s">
        <v>3846</v>
      </c>
      <c r="I227" s="374" t="s">
        <v>584</v>
      </c>
      <c r="J227" s="375">
        <v>59</v>
      </c>
      <c r="K227" s="375">
        <v>65</v>
      </c>
      <c r="L227" s="383" t="str">
        <f t="shared" si="7"/>
        <v>Mở</v>
      </c>
      <c r="M227" s="384">
        <f t="shared" si="6"/>
        <v>0.90769230769230769</v>
      </c>
    </row>
    <row r="228" spans="1:13" ht="30" hidden="1" customHeight="1" x14ac:dyDescent="0.25">
      <c r="A228" s="374" t="s">
        <v>1457</v>
      </c>
      <c r="B228" s="374" t="s">
        <v>389</v>
      </c>
      <c r="C228" s="374" t="s">
        <v>4400</v>
      </c>
      <c r="D228" s="374" t="s">
        <v>4398</v>
      </c>
      <c r="E228" s="374" t="s">
        <v>4399</v>
      </c>
      <c r="F228" s="374" t="s">
        <v>66</v>
      </c>
      <c r="G228" s="374" t="s">
        <v>582</v>
      </c>
      <c r="H228" s="374" t="s">
        <v>3846</v>
      </c>
      <c r="I228" s="374" t="s">
        <v>584</v>
      </c>
      <c r="J228" s="375">
        <v>65</v>
      </c>
      <c r="K228" s="375">
        <v>65</v>
      </c>
      <c r="L228" s="383" t="str">
        <f t="shared" si="7"/>
        <v>Mở</v>
      </c>
      <c r="M228" s="384">
        <f t="shared" si="6"/>
        <v>1</v>
      </c>
    </row>
    <row r="229" spans="1:13" ht="30" hidden="1" customHeight="1" x14ac:dyDescent="0.25">
      <c r="A229" s="374" t="s">
        <v>1460</v>
      </c>
      <c r="B229" s="374" t="s">
        <v>4401</v>
      </c>
      <c r="C229" s="374" t="s">
        <v>2340</v>
      </c>
      <c r="D229" s="374" t="s">
        <v>2341</v>
      </c>
      <c r="E229" s="374" t="s">
        <v>2342</v>
      </c>
      <c r="F229" s="374" t="s">
        <v>89</v>
      </c>
      <c r="G229" s="374" t="s">
        <v>582</v>
      </c>
      <c r="H229" s="374" t="s">
        <v>3846</v>
      </c>
      <c r="I229" s="374" t="s">
        <v>584</v>
      </c>
      <c r="J229" s="375">
        <v>65</v>
      </c>
      <c r="K229" s="375">
        <v>65</v>
      </c>
      <c r="L229" s="383" t="str">
        <f t="shared" si="7"/>
        <v>Mở</v>
      </c>
      <c r="M229" s="384">
        <f t="shared" si="6"/>
        <v>1</v>
      </c>
    </row>
    <row r="230" spans="1:13" ht="30" hidden="1" customHeight="1" x14ac:dyDescent="0.25">
      <c r="A230" s="374" t="s">
        <v>1465</v>
      </c>
      <c r="B230" s="374" t="s">
        <v>4402</v>
      </c>
      <c r="C230" s="374" t="s">
        <v>4403</v>
      </c>
      <c r="D230" s="374" t="s">
        <v>2341</v>
      </c>
      <c r="E230" s="374" t="s">
        <v>2342</v>
      </c>
      <c r="F230" s="374" t="s">
        <v>89</v>
      </c>
      <c r="G230" s="374" t="s">
        <v>582</v>
      </c>
      <c r="H230" s="374" t="s">
        <v>3846</v>
      </c>
      <c r="I230" s="374" t="s">
        <v>584</v>
      </c>
      <c r="J230" s="375">
        <v>65</v>
      </c>
      <c r="K230" s="375">
        <v>65</v>
      </c>
      <c r="L230" s="383" t="str">
        <f t="shared" si="7"/>
        <v>Mở</v>
      </c>
      <c r="M230" s="384">
        <f t="shared" si="6"/>
        <v>1</v>
      </c>
    </row>
    <row r="231" spans="1:13" ht="30" hidden="1" customHeight="1" x14ac:dyDescent="0.25">
      <c r="A231" s="374" t="s">
        <v>1470</v>
      </c>
      <c r="B231" s="374" t="s">
        <v>4404</v>
      </c>
      <c r="C231" s="374" t="s">
        <v>4405</v>
      </c>
      <c r="D231" s="374" t="s">
        <v>2341</v>
      </c>
      <c r="E231" s="374" t="s">
        <v>2342</v>
      </c>
      <c r="F231" s="374" t="s">
        <v>89</v>
      </c>
      <c r="G231" s="374" t="s">
        <v>582</v>
      </c>
      <c r="H231" s="374" t="s">
        <v>3846</v>
      </c>
      <c r="I231" s="374" t="s">
        <v>584</v>
      </c>
      <c r="J231" s="375">
        <v>4</v>
      </c>
      <c r="K231" s="375">
        <v>65</v>
      </c>
      <c r="L231" s="383" t="str">
        <f t="shared" si="7"/>
        <v>Không mở</v>
      </c>
      <c r="M231" s="384">
        <f t="shared" si="6"/>
        <v>6.1538461538461542E-2</v>
      </c>
    </row>
    <row r="232" spans="1:13" ht="30" hidden="1" customHeight="1" x14ac:dyDescent="0.25">
      <c r="A232" s="374" t="s">
        <v>1475</v>
      </c>
      <c r="B232" s="374" t="s">
        <v>4406</v>
      </c>
      <c r="C232" s="374" t="s">
        <v>4407</v>
      </c>
      <c r="D232" s="374" t="s">
        <v>2341</v>
      </c>
      <c r="E232" s="374" t="s">
        <v>2342</v>
      </c>
      <c r="F232" s="374" t="s">
        <v>89</v>
      </c>
      <c r="G232" s="374" t="s">
        <v>582</v>
      </c>
      <c r="H232" s="374" t="s">
        <v>3846</v>
      </c>
      <c r="I232" s="374" t="s">
        <v>584</v>
      </c>
      <c r="J232" s="375">
        <v>9</v>
      </c>
      <c r="K232" s="375">
        <v>65</v>
      </c>
      <c r="L232" s="383" t="str">
        <f t="shared" si="7"/>
        <v>Không mở</v>
      </c>
      <c r="M232" s="384">
        <f t="shared" si="6"/>
        <v>0.13846153846153847</v>
      </c>
    </row>
    <row r="233" spans="1:13" ht="30" hidden="1" customHeight="1" x14ac:dyDescent="0.25">
      <c r="A233" s="374" t="s">
        <v>1480</v>
      </c>
      <c r="B233" s="374" t="s">
        <v>4408</v>
      </c>
      <c r="C233" s="374" t="s">
        <v>4409</v>
      </c>
      <c r="D233" s="374" t="s">
        <v>2341</v>
      </c>
      <c r="E233" s="374" t="s">
        <v>2342</v>
      </c>
      <c r="F233" s="374" t="s">
        <v>89</v>
      </c>
      <c r="G233" s="374" t="s">
        <v>582</v>
      </c>
      <c r="H233" s="374" t="s">
        <v>3846</v>
      </c>
      <c r="I233" s="374" t="s">
        <v>584</v>
      </c>
      <c r="J233" s="375">
        <v>2</v>
      </c>
      <c r="K233" s="375">
        <v>65</v>
      </c>
      <c r="L233" s="383" t="str">
        <f t="shared" si="7"/>
        <v>Không mở</v>
      </c>
      <c r="M233" s="384">
        <f t="shared" si="6"/>
        <v>3.0769230769230771E-2</v>
      </c>
    </row>
    <row r="234" spans="1:13" ht="30" hidden="1" customHeight="1" x14ac:dyDescent="0.25">
      <c r="A234" s="374" t="s">
        <v>1483</v>
      </c>
      <c r="B234" s="374" t="s">
        <v>4410</v>
      </c>
      <c r="C234" s="374" t="s">
        <v>4411</v>
      </c>
      <c r="D234" s="374" t="s">
        <v>2341</v>
      </c>
      <c r="E234" s="374" t="s">
        <v>2342</v>
      </c>
      <c r="F234" s="374" t="s">
        <v>89</v>
      </c>
      <c r="G234" s="374" t="s">
        <v>582</v>
      </c>
      <c r="H234" s="374" t="s">
        <v>3846</v>
      </c>
      <c r="I234" s="374" t="s">
        <v>584</v>
      </c>
      <c r="J234" s="375">
        <v>65</v>
      </c>
      <c r="K234" s="375">
        <v>65</v>
      </c>
      <c r="L234" s="383" t="str">
        <f t="shared" si="7"/>
        <v>Mở</v>
      </c>
      <c r="M234" s="384">
        <f t="shared" si="6"/>
        <v>1</v>
      </c>
    </row>
    <row r="235" spans="1:13" ht="30" hidden="1" customHeight="1" x14ac:dyDescent="0.25">
      <c r="A235" s="374" t="s">
        <v>1486</v>
      </c>
      <c r="B235" s="374" t="s">
        <v>4412</v>
      </c>
      <c r="C235" s="374" t="s">
        <v>4413</v>
      </c>
      <c r="D235" s="374" t="s">
        <v>2341</v>
      </c>
      <c r="E235" s="374" t="s">
        <v>2342</v>
      </c>
      <c r="F235" s="374" t="s">
        <v>89</v>
      </c>
      <c r="G235" s="374" t="s">
        <v>582</v>
      </c>
      <c r="H235" s="374" t="s">
        <v>3846</v>
      </c>
      <c r="I235" s="374" t="s">
        <v>584</v>
      </c>
      <c r="J235" s="375">
        <v>65</v>
      </c>
      <c r="K235" s="375">
        <v>65</v>
      </c>
      <c r="L235" s="383" t="str">
        <f t="shared" si="7"/>
        <v>Mở</v>
      </c>
      <c r="M235" s="384">
        <f t="shared" si="6"/>
        <v>1</v>
      </c>
    </row>
    <row r="236" spans="1:13" ht="30" hidden="1" customHeight="1" x14ac:dyDescent="0.25">
      <c r="A236" s="374" t="s">
        <v>1489</v>
      </c>
      <c r="B236" s="374" t="s">
        <v>4414</v>
      </c>
      <c r="C236" s="374" t="s">
        <v>4415</v>
      </c>
      <c r="D236" s="374" t="s">
        <v>2341</v>
      </c>
      <c r="E236" s="374" t="s">
        <v>2342</v>
      </c>
      <c r="F236" s="374" t="s">
        <v>89</v>
      </c>
      <c r="G236" s="374" t="s">
        <v>582</v>
      </c>
      <c r="H236" s="374" t="s">
        <v>3846</v>
      </c>
      <c r="I236" s="374" t="s">
        <v>584</v>
      </c>
      <c r="J236" s="375">
        <v>65</v>
      </c>
      <c r="K236" s="375">
        <v>65</v>
      </c>
      <c r="L236" s="383" t="str">
        <f t="shared" si="7"/>
        <v>Mở</v>
      </c>
      <c r="M236" s="384">
        <f t="shared" si="6"/>
        <v>1</v>
      </c>
    </row>
    <row r="237" spans="1:13" ht="30" hidden="1" customHeight="1" x14ac:dyDescent="0.25">
      <c r="A237" s="374" t="s">
        <v>1492</v>
      </c>
      <c r="B237" s="374" t="s">
        <v>4416</v>
      </c>
      <c r="C237" s="374" t="s">
        <v>4417</v>
      </c>
      <c r="D237" s="374" t="s">
        <v>3775</v>
      </c>
      <c r="E237" s="374" t="s">
        <v>4418</v>
      </c>
      <c r="F237" s="374" t="s">
        <v>89</v>
      </c>
      <c r="G237" s="374" t="s">
        <v>582</v>
      </c>
      <c r="H237" s="374" t="s">
        <v>3846</v>
      </c>
      <c r="I237" s="374" t="s">
        <v>584</v>
      </c>
      <c r="J237" s="375">
        <v>48</v>
      </c>
      <c r="K237" s="375">
        <v>65</v>
      </c>
      <c r="L237" s="383" t="s">
        <v>610</v>
      </c>
      <c r="M237" s="384">
        <f t="shared" si="6"/>
        <v>0.7384615384615385</v>
      </c>
    </row>
    <row r="238" spans="1:13" ht="30" hidden="1" customHeight="1" x14ac:dyDescent="0.25">
      <c r="A238" s="374" t="s">
        <v>1495</v>
      </c>
      <c r="B238" s="374" t="s">
        <v>4419</v>
      </c>
      <c r="C238" s="374" t="s">
        <v>4420</v>
      </c>
      <c r="D238" s="374" t="s">
        <v>3775</v>
      </c>
      <c r="E238" s="374" t="s">
        <v>4418</v>
      </c>
      <c r="F238" s="374" t="s">
        <v>89</v>
      </c>
      <c r="G238" s="374" t="s">
        <v>582</v>
      </c>
      <c r="H238" s="374" t="s">
        <v>3846</v>
      </c>
      <c r="I238" s="374" t="s">
        <v>584</v>
      </c>
      <c r="J238" s="375">
        <v>65</v>
      </c>
      <c r="K238" s="375">
        <v>65</v>
      </c>
      <c r="L238" s="383" t="str">
        <f t="shared" si="7"/>
        <v>Mở</v>
      </c>
      <c r="M238" s="384">
        <f t="shared" si="6"/>
        <v>1</v>
      </c>
    </row>
    <row r="239" spans="1:13" ht="30" hidden="1" customHeight="1" x14ac:dyDescent="0.25">
      <c r="A239" s="374" t="s">
        <v>1500</v>
      </c>
      <c r="B239" s="374" t="s">
        <v>4421</v>
      </c>
      <c r="C239" s="374" t="s">
        <v>4422</v>
      </c>
      <c r="D239" s="374" t="s">
        <v>3775</v>
      </c>
      <c r="E239" s="374" t="s">
        <v>4418</v>
      </c>
      <c r="F239" s="374" t="s">
        <v>89</v>
      </c>
      <c r="G239" s="374" t="s">
        <v>582</v>
      </c>
      <c r="H239" s="374" t="s">
        <v>3846</v>
      </c>
      <c r="I239" s="374" t="s">
        <v>584</v>
      </c>
      <c r="J239" s="375">
        <v>57</v>
      </c>
      <c r="K239" s="375">
        <v>65</v>
      </c>
      <c r="L239" s="383" t="str">
        <f t="shared" si="7"/>
        <v>Mở</v>
      </c>
      <c r="M239" s="384">
        <f t="shared" si="6"/>
        <v>0.87692307692307692</v>
      </c>
    </row>
    <row r="240" spans="1:13" ht="30" hidden="1" customHeight="1" x14ac:dyDescent="0.25">
      <c r="A240" s="374" t="s">
        <v>1503</v>
      </c>
      <c r="B240" s="374" t="s">
        <v>4423</v>
      </c>
      <c r="C240" s="374" t="s">
        <v>4424</v>
      </c>
      <c r="D240" s="374" t="s">
        <v>3775</v>
      </c>
      <c r="E240" s="374" t="s">
        <v>4418</v>
      </c>
      <c r="F240" s="374" t="s">
        <v>89</v>
      </c>
      <c r="G240" s="374" t="s">
        <v>582</v>
      </c>
      <c r="H240" s="374" t="s">
        <v>3846</v>
      </c>
      <c r="I240" s="374" t="s">
        <v>584</v>
      </c>
      <c r="J240" s="375">
        <v>65</v>
      </c>
      <c r="K240" s="375">
        <v>65</v>
      </c>
      <c r="L240" s="383" t="str">
        <f t="shared" si="7"/>
        <v>Mở</v>
      </c>
      <c r="M240" s="384">
        <f t="shared" si="6"/>
        <v>1</v>
      </c>
    </row>
    <row r="241" spans="1:13" ht="30" hidden="1" customHeight="1" x14ac:dyDescent="0.25">
      <c r="A241" s="374" t="s">
        <v>1506</v>
      </c>
      <c r="B241" s="374" t="s">
        <v>4425</v>
      </c>
      <c r="C241" s="374" t="s">
        <v>4426</v>
      </c>
      <c r="D241" s="374" t="s">
        <v>4427</v>
      </c>
      <c r="E241" s="374" t="s">
        <v>4428</v>
      </c>
      <c r="F241" s="374" t="s">
        <v>95</v>
      </c>
      <c r="G241" s="374" t="s">
        <v>582</v>
      </c>
      <c r="H241" s="374" t="s">
        <v>3846</v>
      </c>
      <c r="I241" s="374" t="s">
        <v>584</v>
      </c>
      <c r="J241" s="375">
        <v>35</v>
      </c>
      <c r="K241" s="375">
        <v>35</v>
      </c>
      <c r="L241" s="383" t="str">
        <f t="shared" si="7"/>
        <v>Mở</v>
      </c>
      <c r="M241" s="384">
        <f t="shared" si="6"/>
        <v>1</v>
      </c>
    </row>
    <row r="242" spans="1:13" ht="30" hidden="1" customHeight="1" x14ac:dyDescent="0.25">
      <c r="A242" s="374" t="s">
        <v>1509</v>
      </c>
      <c r="B242" s="374" t="s">
        <v>4429</v>
      </c>
      <c r="C242" s="374" t="s">
        <v>4430</v>
      </c>
      <c r="D242" s="374" t="s">
        <v>4427</v>
      </c>
      <c r="E242" s="374" t="s">
        <v>4428</v>
      </c>
      <c r="F242" s="374" t="s">
        <v>95</v>
      </c>
      <c r="G242" s="374" t="s">
        <v>582</v>
      </c>
      <c r="H242" s="374" t="s">
        <v>3846</v>
      </c>
      <c r="I242" s="374" t="s">
        <v>584</v>
      </c>
      <c r="J242" s="375">
        <v>35</v>
      </c>
      <c r="K242" s="375">
        <v>35</v>
      </c>
      <c r="L242" s="383" t="str">
        <f t="shared" si="7"/>
        <v>Mở</v>
      </c>
      <c r="M242" s="384">
        <f t="shared" si="6"/>
        <v>1</v>
      </c>
    </row>
    <row r="243" spans="1:13" ht="30" hidden="1" customHeight="1" x14ac:dyDescent="0.25">
      <c r="A243" s="374" t="s">
        <v>1512</v>
      </c>
      <c r="B243" s="374" t="s">
        <v>4431</v>
      </c>
      <c r="C243" s="374" t="s">
        <v>4432</v>
      </c>
      <c r="D243" s="374" t="s">
        <v>4427</v>
      </c>
      <c r="E243" s="374" t="s">
        <v>4428</v>
      </c>
      <c r="F243" s="374" t="s">
        <v>95</v>
      </c>
      <c r="G243" s="374" t="s">
        <v>582</v>
      </c>
      <c r="H243" s="374" t="s">
        <v>3846</v>
      </c>
      <c r="I243" s="374" t="s">
        <v>584</v>
      </c>
      <c r="J243" s="375">
        <v>29</v>
      </c>
      <c r="K243" s="375">
        <v>35</v>
      </c>
      <c r="L243" s="383" t="str">
        <f t="shared" si="7"/>
        <v>Mở</v>
      </c>
      <c r="M243" s="384">
        <f t="shared" si="6"/>
        <v>0.82857142857142863</v>
      </c>
    </row>
    <row r="244" spans="1:13" ht="30" hidden="1" customHeight="1" x14ac:dyDescent="0.25">
      <c r="A244" s="374" t="s">
        <v>1515</v>
      </c>
      <c r="B244" s="374" t="s">
        <v>4433</v>
      </c>
      <c r="C244" s="374" t="s">
        <v>4434</v>
      </c>
      <c r="D244" s="374" t="s">
        <v>4435</v>
      </c>
      <c r="E244" s="374" t="s">
        <v>4436</v>
      </c>
      <c r="F244" s="374" t="s">
        <v>89</v>
      </c>
      <c r="G244" s="374" t="s">
        <v>582</v>
      </c>
      <c r="H244" s="374" t="s">
        <v>3846</v>
      </c>
      <c r="I244" s="374" t="s">
        <v>584</v>
      </c>
      <c r="J244" s="375">
        <v>65</v>
      </c>
      <c r="K244" s="375">
        <v>65</v>
      </c>
      <c r="L244" s="383" t="str">
        <f t="shared" si="7"/>
        <v>Mở</v>
      </c>
      <c r="M244" s="384">
        <f t="shared" si="6"/>
        <v>1</v>
      </c>
    </row>
    <row r="245" spans="1:13" ht="30" hidden="1" customHeight="1" x14ac:dyDescent="0.25">
      <c r="A245" s="374" t="s">
        <v>1518</v>
      </c>
      <c r="B245" s="374" t="s">
        <v>4437</v>
      </c>
      <c r="C245" s="374" t="s">
        <v>4438</v>
      </c>
      <c r="D245" s="374" t="s">
        <v>4435</v>
      </c>
      <c r="E245" s="374" t="s">
        <v>4436</v>
      </c>
      <c r="F245" s="374" t="s">
        <v>89</v>
      </c>
      <c r="G245" s="374" t="s">
        <v>582</v>
      </c>
      <c r="H245" s="374" t="s">
        <v>3846</v>
      </c>
      <c r="I245" s="374" t="s">
        <v>584</v>
      </c>
      <c r="J245" s="375">
        <v>65</v>
      </c>
      <c r="K245" s="375">
        <v>65</v>
      </c>
      <c r="L245" s="383" t="str">
        <f t="shared" si="7"/>
        <v>Mở</v>
      </c>
      <c r="M245" s="384">
        <f t="shared" si="6"/>
        <v>1</v>
      </c>
    </row>
    <row r="246" spans="1:13" ht="30" hidden="1" customHeight="1" x14ac:dyDescent="0.25">
      <c r="A246" s="374" t="s">
        <v>1523</v>
      </c>
      <c r="B246" s="374" t="s">
        <v>4439</v>
      </c>
      <c r="C246" s="374" t="s">
        <v>4440</v>
      </c>
      <c r="D246" s="374" t="s">
        <v>4435</v>
      </c>
      <c r="E246" s="374" t="s">
        <v>4436</v>
      </c>
      <c r="F246" s="374" t="s">
        <v>89</v>
      </c>
      <c r="G246" s="374" t="s">
        <v>582</v>
      </c>
      <c r="H246" s="374" t="s">
        <v>3846</v>
      </c>
      <c r="I246" s="374" t="s">
        <v>584</v>
      </c>
      <c r="J246" s="375">
        <v>38</v>
      </c>
      <c r="K246" s="375">
        <v>65</v>
      </c>
      <c r="L246" s="383" t="s">
        <v>610</v>
      </c>
      <c r="M246" s="384">
        <f t="shared" si="6"/>
        <v>0.58461538461538465</v>
      </c>
    </row>
    <row r="247" spans="1:13" ht="30" hidden="1" customHeight="1" x14ac:dyDescent="0.25">
      <c r="A247" s="374" t="s">
        <v>1528</v>
      </c>
      <c r="B247" s="374" t="s">
        <v>4441</v>
      </c>
      <c r="C247" s="374" t="s">
        <v>4442</v>
      </c>
      <c r="D247" s="374" t="s">
        <v>4435</v>
      </c>
      <c r="E247" s="374" t="s">
        <v>4436</v>
      </c>
      <c r="F247" s="374" t="s">
        <v>89</v>
      </c>
      <c r="G247" s="374" t="s">
        <v>582</v>
      </c>
      <c r="H247" s="374" t="s">
        <v>3846</v>
      </c>
      <c r="I247" s="374" t="s">
        <v>584</v>
      </c>
      <c r="J247" s="375">
        <v>65</v>
      </c>
      <c r="K247" s="375">
        <v>65</v>
      </c>
      <c r="L247" s="383" t="str">
        <f t="shared" si="7"/>
        <v>Mở</v>
      </c>
      <c r="M247" s="384">
        <f t="shared" si="6"/>
        <v>1</v>
      </c>
    </row>
    <row r="248" spans="1:13" ht="30" hidden="1" customHeight="1" x14ac:dyDescent="0.25">
      <c r="A248" s="374" t="s">
        <v>1533</v>
      </c>
      <c r="B248" s="374" t="s">
        <v>4443</v>
      </c>
      <c r="C248" s="374" t="s">
        <v>4444</v>
      </c>
      <c r="D248" s="374" t="s">
        <v>4445</v>
      </c>
      <c r="E248" s="374" t="s">
        <v>4446</v>
      </c>
      <c r="F248" s="374" t="s">
        <v>89</v>
      </c>
      <c r="G248" s="374" t="s">
        <v>582</v>
      </c>
      <c r="H248" s="374" t="s">
        <v>3846</v>
      </c>
      <c r="I248" s="374" t="s">
        <v>584</v>
      </c>
      <c r="J248" s="375">
        <v>30</v>
      </c>
      <c r="K248" s="375">
        <v>30</v>
      </c>
      <c r="L248" s="383" t="str">
        <f t="shared" si="7"/>
        <v>Mở</v>
      </c>
      <c r="M248" s="384">
        <f t="shared" si="6"/>
        <v>1</v>
      </c>
    </row>
    <row r="249" spans="1:13" ht="30" hidden="1" customHeight="1" x14ac:dyDescent="0.25">
      <c r="A249" s="374" t="s">
        <v>1536</v>
      </c>
      <c r="B249" s="374" t="s">
        <v>4447</v>
      </c>
      <c r="C249" s="374" t="s">
        <v>4448</v>
      </c>
      <c r="D249" s="374" t="s">
        <v>4445</v>
      </c>
      <c r="E249" s="374" t="s">
        <v>4446</v>
      </c>
      <c r="F249" s="374" t="s">
        <v>89</v>
      </c>
      <c r="G249" s="374" t="s">
        <v>582</v>
      </c>
      <c r="H249" s="374" t="s">
        <v>3846</v>
      </c>
      <c r="I249" s="374" t="s">
        <v>584</v>
      </c>
      <c r="J249" s="375">
        <v>30</v>
      </c>
      <c r="K249" s="375">
        <v>30</v>
      </c>
      <c r="L249" s="383" t="str">
        <f t="shared" si="7"/>
        <v>Mở</v>
      </c>
      <c r="M249" s="384">
        <f t="shared" si="6"/>
        <v>1</v>
      </c>
    </row>
    <row r="250" spans="1:13" ht="30" hidden="1" customHeight="1" x14ac:dyDescent="0.25">
      <c r="A250" s="374" t="s">
        <v>1541</v>
      </c>
      <c r="B250" s="374" t="s">
        <v>4449</v>
      </c>
      <c r="C250" s="374" t="s">
        <v>4450</v>
      </c>
      <c r="D250" s="374" t="s">
        <v>4451</v>
      </c>
      <c r="E250" s="374" t="s">
        <v>4452</v>
      </c>
      <c r="F250" s="374" t="s">
        <v>66</v>
      </c>
      <c r="G250" s="374" t="s">
        <v>582</v>
      </c>
      <c r="H250" s="374" t="s">
        <v>3846</v>
      </c>
      <c r="I250" s="374" t="s">
        <v>584</v>
      </c>
      <c r="J250" s="375">
        <v>65</v>
      </c>
      <c r="K250" s="375">
        <v>65</v>
      </c>
      <c r="L250" s="383" t="str">
        <f t="shared" si="7"/>
        <v>Mở</v>
      </c>
      <c r="M250" s="384">
        <f t="shared" si="6"/>
        <v>1</v>
      </c>
    </row>
    <row r="251" spans="1:13" ht="30" hidden="1" customHeight="1" x14ac:dyDescent="0.25">
      <c r="A251" s="374" t="s">
        <v>1546</v>
      </c>
      <c r="B251" s="374" t="s">
        <v>4453</v>
      </c>
      <c r="C251" s="374" t="s">
        <v>4454</v>
      </c>
      <c r="D251" s="374" t="s">
        <v>4451</v>
      </c>
      <c r="E251" s="374" t="s">
        <v>4452</v>
      </c>
      <c r="F251" s="374" t="s">
        <v>66</v>
      </c>
      <c r="G251" s="374" t="s">
        <v>582</v>
      </c>
      <c r="H251" s="374" t="s">
        <v>3846</v>
      </c>
      <c r="I251" s="374" t="s">
        <v>584</v>
      </c>
      <c r="J251" s="375">
        <v>65</v>
      </c>
      <c r="K251" s="375">
        <v>65</v>
      </c>
      <c r="L251" s="383" t="str">
        <f t="shared" si="7"/>
        <v>Mở</v>
      </c>
      <c r="M251" s="384">
        <f t="shared" si="6"/>
        <v>1</v>
      </c>
    </row>
    <row r="252" spans="1:13" ht="30" hidden="1" customHeight="1" x14ac:dyDescent="0.25">
      <c r="A252" s="374" t="s">
        <v>1551</v>
      </c>
      <c r="B252" s="374" t="s">
        <v>4455</v>
      </c>
      <c r="C252" s="374" t="s">
        <v>4456</v>
      </c>
      <c r="D252" s="374" t="s">
        <v>4451</v>
      </c>
      <c r="E252" s="374" t="s">
        <v>4452</v>
      </c>
      <c r="F252" s="374" t="s">
        <v>66</v>
      </c>
      <c r="G252" s="374" t="s">
        <v>582</v>
      </c>
      <c r="H252" s="374" t="s">
        <v>3846</v>
      </c>
      <c r="I252" s="374" t="s">
        <v>584</v>
      </c>
      <c r="J252" s="375">
        <v>37</v>
      </c>
      <c r="K252" s="375">
        <v>65</v>
      </c>
      <c r="L252" s="383" t="s">
        <v>610</v>
      </c>
      <c r="M252" s="384">
        <f t="shared" si="6"/>
        <v>0.56923076923076921</v>
      </c>
    </row>
    <row r="253" spans="1:13" ht="30" hidden="1" customHeight="1" x14ac:dyDescent="0.25">
      <c r="A253" s="374" t="s">
        <v>1554</v>
      </c>
      <c r="B253" s="374" t="s">
        <v>4457</v>
      </c>
      <c r="C253" s="374" t="s">
        <v>4458</v>
      </c>
      <c r="D253" s="374" t="s">
        <v>4459</v>
      </c>
      <c r="E253" s="374" t="s">
        <v>4460</v>
      </c>
      <c r="F253" s="374" t="s">
        <v>66</v>
      </c>
      <c r="G253" s="374" t="s">
        <v>582</v>
      </c>
      <c r="H253" s="374" t="s">
        <v>3846</v>
      </c>
      <c r="I253" s="374" t="s">
        <v>584</v>
      </c>
      <c r="J253" s="375">
        <v>65</v>
      </c>
      <c r="K253" s="375">
        <v>65</v>
      </c>
      <c r="L253" s="383" t="str">
        <f t="shared" si="7"/>
        <v>Mở</v>
      </c>
      <c r="M253" s="384">
        <f t="shared" si="6"/>
        <v>1</v>
      </c>
    </row>
    <row r="254" spans="1:13" ht="30" hidden="1" customHeight="1" x14ac:dyDescent="0.25">
      <c r="A254" s="374" t="s">
        <v>1557</v>
      </c>
      <c r="B254" s="374" t="s">
        <v>4461</v>
      </c>
      <c r="C254" s="374" t="s">
        <v>4462</v>
      </c>
      <c r="D254" s="374" t="s">
        <v>4459</v>
      </c>
      <c r="E254" s="374" t="s">
        <v>4460</v>
      </c>
      <c r="F254" s="374" t="s">
        <v>66</v>
      </c>
      <c r="G254" s="374" t="s">
        <v>582</v>
      </c>
      <c r="H254" s="374" t="s">
        <v>3846</v>
      </c>
      <c r="I254" s="374" t="s">
        <v>584</v>
      </c>
      <c r="J254" s="375">
        <v>65</v>
      </c>
      <c r="K254" s="375">
        <v>65</v>
      </c>
      <c r="L254" s="383" t="str">
        <f t="shared" si="7"/>
        <v>Mở</v>
      </c>
      <c r="M254" s="384">
        <f t="shared" si="6"/>
        <v>1</v>
      </c>
    </row>
    <row r="255" spans="1:13" ht="30" hidden="1" customHeight="1" x14ac:dyDescent="0.25">
      <c r="A255" s="374" t="s">
        <v>1560</v>
      </c>
      <c r="B255" s="374" t="s">
        <v>4463</v>
      </c>
      <c r="C255" s="374" t="s">
        <v>4464</v>
      </c>
      <c r="D255" s="374" t="s">
        <v>4459</v>
      </c>
      <c r="E255" s="374" t="s">
        <v>4460</v>
      </c>
      <c r="F255" s="374" t="s">
        <v>66</v>
      </c>
      <c r="G255" s="374" t="s">
        <v>582</v>
      </c>
      <c r="H255" s="374" t="s">
        <v>3846</v>
      </c>
      <c r="I255" s="374" t="s">
        <v>584</v>
      </c>
      <c r="J255" s="375">
        <v>33</v>
      </c>
      <c r="K255" s="375">
        <v>65</v>
      </c>
      <c r="L255" s="383" t="s">
        <v>610</v>
      </c>
      <c r="M255" s="384">
        <f t="shared" si="6"/>
        <v>0.50769230769230766</v>
      </c>
    </row>
    <row r="256" spans="1:13" ht="30" hidden="1" customHeight="1" x14ac:dyDescent="0.25">
      <c r="A256" s="374" t="s">
        <v>1565</v>
      </c>
      <c r="B256" s="374" t="s">
        <v>4465</v>
      </c>
      <c r="C256" s="374" t="s">
        <v>4466</v>
      </c>
      <c r="D256" s="374" t="s">
        <v>4467</v>
      </c>
      <c r="E256" s="374" t="s">
        <v>4468</v>
      </c>
      <c r="F256" s="374" t="s">
        <v>89</v>
      </c>
      <c r="G256" s="374" t="s">
        <v>582</v>
      </c>
      <c r="H256" s="374" t="s">
        <v>3846</v>
      </c>
      <c r="I256" s="374" t="s">
        <v>584</v>
      </c>
      <c r="J256" s="375">
        <v>62</v>
      </c>
      <c r="K256" s="375">
        <v>65</v>
      </c>
      <c r="L256" s="383" t="str">
        <f t="shared" si="7"/>
        <v>Mở</v>
      </c>
      <c r="M256" s="384">
        <f t="shared" si="6"/>
        <v>0.9538461538461539</v>
      </c>
    </row>
    <row r="257" spans="1:13" ht="30" hidden="1" customHeight="1" x14ac:dyDescent="0.25">
      <c r="A257" s="374" t="s">
        <v>1568</v>
      </c>
      <c r="B257" s="374" t="s">
        <v>4469</v>
      </c>
      <c r="C257" s="374" t="s">
        <v>4470</v>
      </c>
      <c r="D257" s="374" t="s">
        <v>4467</v>
      </c>
      <c r="E257" s="374" t="s">
        <v>4468</v>
      </c>
      <c r="F257" s="374" t="s">
        <v>89</v>
      </c>
      <c r="G257" s="374" t="s">
        <v>582</v>
      </c>
      <c r="H257" s="374" t="s">
        <v>3846</v>
      </c>
      <c r="I257" s="374" t="s">
        <v>584</v>
      </c>
      <c r="J257" s="375">
        <v>56</v>
      </c>
      <c r="K257" s="375">
        <v>65</v>
      </c>
      <c r="L257" s="383" t="str">
        <f t="shared" si="7"/>
        <v>Mở</v>
      </c>
      <c r="M257" s="384">
        <f t="shared" si="6"/>
        <v>0.86153846153846159</v>
      </c>
    </row>
    <row r="258" spans="1:13" ht="30" hidden="1" customHeight="1" x14ac:dyDescent="0.25">
      <c r="A258" s="374" t="s">
        <v>1571</v>
      </c>
      <c r="B258" s="374" t="s">
        <v>4471</v>
      </c>
      <c r="C258" s="374" t="s">
        <v>4472</v>
      </c>
      <c r="D258" s="374" t="s">
        <v>4473</v>
      </c>
      <c r="E258" s="374" t="s">
        <v>4474</v>
      </c>
      <c r="F258" s="374" t="s">
        <v>89</v>
      </c>
      <c r="G258" s="374" t="s">
        <v>582</v>
      </c>
      <c r="H258" s="374" t="s">
        <v>3846</v>
      </c>
      <c r="I258" s="374" t="s">
        <v>584</v>
      </c>
      <c r="J258" s="375">
        <v>65</v>
      </c>
      <c r="K258" s="375">
        <v>65</v>
      </c>
      <c r="L258" s="383" t="str">
        <f t="shared" si="7"/>
        <v>Mở</v>
      </c>
      <c r="M258" s="384">
        <f t="shared" si="6"/>
        <v>1</v>
      </c>
    </row>
    <row r="259" spans="1:13" ht="30" hidden="1" customHeight="1" x14ac:dyDescent="0.25">
      <c r="A259" s="374" t="s">
        <v>1576</v>
      </c>
      <c r="B259" s="374" t="s">
        <v>4475</v>
      </c>
      <c r="C259" s="374" t="s">
        <v>2382</v>
      </c>
      <c r="D259" s="374" t="s">
        <v>2383</v>
      </c>
      <c r="E259" s="374" t="s">
        <v>2384</v>
      </c>
      <c r="F259" s="374" t="s">
        <v>89</v>
      </c>
      <c r="G259" s="374" t="s">
        <v>582</v>
      </c>
      <c r="H259" s="374" t="s">
        <v>3846</v>
      </c>
      <c r="I259" s="374" t="s">
        <v>584</v>
      </c>
      <c r="J259" s="375">
        <v>25</v>
      </c>
      <c r="K259" s="375">
        <v>65</v>
      </c>
      <c r="L259" s="383" t="str">
        <f t="shared" si="7"/>
        <v>Không mở</v>
      </c>
      <c r="M259" s="384">
        <f t="shared" ref="M259:M322" si="8">J259/K259</f>
        <v>0.38461538461538464</v>
      </c>
    </row>
    <row r="260" spans="1:13" ht="30" hidden="1" customHeight="1" x14ac:dyDescent="0.25">
      <c r="A260" s="374" t="s">
        <v>1581</v>
      </c>
      <c r="B260" s="374" t="s">
        <v>4476</v>
      </c>
      <c r="C260" s="374" t="s">
        <v>2387</v>
      </c>
      <c r="D260" s="374" t="s">
        <v>2383</v>
      </c>
      <c r="E260" s="374" t="s">
        <v>2384</v>
      </c>
      <c r="F260" s="374" t="s">
        <v>89</v>
      </c>
      <c r="G260" s="374" t="s">
        <v>582</v>
      </c>
      <c r="H260" s="374" t="s">
        <v>3846</v>
      </c>
      <c r="I260" s="374" t="s">
        <v>584</v>
      </c>
      <c r="J260" s="375">
        <v>0</v>
      </c>
      <c r="K260" s="375">
        <v>65</v>
      </c>
      <c r="L260" s="383" t="str">
        <f t="shared" ref="L260:L323" si="9">IF(M260&gt;=75%,"Mở","Không mở")</f>
        <v>Không mở</v>
      </c>
      <c r="M260" s="384">
        <f t="shared" si="8"/>
        <v>0</v>
      </c>
    </row>
    <row r="261" spans="1:13" ht="30" hidden="1" customHeight="1" x14ac:dyDescent="0.25">
      <c r="A261" s="374" t="s">
        <v>1584</v>
      </c>
      <c r="B261" s="374" t="s">
        <v>4477</v>
      </c>
      <c r="C261" s="374" t="s">
        <v>4478</v>
      </c>
      <c r="D261" s="374" t="s">
        <v>4479</v>
      </c>
      <c r="E261" s="374" t="s">
        <v>4480</v>
      </c>
      <c r="F261" s="374" t="s">
        <v>66</v>
      </c>
      <c r="G261" s="374" t="s">
        <v>582</v>
      </c>
      <c r="H261" s="374" t="s">
        <v>3846</v>
      </c>
      <c r="I261" s="374" t="s">
        <v>584</v>
      </c>
      <c r="J261" s="375">
        <v>4</v>
      </c>
      <c r="K261" s="375">
        <v>100</v>
      </c>
      <c r="L261" s="383" t="str">
        <f t="shared" si="9"/>
        <v>Không mở</v>
      </c>
      <c r="M261" s="384">
        <f t="shared" si="8"/>
        <v>0.04</v>
      </c>
    </row>
    <row r="262" spans="1:13" ht="30" hidden="1" customHeight="1" x14ac:dyDescent="0.25">
      <c r="A262" s="374" t="s">
        <v>1589</v>
      </c>
      <c r="B262" s="374" t="s">
        <v>4481</v>
      </c>
      <c r="C262" s="374" t="s">
        <v>4482</v>
      </c>
      <c r="D262" s="374" t="s">
        <v>4479</v>
      </c>
      <c r="E262" s="374" t="s">
        <v>4480</v>
      </c>
      <c r="F262" s="374" t="s">
        <v>66</v>
      </c>
      <c r="G262" s="374" t="s">
        <v>582</v>
      </c>
      <c r="H262" s="374" t="s">
        <v>3846</v>
      </c>
      <c r="I262" s="374" t="s">
        <v>584</v>
      </c>
      <c r="J262" s="375">
        <v>58</v>
      </c>
      <c r="K262" s="375">
        <v>65</v>
      </c>
      <c r="L262" s="383" t="str">
        <f t="shared" si="9"/>
        <v>Mở</v>
      </c>
      <c r="M262" s="384">
        <f t="shared" si="8"/>
        <v>0.89230769230769236</v>
      </c>
    </row>
    <row r="263" spans="1:13" ht="30" hidden="1" customHeight="1" x14ac:dyDescent="0.25">
      <c r="A263" s="374" t="s">
        <v>1594</v>
      </c>
      <c r="B263" s="374" t="s">
        <v>4483</v>
      </c>
      <c r="C263" s="374" t="s">
        <v>4484</v>
      </c>
      <c r="D263" s="374" t="s">
        <v>4485</v>
      </c>
      <c r="E263" s="374" t="s">
        <v>4486</v>
      </c>
      <c r="F263" s="374" t="s">
        <v>89</v>
      </c>
      <c r="G263" s="374" t="s">
        <v>582</v>
      </c>
      <c r="H263" s="374" t="s">
        <v>3846</v>
      </c>
      <c r="I263" s="374" t="s">
        <v>584</v>
      </c>
      <c r="J263" s="375">
        <v>20</v>
      </c>
      <c r="K263" s="375">
        <v>23</v>
      </c>
      <c r="L263" s="383" t="str">
        <f t="shared" si="9"/>
        <v>Mở</v>
      </c>
      <c r="M263" s="384">
        <f t="shared" si="8"/>
        <v>0.86956521739130432</v>
      </c>
    </row>
    <row r="264" spans="1:13" ht="30" hidden="1" customHeight="1" x14ac:dyDescent="0.25">
      <c r="A264" s="374" t="s">
        <v>1597</v>
      </c>
      <c r="B264" s="374" t="s">
        <v>4487</v>
      </c>
      <c r="C264" s="374" t="s">
        <v>4488</v>
      </c>
      <c r="D264" s="374" t="s">
        <v>4485</v>
      </c>
      <c r="E264" s="374" t="s">
        <v>4486</v>
      </c>
      <c r="F264" s="374" t="s">
        <v>89</v>
      </c>
      <c r="G264" s="374" t="s">
        <v>582</v>
      </c>
      <c r="H264" s="374" t="s">
        <v>3846</v>
      </c>
      <c r="I264" s="374" t="s">
        <v>584</v>
      </c>
      <c r="J264" s="375">
        <v>23</v>
      </c>
      <c r="K264" s="375">
        <v>23</v>
      </c>
      <c r="L264" s="383" t="str">
        <f t="shared" si="9"/>
        <v>Mở</v>
      </c>
      <c r="M264" s="384">
        <f t="shared" si="8"/>
        <v>1</v>
      </c>
    </row>
    <row r="265" spans="1:13" ht="30" hidden="1" customHeight="1" x14ac:dyDescent="0.25">
      <c r="A265" s="374" t="s">
        <v>1602</v>
      </c>
      <c r="B265" s="374" t="s">
        <v>4489</v>
      </c>
      <c r="C265" s="374" t="s">
        <v>4490</v>
      </c>
      <c r="D265" s="374" t="s">
        <v>4491</v>
      </c>
      <c r="E265" s="374" t="s">
        <v>4492</v>
      </c>
      <c r="F265" s="374" t="s">
        <v>66</v>
      </c>
      <c r="G265" s="374" t="s">
        <v>582</v>
      </c>
      <c r="H265" s="374" t="s">
        <v>3846</v>
      </c>
      <c r="I265" s="374" t="s">
        <v>584</v>
      </c>
      <c r="J265" s="375">
        <v>59</v>
      </c>
      <c r="K265" s="375">
        <v>70</v>
      </c>
      <c r="L265" s="383" t="str">
        <f t="shared" si="9"/>
        <v>Mở</v>
      </c>
      <c r="M265" s="384">
        <f t="shared" si="8"/>
        <v>0.84285714285714286</v>
      </c>
    </row>
    <row r="266" spans="1:13" ht="30" hidden="1" customHeight="1" x14ac:dyDescent="0.25">
      <c r="A266" s="374" t="s">
        <v>1607</v>
      </c>
      <c r="B266" s="374" t="s">
        <v>4493</v>
      </c>
      <c r="C266" s="374" t="s">
        <v>4494</v>
      </c>
      <c r="D266" s="374" t="s">
        <v>4495</v>
      </c>
      <c r="E266" s="374" t="s">
        <v>4496</v>
      </c>
      <c r="F266" s="374" t="s">
        <v>89</v>
      </c>
      <c r="G266" s="374" t="s">
        <v>582</v>
      </c>
      <c r="H266" s="374" t="s">
        <v>3846</v>
      </c>
      <c r="I266" s="374" t="s">
        <v>584</v>
      </c>
      <c r="J266" s="375">
        <v>26</v>
      </c>
      <c r="K266" s="375">
        <v>30</v>
      </c>
      <c r="L266" s="383" t="str">
        <f t="shared" si="9"/>
        <v>Mở</v>
      </c>
      <c r="M266" s="384">
        <f t="shared" si="8"/>
        <v>0.8666666666666667</v>
      </c>
    </row>
    <row r="267" spans="1:13" ht="30" hidden="1" customHeight="1" x14ac:dyDescent="0.25">
      <c r="A267" s="374" t="s">
        <v>1612</v>
      </c>
      <c r="B267" s="374" t="s">
        <v>4497</v>
      </c>
      <c r="C267" s="374" t="s">
        <v>4498</v>
      </c>
      <c r="D267" s="374" t="s">
        <v>4495</v>
      </c>
      <c r="E267" s="374" t="s">
        <v>4496</v>
      </c>
      <c r="F267" s="374" t="s">
        <v>89</v>
      </c>
      <c r="G267" s="374" t="s">
        <v>582</v>
      </c>
      <c r="H267" s="374" t="s">
        <v>3846</v>
      </c>
      <c r="I267" s="374" t="s">
        <v>584</v>
      </c>
      <c r="J267" s="375">
        <v>0</v>
      </c>
      <c r="K267" s="375">
        <v>30</v>
      </c>
      <c r="L267" s="383" t="str">
        <f t="shared" si="9"/>
        <v>Không mở</v>
      </c>
      <c r="M267" s="384">
        <f t="shared" si="8"/>
        <v>0</v>
      </c>
    </row>
    <row r="268" spans="1:13" ht="30" hidden="1" customHeight="1" x14ac:dyDescent="0.25">
      <c r="A268" s="374" t="s">
        <v>1617</v>
      </c>
      <c r="B268" s="374" t="s">
        <v>4499</v>
      </c>
      <c r="C268" s="374" t="s">
        <v>4500</v>
      </c>
      <c r="D268" s="374" t="s">
        <v>3744</v>
      </c>
      <c r="E268" s="374" t="s">
        <v>4501</v>
      </c>
      <c r="F268" s="374" t="s">
        <v>89</v>
      </c>
      <c r="G268" s="374" t="s">
        <v>582</v>
      </c>
      <c r="H268" s="374" t="s">
        <v>3846</v>
      </c>
      <c r="I268" s="374" t="s">
        <v>584</v>
      </c>
      <c r="J268" s="375">
        <v>65</v>
      </c>
      <c r="K268" s="375">
        <v>65</v>
      </c>
      <c r="L268" s="383" t="str">
        <f t="shared" si="9"/>
        <v>Mở</v>
      </c>
      <c r="M268" s="384">
        <f t="shared" si="8"/>
        <v>1</v>
      </c>
    </row>
    <row r="269" spans="1:13" ht="30" hidden="1" customHeight="1" x14ac:dyDescent="0.25">
      <c r="A269" s="374" t="s">
        <v>1620</v>
      </c>
      <c r="B269" s="374" t="s">
        <v>4502</v>
      </c>
      <c r="C269" s="374" t="s">
        <v>4503</v>
      </c>
      <c r="D269" s="374" t="s">
        <v>3744</v>
      </c>
      <c r="E269" s="374" t="s">
        <v>4501</v>
      </c>
      <c r="F269" s="374" t="s">
        <v>89</v>
      </c>
      <c r="G269" s="374" t="s">
        <v>582</v>
      </c>
      <c r="H269" s="374" t="s">
        <v>3846</v>
      </c>
      <c r="I269" s="374" t="s">
        <v>584</v>
      </c>
      <c r="J269" s="375">
        <v>65</v>
      </c>
      <c r="K269" s="375">
        <v>65</v>
      </c>
      <c r="L269" s="383" t="str">
        <f t="shared" si="9"/>
        <v>Mở</v>
      </c>
      <c r="M269" s="384">
        <f t="shared" si="8"/>
        <v>1</v>
      </c>
    </row>
    <row r="270" spans="1:13" ht="30" hidden="1" customHeight="1" x14ac:dyDescent="0.25">
      <c r="A270" s="374" t="s">
        <v>1623</v>
      </c>
      <c r="B270" s="374" t="s">
        <v>4504</v>
      </c>
      <c r="C270" s="374" t="s">
        <v>4505</v>
      </c>
      <c r="D270" s="374" t="s">
        <v>3744</v>
      </c>
      <c r="E270" s="374" t="s">
        <v>4501</v>
      </c>
      <c r="F270" s="374" t="s">
        <v>89</v>
      </c>
      <c r="G270" s="374" t="s">
        <v>582</v>
      </c>
      <c r="H270" s="374" t="s">
        <v>3846</v>
      </c>
      <c r="I270" s="374" t="s">
        <v>584</v>
      </c>
      <c r="J270" s="375">
        <v>65</v>
      </c>
      <c r="K270" s="375">
        <v>65</v>
      </c>
      <c r="L270" s="383" t="str">
        <f t="shared" si="9"/>
        <v>Mở</v>
      </c>
      <c r="M270" s="384">
        <f t="shared" si="8"/>
        <v>1</v>
      </c>
    </row>
    <row r="271" spans="1:13" ht="30" hidden="1" customHeight="1" x14ac:dyDescent="0.25">
      <c r="A271" s="374" t="s">
        <v>1626</v>
      </c>
      <c r="B271" s="374" t="s">
        <v>4506</v>
      </c>
      <c r="C271" s="374" t="s">
        <v>4507</v>
      </c>
      <c r="D271" s="374" t="s">
        <v>4508</v>
      </c>
      <c r="E271" s="374" t="s">
        <v>4509</v>
      </c>
      <c r="F271" s="374" t="s">
        <v>66</v>
      </c>
      <c r="G271" s="374" t="s">
        <v>582</v>
      </c>
      <c r="H271" s="374" t="s">
        <v>3846</v>
      </c>
      <c r="I271" s="374" t="s">
        <v>584</v>
      </c>
      <c r="J271" s="375">
        <v>64</v>
      </c>
      <c r="K271" s="375">
        <v>65</v>
      </c>
      <c r="L271" s="383" t="str">
        <f t="shared" si="9"/>
        <v>Mở</v>
      </c>
      <c r="M271" s="384">
        <f t="shared" si="8"/>
        <v>0.98461538461538467</v>
      </c>
    </row>
    <row r="272" spans="1:13" ht="30" hidden="1" customHeight="1" x14ac:dyDescent="0.25">
      <c r="A272" s="374" t="s">
        <v>1631</v>
      </c>
      <c r="B272" s="374" t="s">
        <v>4510</v>
      </c>
      <c r="C272" s="374" t="s">
        <v>706</v>
      </c>
      <c r="D272" s="374" t="s">
        <v>707</v>
      </c>
      <c r="E272" s="374" t="s">
        <v>708</v>
      </c>
      <c r="F272" s="374" t="s">
        <v>66</v>
      </c>
      <c r="G272" s="374" t="s">
        <v>582</v>
      </c>
      <c r="H272" s="374" t="s">
        <v>3846</v>
      </c>
      <c r="I272" s="374" t="s">
        <v>584</v>
      </c>
      <c r="J272" s="375">
        <v>65</v>
      </c>
      <c r="K272" s="375">
        <v>65</v>
      </c>
      <c r="L272" s="383" t="str">
        <f t="shared" si="9"/>
        <v>Mở</v>
      </c>
      <c r="M272" s="384">
        <f t="shared" si="8"/>
        <v>1</v>
      </c>
    </row>
    <row r="273" spans="1:13" ht="30" hidden="1" customHeight="1" x14ac:dyDescent="0.25">
      <c r="A273" s="374" t="s">
        <v>1634</v>
      </c>
      <c r="B273" s="374" t="s">
        <v>4511</v>
      </c>
      <c r="C273" s="374" t="s">
        <v>4512</v>
      </c>
      <c r="D273" s="374" t="s">
        <v>707</v>
      </c>
      <c r="E273" s="374" t="s">
        <v>708</v>
      </c>
      <c r="F273" s="374" t="s">
        <v>66</v>
      </c>
      <c r="G273" s="374" t="s">
        <v>582</v>
      </c>
      <c r="H273" s="374" t="s">
        <v>3846</v>
      </c>
      <c r="I273" s="374" t="s">
        <v>584</v>
      </c>
      <c r="J273" s="375">
        <v>65</v>
      </c>
      <c r="K273" s="375">
        <v>65</v>
      </c>
      <c r="L273" s="383" t="str">
        <f t="shared" si="9"/>
        <v>Mở</v>
      </c>
      <c r="M273" s="384">
        <f t="shared" si="8"/>
        <v>1</v>
      </c>
    </row>
    <row r="274" spans="1:13" ht="30" hidden="1" customHeight="1" x14ac:dyDescent="0.25">
      <c r="A274" s="374" t="s">
        <v>1639</v>
      </c>
      <c r="B274" s="374" t="s">
        <v>4513</v>
      </c>
      <c r="C274" s="374" t="s">
        <v>4514</v>
      </c>
      <c r="D274" s="374" t="s">
        <v>707</v>
      </c>
      <c r="E274" s="374" t="s">
        <v>708</v>
      </c>
      <c r="F274" s="374" t="s">
        <v>66</v>
      </c>
      <c r="G274" s="374" t="s">
        <v>582</v>
      </c>
      <c r="H274" s="374" t="s">
        <v>3846</v>
      </c>
      <c r="I274" s="374" t="s">
        <v>584</v>
      </c>
      <c r="J274" s="375">
        <v>65</v>
      </c>
      <c r="K274" s="375">
        <v>65</v>
      </c>
      <c r="L274" s="383" t="str">
        <f t="shared" si="9"/>
        <v>Mở</v>
      </c>
      <c r="M274" s="384">
        <f t="shared" si="8"/>
        <v>1</v>
      </c>
    </row>
    <row r="275" spans="1:13" ht="30" hidden="1" customHeight="1" x14ac:dyDescent="0.25">
      <c r="A275" s="374" t="s">
        <v>1644</v>
      </c>
      <c r="B275" s="374" t="s">
        <v>4515</v>
      </c>
      <c r="C275" s="374" t="s">
        <v>4516</v>
      </c>
      <c r="D275" s="374" t="s">
        <v>707</v>
      </c>
      <c r="E275" s="374" t="s">
        <v>708</v>
      </c>
      <c r="F275" s="374" t="s">
        <v>66</v>
      </c>
      <c r="G275" s="374" t="s">
        <v>582</v>
      </c>
      <c r="H275" s="374" t="s">
        <v>3846</v>
      </c>
      <c r="I275" s="374" t="s">
        <v>584</v>
      </c>
      <c r="J275" s="375">
        <v>65</v>
      </c>
      <c r="K275" s="375">
        <v>65</v>
      </c>
      <c r="L275" s="383" t="str">
        <f t="shared" si="9"/>
        <v>Mở</v>
      </c>
      <c r="M275" s="384">
        <f t="shared" si="8"/>
        <v>1</v>
      </c>
    </row>
    <row r="276" spans="1:13" ht="30" hidden="1" customHeight="1" x14ac:dyDescent="0.25">
      <c r="A276" s="374" t="s">
        <v>1647</v>
      </c>
      <c r="B276" s="374" t="s">
        <v>4517</v>
      </c>
      <c r="C276" s="374" t="s">
        <v>2000</v>
      </c>
      <c r="D276" s="374" t="s">
        <v>2001</v>
      </c>
      <c r="E276" s="374" t="s">
        <v>2002</v>
      </c>
      <c r="F276" s="374" t="s">
        <v>66</v>
      </c>
      <c r="G276" s="374" t="s">
        <v>582</v>
      </c>
      <c r="H276" s="374" t="s">
        <v>3846</v>
      </c>
      <c r="I276" s="374" t="s">
        <v>584</v>
      </c>
      <c r="J276" s="375">
        <v>65</v>
      </c>
      <c r="K276" s="375">
        <v>65</v>
      </c>
      <c r="L276" s="383" t="str">
        <f t="shared" si="9"/>
        <v>Mở</v>
      </c>
      <c r="M276" s="384">
        <f t="shared" si="8"/>
        <v>1</v>
      </c>
    </row>
    <row r="277" spans="1:13" ht="30" hidden="1" customHeight="1" x14ac:dyDescent="0.25">
      <c r="A277" s="374" t="s">
        <v>1652</v>
      </c>
      <c r="B277" s="374" t="s">
        <v>4518</v>
      </c>
      <c r="C277" s="374" t="s">
        <v>4519</v>
      </c>
      <c r="D277" s="374" t="s">
        <v>2001</v>
      </c>
      <c r="E277" s="374" t="s">
        <v>2002</v>
      </c>
      <c r="F277" s="374" t="s">
        <v>66</v>
      </c>
      <c r="G277" s="374" t="s">
        <v>582</v>
      </c>
      <c r="H277" s="374" t="s">
        <v>3846</v>
      </c>
      <c r="I277" s="374" t="s">
        <v>584</v>
      </c>
      <c r="J277" s="375">
        <v>65</v>
      </c>
      <c r="K277" s="375">
        <v>65</v>
      </c>
      <c r="L277" s="383" t="str">
        <f t="shared" si="9"/>
        <v>Mở</v>
      </c>
      <c r="M277" s="384">
        <f t="shared" si="8"/>
        <v>1</v>
      </c>
    </row>
    <row r="278" spans="1:13" ht="30" hidden="1" customHeight="1" x14ac:dyDescent="0.25">
      <c r="A278" s="374" t="s">
        <v>1655</v>
      </c>
      <c r="B278" s="374" t="s">
        <v>4520</v>
      </c>
      <c r="C278" s="374" t="s">
        <v>4521</v>
      </c>
      <c r="D278" s="374" t="s">
        <v>2001</v>
      </c>
      <c r="E278" s="374" t="s">
        <v>2002</v>
      </c>
      <c r="F278" s="374" t="s">
        <v>66</v>
      </c>
      <c r="G278" s="374" t="s">
        <v>582</v>
      </c>
      <c r="H278" s="374" t="s">
        <v>3846</v>
      </c>
      <c r="I278" s="374" t="s">
        <v>584</v>
      </c>
      <c r="J278" s="375">
        <v>65</v>
      </c>
      <c r="K278" s="375">
        <v>65</v>
      </c>
      <c r="L278" s="383" t="str">
        <f t="shared" si="9"/>
        <v>Mở</v>
      </c>
      <c r="M278" s="384">
        <f t="shared" si="8"/>
        <v>1</v>
      </c>
    </row>
    <row r="279" spans="1:13" ht="30" hidden="1" customHeight="1" x14ac:dyDescent="0.25">
      <c r="A279" s="374" t="s">
        <v>1658</v>
      </c>
      <c r="B279" s="374" t="s">
        <v>4522</v>
      </c>
      <c r="C279" s="374" t="s">
        <v>4523</v>
      </c>
      <c r="D279" s="374" t="s">
        <v>2001</v>
      </c>
      <c r="E279" s="374" t="s">
        <v>2002</v>
      </c>
      <c r="F279" s="374" t="s">
        <v>66</v>
      </c>
      <c r="G279" s="374" t="s">
        <v>582</v>
      </c>
      <c r="H279" s="374" t="s">
        <v>3846</v>
      </c>
      <c r="I279" s="374" t="s">
        <v>584</v>
      </c>
      <c r="J279" s="375">
        <v>65</v>
      </c>
      <c r="K279" s="375">
        <v>65</v>
      </c>
      <c r="L279" s="383" t="str">
        <f t="shared" si="9"/>
        <v>Mở</v>
      </c>
      <c r="M279" s="384">
        <f t="shared" si="8"/>
        <v>1</v>
      </c>
    </row>
    <row r="280" spans="1:13" ht="30" hidden="1" customHeight="1" x14ac:dyDescent="0.25">
      <c r="A280" s="374" t="s">
        <v>1661</v>
      </c>
      <c r="B280" s="374" t="s">
        <v>4524</v>
      </c>
      <c r="C280" s="374" t="s">
        <v>4525</v>
      </c>
      <c r="D280" s="374" t="s">
        <v>2001</v>
      </c>
      <c r="E280" s="374" t="s">
        <v>2002</v>
      </c>
      <c r="F280" s="374" t="s">
        <v>66</v>
      </c>
      <c r="G280" s="374" t="s">
        <v>582</v>
      </c>
      <c r="H280" s="374" t="s">
        <v>3846</v>
      </c>
      <c r="I280" s="374" t="s">
        <v>584</v>
      </c>
      <c r="J280" s="375">
        <v>65</v>
      </c>
      <c r="K280" s="375">
        <v>65</v>
      </c>
      <c r="L280" s="383" t="str">
        <f t="shared" si="9"/>
        <v>Mở</v>
      </c>
      <c r="M280" s="384">
        <f t="shared" si="8"/>
        <v>1</v>
      </c>
    </row>
    <row r="281" spans="1:13" ht="30" hidden="1" customHeight="1" x14ac:dyDescent="0.25">
      <c r="A281" s="374" t="s">
        <v>1664</v>
      </c>
      <c r="B281" s="374" t="s">
        <v>4526</v>
      </c>
      <c r="C281" s="374" t="s">
        <v>4527</v>
      </c>
      <c r="D281" s="374" t="s">
        <v>2001</v>
      </c>
      <c r="E281" s="374" t="s">
        <v>2002</v>
      </c>
      <c r="F281" s="374" t="s">
        <v>66</v>
      </c>
      <c r="G281" s="374" t="s">
        <v>582</v>
      </c>
      <c r="H281" s="374" t="s">
        <v>3846</v>
      </c>
      <c r="I281" s="374" t="s">
        <v>584</v>
      </c>
      <c r="J281" s="375">
        <v>65</v>
      </c>
      <c r="K281" s="375">
        <v>65</v>
      </c>
      <c r="L281" s="383" t="str">
        <f t="shared" si="9"/>
        <v>Mở</v>
      </c>
      <c r="M281" s="384">
        <f t="shared" si="8"/>
        <v>1</v>
      </c>
    </row>
    <row r="282" spans="1:13" ht="30" hidden="1" customHeight="1" x14ac:dyDescent="0.25">
      <c r="A282" s="374" t="s">
        <v>1667</v>
      </c>
      <c r="B282" s="374" t="s">
        <v>4528</v>
      </c>
      <c r="C282" s="374" t="s">
        <v>4529</v>
      </c>
      <c r="D282" s="374" t="s">
        <v>2001</v>
      </c>
      <c r="E282" s="374" t="s">
        <v>2002</v>
      </c>
      <c r="F282" s="374" t="s">
        <v>66</v>
      </c>
      <c r="G282" s="374" t="s">
        <v>582</v>
      </c>
      <c r="H282" s="374" t="s">
        <v>3846</v>
      </c>
      <c r="I282" s="374" t="s">
        <v>584</v>
      </c>
      <c r="J282" s="375">
        <v>65</v>
      </c>
      <c r="K282" s="375">
        <v>65</v>
      </c>
      <c r="L282" s="383" t="str">
        <f t="shared" si="9"/>
        <v>Mở</v>
      </c>
      <c r="M282" s="384">
        <f t="shared" si="8"/>
        <v>1</v>
      </c>
    </row>
    <row r="283" spans="1:13" ht="30" hidden="1" customHeight="1" x14ac:dyDescent="0.25">
      <c r="A283" s="374" t="s">
        <v>1670</v>
      </c>
      <c r="B283" s="374" t="s">
        <v>4530</v>
      </c>
      <c r="C283" s="374" t="s">
        <v>4531</v>
      </c>
      <c r="D283" s="374" t="s">
        <v>2001</v>
      </c>
      <c r="E283" s="374" t="s">
        <v>2002</v>
      </c>
      <c r="F283" s="374" t="s">
        <v>66</v>
      </c>
      <c r="G283" s="374" t="s">
        <v>582</v>
      </c>
      <c r="H283" s="374" t="s">
        <v>3846</v>
      </c>
      <c r="I283" s="374" t="s">
        <v>584</v>
      </c>
      <c r="J283" s="375">
        <v>65</v>
      </c>
      <c r="K283" s="375">
        <v>65</v>
      </c>
      <c r="L283" s="383" t="str">
        <f t="shared" si="9"/>
        <v>Mở</v>
      </c>
      <c r="M283" s="384">
        <f t="shared" si="8"/>
        <v>1</v>
      </c>
    </row>
    <row r="284" spans="1:13" ht="30" hidden="1" customHeight="1" x14ac:dyDescent="0.25">
      <c r="A284" s="374" t="s">
        <v>1673</v>
      </c>
      <c r="B284" s="374" t="s">
        <v>4532</v>
      </c>
      <c r="C284" s="374" t="s">
        <v>4533</v>
      </c>
      <c r="D284" s="374" t="s">
        <v>2001</v>
      </c>
      <c r="E284" s="374" t="s">
        <v>2002</v>
      </c>
      <c r="F284" s="374" t="s">
        <v>66</v>
      </c>
      <c r="G284" s="374" t="s">
        <v>582</v>
      </c>
      <c r="H284" s="374" t="s">
        <v>3846</v>
      </c>
      <c r="I284" s="374" t="s">
        <v>584</v>
      </c>
      <c r="J284" s="375">
        <v>65</v>
      </c>
      <c r="K284" s="375">
        <v>65</v>
      </c>
      <c r="L284" s="383" t="str">
        <f t="shared" si="9"/>
        <v>Mở</v>
      </c>
      <c r="M284" s="384">
        <f t="shared" si="8"/>
        <v>1</v>
      </c>
    </row>
    <row r="285" spans="1:13" ht="30" hidden="1" customHeight="1" x14ac:dyDescent="0.25">
      <c r="A285" s="374" t="s">
        <v>1676</v>
      </c>
      <c r="B285" s="374" t="s">
        <v>4534</v>
      </c>
      <c r="C285" s="374" t="s">
        <v>4535</v>
      </c>
      <c r="D285" s="374" t="s">
        <v>2001</v>
      </c>
      <c r="E285" s="374" t="s">
        <v>2002</v>
      </c>
      <c r="F285" s="374" t="s">
        <v>66</v>
      </c>
      <c r="G285" s="374" t="s">
        <v>582</v>
      </c>
      <c r="H285" s="374" t="s">
        <v>3846</v>
      </c>
      <c r="I285" s="374" t="s">
        <v>584</v>
      </c>
      <c r="J285" s="375">
        <v>65</v>
      </c>
      <c r="K285" s="375">
        <v>65</v>
      </c>
      <c r="L285" s="383" t="str">
        <f t="shared" si="9"/>
        <v>Mở</v>
      </c>
      <c r="M285" s="384">
        <f t="shared" si="8"/>
        <v>1</v>
      </c>
    </row>
    <row r="286" spans="1:13" ht="30" hidden="1" customHeight="1" x14ac:dyDescent="0.25">
      <c r="A286" s="374" t="s">
        <v>1681</v>
      </c>
      <c r="B286" s="374" t="s">
        <v>4536</v>
      </c>
      <c r="C286" s="374" t="s">
        <v>4537</v>
      </c>
      <c r="D286" s="374" t="s">
        <v>2001</v>
      </c>
      <c r="E286" s="374" t="s">
        <v>2002</v>
      </c>
      <c r="F286" s="374" t="s">
        <v>66</v>
      </c>
      <c r="G286" s="374" t="s">
        <v>582</v>
      </c>
      <c r="H286" s="374" t="s">
        <v>3846</v>
      </c>
      <c r="I286" s="374" t="s">
        <v>584</v>
      </c>
      <c r="J286" s="375">
        <v>65</v>
      </c>
      <c r="K286" s="375">
        <v>65</v>
      </c>
      <c r="L286" s="383" t="str">
        <f t="shared" si="9"/>
        <v>Mở</v>
      </c>
      <c r="M286" s="384">
        <f t="shared" si="8"/>
        <v>1</v>
      </c>
    </row>
    <row r="287" spans="1:13" ht="30" hidden="1" customHeight="1" x14ac:dyDescent="0.25">
      <c r="A287" s="374" t="s">
        <v>1684</v>
      </c>
      <c r="B287" s="374" t="s">
        <v>4538</v>
      </c>
      <c r="C287" s="374" t="s">
        <v>4539</v>
      </c>
      <c r="D287" s="374" t="s">
        <v>2001</v>
      </c>
      <c r="E287" s="374" t="s">
        <v>2002</v>
      </c>
      <c r="F287" s="374" t="s">
        <v>66</v>
      </c>
      <c r="G287" s="374" t="s">
        <v>582</v>
      </c>
      <c r="H287" s="374" t="s">
        <v>3846</v>
      </c>
      <c r="I287" s="374" t="s">
        <v>584</v>
      </c>
      <c r="J287" s="375">
        <v>65</v>
      </c>
      <c r="K287" s="375">
        <v>65</v>
      </c>
      <c r="L287" s="383" t="str">
        <f t="shared" si="9"/>
        <v>Mở</v>
      </c>
      <c r="M287" s="384">
        <f t="shared" si="8"/>
        <v>1</v>
      </c>
    </row>
    <row r="288" spans="1:13" ht="30" hidden="1" customHeight="1" x14ac:dyDescent="0.25">
      <c r="A288" s="374" t="s">
        <v>1687</v>
      </c>
      <c r="B288" s="374" t="s">
        <v>4540</v>
      </c>
      <c r="C288" s="374" t="s">
        <v>4541</v>
      </c>
      <c r="D288" s="374" t="s">
        <v>2001</v>
      </c>
      <c r="E288" s="374" t="s">
        <v>2002</v>
      </c>
      <c r="F288" s="374" t="s">
        <v>66</v>
      </c>
      <c r="G288" s="374" t="s">
        <v>582</v>
      </c>
      <c r="H288" s="374" t="s">
        <v>3846</v>
      </c>
      <c r="I288" s="374" t="s">
        <v>584</v>
      </c>
      <c r="J288" s="375">
        <v>65</v>
      </c>
      <c r="K288" s="375">
        <v>65</v>
      </c>
      <c r="L288" s="383" t="str">
        <f t="shared" si="9"/>
        <v>Mở</v>
      </c>
      <c r="M288" s="384">
        <f t="shared" si="8"/>
        <v>1</v>
      </c>
    </row>
    <row r="289" spans="1:13" ht="30" hidden="1" customHeight="1" x14ac:dyDescent="0.25">
      <c r="A289" s="374" t="s">
        <v>1690</v>
      </c>
      <c r="B289" s="374" t="s">
        <v>4542</v>
      </c>
      <c r="C289" s="374" t="s">
        <v>4543</v>
      </c>
      <c r="D289" s="374" t="s">
        <v>2001</v>
      </c>
      <c r="E289" s="374" t="s">
        <v>2002</v>
      </c>
      <c r="F289" s="374" t="s">
        <v>66</v>
      </c>
      <c r="G289" s="374" t="s">
        <v>582</v>
      </c>
      <c r="H289" s="374" t="s">
        <v>3846</v>
      </c>
      <c r="I289" s="374" t="s">
        <v>584</v>
      </c>
      <c r="J289" s="375">
        <v>65</v>
      </c>
      <c r="K289" s="375">
        <v>65</v>
      </c>
      <c r="L289" s="383" t="str">
        <f t="shared" si="9"/>
        <v>Mở</v>
      </c>
      <c r="M289" s="384">
        <f t="shared" si="8"/>
        <v>1</v>
      </c>
    </row>
    <row r="290" spans="1:13" ht="26.25" hidden="1" x14ac:dyDescent="0.25">
      <c r="A290" s="374" t="s">
        <v>1694</v>
      </c>
      <c r="B290" s="374" t="s">
        <v>4544</v>
      </c>
      <c r="C290" s="374" t="s">
        <v>4545</v>
      </c>
      <c r="D290" s="374" t="s">
        <v>2001</v>
      </c>
      <c r="E290" s="374" t="s">
        <v>2002</v>
      </c>
      <c r="F290" s="374" t="s">
        <v>66</v>
      </c>
      <c r="G290" s="374" t="s">
        <v>582</v>
      </c>
      <c r="H290" s="374" t="s">
        <v>3846</v>
      </c>
      <c r="I290" s="374" t="s">
        <v>584</v>
      </c>
      <c r="J290" s="375">
        <v>65</v>
      </c>
      <c r="K290" s="375">
        <v>65</v>
      </c>
      <c r="L290" s="383" t="str">
        <f t="shared" si="9"/>
        <v>Mở</v>
      </c>
      <c r="M290" s="384">
        <f t="shared" si="8"/>
        <v>1</v>
      </c>
    </row>
    <row r="291" spans="1:13" ht="39" hidden="1" x14ac:dyDescent="0.25">
      <c r="A291" s="374" t="s">
        <v>1699</v>
      </c>
      <c r="B291" s="374" t="s">
        <v>4546</v>
      </c>
      <c r="C291" s="374" t="s">
        <v>4547</v>
      </c>
      <c r="D291" s="374" t="s">
        <v>2001</v>
      </c>
      <c r="E291" s="374" t="s">
        <v>2002</v>
      </c>
      <c r="F291" s="374" t="s">
        <v>66</v>
      </c>
      <c r="G291" s="374" t="s">
        <v>582</v>
      </c>
      <c r="H291" s="374" t="s">
        <v>3846</v>
      </c>
      <c r="I291" s="374" t="s">
        <v>584</v>
      </c>
      <c r="J291" s="375">
        <v>33</v>
      </c>
      <c r="K291" s="375">
        <v>65</v>
      </c>
      <c r="L291" s="379" t="s">
        <v>731</v>
      </c>
      <c r="M291" s="384">
        <f t="shared" si="8"/>
        <v>0.50769230769230766</v>
      </c>
    </row>
    <row r="292" spans="1:13" ht="26.25" hidden="1" x14ac:dyDescent="0.25">
      <c r="A292" s="374" t="s">
        <v>1704</v>
      </c>
      <c r="B292" s="374" t="s">
        <v>4548</v>
      </c>
      <c r="C292" s="374" t="s">
        <v>4549</v>
      </c>
      <c r="D292" s="374" t="s">
        <v>2001</v>
      </c>
      <c r="E292" s="374" t="s">
        <v>2002</v>
      </c>
      <c r="F292" s="374" t="s">
        <v>66</v>
      </c>
      <c r="G292" s="374" t="s">
        <v>582</v>
      </c>
      <c r="H292" s="374" t="s">
        <v>3846</v>
      </c>
      <c r="I292" s="374" t="s">
        <v>584</v>
      </c>
      <c r="J292" s="375">
        <v>65</v>
      </c>
      <c r="K292" s="375">
        <v>65</v>
      </c>
      <c r="L292" s="383" t="str">
        <f t="shared" si="9"/>
        <v>Mở</v>
      </c>
      <c r="M292" s="384">
        <f t="shared" si="8"/>
        <v>1</v>
      </c>
    </row>
    <row r="293" spans="1:13" ht="26.25" hidden="1" x14ac:dyDescent="0.25">
      <c r="A293" s="374" t="s">
        <v>1707</v>
      </c>
      <c r="B293" s="374" t="s">
        <v>4550</v>
      </c>
      <c r="C293" s="374" t="s">
        <v>4551</v>
      </c>
      <c r="D293" s="374" t="s">
        <v>2001</v>
      </c>
      <c r="E293" s="374" t="s">
        <v>2002</v>
      </c>
      <c r="F293" s="374" t="s">
        <v>66</v>
      </c>
      <c r="G293" s="374" t="s">
        <v>582</v>
      </c>
      <c r="H293" s="374" t="s">
        <v>3846</v>
      </c>
      <c r="I293" s="374" t="s">
        <v>584</v>
      </c>
      <c r="J293" s="375">
        <v>65</v>
      </c>
      <c r="K293" s="375">
        <v>65</v>
      </c>
      <c r="L293" s="383" t="str">
        <f t="shared" si="9"/>
        <v>Mở</v>
      </c>
      <c r="M293" s="384">
        <f t="shared" si="8"/>
        <v>1</v>
      </c>
    </row>
    <row r="294" spans="1:13" ht="26.25" hidden="1" x14ac:dyDescent="0.25">
      <c r="A294" s="374" t="s">
        <v>1710</v>
      </c>
      <c r="B294" s="374" t="s">
        <v>4552</v>
      </c>
      <c r="C294" s="374" t="s">
        <v>4553</v>
      </c>
      <c r="D294" s="374" t="s">
        <v>2001</v>
      </c>
      <c r="E294" s="374" t="s">
        <v>2002</v>
      </c>
      <c r="F294" s="374" t="s">
        <v>66</v>
      </c>
      <c r="G294" s="374" t="s">
        <v>582</v>
      </c>
      <c r="H294" s="374" t="s">
        <v>3846</v>
      </c>
      <c r="I294" s="374" t="s">
        <v>584</v>
      </c>
      <c r="J294" s="375">
        <v>65</v>
      </c>
      <c r="K294" s="375">
        <v>65</v>
      </c>
      <c r="L294" s="383" t="str">
        <f t="shared" si="9"/>
        <v>Mở</v>
      </c>
      <c r="M294" s="384">
        <f t="shared" si="8"/>
        <v>1</v>
      </c>
    </row>
    <row r="295" spans="1:13" ht="26.25" hidden="1" x14ac:dyDescent="0.25">
      <c r="A295" s="374" t="s">
        <v>1713</v>
      </c>
      <c r="B295" s="374" t="s">
        <v>4554</v>
      </c>
      <c r="C295" s="374" t="s">
        <v>4555</v>
      </c>
      <c r="D295" s="374" t="s">
        <v>2001</v>
      </c>
      <c r="E295" s="374" t="s">
        <v>2002</v>
      </c>
      <c r="F295" s="374" t="s">
        <v>66</v>
      </c>
      <c r="G295" s="374" t="s">
        <v>582</v>
      </c>
      <c r="H295" s="374" t="s">
        <v>3846</v>
      </c>
      <c r="I295" s="374" t="s">
        <v>584</v>
      </c>
      <c r="J295" s="375">
        <v>11</v>
      </c>
      <c r="K295" s="375">
        <v>65</v>
      </c>
      <c r="L295" s="383" t="str">
        <f t="shared" si="9"/>
        <v>Không mở</v>
      </c>
      <c r="M295" s="384">
        <f t="shared" si="8"/>
        <v>0.16923076923076924</v>
      </c>
    </row>
    <row r="296" spans="1:13" ht="26.25" hidden="1" x14ac:dyDescent="0.25">
      <c r="A296" s="374" t="s">
        <v>1718</v>
      </c>
      <c r="B296" s="374" t="s">
        <v>4556</v>
      </c>
      <c r="C296" s="374" t="s">
        <v>4557</v>
      </c>
      <c r="D296" s="374" t="s">
        <v>2001</v>
      </c>
      <c r="E296" s="374" t="s">
        <v>2002</v>
      </c>
      <c r="F296" s="374" t="s">
        <v>66</v>
      </c>
      <c r="G296" s="374" t="s">
        <v>582</v>
      </c>
      <c r="H296" s="374" t="s">
        <v>3846</v>
      </c>
      <c r="I296" s="374" t="s">
        <v>584</v>
      </c>
      <c r="J296" s="375">
        <v>65</v>
      </c>
      <c r="K296" s="375">
        <v>65</v>
      </c>
      <c r="L296" s="383" t="str">
        <f t="shared" si="9"/>
        <v>Mở</v>
      </c>
      <c r="M296" s="384">
        <f t="shared" si="8"/>
        <v>1</v>
      </c>
    </row>
    <row r="297" spans="1:13" ht="26.25" hidden="1" x14ac:dyDescent="0.25">
      <c r="A297" s="374" t="s">
        <v>1721</v>
      </c>
      <c r="B297" s="374" t="s">
        <v>4558</v>
      </c>
      <c r="C297" s="374" t="s">
        <v>4559</v>
      </c>
      <c r="D297" s="374" t="s">
        <v>2001</v>
      </c>
      <c r="E297" s="374" t="s">
        <v>2002</v>
      </c>
      <c r="F297" s="374" t="s">
        <v>66</v>
      </c>
      <c r="G297" s="374" t="s">
        <v>582</v>
      </c>
      <c r="H297" s="374" t="s">
        <v>3846</v>
      </c>
      <c r="I297" s="374" t="s">
        <v>584</v>
      </c>
      <c r="J297" s="375">
        <v>65</v>
      </c>
      <c r="K297" s="375">
        <v>65</v>
      </c>
      <c r="L297" s="383" t="str">
        <f t="shared" si="9"/>
        <v>Mở</v>
      </c>
      <c r="M297" s="384">
        <f t="shared" si="8"/>
        <v>1</v>
      </c>
    </row>
    <row r="298" spans="1:13" ht="26.25" hidden="1" x14ac:dyDescent="0.25">
      <c r="A298" s="374" t="s">
        <v>1726</v>
      </c>
      <c r="B298" s="374" t="s">
        <v>4560</v>
      </c>
      <c r="C298" s="374" t="s">
        <v>4561</v>
      </c>
      <c r="D298" s="374" t="s">
        <v>2001</v>
      </c>
      <c r="E298" s="374" t="s">
        <v>2002</v>
      </c>
      <c r="F298" s="374" t="s">
        <v>66</v>
      </c>
      <c r="G298" s="374" t="s">
        <v>582</v>
      </c>
      <c r="H298" s="374" t="s">
        <v>3846</v>
      </c>
      <c r="I298" s="374" t="s">
        <v>584</v>
      </c>
      <c r="J298" s="375">
        <v>65</v>
      </c>
      <c r="K298" s="375">
        <v>65</v>
      </c>
      <c r="L298" s="383" t="str">
        <f t="shared" si="9"/>
        <v>Mở</v>
      </c>
      <c r="M298" s="384">
        <f t="shared" si="8"/>
        <v>1</v>
      </c>
    </row>
    <row r="299" spans="1:13" ht="26.25" hidden="1" x14ac:dyDescent="0.25">
      <c r="A299" s="374" t="s">
        <v>1732</v>
      </c>
      <c r="B299" s="374" t="s">
        <v>4562</v>
      </c>
      <c r="C299" s="374" t="s">
        <v>4563</v>
      </c>
      <c r="D299" s="374" t="s">
        <v>2001</v>
      </c>
      <c r="E299" s="374" t="s">
        <v>2002</v>
      </c>
      <c r="F299" s="374" t="s">
        <v>66</v>
      </c>
      <c r="G299" s="374" t="s">
        <v>582</v>
      </c>
      <c r="H299" s="374" t="s">
        <v>3846</v>
      </c>
      <c r="I299" s="374" t="s">
        <v>584</v>
      </c>
      <c r="J299" s="375">
        <v>65</v>
      </c>
      <c r="K299" s="375">
        <v>65</v>
      </c>
      <c r="L299" s="383" t="str">
        <f t="shared" si="9"/>
        <v>Mở</v>
      </c>
      <c r="M299" s="384">
        <f t="shared" si="8"/>
        <v>1</v>
      </c>
    </row>
    <row r="300" spans="1:13" ht="26.25" hidden="1" x14ac:dyDescent="0.25">
      <c r="A300" s="374" t="s">
        <v>1736</v>
      </c>
      <c r="B300" s="374" t="s">
        <v>4564</v>
      </c>
      <c r="C300" s="374" t="s">
        <v>4565</v>
      </c>
      <c r="D300" s="374" t="s">
        <v>2001</v>
      </c>
      <c r="E300" s="374" t="s">
        <v>2002</v>
      </c>
      <c r="F300" s="374" t="s">
        <v>66</v>
      </c>
      <c r="G300" s="374" t="s">
        <v>582</v>
      </c>
      <c r="H300" s="374" t="s">
        <v>3846</v>
      </c>
      <c r="I300" s="374" t="s">
        <v>584</v>
      </c>
      <c r="J300" s="375">
        <v>65</v>
      </c>
      <c r="K300" s="375">
        <v>65</v>
      </c>
      <c r="L300" s="383" t="str">
        <f t="shared" si="9"/>
        <v>Mở</v>
      </c>
      <c r="M300" s="384">
        <f t="shared" si="8"/>
        <v>1</v>
      </c>
    </row>
    <row r="301" spans="1:13" ht="39" hidden="1" x14ac:dyDescent="0.25">
      <c r="A301" s="374" t="s">
        <v>1740</v>
      </c>
      <c r="B301" s="374" t="s">
        <v>4566</v>
      </c>
      <c r="C301" s="374" t="s">
        <v>4567</v>
      </c>
      <c r="D301" s="374" t="s">
        <v>2001</v>
      </c>
      <c r="E301" s="374" t="s">
        <v>2002</v>
      </c>
      <c r="F301" s="374" t="s">
        <v>66</v>
      </c>
      <c r="G301" s="374" t="s">
        <v>582</v>
      </c>
      <c r="H301" s="374" t="s">
        <v>3846</v>
      </c>
      <c r="I301" s="374" t="s">
        <v>584</v>
      </c>
      <c r="J301" s="375">
        <v>32</v>
      </c>
      <c r="K301" s="375">
        <v>65</v>
      </c>
      <c r="L301" s="379" t="s">
        <v>731</v>
      </c>
      <c r="M301" s="384">
        <f t="shared" si="8"/>
        <v>0.49230769230769234</v>
      </c>
    </row>
    <row r="302" spans="1:13" ht="26.25" hidden="1" x14ac:dyDescent="0.25">
      <c r="A302" s="374" t="s">
        <v>1745</v>
      </c>
      <c r="B302" s="374" t="s">
        <v>4568</v>
      </c>
      <c r="C302" s="374" t="s">
        <v>4569</v>
      </c>
      <c r="D302" s="374" t="s">
        <v>2001</v>
      </c>
      <c r="E302" s="374" t="s">
        <v>2002</v>
      </c>
      <c r="F302" s="374" t="s">
        <v>66</v>
      </c>
      <c r="G302" s="374" t="s">
        <v>582</v>
      </c>
      <c r="H302" s="374" t="s">
        <v>3846</v>
      </c>
      <c r="I302" s="374" t="s">
        <v>584</v>
      </c>
      <c r="J302" s="375">
        <v>65</v>
      </c>
      <c r="K302" s="375">
        <v>65</v>
      </c>
      <c r="L302" s="383" t="str">
        <f t="shared" si="9"/>
        <v>Mở</v>
      </c>
      <c r="M302" s="384">
        <f t="shared" si="8"/>
        <v>1</v>
      </c>
    </row>
    <row r="303" spans="1:13" ht="26.25" hidden="1" x14ac:dyDescent="0.25">
      <c r="A303" s="374" t="s">
        <v>1750</v>
      </c>
      <c r="B303" s="374" t="s">
        <v>4570</v>
      </c>
      <c r="C303" s="374" t="s">
        <v>4571</v>
      </c>
      <c r="D303" s="374" t="s">
        <v>2001</v>
      </c>
      <c r="E303" s="374" t="s">
        <v>2002</v>
      </c>
      <c r="F303" s="374" t="s">
        <v>66</v>
      </c>
      <c r="G303" s="374" t="s">
        <v>582</v>
      </c>
      <c r="H303" s="374" t="s">
        <v>3846</v>
      </c>
      <c r="I303" s="374" t="s">
        <v>584</v>
      </c>
      <c r="J303" s="375">
        <v>4</v>
      </c>
      <c r="K303" s="375">
        <v>65</v>
      </c>
      <c r="L303" s="383" t="str">
        <f t="shared" si="9"/>
        <v>Không mở</v>
      </c>
      <c r="M303" s="384">
        <f t="shared" si="8"/>
        <v>6.1538461538461542E-2</v>
      </c>
    </row>
    <row r="304" spans="1:13" ht="26.25" hidden="1" x14ac:dyDescent="0.25">
      <c r="A304" s="374" t="s">
        <v>1755</v>
      </c>
      <c r="B304" s="374" t="s">
        <v>4572</v>
      </c>
      <c r="C304" s="374" t="s">
        <v>4573</v>
      </c>
      <c r="D304" s="374" t="s">
        <v>2001</v>
      </c>
      <c r="E304" s="374" t="s">
        <v>2002</v>
      </c>
      <c r="F304" s="374" t="s">
        <v>66</v>
      </c>
      <c r="G304" s="374" t="s">
        <v>582</v>
      </c>
      <c r="H304" s="374" t="s">
        <v>3846</v>
      </c>
      <c r="I304" s="374" t="s">
        <v>584</v>
      </c>
      <c r="J304" s="375">
        <v>7</v>
      </c>
      <c r="K304" s="375">
        <v>65</v>
      </c>
      <c r="L304" s="383" t="str">
        <f t="shared" si="9"/>
        <v>Không mở</v>
      </c>
      <c r="M304" s="384">
        <f t="shared" si="8"/>
        <v>0.1076923076923077</v>
      </c>
    </row>
    <row r="305" spans="1:13" ht="26.25" hidden="1" x14ac:dyDescent="0.25">
      <c r="A305" s="374" t="s">
        <v>1760</v>
      </c>
      <c r="B305" s="374" t="s">
        <v>4574</v>
      </c>
      <c r="C305" s="374" t="s">
        <v>4575</v>
      </c>
      <c r="D305" s="374" t="s">
        <v>2001</v>
      </c>
      <c r="E305" s="374" t="s">
        <v>2002</v>
      </c>
      <c r="F305" s="374" t="s">
        <v>66</v>
      </c>
      <c r="G305" s="374" t="s">
        <v>582</v>
      </c>
      <c r="H305" s="374" t="s">
        <v>3846</v>
      </c>
      <c r="I305" s="374" t="s">
        <v>584</v>
      </c>
      <c r="J305" s="375">
        <v>7</v>
      </c>
      <c r="K305" s="375">
        <v>65</v>
      </c>
      <c r="L305" s="383" t="str">
        <f t="shared" si="9"/>
        <v>Không mở</v>
      </c>
      <c r="M305" s="384">
        <f t="shared" si="8"/>
        <v>0.1076923076923077</v>
      </c>
    </row>
    <row r="306" spans="1:13" ht="26.25" hidden="1" x14ac:dyDescent="0.25">
      <c r="A306" s="374" t="s">
        <v>1765</v>
      </c>
      <c r="B306" s="374" t="s">
        <v>4576</v>
      </c>
      <c r="C306" s="374" t="s">
        <v>4577</v>
      </c>
      <c r="D306" s="374" t="s">
        <v>2001</v>
      </c>
      <c r="E306" s="374" t="s">
        <v>2002</v>
      </c>
      <c r="F306" s="374" t="s">
        <v>66</v>
      </c>
      <c r="G306" s="374" t="s">
        <v>582</v>
      </c>
      <c r="H306" s="374" t="s">
        <v>3846</v>
      </c>
      <c r="I306" s="374" t="s">
        <v>584</v>
      </c>
      <c r="J306" s="375">
        <v>65</v>
      </c>
      <c r="K306" s="375">
        <v>65</v>
      </c>
      <c r="L306" s="383" t="str">
        <f t="shared" si="9"/>
        <v>Mở</v>
      </c>
      <c r="M306" s="384">
        <f t="shared" si="8"/>
        <v>1</v>
      </c>
    </row>
    <row r="307" spans="1:13" ht="26.25" hidden="1" x14ac:dyDescent="0.25">
      <c r="A307" s="374" t="s">
        <v>1770</v>
      </c>
      <c r="B307" s="374" t="s">
        <v>4578</v>
      </c>
      <c r="C307" s="374" t="s">
        <v>4579</v>
      </c>
      <c r="D307" s="374" t="s">
        <v>2001</v>
      </c>
      <c r="E307" s="374" t="s">
        <v>2002</v>
      </c>
      <c r="F307" s="374" t="s">
        <v>66</v>
      </c>
      <c r="G307" s="374" t="s">
        <v>582</v>
      </c>
      <c r="H307" s="374" t="s">
        <v>3846</v>
      </c>
      <c r="I307" s="374" t="s">
        <v>584</v>
      </c>
      <c r="J307" s="375">
        <v>65</v>
      </c>
      <c r="K307" s="375">
        <v>65</v>
      </c>
      <c r="L307" s="383" t="str">
        <f t="shared" si="9"/>
        <v>Mở</v>
      </c>
      <c r="M307" s="384">
        <f t="shared" si="8"/>
        <v>1</v>
      </c>
    </row>
    <row r="308" spans="1:13" ht="26.25" hidden="1" x14ac:dyDescent="0.25">
      <c r="A308" s="374" t="s">
        <v>1775</v>
      </c>
      <c r="B308" s="374" t="s">
        <v>4580</v>
      </c>
      <c r="C308" s="374" t="s">
        <v>4581</v>
      </c>
      <c r="D308" s="374" t="s">
        <v>2001</v>
      </c>
      <c r="E308" s="374" t="s">
        <v>2002</v>
      </c>
      <c r="F308" s="374" t="s">
        <v>66</v>
      </c>
      <c r="G308" s="374" t="s">
        <v>582</v>
      </c>
      <c r="H308" s="374" t="s">
        <v>3846</v>
      </c>
      <c r="I308" s="374" t="s">
        <v>584</v>
      </c>
      <c r="J308" s="375">
        <v>65</v>
      </c>
      <c r="K308" s="375">
        <v>65</v>
      </c>
      <c r="L308" s="383" t="str">
        <f t="shared" si="9"/>
        <v>Mở</v>
      </c>
      <c r="M308" s="384">
        <f t="shared" si="8"/>
        <v>1</v>
      </c>
    </row>
    <row r="309" spans="1:13" ht="26.25" hidden="1" x14ac:dyDescent="0.25">
      <c r="A309" s="374" t="s">
        <v>1780</v>
      </c>
      <c r="B309" s="374" t="s">
        <v>4582</v>
      </c>
      <c r="C309" s="374" t="s">
        <v>4583</v>
      </c>
      <c r="D309" s="374" t="s">
        <v>2001</v>
      </c>
      <c r="E309" s="374" t="s">
        <v>2002</v>
      </c>
      <c r="F309" s="374" t="s">
        <v>66</v>
      </c>
      <c r="G309" s="374" t="s">
        <v>582</v>
      </c>
      <c r="H309" s="374" t="s">
        <v>3846</v>
      </c>
      <c r="I309" s="374" t="s">
        <v>584</v>
      </c>
      <c r="J309" s="375">
        <v>65</v>
      </c>
      <c r="K309" s="375">
        <v>65</v>
      </c>
      <c r="L309" s="383" t="str">
        <f t="shared" si="9"/>
        <v>Mở</v>
      </c>
      <c r="M309" s="384">
        <f t="shared" si="8"/>
        <v>1</v>
      </c>
    </row>
    <row r="310" spans="1:13" ht="26.25" hidden="1" x14ac:dyDescent="0.25">
      <c r="A310" s="374" t="s">
        <v>1783</v>
      </c>
      <c r="B310" s="374" t="s">
        <v>4584</v>
      </c>
      <c r="C310" s="374" t="s">
        <v>4585</v>
      </c>
      <c r="D310" s="374" t="s">
        <v>2001</v>
      </c>
      <c r="E310" s="374" t="s">
        <v>2002</v>
      </c>
      <c r="F310" s="374" t="s">
        <v>66</v>
      </c>
      <c r="G310" s="374" t="s">
        <v>582</v>
      </c>
      <c r="H310" s="374" t="s">
        <v>3846</v>
      </c>
      <c r="I310" s="374" t="s">
        <v>584</v>
      </c>
      <c r="J310" s="375">
        <v>8</v>
      </c>
      <c r="K310" s="375">
        <v>65</v>
      </c>
      <c r="L310" s="383" t="str">
        <f t="shared" si="9"/>
        <v>Không mở</v>
      </c>
      <c r="M310" s="384">
        <f t="shared" si="8"/>
        <v>0.12307692307692308</v>
      </c>
    </row>
    <row r="311" spans="1:13" ht="26.25" hidden="1" x14ac:dyDescent="0.25">
      <c r="A311" s="374" t="s">
        <v>1786</v>
      </c>
      <c r="B311" s="374" t="s">
        <v>4586</v>
      </c>
      <c r="C311" s="374" t="s">
        <v>4587</v>
      </c>
      <c r="D311" s="374" t="s">
        <v>2001</v>
      </c>
      <c r="E311" s="374" t="s">
        <v>2002</v>
      </c>
      <c r="F311" s="374" t="s">
        <v>66</v>
      </c>
      <c r="G311" s="374" t="s">
        <v>582</v>
      </c>
      <c r="H311" s="374" t="s">
        <v>3846</v>
      </c>
      <c r="I311" s="374" t="s">
        <v>584</v>
      </c>
      <c r="J311" s="375">
        <v>10</v>
      </c>
      <c r="K311" s="375">
        <v>65</v>
      </c>
      <c r="L311" s="383" t="str">
        <f t="shared" si="9"/>
        <v>Không mở</v>
      </c>
      <c r="M311" s="384">
        <f t="shared" si="8"/>
        <v>0.15384615384615385</v>
      </c>
    </row>
    <row r="312" spans="1:13" ht="26.25" hidden="1" x14ac:dyDescent="0.25">
      <c r="A312" s="374" t="s">
        <v>1789</v>
      </c>
      <c r="B312" s="374" t="s">
        <v>4588</v>
      </c>
      <c r="C312" s="374" t="s">
        <v>4589</v>
      </c>
      <c r="D312" s="374" t="s">
        <v>2001</v>
      </c>
      <c r="E312" s="374" t="s">
        <v>2002</v>
      </c>
      <c r="F312" s="374" t="s">
        <v>66</v>
      </c>
      <c r="G312" s="374" t="s">
        <v>582</v>
      </c>
      <c r="H312" s="374" t="s">
        <v>3846</v>
      </c>
      <c r="I312" s="374" t="s">
        <v>584</v>
      </c>
      <c r="J312" s="375">
        <v>65</v>
      </c>
      <c r="K312" s="375">
        <v>65</v>
      </c>
      <c r="L312" s="383" t="str">
        <f t="shared" si="9"/>
        <v>Mở</v>
      </c>
      <c r="M312" s="384">
        <f t="shared" si="8"/>
        <v>1</v>
      </c>
    </row>
    <row r="313" spans="1:13" ht="26.25" hidden="1" x14ac:dyDescent="0.25">
      <c r="A313" s="374" t="s">
        <v>1792</v>
      </c>
      <c r="B313" s="374" t="s">
        <v>4590</v>
      </c>
      <c r="C313" s="374" t="s">
        <v>4591</v>
      </c>
      <c r="D313" s="374" t="s">
        <v>4592</v>
      </c>
      <c r="E313" s="374" t="s">
        <v>4593</v>
      </c>
      <c r="F313" s="374" t="s">
        <v>89</v>
      </c>
      <c r="G313" s="374" t="s">
        <v>582</v>
      </c>
      <c r="H313" s="374" t="s">
        <v>3846</v>
      </c>
      <c r="I313" s="374" t="s">
        <v>584</v>
      </c>
      <c r="J313" s="375">
        <v>65</v>
      </c>
      <c r="K313" s="375">
        <v>65</v>
      </c>
      <c r="L313" s="383" t="str">
        <f t="shared" si="9"/>
        <v>Mở</v>
      </c>
      <c r="M313" s="384">
        <f t="shared" si="8"/>
        <v>1</v>
      </c>
    </row>
    <row r="314" spans="1:13" ht="26.25" hidden="1" x14ac:dyDescent="0.25">
      <c r="A314" s="374" t="s">
        <v>1795</v>
      </c>
      <c r="B314" s="374" t="s">
        <v>4594</v>
      </c>
      <c r="C314" s="374" t="s">
        <v>4595</v>
      </c>
      <c r="D314" s="374" t="s">
        <v>4592</v>
      </c>
      <c r="E314" s="374" t="s">
        <v>4593</v>
      </c>
      <c r="F314" s="374" t="s">
        <v>89</v>
      </c>
      <c r="G314" s="374" t="s">
        <v>582</v>
      </c>
      <c r="H314" s="374" t="s">
        <v>3846</v>
      </c>
      <c r="I314" s="374" t="s">
        <v>584</v>
      </c>
      <c r="J314" s="375">
        <v>65</v>
      </c>
      <c r="K314" s="375">
        <v>65</v>
      </c>
      <c r="L314" s="383" t="str">
        <f t="shared" si="9"/>
        <v>Mở</v>
      </c>
      <c r="M314" s="384">
        <f t="shared" si="8"/>
        <v>1</v>
      </c>
    </row>
    <row r="315" spans="1:13" ht="26.25" hidden="1" x14ac:dyDescent="0.25">
      <c r="A315" s="374" t="s">
        <v>1798</v>
      </c>
      <c r="B315" s="374" t="s">
        <v>4596</v>
      </c>
      <c r="C315" s="374" t="s">
        <v>4597</v>
      </c>
      <c r="D315" s="374" t="s">
        <v>4592</v>
      </c>
      <c r="E315" s="374" t="s">
        <v>4593</v>
      </c>
      <c r="F315" s="374" t="s">
        <v>89</v>
      </c>
      <c r="G315" s="374" t="s">
        <v>582</v>
      </c>
      <c r="H315" s="374" t="s">
        <v>3846</v>
      </c>
      <c r="I315" s="374" t="s">
        <v>584</v>
      </c>
      <c r="J315" s="375">
        <v>65</v>
      </c>
      <c r="K315" s="375">
        <v>65</v>
      </c>
      <c r="L315" s="383" t="str">
        <f t="shared" si="9"/>
        <v>Mở</v>
      </c>
      <c r="M315" s="384">
        <f t="shared" si="8"/>
        <v>1</v>
      </c>
    </row>
    <row r="316" spans="1:13" ht="26.25" hidden="1" x14ac:dyDescent="0.25">
      <c r="A316" s="374" t="s">
        <v>1801</v>
      </c>
      <c r="B316" s="374" t="s">
        <v>4598</v>
      </c>
      <c r="C316" s="374" t="s">
        <v>4599</v>
      </c>
      <c r="D316" s="374" t="s">
        <v>4592</v>
      </c>
      <c r="E316" s="374" t="s">
        <v>4593</v>
      </c>
      <c r="F316" s="374" t="s">
        <v>89</v>
      </c>
      <c r="G316" s="374" t="s">
        <v>582</v>
      </c>
      <c r="H316" s="374" t="s">
        <v>3846</v>
      </c>
      <c r="I316" s="374" t="s">
        <v>584</v>
      </c>
      <c r="J316" s="375">
        <v>65</v>
      </c>
      <c r="K316" s="375">
        <v>65</v>
      </c>
      <c r="L316" s="383" t="str">
        <f t="shared" si="9"/>
        <v>Mở</v>
      </c>
      <c r="M316" s="384">
        <f t="shared" si="8"/>
        <v>1</v>
      </c>
    </row>
    <row r="317" spans="1:13" ht="26.25" hidden="1" x14ac:dyDescent="0.25">
      <c r="A317" s="374" t="s">
        <v>1804</v>
      </c>
      <c r="B317" s="374" t="s">
        <v>4600</v>
      </c>
      <c r="C317" s="374" t="s">
        <v>4601</v>
      </c>
      <c r="D317" s="374" t="s">
        <v>4592</v>
      </c>
      <c r="E317" s="374" t="s">
        <v>4593</v>
      </c>
      <c r="F317" s="374" t="s">
        <v>89</v>
      </c>
      <c r="G317" s="374" t="s">
        <v>582</v>
      </c>
      <c r="H317" s="374" t="s">
        <v>3846</v>
      </c>
      <c r="I317" s="374" t="s">
        <v>584</v>
      </c>
      <c r="J317" s="375">
        <v>65</v>
      </c>
      <c r="K317" s="375">
        <v>65</v>
      </c>
      <c r="L317" s="383" t="str">
        <f t="shared" si="9"/>
        <v>Mở</v>
      </c>
      <c r="M317" s="384">
        <f t="shared" si="8"/>
        <v>1</v>
      </c>
    </row>
    <row r="318" spans="1:13" ht="26.25" hidden="1" x14ac:dyDescent="0.25">
      <c r="A318" s="374" t="s">
        <v>1807</v>
      </c>
      <c r="B318" s="374" t="s">
        <v>4602</v>
      </c>
      <c r="C318" s="374" t="s">
        <v>4603</v>
      </c>
      <c r="D318" s="374" t="s">
        <v>4604</v>
      </c>
      <c r="E318" s="374" t="s">
        <v>4605</v>
      </c>
      <c r="F318" s="374" t="s">
        <v>89</v>
      </c>
      <c r="G318" s="374" t="s">
        <v>582</v>
      </c>
      <c r="H318" s="374" t="s">
        <v>3846</v>
      </c>
      <c r="I318" s="374" t="s">
        <v>584</v>
      </c>
      <c r="J318" s="375">
        <v>29</v>
      </c>
      <c r="K318" s="375">
        <v>30</v>
      </c>
      <c r="L318" s="383" t="str">
        <f t="shared" si="9"/>
        <v>Mở</v>
      </c>
      <c r="M318" s="384">
        <f t="shared" si="8"/>
        <v>0.96666666666666667</v>
      </c>
    </row>
    <row r="319" spans="1:13" ht="26.25" hidden="1" x14ac:dyDescent="0.25">
      <c r="A319" s="374" t="s">
        <v>1810</v>
      </c>
      <c r="B319" s="374" t="s">
        <v>4606</v>
      </c>
      <c r="C319" s="374" t="s">
        <v>4607</v>
      </c>
      <c r="D319" s="374" t="s">
        <v>4604</v>
      </c>
      <c r="E319" s="374" t="s">
        <v>4605</v>
      </c>
      <c r="F319" s="374" t="s">
        <v>89</v>
      </c>
      <c r="G319" s="374" t="s">
        <v>582</v>
      </c>
      <c r="H319" s="374" t="s">
        <v>3846</v>
      </c>
      <c r="I319" s="374" t="s">
        <v>584</v>
      </c>
      <c r="J319" s="375">
        <v>30</v>
      </c>
      <c r="K319" s="375">
        <v>30</v>
      </c>
      <c r="L319" s="383" t="str">
        <f t="shared" si="9"/>
        <v>Mở</v>
      </c>
      <c r="M319" s="384">
        <f t="shared" si="8"/>
        <v>1</v>
      </c>
    </row>
    <row r="320" spans="1:13" ht="26.25" hidden="1" x14ac:dyDescent="0.25">
      <c r="A320" s="374" t="s">
        <v>1813</v>
      </c>
      <c r="B320" s="374" t="s">
        <v>4608</v>
      </c>
      <c r="C320" s="374" t="s">
        <v>4609</v>
      </c>
      <c r="D320" s="374" t="s">
        <v>4610</v>
      </c>
      <c r="E320" s="374" t="s">
        <v>4611</v>
      </c>
      <c r="F320" s="374" t="s">
        <v>89</v>
      </c>
      <c r="G320" s="374" t="s">
        <v>582</v>
      </c>
      <c r="H320" s="374" t="s">
        <v>3846</v>
      </c>
      <c r="I320" s="374" t="s">
        <v>584</v>
      </c>
      <c r="J320" s="375">
        <v>64</v>
      </c>
      <c r="K320" s="375">
        <v>65</v>
      </c>
      <c r="L320" s="383" t="str">
        <f t="shared" si="9"/>
        <v>Mở</v>
      </c>
      <c r="M320" s="384">
        <f t="shared" si="8"/>
        <v>0.98461538461538467</v>
      </c>
    </row>
    <row r="321" spans="1:13" ht="26.25" hidden="1" x14ac:dyDescent="0.25">
      <c r="A321" s="374" t="s">
        <v>1816</v>
      </c>
      <c r="B321" s="374" t="s">
        <v>4612</v>
      </c>
      <c r="C321" s="374" t="s">
        <v>4613</v>
      </c>
      <c r="D321" s="374" t="s">
        <v>4614</v>
      </c>
      <c r="E321" s="374" t="s">
        <v>4615</v>
      </c>
      <c r="F321" s="374" t="s">
        <v>89</v>
      </c>
      <c r="G321" s="374" t="s">
        <v>582</v>
      </c>
      <c r="H321" s="374" t="s">
        <v>3846</v>
      </c>
      <c r="I321" s="374" t="s">
        <v>584</v>
      </c>
      <c r="J321" s="375">
        <v>29</v>
      </c>
      <c r="K321" s="375">
        <v>30</v>
      </c>
      <c r="L321" s="383" t="str">
        <f t="shared" si="9"/>
        <v>Mở</v>
      </c>
      <c r="M321" s="384">
        <f t="shared" si="8"/>
        <v>0.96666666666666667</v>
      </c>
    </row>
    <row r="322" spans="1:13" ht="26.25" hidden="1" x14ac:dyDescent="0.25">
      <c r="A322" s="374" t="s">
        <v>1819</v>
      </c>
      <c r="B322" s="374" t="s">
        <v>4616</v>
      </c>
      <c r="C322" s="374" t="s">
        <v>4617</v>
      </c>
      <c r="D322" s="374" t="s">
        <v>4614</v>
      </c>
      <c r="E322" s="374" t="s">
        <v>4615</v>
      </c>
      <c r="F322" s="374" t="s">
        <v>89</v>
      </c>
      <c r="G322" s="374" t="s">
        <v>582</v>
      </c>
      <c r="H322" s="374" t="s">
        <v>3846</v>
      </c>
      <c r="I322" s="374" t="s">
        <v>584</v>
      </c>
      <c r="J322" s="375">
        <v>29</v>
      </c>
      <c r="K322" s="375">
        <v>30</v>
      </c>
      <c r="L322" s="383" t="str">
        <f t="shared" si="9"/>
        <v>Mở</v>
      </c>
      <c r="M322" s="384">
        <f t="shared" si="8"/>
        <v>0.96666666666666667</v>
      </c>
    </row>
    <row r="323" spans="1:13" ht="26.25" hidden="1" x14ac:dyDescent="0.25">
      <c r="A323" s="374" t="s">
        <v>1822</v>
      </c>
      <c r="B323" s="374" t="s">
        <v>4618</v>
      </c>
      <c r="C323" s="374" t="s">
        <v>4619</v>
      </c>
      <c r="D323" s="374" t="s">
        <v>4620</v>
      </c>
      <c r="E323" s="374" t="s">
        <v>4621</v>
      </c>
      <c r="F323" s="374" t="s">
        <v>89</v>
      </c>
      <c r="G323" s="374" t="s">
        <v>582</v>
      </c>
      <c r="H323" s="374" t="s">
        <v>3846</v>
      </c>
      <c r="I323" s="374" t="s">
        <v>584</v>
      </c>
      <c r="J323" s="375">
        <v>30</v>
      </c>
      <c r="K323" s="375">
        <v>30</v>
      </c>
      <c r="L323" s="383" t="str">
        <f t="shared" si="9"/>
        <v>Mở</v>
      </c>
      <c r="M323" s="384">
        <f t="shared" ref="M323:M386" si="10">J323/K323</f>
        <v>1</v>
      </c>
    </row>
    <row r="324" spans="1:13" ht="26.25" hidden="1" x14ac:dyDescent="0.25">
      <c r="A324" s="374" t="s">
        <v>1825</v>
      </c>
      <c r="B324" s="374" t="s">
        <v>4622</v>
      </c>
      <c r="C324" s="374" t="s">
        <v>4623</v>
      </c>
      <c r="D324" s="374" t="s">
        <v>4620</v>
      </c>
      <c r="E324" s="374" t="s">
        <v>4621</v>
      </c>
      <c r="F324" s="374" t="s">
        <v>89</v>
      </c>
      <c r="G324" s="374" t="s">
        <v>582</v>
      </c>
      <c r="H324" s="374" t="s">
        <v>3846</v>
      </c>
      <c r="I324" s="374" t="s">
        <v>584</v>
      </c>
      <c r="J324" s="375">
        <v>27</v>
      </c>
      <c r="K324" s="375">
        <v>30</v>
      </c>
      <c r="L324" s="383" t="str">
        <f t="shared" ref="L324:L387" si="11">IF(M324&gt;=75%,"Mở","Không mở")</f>
        <v>Mở</v>
      </c>
      <c r="M324" s="384">
        <f t="shared" si="10"/>
        <v>0.9</v>
      </c>
    </row>
    <row r="325" spans="1:13" ht="26.25" hidden="1" x14ac:dyDescent="0.25">
      <c r="A325" s="374" t="s">
        <v>1828</v>
      </c>
      <c r="B325" s="374" t="s">
        <v>4624</v>
      </c>
      <c r="C325" s="374" t="s">
        <v>4625</v>
      </c>
      <c r="D325" s="374" t="s">
        <v>4626</v>
      </c>
      <c r="E325" s="374" t="s">
        <v>4627</v>
      </c>
      <c r="F325" s="374" t="s">
        <v>89</v>
      </c>
      <c r="G325" s="374" t="s">
        <v>582</v>
      </c>
      <c r="H325" s="374" t="s">
        <v>3846</v>
      </c>
      <c r="I325" s="374" t="s">
        <v>584</v>
      </c>
      <c r="J325" s="375">
        <v>0</v>
      </c>
      <c r="K325" s="375">
        <v>65</v>
      </c>
      <c r="L325" s="383" t="str">
        <f t="shared" si="11"/>
        <v>Không mở</v>
      </c>
      <c r="M325" s="384">
        <f t="shared" si="10"/>
        <v>0</v>
      </c>
    </row>
    <row r="326" spans="1:13" ht="26.25" hidden="1" x14ac:dyDescent="0.25">
      <c r="A326" s="374" t="s">
        <v>1833</v>
      </c>
      <c r="B326" s="374" t="s">
        <v>4628</v>
      </c>
      <c r="C326" s="374" t="s">
        <v>4629</v>
      </c>
      <c r="D326" s="374" t="s">
        <v>4630</v>
      </c>
      <c r="E326" s="374" t="s">
        <v>4631</v>
      </c>
      <c r="F326" s="374" t="s">
        <v>89</v>
      </c>
      <c r="G326" s="374" t="s">
        <v>582</v>
      </c>
      <c r="H326" s="374" t="s">
        <v>3846</v>
      </c>
      <c r="I326" s="374" t="s">
        <v>584</v>
      </c>
      <c r="J326" s="375">
        <v>10</v>
      </c>
      <c r="K326" s="375">
        <v>65</v>
      </c>
      <c r="L326" s="383" t="str">
        <f t="shared" si="11"/>
        <v>Không mở</v>
      </c>
      <c r="M326" s="384">
        <f t="shared" si="10"/>
        <v>0.15384615384615385</v>
      </c>
    </row>
    <row r="327" spans="1:13" ht="26.25" hidden="1" x14ac:dyDescent="0.25">
      <c r="A327" s="374" t="s">
        <v>1836</v>
      </c>
      <c r="B327" s="374" t="s">
        <v>4632</v>
      </c>
      <c r="C327" s="374" t="s">
        <v>4633</v>
      </c>
      <c r="D327" s="374" t="s">
        <v>4630</v>
      </c>
      <c r="E327" s="374" t="s">
        <v>4631</v>
      </c>
      <c r="F327" s="374" t="s">
        <v>89</v>
      </c>
      <c r="G327" s="374" t="s">
        <v>582</v>
      </c>
      <c r="H327" s="374" t="s">
        <v>3846</v>
      </c>
      <c r="I327" s="374" t="s">
        <v>584</v>
      </c>
      <c r="J327" s="375">
        <v>2</v>
      </c>
      <c r="K327" s="375">
        <v>65</v>
      </c>
      <c r="L327" s="383" t="str">
        <f t="shared" si="11"/>
        <v>Không mở</v>
      </c>
      <c r="M327" s="384">
        <f t="shared" si="10"/>
        <v>3.0769230769230771E-2</v>
      </c>
    </row>
    <row r="328" spans="1:13" ht="26.25" hidden="1" x14ac:dyDescent="0.25">
      <c r="A328" s="374" t="s">
        <v>1841</v>
      </c>
      <c r="B328" s="374" t="s">
        <v>4634</v>
      </c>
      <c r="C328" s="374" t="s">
        <v>4635</v>
      </c>
      <c r="D328" s="374" t="s">
        <v>4630</v>
      </c>
      <c r="E328" s="374" t="s">
        <v>4631</v>
      </c>
      <c r="F328" s="374" t="s">
        <v>89</v>
      </c>
      <c r="G328" s="374" t="s">
        <v>582</v>
      </c>
      <c r="H328" s="374" t="s">
        <v>3846</v>
      </c>
      <c r="I328" s="374" t="s">
        <v>584</v>
      </c>
      <c r="J328" s="375">
        <v>0</v>
      </c>
      <c r="K328" s="375">
        <v>65</v>
      </c>
      <c r="L328" s="383" t="str">
        <f t="shared" si="11"/>
        <v>Không mở</v>
      </c>
      <c r="M328" s="384">
        <f t="shared" si="10"/>
        <v>0</v>
      </c>
    </row>
    <row r="329" spans="1:13" ht="26.25" hidden="1" x14ac:dyDescent="0.25">
      <c r="A329" s="374" t="s">
        <v>1844</v>
      </c>
      <c r="B329" s="374" t="s">
        <v>4636</v>
      </c>
      <c r="C329" s="374" t="s">
        <v>4637</v>
      </c>
      <c r="D329" s="374" t="s">
        <v>4638</v>
      </c>
      <c r="E329" s="374" t="s">
        <v>4639</v>
      </c>
      <c r="F329" s="374" t="s">
        <v>89</v>
      </c>
      <c r="G329" s="374" t="s">
        <v>582</v>
      </c>
      <c r="H329" s="374" t="s">
        <v>3846</v>
      </c>
      <c r="I329" s="374" t="s">
        <v>584</v>
      </c>
      <c r="J329" s="375">
        <v>65</v>
      </c>
      <c r="K329" s="375">
        <v>65</v>
      </c>
      <c r="L329" s="383" t="str">
        <f t="shared" si="11"/>
        <v>Mở</v>
      </c>
      <c r="M329" s="384">
        <f t="shared" si="10"/>
        <v>1</v>
      </c>
    </row>
    <row r="330" spans="1:13" ht="26.25" hidden="1" x14ac:dyDescent="0.25">
      <c r="A330" s="374" t="s">
        <v>1847</v>
      </c>
      <c r="B330" s="374" t="s">
        <v>4640</v>
      </c>
      <c r="C330" s="374" t="s">
        <v>4641</v>
      </c>
      <c r="D330" s="374" t="s">
        <v>4638</v>
      </c>
      <c r="E330" s="374" t="s">
        <v>4639</v>
      </c>
      <c r="F330" s="374" t="s">
        <v>89</v>
      </c>
      <c r="G330" s="374" t="s">
        <v>582</v>
      </c>
      <c r="H330" s="374" t="s">
        <v>3846</v>
      </c>
      <c r="I330" s="374" t="s">
        <v>584</v>
      </c>
      <c r="J330" s="375">
        <v>65</v>
      </c>
      <c r="K330" s="375">
        <v>65</v>
      </c>
      <c r="L330" s="383" t="str">
        <f t="shared" si="11"/>
        <v>Mở</v>
      </c>
      <c r="M330" s="384">
        <f t="shared" si="10"/>
        <v>1</v>
      </c>
    </row>
    <row r="331" spans="1:13" ht="26.25" hidden="1" x14ac:dyDescent="0.25">
      <c r="A331" s="374" t="s">
        <v>1850</v>
      </c>
      <c r="B331" s="374" t="s">
        <v>4642</v>
      </c>
      <c r="C331" s="374" t="s">
        <v>4643</v>
      </c>
      <c r="D331" s="374" t="s">
        <v>4638</v>
      </c>
      <c r="E331" s="374" t="s">
        <v>4639</v>
      </c>
      <c r="F331" s="374" t="s">
        <v>89</v>
      </c>
      <c r="G331" s="374" t="s">
        <v>582</v>
      </c>
      <c r="H331" s="374" t="s">
        <v>3846</v>
      </c>
      <c r="I331" s="374" t="s">
        <v>584</v>
      </c>
      <c r="J331" s="375">
        <v>65</v>
      </c>
      <c r="K331" s="375">
        <v>65</v>
      </c>
      <c r="L331" s="383" t="str">
        <f t="shared" si="11"/>
        <v>Mở</v>
      </c>
      <c r="M331" s="384">
        <f t="shared" si="10"/>
        <v>1</v>
      </c>
    </row>
    <row r="332" spans="1:13" ht="26.25" hidden="1" x14ac:dyDescent="0.25">
      <c r="A332" s="374" t="s">
        <v>1853</v>
      </c>
      <c r="B332" s="374" t="s">
        <v>4644</v>
      </c>
      <c r="C332" s="374" t="s">
        <v>4645</v>
      </c>
      <c r="D332" s="374" t="s">
        <v>4638</v>
      </c>
      <c r="E332" s="374" t="s">
        <v>4639</v>
      </c>
      <c r="F332" s="374" t="s">
        <v>89</v>
      </c>
      <c r="G332" s="374" t="s">
        <v>582</v>
      </c>
      <c r="H332" s="374" t="s">
        <v>3846</v>
      </c>
      <c r="I332" s="374" t="s">
        <v>584</v>
      </c>
      <c r="J332" s="375">
        <v>65</v>
      </c>
      <c r="K332" s="375">
        <v>65</v>
      </c>
      <c r="L332" s="383" t="str">
        <f t="shared" si="11"/>
        <v>Mở</v>
      </c>
      <c r="M332" s="384">
        <f t="shared" si="10"/>
        <v>1</v>
      </c>
    </row>
    <row r="333" spans="1:13" ht="26.25" hidden="1" x14ac:dyDescent="0.25">
      <c r="A333" s="374" t="s">
        <v>1856</v>
      </c>
      <c r="B333" s="374" t="s">
        <v>4646</v>
      </c>
      <c r="C333" s="374" t="s">
        <v>4647</v>
      </c>
      <c r="D333" s="374" t="s">
        <v>4638</v>
      </c>
      <c r="E333" s="374" t="s">
        <v>4639</v>
      </c>
      <c r="F333" s="374" t="s">
        <v>89</v>
      </c>
      <c r="G333" s="374" t="s">
        <v>582</v>
      </c>
      <c r="H333" s="374" t="s">
        <v>3846</v>
      </c>
      <c r="I333" s="374" t="s">
        <v>584</v>
      </c>
      <c r="J333" s="375">
        <v>65</v>
      </c>
      <c r="K333" s="375">
        <v>65</v>
      </c>
      <c r="L333" s="383" t="str">
        <f t="shared" si="11"/>
        <v>Mở</v>
      </c>
      <c r="M333" s="384">
        <f t="shared" si="10"/>
        <v>1</v>
      </c>
    </row>
    <row r="334" spans="1:13" ht="26.25" hidden="1" x14ac:dyDescent="0.25">
      <c r="A334" s="374" t="s">
        <v>1859</v>
      </c>
      <c r="B334" s="374" t="s">
        <v>4648</v>
      </c>
      <c r="C334" s="374" t="s">
        <v>4649</v>
      </c>
      <c r="D334" s="374" t="s">
        <v>4650</v>
      </c>
      <c r="E334" s="374" t="s">
        <v>4651</v>
      </c>
      <c r="F334" s="374" t="s">
        <v>89</v>
      </c>
      <c r="G334" s="374" t="s">
        <v>582</v>
      </c>
      <c r="H334" s="374" t="s">
        <v>3846</v>
      </c>
      <c r="I334" s="374" t="s">
        <v>584</v>
      </c>
      <c r="J334" s="375">
        <v>65</v>
      </c>
      <c r="K334" s="375">
        <v>65</v>
      </c>
      <c r="L334" s="383" t="str">
        <f t="shared" si="11"/>
        <v>Mở</v>
      </c>
      <c r="M334" s="384">
        <f t="shared" si="10"/>
        <v>1</v>
      </c>
    </row>
    <row r="335" spans="1:13" ht="26.25" hidden="1" x14ac:dyDescent="0.25">
      <c r="A335" s="374" t="s">
        <v>1862</v>
      </c>
      <c r="B335" s="374" t="s">
        <v>4652</v>
      </c>
      <c r="C335" s="374" t="s">
        <v>4653</v>
      </c>
      <c r="D335" s="374" t="s">
        <v>4650</v>
      </c>
      <c r="E335" s="374" t="s">
        <v>4651</v>
      </c>
      <c r="F335" s="374" t="s">
        <v>89</v>
      </c>
      <c r="G335" s="374" t="s">
        <v>582</v>
      </c>
      <c r="H335" s="374" t="s">
        <v>3846</v>
      </c>
      <c r="I335" s="374" t="s">
        <v>584</v>
      </c>
      <c r="J335" s="375">
        <v>62</v>
      </c>
      <c r="K335" s="375">
        <v>65</v>
      </c>
      <c r="L335" s="383" t="str">
        <f t="shared" si="11"/>
        <v>Mở</v>
      </c>
      <c r="M335" s="384">
        <f t="shared" si="10"/>
        <v>0.9538461538461539</v>
      </c>
    </row>
    <row r="336" spans="1:13" ht="26.25" hidden="1" x14ac:dyDescent="0.25">
      <c r="A336" s="374" t="s">
        <v>1865</v>
      </c>
      <c r="B336" s="374" t="s">
        <v>4654</v>
      </c>
      <c r="C336" s="374" t="s">
        <v>4655</v>
      </c>
      <c r="D336" s="374" t="s">
        <v>4656</v>
      </c>
      <c r="E336" s="374" t="s">
        <v>4657</v>
      </c>
      <c r="F336" s="374" t="s">
        <v>89</v>
      </c>
      <c r="G336" s="374" t="s">
        <v>582</v>
      </c>
      <c r="H336" s="374" t="s">
        <v>3846</v>
      </c>
      <c r="I336" s="374" t="s">
        <v>584</v>
      </c>
      <c r="J336" s="375">
        <v>65</v>
      </c>
      <c r="K336" s="375">
        <v>65</v>
      </c>
      <c r="L336" s="383" t="str">
        <f t="shared" si="11"/>
        <v>Mở</v>
      </c>
      <c r="M336" s="384">
        <f t="shared" si="10"/>
        <v>1</v>
      </c>
    </row>
    <row r="337" spans="1:13" ht="26.25" hidden="1" x14ac:dyDescent="0.25">
      <c r="A337" s="374" t="s">
        <v>1868</v>
      </c>
      <c r="B337" s="374" t="s">
        <v>4658</v>
      </c>
      <c r="C337" s="374" t="s">
        <v>4659</v>
      </c>
      <c r="D337" s="374" t="s">
        <v>4656</v>
      </c>
      <c r="E337" s="374" t="s">
        <v>4657</v>
      </c>
      <c r="F337" s="374" t="s">
        <v>89</v>
      </c>
      <c r="G337" s="374" t="s">
        <v>582</v>
      </c>
      <c r="H337" s="374" t="s">
        <v>3846</v>
      </c>
      <c r="I337" s="374" t="s">
        <v>584</v>
      </c>
      <c r="J337" s="375">
        <v>65</v>
      </c>
      <c r="K337" s="375">
        <v>65</v>
      </c>
      <c r="L337" s="383" t="str">
        <f t="shared" si="11"/>
        <v>Mở</v>
      </c>
      <c r="M337" s="384">
        <f t="shared" si="10"/>
        <v>1</v>
      </c>
    </row>
    <row r="338" spans="1:13" ht="26.25" hidden="1" x14ac:dyDescent="0.25">
      <c r="A338" s="374" t="s">
        <v>1871</v>
      </c>
      <c r="B338" s="374" t="s">
        <v>4660</v>
      </c>
      <c r="C338" s="374" t="s">
        <v>4661</v>
      </c>
      <c r="D338" s="374" t="s">
        <v>4656</v>
      </c>
      <c r="E338" s="374" t="s">
        <v>4657</v>
      </c>
      <c r="F338" s="374" t="s">
        <v>89</v>
      </c>
      <c r="G338" s="374" t="s">
        <v>582</v>
      </c>
      <c r="H338" s="374" t="s">
        <v>3846</v>
      </c>
      <c r="I338" s="374" t="s">
        <v>584</v>
      </c>
      <c r="J338" s="375">
        <v>65</v>
      </c>
      <c r="K338" s="375">
        <v>65</v>
      </c>
      <c r="L338" s="383" t="str">
        <f t="shared" si="11"/>
        <v>Mở</v>
      </c>
      <c r="M338" s="384">
        <f t="shared" si="10"/>
        <v>1</v>
      </c>
    </row>
    <row r="339" spans="1:13" ht="26.25" hidden="1" x14ac:dyDescent="0.25">
      <c r="A339" s="374" t="s">
        <v>1874</v>
      </c>
      <c r="B339" s="374" t="s">
        <v>4662</v>
      </c>
      <c r="C339" s="374" t="s">
        <v>4663</v>
      </c>
      <c r="D339" s="374" t="s">
        <v>4656</v>
      </c>
      <c r="E339" s="374" t="s">
        <v>4657</v>
      </c>
      <c r="F339" s="374" t="s">
        <v>89</v>
      </c>
      <c r="G339" s="374" t="s">
        <v>582</v>
      </c>
      <c r="H339" s="374" t="s">
        <v>3846</v>
      </c>
      <c r="I339" s="374" t="s">
        <v>584</v>
      </c>
      <c r="J339" s="375">
        <v>65</v>
      </c>
      <c r="K339" s="375">
        <v>65</v>
      </c>
      <c r="L339" s="383" t="str">
        <f t="shared" si="11"/>
        <v>Mở</v>
      </c>
      <c r="M339" s="384">
        <f t="shared" si="10"/>
        <v>1</v>
      </c>
    </row>
    <row r="340" spans="1:13" ht="26.25" hidden="1" x14ac:dyDescent="0.25">
      <c r="A340" s="374" t="s">
        <v>1877</v>
      </c>
      <c r="B340" s="374" t="s">
        <v>4664</v>
      </c>
      <c r="C340" s="374" t="s">
        <v>1767</v>
      </c>
      <c r="D340" s="374" t="s">
        <v>1768</v>
      </c>
      <c r="E340" s="374" t="s">
        <v>1769</v>
      </c>
      <c r="F340" s="374" t="s">
        <v>89</v>
      </c>
      <c r="G340" s="374" t="s">
        <v>582</v>
      </c>
      <c r="H340" s="374" t="s">
        <v>3846</v>
      </c>
      <c r="I340" s="374" t="s">
        <v>584</v>
      </c>
      <c r="J340" s="375">
        <v>57</v>
      </c>
      <c r="K340" s="375">
        <v>65</v>
      </c>
      <c r="L340" s="383" t="str">
        <f t="shared" si="11"/>
        <v>Mở</v>
      </c>
      <c r="M340" s="384">
        <f t="shared" si="10"/>
        <v>0.87692307692307692</v>
      </c>
    </row>
    <row r="341" spans="1:13" ht="26.25" hidden="1" x14ac:dyDescent="0.25">
      <c r="A341" s="374" t="s">
        <v>1880</v>
      </c>
      <c r="B341" s="374" t="s">
        <v>4665</v>
      </c>
      <c r="C341" s="374" t="s">
        <v>4666</v>
      </c>
      <c r="D341" s="374" t="s">
        <v>1768</v>
      </c>
      <c r="E341" s="374" t="s">
        <v>1769</v>
      </c>
      <c r="F341" s="374" t="s">
        <v>89</v>
      </c>
      <c r="G341" s="374" t="s">
        <v>582</v>
      </c>
      <c r="H341" s="374" t="s">
        <v>3846</v>
      </c>
      <c r="I341" s="374" t="s">
        <v>584</v>
      </c>
      <c r="J341" s="375">
        <v>12</v>
      </c>
      <c r="K341" s="375">
        <v>65</v>
      </c>
      <c r="L341" s="383" t="str">
        <f t="shared" si="11"/>
        <v>Không mở</v>
      </c>
      <c r="M341" s="384">
        <f t="shared" si="10"/>
        <v>0.18461538461538463</v>
      </c>
    </row>
    <row r="342" spans="1:13" ht="26.25" hidden="1" x14ac:dyDescent="0.25">
      <c r="A342" s="374" t="s">
        <v>1883</v>
      </c>
      <c r="B342" s="374" t="s">
        <v>4667</v>
      </c>
      <c r="C342" s="374" t="s">
        <v>4668</v>
      </c>
      <c r="D342" s="374" t="s">
        <v>1768</v>
      </c>
      <c r="E342" s="374" t="s">
        <v>1769</v>
      </c>
      <c r="F342" s="374" t="s">
        <v>89</v>
      </c>
      <c r="G342" s="374" t="s">
        <v>582</v>
      </c>
      <c r="H342" s="374" t="s">
        <v>3846</v>
      </c>
      <c r="I342" s="374" t="s">
        <v>584</v>
      </c>
      <c r="J342" s="375">
        <v>64</v>
      </c>
      <c r="K342" s="375">
        <v>65</v>
      </c>
      <c r="L342" s="383" t="str">
        <f t="shared" si="11"/>
        <v>Mở</v>
      </c>
      <c r="M342" s="384">
        <f t="shared" si="10"/>
        <v>0.98461538461538467</v>
      </c>
    </row>
    <row r="343" spans="1:13" ht="26.25" hidden="1" x14ac:dyDescent="0.25">
      <c r="A343" s="374" t="s">
        <v>1886</v>
      </c>
      <c r="B343" s="374" t="s">
        <v>4669</v>
      </c>
      <c r="C343" s="374" t="s">
        <v>4670</v>
      </c>
      <c r="D343" s="374" t="s">
        <v>1768</v>
      </c>
      <c r="E343" s="374" t="s">
        <v>1769</v>
      </c>
      <c r="F343" s="374" t="s">
        <v>89</v>
      </c>
      <c r="G343" s="374" t="s">
        <v>582</v>
      </c>
      <c r="H343" s="374" t="s">
        <v>3846</v>
      </c>
      <c r="I343" s="374" t="s">
        <v>584</v>
      </c>
      <c r="J343" s="375">
        <v>56</v>
      </c>
      <c r="K343" s="375">
        <v>65</v>
      </c>
      <c r="L343" s="383" t="str">
        <f t="shared" si="11"/>
        <v>Mở</v>
      </c>
      <c r="M343" s="384">
        <f t="shared" si="10"/>
        <v>0.86153846153846159</v>
      </c>
    </row>
    <row r="344" spans="1:13" ht="26.25" hidden="1" x14ac:dyDescent="0.25">
      <c r="A344" s="374" t="s">
        <v>1889</v>
      </c>
      <c r="B344" s="374" t="s">
        <v>4671</v>
      </c>
      <c r="C344" s="374" t="s">
        <v>4672</v>
      </c>
      <c r="D344" s="374" t="s">
        <v>4673</v>
      </c>
      <c r="E344" s="374" t="s">
        <v>4674</v>
      </c>
      <c r="F344" s="374" t="s">
        <v>89</v>
      </c>
      <c r="G344" s="374" t="s">
        <v>582</v>
      </c>
      <c r="H344" s="374" t="s">
        <v>3846</v>
      </c>
      <c r="I344" s="374" t="s">
        <v>584</v>
      </c>
      <c r="J344" s="375">
        <v>65</v>
      </c>
      <c r="K344" s="375">
        <v>65</v>
      </c>
      <c r="L344" s="383" t="str">
        <f t="shared" si="11"/>
        <v>Mở</v>
      </c>
      <c r="M344" s="384">
        <f t="shared" si="10"/>
        <v>1</v>
      </c>
    </row>
    <row r="345" spans="1:13" ht="26.25" hidden="1" x14ac:dyDescent="0.25">
      <c r="A345" s="374" t="s">
        <v>1893</v>
      </c>
      <c r="B345" s="374" t="s">
        <v>4675</v>
      </c>
      <c r="C345" s="374" t="s">
        <v>4676</v>
      </c>
      <c r="D345" s="374" t="s">
        <v>4673</v>
      </c>
      <c r="E345" s="374" t="s">
        <v>4674</v>
      </c>
      <c r="F345" s="374" t="s">
        <v>89</v>
      </c>
      <c r="G345" s="374" t="s">
        <v>582</v>
      </c>
      <c r="H345" s="374" t="s">
        <v>3846</v>
      </c>
      <c r="I345" s="374" t="s">
        <v>584</v>
      </c>
      <c r="J345" s="375">
        <v>22</v>
      </c>
      <c r="K345" s="375">
        <v>65</v>
      </c>
      <c r="L345" s="383" t="str">
        <f t="shared" si="11"/>
        <v>Không mở</v>
      </c>
      <c r="M345" s="384">
        <f t="shared" si="10"/>
        <v>0.33846153846153848</v>
      </c>
    </row>
    <row r="346" spans="1:13" ht="26.25" hidden="1" x14ac:dyDescent="0.25">
      <c r="A346" s="374" t="s">
        <v>1895</v>
      </c>
      <c r="B346" s="374" t="s">
        <v>4677</v>
      </c>
      <c r="C346" s="374" t="s">
        <v>4678</v>
      </c>
      <c r="D346" s="374" t="s">
        <v>4673</v>
      </c>
      <c r="E346" s="374" t="s">
        <v>4674</v>
      </c>
      <c r="F346" s="374" t="s">
        <v>89</v>
      </c>
      <c r="G346" s="374" t="s">
        <v>582</v>
      </c>
      <c r="H346" s="374" t="s">
        <v>3846</v>
      </c>
      <c r="I346" s="374" t="s">
        <v>584</v>
      </c>
      <c r="J346" s="375">
        <v>62</v>
      </c>
      <c r="K346" s="375">
        <v>65</v>
      </c>
      <c r="L346" s="383" t="str">
        <f t="shared" si="11"/>
        <v>Mở</v>
      </c>
      <c r="M346" s="384">
        <f t="shared" si="10"/>
        <v>0.9538461538461539</v>
      </c>
    </row>
    <row r="347" spans="1:13" ht="26.25" hidden="1" x14ac:dyDescent="0.25">
      <c r="A347" s="374" t="s">
        <v>1897</v>
      </c>
      <c r="B347" s="374" t="s">
        <v>4679</v>
      </c>
      <c r="C347" s="374" t="s">
        <v>4680</v>
      </c>
      <c r="D347" s="374" t="s">
        <v>4673</v>
      </c>
      <c r="E347" s="374" t="s">
        <v>4674</v>
      </c>
      <c r="F347" s="374" t="s">
        <v>89</v>
      </c>
      <c r="G347" s="374" t="s">
        <v>582</v>
      </c>
      <c r="H347" s="374" t="s">
        <v>3846</v>
      </c>
      <c r="I347" s="374" t="s">
        <v>584</v>
      </c>
      <c r="J347" s="375">
        <v>65</v>
      </c>
      <c r="K347" s="375">
        <v>65</v>
      </c>
      <c r="L347" s="383" t="str">
        <f t="shared" si="11"/>
        <v>Mở</v>
      </c>
      <c r="M347" s="384">
        <f t="shared" si="10"/>
        <v>1</v>
      </c>
    </row>
    <row r="348" spans="1:13" ht="26.25" hidden="1" x14ac:dyDescent="0.25">
      <c r="A348" s="374" t="s">
        <v>1899</v>
      </c>
      <c r="B348" s="374" t="s">
        <v>4681</v>
      </c>
      <c r="C348" s="374" t="s">
        <v>4682</v>
      </c>
      <c r="D348" s="374" t="s">
        <v>4673</v>
      </c>
      <c r="E348" s="374" t="s">
        <v>4674</v>
      </c>
      <c r="F348" s="374" t="s">
        <v>89</v>
      </c>
      <c r="G348" s="374" t="s">
        <v>582</v>
      </c>
      <c r="H348" s="374" t="s">
        <v>3846</v>
      </c>
      <c r="I348" s="374" t="s">
        <v>584</v>
      </c>
      <c r="J348" s="375">
        <v>65</v>
      </c>
      <c r="K348" s="375">
        <v>65</v>
      </c>
      <c r="L348" s="383" t="str">
        <f t="shared" si="11"/>
        <v>Mở</v>
      </c>
      <c r="M348" s="384">
        <f t="shared" si="10"/>
        <v>1</v>
      </c>
    </row>
    <row r="349" spans="1:13" ht="26.25" hidden="1" x14ac:dyDescent="0.25">
      <c r="A349" s="374" t="s">
        <v>1904</v>
      </c>
      <c r="B349" s="374" t="s">
        <v>4683</v>
      </c>
      <c r="C349" s="374" t="s">
        <v>4684</v>
      </c>
      <c r="D349" s="374" t="s">
        <v>4673</v>
      </c>
      <c r="E349" s="374" t="s">
        <v>4674</v>
      </c>
      <c r="F349" s="374" t="s">
        <v>89</v>
      </c>
      <c r="G349" s="374" t="s">
        <v>582</v>
      </c>
      <c r="H349" s="374" t="s">
        <v>3846</v>
      </c>
      <c r="I349" s="374" t="s">
        <v>584</v>
      </c>
      <c r="J349" s="375">
        <v>44</v>
      </c>
      <c r="K349" s="375">
        <v>65</v>
      </c>
      <c r="L349" s="383" t="s">
        <v>610</v>
      </c>
      <c r="M349" s="384">
        <f t="shared" si="10"/>
        <v>0.67692307692307696</v>
      </c>
    </row>
    <row r="350" spans="1:13" ht="26.25" hidden="1" x14ac:dyDescent="0.25">
      <c r="A350" s="374" t="s">
        <v>1907</v>
      </c>
      <c r="B350" s="374" t="s">
        <v>4685</v>
      </c>
      <c r="C350" s="374" t="s">
        <v>4686</v>
      </c>
      <c r="D350" s="374" t="s">
        <v>3775</v>
      </c>
      <c r="E350" s="374" t="s">
        <v>4687</v>
      </c>
      <c r="F350" s="374" t="s">
        <v>89</v>
      </c>
      <c r="G350" s="374" t="s">
        <v>582</v>
      </c>
      <c r="H350" s="374" t="s">
        <v>3846</v>
      </c>
      <c r="I350" s="374" t="s">
        <v>584</v>
      </c>
      <c r="J350" s="375">
        <v>65</v>
      </c>
      <c r="K350" s="375">
        <v>65</v>
      </c>
      <c r="L350" s="383" t="str">
        <f t="shared" si="11"/>
        <v>Mở</v>
      </c>
      <c r="M350" s="384">
        <f t="shared" si="10"/>
        <v>1</v>
      </c>
    </row>
    <row r="351" spans="1:13" ht="26.25" hidden="1" x14ac:dyDescent="0.25">
      <c r="A351" s="374" t="s">
        <v>1910</v>
      </c>
      <c r="B351" s="374" t="s">
        <v>4688</v>
      </c>
      <c r="C351" s="374" t="s">
        <v>4689</v>
      </c>
      <c r="D351" s="374" t="s">
        <v>3775</v>
      </c>
      <c r="E351" s="374" t="s">
        <v>4687</v>
      </c>
      <c r="F351" s="374" t="s">
        <v>89</v>
      </c>
      <c r="G351" s="374" t="s">
        <v>582</v>
      </c>
      <c r="H351" s="374" t="s">
        <v>3846</v>
      </c>
      <c r="I351" s="374" t="s">
        <v>584</v>
      </c>
      <c r="J351" s="375">
        <v>65</v>
      </c>
      <c r="K351" s="375">
        <v>65</v>
      </c>
      <c r="L351" s="383" t="str">
        <f t="shared" si="11"/>
        <v>Mở</v>
      </c>
      <c r="M351" s="384">
        <f t="shared" si="10"/>
        <v>1</v>
      </c>
    </row>
    <row r="352" spans="1:13" ht="26.25" hidden="1" x14ac:dyDescent="0.25">
      <c r="A352" s="374" t="s">
        <v>1915</v>
      </c>
      <c r="B352" s="374" t="s">
        <v>4690</v>
      </c>
      <c r="C352" s="374" t="s">
        <v>4691</v>
      </c>
      <c r="D352" s="374" t="s">
        <v>3775</v>
      </c>
      <c r="E352" s="374" t="s">
        <v>4687</v>
      </c>
      <c r="F352" s="374" t="s">
        <v>89</v>
      </c>
      <c r="G352" s="374" t="s">
        <v>582</v>
      </c>
      <c r="H352" s="374" t="s">
        <v>3846</v>
      </c>
      <c r="I352" s="374" t="s">
        <v>584</v>
      </c>
      <c r="J352" s="375">
        <v>65</v>
      </c>
      <c r="K352" s="375">
        <v>65</v>
      </c>
      <c r="L352" s="383" t="str">
        <f t="shared" si="11"/>
        <v>Mở</v>
      </c>
      <c r="M352" s="384">
        <f t="shared" si="10"/>
        <v>1</v>
      </c>
    </row>
    <row r="353" spans="1:13" ht="26.25" hidden="1" x14ac:dyDescent="0.25">
      <c r="A353" s="374" t="s">
        <v>1920</v>
      </c>
      <c r="B353" s="374" t="s">
        <v>4692</v>
      </c>
      <c r="C353" s="374" t="s">
        <v>4693</v>
      </c>
      <c r="D353" s="374" t="s">
        <v>3775</v>
      </c>
      <c r="E353" s="374" t="s">
        <v>4687</v>
      </c>
      <c r="F353" s="374" t="s">
        <v>89</v>
      </c>
      <c r="G353" s="374" t="s">
        <v>582</v>
      </c>
      <c r="H353" s="374" t="s">
        <v>3846</v>
      </c>
      <c r="I353" s="374" t="s">
        <v>584</v>
      </c>
      <c r="J353" s="375">
        <v>65</v>
      </c>
      <c r="K353" s="375">
        <v>65</v>
      </c>
      <c r="L353" s="383" t="str">
        <f t="shared" si="11"/>
        <v>Mở</v>
      </c>
      <c r="M353" s="384">
        <f t="shared" si="10"/>
        <v>1</v>
      </c>
    </row>
    <row r="354" spans="1:13" ht="26.25" hidden="1" x14ac:dyDescent="0.25">
      <c r="A354" s="374" t="s">
        <v>1925</v>
      </c>
      <c r="B354" s="374" t="s">
        <v>4694</v>
      </c>
      <c r="C354" s="374" t="s">
        <v>4695</v>
      </c>
      <c r="D354" s="374" t="s">
        <v>3775</v>
      </c>
      <c r="E354" s="374" t="s">
        <v>4687</v>
      </c>
      <c r="F354" s="374" t="s">
        <v>89</v>
      </c>
      <c r="G354" s="374" t="s">
        <v>582</v>
      </c>
      <c r="H354" s="374" t="s">
        <v>3846</v>
      </c>
      <c r="I354" s="374" t="s">
        <v>584</v>
      </c>
      <c r="J354" s="375">
        <v>65</v>
      </c>
      <c r="K354" s="375">
        <v>65</v>
      </c>
      <c r="L354" s="383" t="str">
        <f t="shared" si="11"/>
        <v>Mở</v>
      </c>
      <c r="M354" s="384">
        <f t="shared" si="10"/>
        <v>1</v>
      </c>
    </row>
    <row r="355" spans="1:13" ht="26.25" hidden="1" x14ac:dyDescent="0.25">
      <c r="A355" s="374" t="s">
        <v>1930</v>
      </c>
      <c r="B355" s="374" t="s">
        <v>4696</v>
      </c>
      <c r="C355" s="374" t="s">
        <v>4697</v>
      </c>
      <c r="D355" s="374" t="s">
        <v>3775</v>
      </c>
      <c r="E355" s="374" t="s">
        <v>4698</v>
      </c>
      <c r="F355" s="374" t="s">
        <v>89</v>
      </c>
      <c r="G355" s="374" t="s">
        <v>582</v>
      </c>
      <c r="H355" s="374" t="s">
        <v>3846</v>
      </c>
      <c r="I355" s="374" t="s">
        <v>584</v>
      </c>
      <c r="J355" s="375">
        <v>63</v>
      </c>
      <c r="K355" s="375">
        <v>65</v>
      </c>
      <c r="L355" s="383" t="str">
        <f t="shared" si="11"/>
        <v>Mở</v>
      </c>
      <c r="M355" s="384">
        <f t="shared" si="10"/>
        <v>0.96923076923076923</v>
      </c>
    </row>
    <row r="356" spans="1:13" ht="26.25" hidden="1" x14ac:dyDescent="0.25">
      <c r="A356" s="374" t="s">
        <v>1935</v>
      </c>
      <c r="B356" s="374" t="s">
        <v>4699</v>
      </c>
      <c r="C356" s="374" t="s">
        <v>4700</v>
      </c>
      <c r="D356" s="374" t="s">
        <v>4701</v>
      </c>
      <c r="E356" s="374" t="s">
        <v>4702</v>
      </c>
      <c r="F356" s="374" t="s">
        <v>89</v>
      </c>
      <c r="G356" s="374" t="s">
        <v>582</v>
      </c>
      <c r="H356" s="374" t="s">
        <v>3846</v>
      </c>
      <c r="I356" s="374" t="s">
        <v>584</v>
      </c>
      <c r="J356" s="375">
        <v>41</v>
      </c>
      <c r="K356" s="375">
        <v>65</v>
      </c>
      <c r="L356" s="383" t="s">
        <v>610</v>
      </c>
      <c r="M356" s="384">
        <f t="shared" si="10"/>
        <v>0.63076923076923075</v>
      </c>
    </row>
    <row r="357" spans="1:13" ht="26.25" hidden="1" x14ac:dyDescent="0.25">
      <c r="A357" s="374" t="s">
        <v>1940</v>
      </c>
      <c r="B357" s="374" t="s">
        <v>4703</v>
      </c>
      <c r="C357" s="374" t="s">
        <v>4704</v>
      </c>
      <c r="D357" s="374" t="s">
        <v>4701</v>
      </c>
      <c r="E357" s="374" t="s">
        <v>4702</v>
      </c>
      <c r="F357" s="374" t="s">
        <v>89</v>
      </c>
      <c r="G357" s="374" t="s">
        <v>582</v>
      </c>
      <c r="H357" s="374" t="s">
        <v>3846</v>
      </c>
      <c r="I357" s="374" t="s">
        <v>584</v>
      </c>
      <c r="J357" s="375">
        <v>65</v>
      </c>
      <c r="K357" s="375">
        <v>65</v>
      </c>
      <c r="L357" s="383" t="str">
        <f t="shared" si="11"/>
        <v>Mở</v>
      </c>
      <c r="M357" s="384">
        <f t="shared" si="10"/>
        <v>1</v>
      </c>
    </row>
    <row r="358" spans="1:13" ht="26.25" hidden="1" x14ac:dyDescent="0.25">
      <c r="A358" s="374" t="s">
        <v>1945</v>
      </c>
      <c r="B358" s="374" t="s">
        <v>4705</v>
      </c>
      <c r="C358" s="374" t="s">
        <v>3426</v>
      </c>
      <c r="D358" s="374" t="s">
        <v>3427</v>
      </c>
      <c r="E358" s="374" t="s">
        <v>3428</v>
      </c>
      <c r="F358" s="374" t="s">
        <v>89</v>
      </c>
      <c r="G358" s="374" t="s">
        <v>582</v>
      </c>
      <c r="H358" s="374" t="s">
        <v>3846</v>
      </c>
      <c r="I358" s="374" t="s">
        <v>584</v>
      </c>
      <c r="J358" s="375">
        <v>7</v>
      </c>
      <c r="K358" s="375">
        <v>65</v>
      </c>
      <c r="L358" s="383" t="str">
        <f t="shared" si="11"/>
        <v>Không mở</v>
      </c>
      <c r="M358" s="384">
        <f t="shared" si="10"/>
        <v>0.1076923076923077</v>
      </c>
    </row>
    <row r="359" spans="1:13" ht="26.25" hidden="1" x14ac:dyDescent="0.25">
      <c r="A359" s="374" t="s">
        <v>1948</v>
      </c>
      <c r="B359" s="374" t="s">
        <v>4706</v>
      </c>
      <c r="C359" s="374" t="s">
        <v>4707</v>
      </c>
      <c r="D359" s="374" t="s">
        <v>4708</v>
      </c>
      <c r="E359" s="374" t="s">
        <v>4709</v>
      </c>
      <c r="F359" s="374" t="s">
        <v>89</v>
      </c>
      <c r="G359" s="374" t="s">
        <v>582</v>
      </c>
      <c r="H359" s="374" t="s">
        <v>3846</v>
      </c>
      <c r="I359" s="374" t="s">
        <v>584</v>
      </c>
      <c r="J359" s="375">
        <v>65</v>
      </c>
      <c r="K359" s="375">
        <v>65</v>
      </c>
      <c r="L359" s="383" t="str">
        <f t="shared" si="11"/>
        <v>Mở</v>
      </c>
      <c r="M359" s="384">
        <f t="shared" si="10"/>
        <v>1</v>
      </c>
    </row>
    <row r="360" spans="1:13" ht="26.25" hidden="1" x14ac:dyDescent="0.25">
      <c r="A360" s="374" t="s">
        <v>1951</v>
      </c>
      <c r="B360" s="374" t="s">
        <v>4710</v>
      </c>
      <c r="C360" s="374" t="s">
        <v>4711</v>
      </c>
      <c r="D360" s="374" t="s">
        <v>4708</v>
      </c>
      <c r="E360" s="374" t="s">
        <v>4709</v>
      </c>
      <c r="F360" s="374" t="s">
        <v>89</v>
      </c>
      <c r="G360" s="374" t="s">
        <v>582</v>
      </c>
      <c r="H360" s="374" t="s">
        <v>3846</v>
      </c>
      <c r="I360" s="374" t="s">
        <v>584</v>
      </c>
      <c r="J360" s="375">
        <v>65</v>
      </c>
      <c r="K360" s="375">
        <v>65</v>
      </c>
      <c r="L360" s="383" t="str">
        <f t="shared" si="11"/>
        <v>Mở</v>
      </c>
      <c r="M360" s="384">
        <f t="shared" si="10"/>
        <v>1</v>
      </c>
    </row>
    <row r="361" spans="1:13" ht="26.25" hidden="1" x14ac:dyDescent="0.25">
      <c r="A361" s="374" t="s">
        <v>1956</v>
      </c>
      <c r="B361" s="374" t="s">
        <v>4712</v>
      </c>
      <c r="C361" s="374" t="s">
        <v>4713</v>
      </c>
      <c r="D361" s="374" t="s">
        <v>4708</v>
      </c>
      <c r="E361" s="374" t="s">
        <v>4709</v>
      </c>
      <c r="F361" s="374" t="s">
        <v>89</v>
      </c>
      <c r="G361" s="374" t="s">
        <v>582</v>
      </c>
      <c r="H361" s="374" t="s">
        <v>3846</v>
      </c>
      <c r="I361" s="374" t="s">
        <v>584</v>
      </c>
      <c r="J361" s="375">
        <v>65</v>
      </c>
      <c r="K361" s="375">
        <v>65</v>
      </c>
      <c r="L361" s="383" t="str">
        <f t="shared" si="11"/>
        <v>Mở</v>
      </c>
      <c r="M361" s="384">
        <f t="shared" si="10"/>
        <v>1</v>
      </c>
    </row>
    <row r="362" spans="1:13" ht="26.25" hidden="1" x14ac:dyDescent="0.25">
      <c r="A362" s="374" t="s">
        <v>1959</v>
      </c>
      <c r="B362" s="374" t="s">
        <v>4714</v>
      </c>
      <c r="C362" s="374" t="s">
        <v>4715</v>
      </c>
      <c r="D362" s="374" t="s">
        <v>4708</v>
      </c>
      <c r="E362" s="374" t="s">
        <v>4709</v>
      </c>
      <c r="F362" s="374" t="s">
        <v>89</v>
      </c>
      <c r="G362" s="374" t="s">
        <v>582</v>
      </c>
      <c r="H362" s="374" t="s">
        <v>3846</v>
      </c>
      <c r="I362" s="374" t="s">
        <v>584</v>
      </c>
      <c r="J362" s="375">
        <v>49</v>
      </c>
      <c r="K362" s="375">
        <v>65</v>
      </c>
      <c r="L362" s="383" t="str">
        <f t="shared" si="11"/>
        <v>Mở</v>
      </c>
      <c r="M362" s="384">
        <f t="shared" si="10"/>
        <v>0.75384615384615383</v>
      </c>
    </row>
    <row r="363" spans="1:13" ht="39" hidden="1" x14ac:dyDescent="0.25">
      <c r="A363" s="374" t="s">
        <v>1962</v>
      </c>
      <c r="B363" s="374" t="s">
        <v>4716</v>
      </c>
      <c r="C363" s="374" t="s">
        <v>4717</v>
      </c>
      <c r="D363" s="374" t="s">
        <v>4708</v>
      </c>
      <c r="E363" s="374" t="s">
        <v>4709</v>
      </c>
      <c r="F363" s="374" t="s">
        <v>89</v>
      </c>
      <c r="G363" s="374" t="s">
        <v>582</v>
      </c>
      <c r="H363" s="374" t="s">
        <v>3846</v>
      </c>
      <c r="I363" s="374" t="s">
        <v>584</v>
      </c>
      <c r="J363" s="375">
        <v>33</v>
      </c>
      <c r="K363" s="375">
        <v>65</v>
      </c>
      <c r="L363" s="379" t="s">
        <v>731</v>
      </c>
      <c r="M363" s="384">
        <f t="shared" si="10"/>
        <v>0.50769230769230766</v>
      </c>
    </row>
    <row r="364" spans="1:13" ht="26.25" hidden="1" x14ac:dyDescent="0.25">
      <c r="A364" s="374" t="s">
        <v>1965</v>
      </c>
      <c r="B364" s="374" t="s">
        <v>4718</v>
      </c>
      <c r="C364" s="374" t="s">
        <v>4719</v>
      </c>
      <c r="D364" s="374" t="s">
        <v>4708</v>
      </c>
      <c r="E364" s="374" t="s">
        <v>4709</v>
      </c>
      <c r="F364" s="374" t="s">
        <v>89</v>
      </c>
      <c r="G364" s="374" t="s">
        <v>582</v>
      </c>
      <c r="H364" s="374" t="s">
        <v>3846</v>
      </c>
      <c r="I364" s="374" t="s">
        <v>584</v>
      </c>
      <c r="J364" s="375">
        <v>21</v>
      </c>
      <c r="K364" s="375">
        <v>65</v>
      </c>
      <c r="L364" s="383" t="str">
        <f t="shared" si="11"/>
        <v>Không mở</v>
      </c>
      <c r="M364" s="384">
        <f t="shared" si="10"/>
        <v>0.32307692307692309</v>
      </c>
    </row>
    <row r="365" spans="1:13" ht="26.25" hidden="1" x14ac:dyDescent="0.25">
      <c r="A365" s="374" t="s">
        <v>1968</v>
      </c>
      <c r="B365" s="374" t="s">
        <v>4720</v>
      </c>
      <c r="C365" s="374" t="s">
        <v>4721</v>
      </c>
      <c r="D365" s="374" t="s">
        <v>4708</v>
      </c>
      <c r="E365" s="374" t="s">
        <v>4709</v>
      </c>
      <c r="F365" s="374" t="s">
        <v>89</v>
      </c>
      <c r="G365" s="374" t="s">
        <v>582</v>
      </c>
      <c r="H365" s="374" t="s">
        <v>3846</v>
      </c>
      <c r="I365" s="374" t="s">
        <v>584</v>
      </c>
      <c r="J365" s="375">
        <v>4</v>
      </c>
      <c r="K365" s="375">
        <v>65</v>
      </c>
      <c r="L365" s="383" t="str">
        <f t="shared" si="11"/>
        <v>Không mở</v>
      </c>
      <c r="M365" s="384">
        <f t="shared" si="10"/>
        <v>6.1538461538461542E-2</v>
      </c>
    </row>
    <row r="366" spans="1:13" ht="26.25" hidden="1" x14ac:dyDescent="0.25">
      <c r="A366" s="374" t="s">
        <v>1973</v>
      </c>
      <c r="B366" s="374" t="s">
        <v>4722</v>
      </c>
      <c r="C366" s="374" t="s">
        <v>4723</v>
      </c>
      <c r="D366" s="374" t="s">
        <v>4708</v>
      </c>
      <c r="E366" s="374" t="s">
        <v>4709</v>
      </c>
      <c r="F366" s="374" t="s">
        <v>89</v>
      </c>
      <c r="G366" s="374" t="s">
        <v>582</v>
      </c>
      <c r="H366" s="374" t="s">
        <v>3846</v>
      </c>
      <c r="I366" s="374" t="s">
        <v>584</v>
      </c>
      <c r="J366" s="375">
        <v>2</v>
      </c>
      <c r="K366" s="375">
        <v>65</v>
      </c>
      <c r="L366" s="383" t="str">
        <f t="shared" si="11"/>
        <v>Không mở</v>
      </c>
      <c r="M366" s="384">
        <f t="shared" si="10"/>
        <v>3.0769230769230771E-2</v>
      </c>
    </row>
    <row r="367" spans="1:13" ht="26.25" hidden="1" x14ac:dyDescent="0.25">
      <c r="A367" s="374" t="s">
        <v>1976</v>
      </c>
      <c r="B367" s="374" t="s">
        <v>4724</v>
      </c>
      <c r="C367" s="374" t="s">
        <v>4725</v>
      </c>
      <c r="D367" s="374" t="s">
        <v>4708</v>
      </c>
      <c r="E367" s="374" t="s">
        <v>4709</v>
      </c>
      <c r="F367" s="374" t="s">
        <v>89</v>
      </c>
      <c r="G367" s="374" t="s">
        <v>582</v>
      </c>
      <c r="H367" s="374" t="s">
        <v>3846</v>
      </c>
      <c r="I367" s="374" t="s">
        <v>584</v>
      </c>
      <c r="J367" s="375">
        <v>64</v>
      </c>
      <c r="K367" s="375">
        <v>65</v>
      </c>
      <c r="L367" s="383" t="str">
        <f t="shared" si="11"/>
        <v>Mở</v>
      </c>
      <c r="M367" s="384">
        <f t="shared" si="10"/>
        <v>0.98461538461538467</v>
      </c>
    </row>
    <row r="368" spans="1:13" ht="26.25" hidden="1" x14ac:dyDescent="0.25">
      <c r="A368" s="374" t="s">
        <v>1979</v>
      </c>
      <c r="B368" s="374" t="s">
        <v>4726</v>
      </c>
      <c r="C368" s="374" t="s">
        <v>4727</v>
      </c>
      <c r="D368" s="374" t="s">
        <v>4708</v>
      </c>
      <c r="E368" s="374" t="s">
        <v>4709</v>
      </c>
      <c r="F368" s="374" t="s">
        <v>89</v>
      </c>
      <c r="G368" s="374" t="s">
        <v>582</v>
      </c>
      <c r="H368" s="374" t="s">
        <v>3846</v>
      </c>
      <c r="I368" s="374" t="s">
        <v>584</v>
      </c>
      <c r="J368" s="375">
        <v>65</v>
      </c>
      <c r="K368" s="375">
        <v>65</v>
      </c>
      <c r="L368" s="383" t="str">
        <f t="shared" si="11"/>
        <v>Mở</v>
      </c>
      <c r="M368" s="384">
        <f t="shared" si="10"/>
        <v>1</v>
      </c>
    </row>
    <row r="369" spans="1:13" ht="26.25" hidden="1" x14ac:dyDescent="0.25">
      <c r="A369" s="374" t="s">
        <v>1984</v>
      </c>
      <c r="B369" s="374" t="s">
        <v>4728</v>
      </c>
      <c r="C369" s="374" t="s">
        <v>4729</v>
      </c>
      <c r="D369" s="374" t="s">
        <v>4708</v>
      </c>
      <c r="E369" s="374" t="s">
        <v>4709</v>
      </c>
      <c r="F369" s="374" t="s">
        <v>89</v>
      </c>
      <c r="G369" s="374" t="s">
        <v>582</v>
      </c>
      <c r="H369" s="374" t="s">
        <v>3846</v>
      </c>
      <c r="I369" s="374" t="s">
        <v>584</v>
      </c>
      <c r="J369" s="375">
        <v>15</v>
      </c>
      <c r="K369" s="375">
        <v>65</v>
      </c>
      <c r="L369" s="383" t="str">
        <f t="shared" si="11"/>
        <v>Không mở</v>
      </c>
      <c r="M369" s="384">
        <f t="shared" si="10"/>
        <v>0.23076923076923078</v>
      </c>
    </row>
    <row r="370" spans="1:13" ht="26.25" hidden="1" x14ac:dyDescent="0.25">
      <c r="A370" s="374" t="s">
        <v>1987</v>
      </c>
      <c r="B370" s="374" t="s">
        <v>4730</v>
      </c>
      <c r="C370" s="374" t="s">
        <v>4731</v>
      </c>
      <c r="D370" s="374" t="s">
        <v>4708</v>
      </c>
      <c r="E370" s="374" t="s">
        <v>4709</v>
      </c>
      <c r="F370" s="374" t="s">
        <v>89</v>
      </c>
      <c r="G370" s="374" t="s">
        <v>582</v>
      </c>
      <c r="H370" s="374" t="s">
        <v>3846</v>
      </c>
      <c r="I370" s="374" t="s">
        <v>584</v>
      </c>
      <c r="J370" s="375">
        <v>65</v>
      </c>
      <c r="K370" s="375">
        <v>65</v>
      </c>
      <c r="L370" s="383" t="str">
        <f t="shared" si="11"/>
        <v>Mở</v>
      </c>
      <c r="M370" s="384">
        <f t="shared" si="10"/>
        <v>1</v>
      </c>
    </row>
    <row r="371" spans="1:13" ht="26.25" hidden="1" x14ac:dyDescent="0.25">
      <c r="A371" s="374" t="s">
        <v>1992</v>
      </c>
      <c r="B371" s="374" t="s">
        <v>4732</v>
      </c>
      <c r="C371" s="374" t="s">
        <v>4733</v>
      </c>
      <c r="D371" s="374" t="s">
        <v>4734</v>
      </c>
      <c r="E371" s="374" t="s">
        <v>4735</v>
      </c>
      <c r="F371" s="374" t="s">
        <v>66</v>
      </c>
      <c r="G371" s="374" t="s">
        <v>582</v>
      </c>
      <c r="H371" s="374" t="s">
        <v>3846</v>
      </c>
      <c r="I371" s="374" t="s">
        <v>584</v>
      </c>
      <c r="J371" s="375">
        <v>62</v>
      </c>
      <c r="K371" s="375">
        <v>65</v>
      </c>
      <c r="L371" s="383" t="str">
        <f t="shared" si="11"/>
        <v>Mở</v>
      </c>
      <c r="M371" s="384">
        <f t="shared" si="10"/>
        <v>0.9538461538461539</v>
      </c>
    </row>
    <row r="372" spans="1:13" ht="26.25" hidden="1" x14ac:dyDescent="0.25">
      <c r="A372" s="374" t="s">
        <v>1995</v>
      </c>
      <c r="B372" s="374" t="s">
        <v>4736</v>
      </c>
      <c r="C372" s="374" t="s">
        <v>4737</v>
      </c>
      <c r="D372" s="374" t="s">
        <v>1615</v>
      </c>
      <c r="E372" s="374" t="s">
        <v>4738</v>
      </c>
      <c r="F372" s="374" t="s">
        <v>89</v>
      </c>
      <c r="G372" s="374" t="s">
        <v>582</v>
      </c>
      <c r="H372" s="374" t="s">
        <v>3846</v>
      </c>
      <c r="I372" s="374" t="s">
        <v>584</v>
      </c>
      <c r="J372" s="375">
        <v>65</v>
      </c>
      <c r="K372" s="375">
        <v>65</v>
      </c>
      <c r="L372" s="383" t="str">
        <f t="shared" si="11"/>
        <v>Mở</v>
      </c>
      <c r="M372" s="384">
        <f t="shared" si="10"/>
        <v>1</v>
      </c>
    </row>
    <row r="373" spans="1:13" ht="26.25" hidden="1" x14ac:dyDescent="0.25">
      <c r="A373" s="374" t="s">
        <v>1998</v>
      </c>
      <c r="B373" s="374" t="s">
        <v>4739</v>
      </c>
      <c r="C373" s="374" t="s">
        <v>4740</v>
      </c>
      <c r="D373" s="374" t="s">
        <v>1615</v>
      </c>
      <c r="E373" s="374" t="s">
        <v>4738</v>
      </c>
      <c r="F373" s="374" t="s">
        <v>89</v>
      </c>
      <c r="G373" s="374" t="s">
        <v>582</v>
      </c>
      <c r="H373" s="374" t="s">
        <v>3846</v>
      </c>
      <c r="I373" s="374" t="s">
        <v>584</v>
      </c>
      <c r="J373" s="375">
        <v>65</v>
      </c>
      <c r="K373" s="375">
        <v>65</v>
      </c>
      <c r="L373" s="383" t="str">
        <f t="shared" si="11"/>
        <v>Mở</v>
      </c>
      <c r="M373" s="384">
        <f t="shared" si="10"/>
        <v>1</v>
      </c>
    </row>
    <row r="374" spans="1:13" ht="26.25" hidden="1" x14ac:dyDescent="0.25">
      <c r="A374" s="374" t="s">
        <v>2003</v>
      </c>
      <c r="B374" s="374" t="s">
        <v>4741</v>
      </c>
      <c r="C374" s="374" t="s">
        <v>4742</v>
      </c>
      <c r="D374" s="374" t="s">
        <v>1615</v>
      </c>
      <c r="E374" s="374" t="s">
        <v>4738</v>
      </c>
      <c r="F374" s="374" t="s">
        <v>89</v>
      </c>
      <c r="G374" s="374" t="s">
        <v>582</v>
      </c>
      <c r="H374" s="374" t="s">
        <v>3846</v>
      </c>
      <c r="I374" s="374" t="s">
        <v>584</v>
      </c>
      <c r="J374" s="375">
        <v>65</v>
      </c>
      <c r="K374" s="375">
        <v>65</v>
      </c>
      <c r="L374" s="383" t="str">
        <f t="shared" si="11"/>
        <v>Mở</v>
      </c>
      <c r="M374" s="384">
        <f t="shared" si="10"/>
        <v>1</v>
      </c>
    </row>
    <row r="375" spans="1:13" ht="26.25" hidden="1" x14ac:dyDescent="0.25">
      <c r="A375" s="374" t="s">
        <v>2007</v>
      </c>
      <c r="B375" s="374" t="s">
        <v>4743</v>
      </c>
      <c r="C375" s="374" t="s">
        <v>4744</v>
      </c>
      <c r="D375" s="374" t="s">
        <v>1615</v>
      </c>
      <c r="E375" s="374" t="s">
        <v>4738</v>
      </c>
      <c r="F375" s="374" t="s">
        <v>89</v>
      </c>
      <c r="G375" s="374" t="s">
        <v>582</v>
      </c>
      <c r="H375" s="374" t="s">
        <v>3846</v>
      </c>
      <c r="I375" s="374" t="s">
        <v>584</v>
      </c>
      <c r="J375" s="375">
        <v>65</v>
      </c>
      <c r="K375" s="375">
        <v>65</v>
      </c>
      <c r="L375" s="383" t="str">
        <f t="shared" si="11"/>
        <v>Mở</v>
      </c>
      <c r="M375" s="384">
        <f t="shared" si="10"/>
        <v>1</v>
      </c>
    </row>
    <row r="376" spans="1:13" ht="26.25" hidden="1" x14ac:dyDescent="0.25">
      <c r="A376" s="374" t="s">
        <v>2012</v>
      </c>
      <c r="B376" s="374" t="s">
        <v>4745</v>
      </c>
      <c r="C376" s="374" t="s">
        <v>2270</v>
      </c>
      <c r="D376" s="374" t="s">
        <v>2271</v>
      </c>
      <c r="E376" s="374" t="s">
        <v>2272</v>
      </c>
      <c r="F376" s="374" t="s">
        <v>66</v>
      </c>
      <c r="G376" s="374" t="s">
        <v>582</v>
      </c>
      <c r="H376" s="374" t="s">
        <v>3846</v>
      </c>
      <c r="I376" s="374" t="s">
        <v>584</v>
      </c>
      <c r="J376" s="375">
        <v>65</v>
      </c>
      <c r="K376" s="375">
        <v>65</v>
      </c>
      <c r="L376" s="383" t="str">
        <f t="shared" si="11"/>
        <v>Mở</v>
      </c>
      <c r="M376" s="384">
        <f t="shared" si="10"/>
        <v>1</v>
      </c>
    </row>
    <row r="377" spans="1:13" ht="26.25" hidden="1" x14ac:dyDescent="0.25">
      <c r="A377" s="374" t="s">
        <v>2017</v>
      </c>
      <c r="B377" s="374" t="s">
        <v>4746</v>
      </c>
      <c r="C377" s="374" t="s">
        <v>2275</v>
      </c>
      <c r="D377" s="374" t="s">
        <v>2271</v>
      </c>
      <c r="E377" s="374" t="s">
        <v>2272</v>
      </c>
      <c r="F377" s="374" t="s">
        <v>66</v>
      </c>
      <c r="G377" s="374" t="s">
        <v>582</v>
      </c>
      <c r="H377" s="374" t="s">
        <v>3846</v>
      </c>
      <c r="I377" s="374" t="s">
        <v>584</v>
      </c>
      <c r="J377" s="375">
        <v>65</v>
      </c>
      <c r="K377" s="375">
        <v>65</v>
      </c>
      <c r="L377" s="383" t="str">
        <f t="shared" si="11"/>
        <v>Mở</v>
      </c>
      <c r="M377" s="384">
        <f t="shared" si="10"/>
        <v>1</v>
      </c>
    </row>
    <row r="378" spans="1:13" ht="26.25" hidden="1" x14ac:dyDescent="0.25">
      <c r="A378" s="374" t="s">
        <v>2020</v>
      </c>
      <c r="B378" s="374" t="s">
        <v>4747</v>
      </c>
      <c r="C378" s="374" t="s">
        <v>2278</v>
      </c>
      <c r="D378" s="374" t="s">
        <v>2271</v>
      </c>
      <c r="E378" s="374" t="s">
        <v>2272</v>
      </c>
      <c r="F378" s="374" t="s">
        <v>66</v>
      </c>
      <c r="G378" s="374" t="s">
        <v>582</v>
      </c>
      <c r="H378" s="374" t="s">
        <v>3846</v>
      </c>
      <c r="I378" s="374" t="s">
        <v>584</v>
      </c>
      <c r="J378" s="375">
        <v>65</v>
      </c>
      <c r="K378" s="375">
        <v>65</v>
      </c>
      <c r="L378" s="383" t="str">
        <f t="shared" si="11"/>
        <v>Mở</v>
      </c>
      <c r="M378" s="384">
        <f t="shared" si="10"/>
        <v>1</v>
      </c>
    </row>
    <row r="379" spans="1:13" ht="26.25" hidden="1" x14ac:dyDescent="0.25">
      <c r="A379" s="374" t="s">
        <v>2025</v>
      </c>
      <c r="B379" s="374" t="s">
        <v>4748</v>
      </c>
      <c r="C379" s="374" t="s">
        <v>2281</v>
      </c>
      <c r="D379" s="374" t="s">
        <v>2271</v>
      </c>
      <c r="E379" s="374" t="s">
        <v>2272</v>
      </c>
      <c r="F379" s="374" t="s">
        <v>66</v>
      </c>
      <c r="G379" s="374" t="s">
        <v>582</v>
      </c>
      <c r="H379" s="374" t="s">
        <v>3846</v>
      </c>
      <c r="I379" s="374" t="s">
        <v>584</v>
      </c>
      <c r="J379" s="375">
        <v>65</v>
      </c>
      <c r="K379" s="375">
        <v>65</v>
      </c>
      <c r="L379" s="383" t="str">
        <f t="shared" si="11"/>
        <v>Mở</v>
      </c>
      <c r="M379" s="384">
        <f t="shared" si="10"/>
        <v>1</v>
      </c>
    </row>
    <row r="380" spans="1:13" ht="26.25" hidden="1" x14ac:dyDescent="0.25">
      <c r="A380" s="374" t="s">
        <v>2028</v>
      </c>
      <c r="B380" s="374" t="s">
        <v>4749</v>
      </c>
      <c r="C380" s="374" t="s">
        <v>2284</v>
      </c>
      <c r="D380" s="374" t="s">
        <v>2271</v>
      </c>
      <c r="E380" s="374" t="s">
        <v>2272</v>
      </c>
      <c r="F380" s="374" t="s">
        <v>66</v>
      </c>
      <c r="G380" s="374" t="s">
        <v>582</v>
      </c>
      <c r="H380" s="374" t="s">
        <v>3846</v>
      </c>
      <c r="I380" s="374" t="s">
        <v>584</v>
      </c>
      <c r="J380" s="375">
        <v>65</v>
      </c>
      <c r="K380" s="375">
        <v>65</v>
      </c>
      <c r="L380" s="383" t="str">
        <f t="shared" si="11"/>
        <v>Mở</v>
      </c>
      <c r="M380" s="384">
        <f t="shared" si="10"/>
        <v>1</v>
      </c>
    </row>
    <row r="381" spans="1:13" ht="26.25" hidden="1" x14ac:dyDescent="0.25">
      <c r="A381" s="374" t="s">
        <v>2031</v>
      </c>
      <c r="B381" s="374" t="s">
        <v>4750</v>
      </c>
      <c r="C381" s="374" t="s">
        <v>2290</v>
      </c>
      <c r="D381" s="374" t="s">
        <v>2271</v>
      </c>
      <c r="E381" s="374" t="s">
        <v>2272</v>
      </c>
      <c r="F381" s="374" t="s">
        <v>66</v>
      </c>
      <c r="G381" s="374" t="s">
        <v>582</v>
      </c>
      <c r="H381" s="374" t="s">
        <v>3846</v>
      </c>
      <c r="I381" s="374" t="s">
        <v>584</v>
      </c>
      <c r="J381" s="375">
        <v>65</v>
      </c>
      <c r="K381" s="375">
        <v>65</v>
      </c>
      <c r="L381" s="383" t="str">
        <f t="shared" si="11"/>
        <v>Mở</v>
      </c>
      <c r="M381" s="384">
        <f t="shared" si="10"/>
        <v>1</v>
      </c>
    </row>
    <row r="382" spans="1:13" ht="26.25" hidden="1" x14ac:dyDescent="0.25">
      <c r="A382" s="374" t="s">
        <v>2034</v>
      </c>
      <c r="B382" s="374" t="s">
        <v>4751</v>
      </c>
      <c r="C382" s="374" t="s">
        <v>2293</v>
      </c>
      <c r="D382" s="374" t="s">
        <v>2271</v>
      </c>
      <c r="E382" s="374" t="s">
        <v>2272</v>
      </c>
      <c r="F382" s="374" t="s">
        <v>66</v>
      </c>
      <c r="G382" s="374" t="s">
        <v>582</v>
      </c>
      <c r="H382" s="374" t="s">
        <v>3846</v>
      </c>
      <c r="I382" s="374" t="s">
        <v>584</v>
      </c>
      <c r="J382" s="375">
        <v>65</v>
      </c>
      <c r="K382" s="375">
        <v>65</v>
      </c>
      <c r="L382" s="383" t="str">
        <f t="shared" si="11"/>
        <v>Mở</v>
      </c>
      <c r="M382" s="384">
        <f t="shared" si="10"/>
        <v>1</v>
      </c>
    </row>
    <row r="383" spans="1:13" ht="26.25" hidden="1" x14ac:dyDescent="0.25">
      <c r="A383" s="374" t="s">
        <v>2039</v>
      </c>
      <c r="B383" s="374" t="s">
        <v>4752</v>
      </c>
      <c r="C383" s="374" t="s">
        <v>4753</v>
      </c>
      <c r="D383" s="374" t="s">
        <v>2271</v>
      </c>
      <c r="E383" s="374" t="s">
        <v>2272</v>
      </c>
      <c r="F383" s="374" t="s">
        <v>66</v>
      </c>
      <c r="G383" s="374" t="s">
        <v>582</v>
      </c>
      <c r="H383" s="374" t="s">
        <v>3846</v>
      </c>
      <c r="I383" s="374" t="s">
        <v>584</v>
      </c>
      <c r="J383" s="375">
        <v>65</v>
      </c>
      <c r="K383" s="375">
        <v>65</v>
      </c>
      <c r="L383" s="383" t="str">
        <f t="shared" si="11"/>
        <v>Mở</v>
      </c>
      <c r="M383" s="384">
        <f t="shared" si="10"/>
        <v>1</v>
      </c>
    </row>
    <row r="384" spans="1:13" ht="26.25" hidden="1" x14ac:dyDescent="0.25">
      <c r="A384" s="374" t="s">
        <v>2042</v>
      </c>
      <c r="B384" s="374" t="s">
        <v>4754</v>
      </c>
      <c r="C384" s="374" t="s">
        <v>4755</v>
      </c>
      <c r="D384" s="374" t="s">
        <v>2271</v>
      </c>
      <c r="E384" s="374" t="s">
        <v>2272</v>
      </c>
      <c r="F384" s="374" t="s">
        <v>66</v>
      </c>
      <c r="G384" s="374" t="s">
        <v>582</v>
      </c>
      <c r="H384" s="374" t="s">
        <v>3846</v>
      </c>
      <c r="I384" s="374" t="s">
        <v>584</v>
      </c>
      <c r="J384" s="375">
        <v>65</v>
      </c>
      <c r="K384" s="375">
        <v>65</v>
      </c>
      <c r="L384" s="383" t="str">
        <f t="shared" si="11"/>
        <v>Mở</v>
      </c>
      <c r="M384" s="384">
        <f t="shared" si="10"/>
        <v>1</v>
      </c>
    </row>
    <row r="385" spans="1:13" ht="26.25" hidden="1" x14ac:dyDescent="0.25">
      <c r="A385" s="374" t="s">
        <v>2045</v>
      </c>
      <c r="B385" s="374" t="s">
        <v>4756</v>
      </c>
      <c r="C385" s="374" t="s">
        <v>3501</v>
      </c>
      <c r="D385" s="374" t="s">
        <v>3502</v>
      </c>
      <c r="E385" s="374" t="s">
        <v>3503</v>
      </c>
      <c r="F385" s="374" t="s">
        <v>66</v>
      </c>
      <c r="G385" s="374" t="s">
        <v>582</v>
      </c>
      <c r="H385" s="374" t="s">
        <v>3846</v>
      </c>
      <c r="I385" s="374" t="s">
        <v>584</v>
      </c>
      <c r="J385" s="375">
        <v>65</v>
      </c>
      <c r="K385" s="375">
        <v>65</v>
      </c>
      <c r="L385" s="383" t="str">
        <f t="shared" si="11"/>
        <v>Mở</v>
      </c>
      <c r="M385" s="384">
        <f t="shared" si="10"/>
        <v>1</v>
      </c>
    </row>
    <row r="386" spans="1:13" ht="26.25" hidden="1" x14ac:dyDescent="0.25">
      <c r="A386" s="374" t="s">
        <v>2048</v>
      </c>
      <c r="B386" s="374" t="s">
        <v>4757</v>
      </c>
      <c r="C386" s="374" t="s">
        <v>3506</v>
      </c>
      <c r="D386" s="374" t="s">
        <v>3502</v>
      </c>
      <c r="E386" s="374" t="s">
        <v>3503</v>
      </c>
      <c r="F386" s="374" t="s">
        <v>66</v>
      </c>
      <c r="G386" s="374" t="s">
        <v>582</v>
      </c>
      <c r="H386" s="374" t="s">
        <v>3846</v>
      </c>
      <c r="I386" s="374" t="s">
        <v>584</v>
      </c>
      <c r="J386" s="375">
        <v>65</v>
      </c>
      <c r="K386" s="375">
        <v>65</v>
      </c>
      <c r="L386" s="383" t="str">
        <f t="shared" si="11"/>
        <v>Mở</v>
      </c>
      <c r="M386" s="384">
        <f t="shared" si="10"/>
        <v>1</v>
      </c>
    </row>
    <row r="387" spans="1:13" ht="26.25" hidden="1" x14ac:dyDescent="0.25">
      <c r="A387" s="374" t="s">
        <v>2051</v>
      </c>
      <c r="B387" s="374" t="s">
        <v>4758</v>
      </c>
      <c r="C387" s="374" t="s">
        <v>3509</v>
      </c>
      <c r="D387" s="374" t="s">
        <v>3502</v>
      </c>
      <c r="E387" s="374" t="s">
        <v>3503</v>
      </c>
      <c r="F387" s="374" t="s">
        <v>66</v>
      </c>
      <c r="G387" s="374" t="s">
        <v>582</v>
      </c>
      <c r="H387" s="374" t="s">
        <v>3846</v>
      </c>
      <c r="I387" s="374" t="s">
        <v>584</v>
      </c>
      <c r="J387" s="375">
        <v>65</v>
      </c>
      <c r="K387" s="375">
        <v>65</v>
      </c>
      <c r="L387" s="383" t="str">
        <f t="shared" si="11"/>
        <v>Mở</v>
      </c>
      <c r="M387" s="384">
        <f t="shared" ref="M387:M450" si="12">J387/K387</f>
        <v>1</v>
      </c>
    </row>
    <row r="388" spans="1:13" ht="26.25" hidden="1" x14ac:dyDescent="0.25">
      <c r="A388" s="374" t="s">
        <v>2055</v>
      </c>
      <c r="B388" s="374" t="s">
        <v>4759</v>
      </c>
      <c r="C388" s="374" t="s">
        <v>3512</v>
      </c>
      <c r="D388" s="374" t="s">
        <v>3502</v>
      </c>
      <c r="E388" s="374" t="s">
        <v>3503</v>
      </c>
      <c r="F388" s="374" t="s">
        <v>66</v>
      </c>
      <c r="G388" s="374" t="s">
        <v>582</v>
      </c>
      <c r="H388" s="374" t="s">
        <v>3846</v>
      </c>
      <c r="I388" s="374" t="s">
        <v>584</v>
      </c>
      <c r="J388" s="375">
        <v>65</v>
      </c>
      <c r="K388" s="375">
        <v>65</v>
      </c>
      <c r="L388" s="383" t="str">
        <f t="shared" ref="L388:L451" si="13">IF(M388&gt;=75%,"Mở","Không mở")</f>
        <v>Mở</v>
      </c>
      <c r="M388" s="384">
        <f t="shared" si="12"/>
        <v>1</v>
      </c>
    </row>
    <row r="389" spans="1:13" ht="26.25" hidden="1" x14ac:dyDescent="0.25">
      <c r="A389" s="374" t="s">
        <v>2060</v>
      </c>
      <c r="B389" s="374" t="s">
        <v>4760</v>
      </c>
      <c r="C389" s="374" t="s">
        <v>3515</v>
      </c>
      <c r="D389" s="374" t="s">
        <v>3502</v>
      </c>
      <c r="E389" s="374" t="s">
        <v>3503</v>
      </c>
      <c r="F389" s="374" t="s">
        <v>66</v>
      </c>
      <c r="G389" s="374" t="s">
        <v>582</v>
      </c>
      <c r="H389" s="374" t="s">
        <v>3846</v>
      </c>
      <c r="I389" s="374" t="s">
        <v>584</v>
      </c>
      <c r="J389" s="375">
        <v>65</v>
      </c>
      <c r="K389" s="375">
        <v>65</v>
      </c>
      <c r="L389" s="383" t="str">
        <f t="shared" si="13"/>
        <v>Mở</v>
      </c>
      <c r="M389" s="384">
        <f t="shared" si="12"/>
        <v>1</v>
      </c>
    </row>
    <row r="390" spans="1:13" ht="26.25" hidden="1" x14ac:dyDescent="0.25">
      <c r="A390" s="374" t="s">
        <v>2065</v>
      </c>
      <c r="B390" s="374" t="s">
        <v>4761</v>
      </c>
      <c r="C390" s="374" t="s">
        <v>4762</v>
      </c>
      <c r="D390" s="374" t="s">
        <v>3502</v>
      </c>
      <c r="E390" s="374" t="s">
        <v>3503</v>
      </c>
      <c r="F390" s="374" t="s">
        <v>66</v>
      </c>
      <c r="G390" s="374" t="s">
        <v>582</v>
      </c>
      <c r="H390" s="374" t="s">
        <v>3846</v>
      </c>
      <c r="I390" s="374" t="s">
        <v>584</v>
      </c>
      <c r="J390" s="375">
        <v>65</v>
      </c>
      <c r="K390" s="375">
        <v>65</v>
      </c>
      <c r="L390" s="383" t="str">
        <f t="shared" si="13"/>
        <v>Mở</v>
      </c>
      <c r="M390" s="384">
        <f t="shared" si="12"/>
        <v>1</v>
      </c>
    </row>
    <row r="391" spans="1:13" ht="26.25" hidden="1" x14ac:dyDescent="0.25">
      <c r="A391" s="374" t="s">
        <v>2068</v>
      </c>
      <c r="B391" s="374" t="s">
        <v>4763</v>
      </c>
      <c r="C391" s="374" t="s">
        <v>4764</v>
      </c>
      <c r="D391" s="374" t="s">
        <v>3502</v>
      </c>
      <c r="E391" s="374" t="s">
        <v>3503</v>
      </c>
      <c r="F391" s="374" t="s">
        <v>66</v>
      </c>
      <c r="G391" s="374" t="s">
        <v>582</v>
      </c>
      <c r="H391" s="374" t="s">
        <v>3846</v>
      </c>
      <c r="I391" s="374" t="s">
        <v>584</v>
      </c>
      <c r="J391" s="375">
        <v>3</v>
      </c>
      <c r="K391" s="375">
        <v>65</v>
      </c>
      <c r="L391" s="383" t="str">
        <f t="shared" si="13"/>
        <v>Không mở</v>
      </c>
      <c r="M391" s="384">
        <f t="shared" si="12"/>
        <v>4.6153846153846156E-2</v>
      </c>
    </row>
    <row r="392" spans="1:13" ht="26.25" hidden="1" x14ac:dyDescent="0.25">
      <c r="A392" s="374" t="s">
        <v>2073</v>
      </c>
      <c r="B392" s="374" t="s">
        <v>4765</v>
      </c>
      <c r="C392" s="374" t="s">
        <v>4766</v>
      </c>
      <c r="D392" s="374" t="s">
        <v>3502</v>
      </c>
      <c r="E392" s="374" t="s">
        <v>3503</v>
      </c>
      <c r="F392" s="374" t="s">
        <v>66</v>
      </c>
      <c r="G392" s="374" t="s">
        <v>582</v>
      </c>
      <c r="H392" s="374" t="s">
        <v>3846</v>
      </c>
      <c r="I392" s="374" t="s">
        <v>584</v>
      </c>
      <c r="J392" s="375">
        <v>65</v>
      </c>
      <c r="K392" s="375">
        <v>65</v>
      </c>
      <c r="L392" s="383" t="str">
        <f t="shared" si="13"/>
        <v>Mở</v>
      </c>
      <c r="M392" s="384">
        <f t="shared" si="12"/>
        <v>1</v>
      </c>
    </row>
    <row r="393" spans="1:13" ht="26.25" hidden="1" x14ac:dyDescent="0.25">
      <c r="A393" s="374" t="s">
        <v>2076</v>
      </c>
      <c r="B393" s="374" t="s">
        <v>4767</v>
      </c>
      <c r="C393" s="374" t="s">
        <v>4768</v>
      </c>
      <c r="D393" s="374" t="s">
        <v>3502</v>
      </c>
      <c r="E393" s="374" t="s">
        <v>3503</v>
      </c>
      <c r="F393" s="374" t="s">
        <v>66</v>
      </c>
      <c r="G393" s="374" t="s">
        <v>582</v>
      </c>
      <c r="H393" s="374" t="s">
        <v>3846</v>
      </c>
      <c r="I393" s="374" t="s">
        <v>584</v>
      </c>
      <c r="J393" s="375">
        <v>59</v>
      </c>
      <c r="K393" s="375">
        <v>65</v>
      </c>
      <c r="L393" s="383" t="str">
        <f t="shared" si="13"/>
        <v>Mở</v>
      </c>
      <c r="M393" s="384">
        <f t="shared" si="12"/>
        <v>0.90769230769230769</v>
      </c>
    </row>
    <row r="394" spans="1:13" ht="26.25" hidden="1" x14ac:dyDescent="0.25">
      <c r="A394" s="374" t="s">
        <v>2081</v>
      </c>
      <c r="B394" s="374" t="s">
        <v>4769</v>
      </c>
      <c r="C394" s="374" t="s">
        <v>4770</v>
      </c>
      <c r="D394" s="374" t="s">
        <v>3502</v>
      </c>
      <c r="E394" s="374" t="s">
        <v>3503</v>
      </c>
      <c r="F394" s="374" t="s">
        <v>66</v>
      </c>
      <c r="G394" s="374" t="s">
        <v>582</v>
      </c>
      <c r="H394" s="374" t="s">
        <v>3846</v>
      </c>
      <c r="I394" s="374" t="s">
        <v>584</v>
      </c>
      <c r="J394" s="375">
        <v>65</v>
      </c>
      <c r="K394" s="375">
        <v>65</v>
      </c>
      <c r="L394" s="383" t="str">
        <f t="shared" si="13"/>
        <v>Mở</v>
      </c>
      <c r="M394" s="384">
        <f t="shared" si="12"/>
        <v>1</v>
      </c>
    </row>
    <row r="395" spans="1:13" ht="26.25" hidden="1" x14ac:dyDescent="0.25">
      <c r="A395" s="374" t="s">
        <v>2084</v>
      </c>
      <c r="B395" s="374" t="s">
        <v>4771</v>
      </c>
      <c r="C395" s="374" t="s">
        <v>4772</v>
      </c>
      <c r="D395" s="374" t="s">
        <v>3502</v>
      </c>
      <c r="E395" s="374" t="s">
        <v>3503</v>
      </c>
      <c r="F395" s="374" t="s">
        <v>66</v>
      </c>
      <c r="G395" s="374" t="s">
        <v>582</v>
      </c>
      <c r="H395" s="374" t="s">
        <v>3846</v>
      </c>
      <c r="I395" s="374" t="s">
        <v>584</v>
      </c>
      <c r="J395" s="375">
        <v>65</v>
      </c>
      <c r="K395" s="375">
        <v>65</v>
      </c>
      <c r="L395" s="383" t="str">
        <f t="shared" si="13"/>
        <v>Mở</v>
      </c>
      <c r="M395" s="384">
        <f t="shared" si="12"/>
        <v>1</v>
      </c>
    </row>
    <row r="396" spans="1:13" ht="26.25" hidden="1" x14ac:dyDescent="0.25">
      <c r="A396" s="374" t="s">
        <v>2087</v>
      </c>
      <c r="B396" s="374" t="s">
        <v>4773</v>
      </c>
      <c r="C396" s="374" t="s">
        <v>4774</v>
      </c>
      <c r="D396" s="374" t="s">
        <v>3502</v>
      </c>
      <c r="E396" s="374" t="s">
        <v>3503</v>
      </c>
      <c r="F396" s="374" t="s">
        <v>66</v>
      </c>
      <c r="G396" s="374" t="s">
        <v>582</v>
      </c>
      <c r="H396" s="374" t="s">
        <v>3846</v>
      </c>
      <c r="I396" s="374" t="s">
        <v>584</v>
      </c>
      <c r="J396" s="375">
        <v>65</v>
      </c>
      <c r="K396" s="375">
        <v>65</v>
      </c>
      <c r="L396" s="383" t="str">
        <f t="shared" si="13"/>
        <v>Mở</v>
      </c>
      <c r="M396" s="384">
        <f t="shared" si="12"/>
        <v>1</v>
      </c>
    </row>
    <row r="397" spans="1:13" ht="26.25" hidden="1" x14ac:dyDescent="0.25">
      <c r="A397" s="374" t="s">
        <v>2090</v>
      </c>
      <c r="B397" s="374" t="s">
        <v>4775</v>
      </c>
      <c r="C397" s="374" t="s">
        <v>4776</v>
      </c>
      <c r="D397" s="374" t="s">
        <v>3502</v>
      </c>
      <c r="E397" s="374" t="s">
        <v>3503</v>
      </c>
      <c r="F397" s="374" t="s">
        <v>66</v>
      </c>
      <c r="G397" s="374" t="s">
        <v>582</v>
      </c>
      <c r="H397" s="374" t="s">
        <v>3846</v>
      </c>
      <c r="I397" s="374" t="s">
        <v>584</v>
      </c>
      <c r="J397" s="375">
        <v>65</v>
      </c>
      <c r="K397" s="375">
        <v>65</v>
      </c>
      <c r="L397" s="383" t="str">
        <f t="shared" si="13"/>
        <v>Mở</v>
      </c>
      <c r="M397" s="384">
        <f t="shared" si="12"/>
        <v>1</v>
      </c>
    </row>
    <row r="398" spans="1:13" ht="26.25" hidden="1" x14ac:dyDescent="0.25">
      <c r="A398" s="374" t="s">
        <v>2093</v>
      </c>
      <c r="B398" s="374" t="s">
        <v>4777</v>
      </c>
      <c r="C398" s="374" t="s">
        <v>4778</v>
      </c>
      <c r="D398" s="374" t="s">
        <v>3502</v>
      </c>
      <c r="E398" s="374" t="s">
        <v>3503</v>
      </c>
      <c r="F398" s="374" t="s">
        <v>66</v>
      </c>
      <c r="G398" s="374" t="s">
        <v>582</v>
      </c>
      <c r="H398" s="374" t="s">
        <v>3846</v>
      </c>
      <c r="I398" s="374" t="s">
        <v>584</v>
      </c>
      <c r="J398" s="375">
        <v>65</v>
      </c>
      <c r="K398" s="375">
        <v>65</v>
      </c>
      <c r="L398" s="383" t="str">
        <f t="shared" si="13"/>
        <v>Mở</v>
      </c>
      <c r="M398" s="384">
        <f t="shared" si="12"/>
        <v>1</v>
      </c>
    </row>
    <row r="399" spans="1:13" ht="26.25" hidden="1" x14ac:dyDescent="0.25">
      <c r="A399" s="374" t="s">
        <v>2096</v>
      </c>
      <c r="B399" s="374" t="s">
        <v>4779</v>
      </c>
      <c r="C399" s="374" t="s">
        <v>4780</v>
      </c>
      <c r="D399" s="374" t="s">
        <v>3502</v>
      </c>
      <c r="E399" s="374" t="s">
        <v>3503</v>
      </c>
      <c r="F399" s="374" t="s">
        <v>66</v>
      </c>
      <c r="G399" s="374" t="s">
        <v>582</v>
      </c>
      <c r="H399" s="374" t="s">
        <v>3846</v>
      </c>
      <c r="I399" s="374" t="s">
        <v>584</v>
      </c>
      <c r="J399" s="375">
        <v>65</v>
      </c>
      <c r="K399" s="375">
        <v>65</v>
      </c>
      <c r="L399" s="383" t="str">
        <f t="shared" si="13"/>
        <v>Mở</v>
      </c>
      <c r="M399" s="384">
        <f t="shared" si="12"/>
        <v>1</v>
      </c>
    </row>
    <row r="400" spans="1:13" ht="26.25" hidden="1" x14ac:dyDescent="0.25">
      <c r="A400" s="374" t="s">
        <v>2099</v>
      </c>
      <c r="B400" s="374" t="s">
        <v>4781</v>
      </c>
      <c r="C400" s="374" t="s">
        <v>4782</v>
      </c>
      <c r="D400" s="374" t="s">
        <v>3502</v>
      </c>
      <c r="E400" s="374" t="s">
        <v>3503</v>
      </c>
      <c r="F400" s="374" t="s">
        <v>66</v>
      </c>
      <c r="G400" s="374" t="s">
        <v>582</v>
      </c>
      <c r="H400" s="374" t="s">
        <v>3846</v>
      </c>
      <c r="I400" s="374" t="s">
        <v>584</v>
      </c>
      <c r="J400" s="375">
        <v>65</v>
      </c>
      <c r="K400" s="375">
        <v>65</v>
      </c>
      <c r="L400" s="383" t="str">
        <f t="shared" si="13"/>
        <v>Mở</v>
      </c>
      <c r="M400" s="384">
        <f t="shared" si="12"/>
        <v>1</v>
      </c>
    </row>
    <row r="401" spans="1:13" ht="26.25" hidden="1" x14ac:dyDescent="0.25">
      <c r="A401" s="374" t="s">
        <v>2102</v>
      </c>
      <c r="B401" s="374" t="s">
        <v>4783</v>
      </c>
      <c r="C401" s="374" t="s">
        <v>4784</v>
      </c>
      <c r="D401" s="374" t="s">
        <v>3502</v>
      </c>
      <c r="E401" s="374" t="s">
        <v>3503</v>
      </c>
      <c r="F401" s="374" t="s">
        <v>66</v>
      </c>
      <c r="G401" s="374" t="s">
        <v>582</v>
      </c>
      <c r="H401" s="374" t="s">
        <v>3846</v>
      </c>
      <c r="I401" s="374" t="s">
        <v>584</v>
      </c>
      <c r="J401" s="375">
        <v>65</v>
      </c>
      <c r="K401" s="375">
        <v>65</v>
      </c>
      <c r="L401" s="383" t="str">
        <f t="shared" si="13"/>
        <v>Mở</v>
      </c>
      <c r="M401" s="384">
        <f t="shared" si="12"/>
        <v>1</v>
      </c>
    </row>
    <row r="402" spans="1:13" ht="26.25" hidden="1" x14ac:dyDescent="0.25">
      <c r="A402" s="374" t="s">
        <v>2105</v>
      </c>
      <c r="B402" s="374" t="s">
        <v>4785</v>
      </c>
      <c r="C402" s="374" t="s">
        <v>4786</v>
      </c>
      <c r="D402" s="374" t="s">
        <v>3502</v>
      </c>
      <c r="E402" s="374" t="s">
        <v>3503</v>
      </c>
      <c r="F402" s="374" t="s">
        <v>66</v>
      </c>
      <c r="G402" s="374" t="s">
        <v>582</v>
      </c>
      <c r="H402" s="374" t="s">
        <v>3846</v>
      </c>
      <c r="I402" s="374" t="s">
        <v>584</v>
      </c>
      <c r="J402" s="375">
        <v>65</v>
      </c>
      <c r="K402" s="375">
        <v>65</v>
      </c>
      <c r="L402" s="383" t="str">
        <f t="shared" si="13"/>
        <v>Mở</v>
      </c>
      <c r="M402" s="384">
        <f t="shared" si="12"/>
        <v>1</v>
      </c>
    </row>
    <row r="403" spans="1:13" ht="39" hidden="1" x14ac:dyDescent="0.25">
      <c r="A403" s="374" t="s">
        <v>2108</v>
      </c>
      <c r="B403" s="374" t="s">
        <v>4787</v>
      </c>
      <c r="C403" s="374" t="s">
        <v>4788</v>
      </c>
      <c r="D403" s="374" t="s">
        <v>3502</v>
      </c>
      <c r="E403" s="374" t="s">
        <v>3503</v>
      </c>
      <c r="F403" s="374" t="s">
        <v>66</v>
      </c>
      <c r="G403" s="374" t="s">
        <v>582</v>
      </c>
      <c r="H403" s="374" t="s">
        <v>3846</v>
      </c>
      <c r="I403" s="374" t="s">
        <v>584</v>
      </c>
      <c r="J403" s="375">
        <v>37</v>
      </c>
      <c r="K403" s="375">
        <v>65</v>
      </c>
      <c r="L403" s="379" t="s">
        <v>731</v>
      </c>
      <c r="M403" s="384">
        <f t="shared" si="12"/>
        <v>0.56923076923076921</v>
      </c>
    </row>
    <row r="404" spans="1:13" ht="26.25" hidden="1" x14ac:dyDescent="0.25">
      <c r="A404" s="374" t="s">
        <v>2111</v>
      </c>
      <c r="B404" s="374" t="s">
        <v>4789</v>
      </c>
      <c r="C404" s="374" t="s">
        <v>4790</v>
      </c>
      <c r="D404" s="374" t="s">
        <v>3502</v>
      </c>
      <c r="E404" s="374" t="s">
        <v>3503</v>
      </c>
      <c r="F404" s="374" t="s">
        <v>66</v>
      </c>
      <c r="G404" s="374" t="s">
        <v>582</v>
      </c>
      <c r="H404" s="374" t="s">
        <v>3846</v>
      </c>
      <c r="I404" s="374" t="s">
        <v>584</v>
      </c>
      <c r="J404" s="375">
        <v>65</v>
      </c>
      <c r="K404" s="375">
        <v>65</v>
      </c>
      <c r="L404" s="383" t="str">
        <f t="shared" si="13"/>
        <v>Mở</v>
      </c>
      <c r="M404" s="384">
        <f t="shared" si="12"/>
        <v>1</v>
      </c>
    </row>
    <row r="405" spans="1:13" ht="26.25" hidden="1" x14ac:dyDescent="0.25">
      <c r="A405" s="374" t="s">
        <v>2114</v>
      </c>
      <c r="B405" s="374" t="s">
        <v>4791</v>
      </c>
      <c r="C405" s="374" t="s">
        <v>4792</v>
      </c>
      <c r="D405" s="374" t="s">
        <v>3502</v>
      </c>
      <c r="E405" s="374" t="s">
        <v>3503</v>
      </c>
      <c r="F405" s="374" t="s">
        <v>66</v>
      </c>
      <c r="G405" s="374" t="s">
        <v>582</v>
      </c>
      <c r="H405" s="374" t="s">
        <v>3846</v>
      </c>
      <c r="I405" s="374" t="s">
        <v>584</v>
      </c>
      <c r="J405" s="375">
        <v>65</v>
      </c>
      <c r="K405" s="375">
        <v>65</v>
      </c>
      <c r="L405" s="383" t="str">
        <f t="shared" si="13"/>
        <v>Mở</v>
      </c>
      <c r="M405" s="384">
        <f t="shared" si="12"/>
        <v>1</v>
      </c>
    </row>
    <row r="406" spans="1:13" ht="26.25" hidden="1" x14ac:dyDescent="0.25">
      <c r="A406" s="374" t="s">
        <v>2117</v>
      </c>
      <c r="B406" s="374" t="s">
        <v>4793</v>
      </c>
      <c r="C406" s="374" t="s">
        <v>4794</v>
      </c>
      <c r="D406" s="374" t="s">
        <v>3502</v>
      </c>
      <c r="E406" s="374" t="s">
        <v>3503</v>
      </c>
      <c r="F406" s="374" t="s">
        <v>66</v>
      </c>
      <c r="G406" s="374" t="s">
        <v>582</v>
      </c>
      <c r="H406" s="374" t="s">
        <v>3846</v>
      </c>
      <c r="I406" s="374" t="s">
        <v>584</v>
      </c>
      <c r="J406" s="375">
        <v>65</v>
      </c>
      <c r="K406" s="375">
        <v>65</v>
      </c>
      <c r="L406" s="383" t="str">
        <f t="shared" si="13"/>
        <v>Mở</v>
      </c>
      <c r="M406" s="384">
        <f t="shared" si="12"/>
        <v>1</v>
      </c>
    </row>
    <row r="407" spans="1:13" ht="26.25" hidden="1" x14ac:dyDescent="0.25">
      <c r="A407" s="374" t="s">
        <v>2120</v>
      </c>
      <c r="B407" s="374" t="s">
        <v>4795</v>
      </c>
      <c r="C407" s="374" t="s">
        <v>4796</v>
      </c>
      <c r="D407" s="374" t="s">
        <v>3502</v>
      </c>
      <c r="E407" s="374" t="s">
        <v>3503</v>
      </c>
      <c r="F407" s="374" t="s">
        <v>66</v>
      </c>
      <c r="G407" s="374" t="s">
        <v>582</v>
      </c>
      <c r="H407" s="374" t="s">
        <v>3846</v>
      </c>
      <c r="I407" s="374" t="s">
        <v>584</v>
      </c>
      <c r="J407" s="375">
        <v>65</v>
      </c>
      <c r="K407" s="375">
        <v>65</v>
      </c>
      <c r="L407" s="383" t="str">
        <f t="shared" si="13"/>
        <v>Mở</v>
      </c>
      <c r="M407" s="384">
        <f t="shared" si="12"/>
        <v>1</v>
      </c>
    </row>
    <row r="408" spans="1:13" ht="26.25" hidden="1" x14ac:dyDescent="0.25">
      <c r="A408" s="374" t="s">
        <v>2123</v>
      </c>
      <c r="B408" s="374" t="s">
        <v>4797</v>
      </c>
      <c r="C408" s="374" t="s">
        <v>4798</v>
      </c>
      <c r="D408" s="374" t="s">
        <v>3502</v>
      </c>
      <c r="E408" s="374" t="s">
        <v>3503</v>
      </c>
      <c r="F408" s="374" t="s">
        <v>66</v>
      </c>
      <c r="G408" s="374" t="s">
        <v>582</v>
      </c>
      <c r="H408" s="374" t="s">
        <v>3846</v>
      </c>
      <c r="I408" s="374" t="s">
        <v>584</v>
      </c>
      <c r="J408" s="375">
        <v>65</v>
      </c>
      <c r="K408" s="375">
        <v>65</v>
      </c>
      <c r="L408" s="383" t="str">
        <f t="shared" si="13"/>
        <v>Mở</v>
      </c>
      <c r="M408" s="384">
        <f t="shared" si="12"/>
        <v>1</v>
      </c>
    </row>
    <row r="409" spans="1:13" ht="26.25" hidden="1" x14ac:dyDescent="0.25">
      <c r="A409" s="374" t="s">
        <v>2126</v>
      </c>
      <c r="B409" s="374" t="s">
        <v>4799</v>
      </c>
      <c r="C409" s="374" t="s">
        <v>4800</v>
      </c>
      <c r="D409" s="374" t="s">
        <v>3502</v>
      </c>
      <c r="E409" s="374" t="s">
        <v>3503</v>
      </c>
      <c r="F409" s="374" t="s">
        <v>66</v>
      </c>
      <c r="G409" s="374" t="s">
        <v>582</v>
      </c>
      <c r="H409" s="374" t="s">
        <v>3846</v>
      </c>
      <c r="I409" s="374" t="s">
        <v>584</v>
      </c>
      <c r="J409" s="375">
        <v>65</v>
      </c>
      <c r="K409" s="375">
        <v>65</v>
      </c>
      <c r="L409" s="383" t="str">
        <f t="shared" si="13"/>
        <v>Mở</v>
      </c>
      <c r="M409" s="384">
        <f t="shared" si="12"/>
        <v>1</v>
      </c>
    </row>
    <row r="410" spans="1:13" ht="26.25" hidden="1" x14ac:dyDescent="0.25">
      <c r="A410" s="374" t="s">
        <v>2131</v>
      </c>
      <c r="B410" s="374" t="s">
        <v>4801</v>
      </c>
      <c r="C410" s="374" t="s">
        <v>4802</v>
      </c>
      <c r="D410" s="374" t="s">
        <v>3502</v>
      </c>
      <c r="E410" s="374" t="s">
        <v>3503</v>
      </c>
      <c r="F410" s="374" t="s">
        <v>66</v>
      </c>
      <c r="G410" s="374" t="s">
        <v>582</v>
      </c>
      <c r="H410" s="374" t="s">
        <v>3846</v>
      </c>
      <c r="I410" s="374" t="s">
        <v>584</v>
      </c>
      <c r="J410" s="375">
        <v>65</v>
      </c>
      <c r="K410" s="375">
        <v>65</v>
      </c>
      <c r="L410" s="383" t="str">
        <f t="shared" si="13"/>
        <v>Mở</v>
      </c>
      <c r="M410" s="384">
        <f t="shared" si="12"/>
        <v>1</v>
      </c>
    </row>
    <row r="411" spans="1:13" ht="26.25" hidden="1" x14ac:dyDescent="0.25">
      <c r="A411" s="374" t="s">
        <v>2134</v>
      </c>
      <c r="B411" s="374" t="s">
        <v>4803</v>
      </c>
      <c r="C411" s="374" t="s">
        <v>4804</v>
      </c>
      <c r="D411" s="374" t="s">
        <v>3502</v>
      </c>
      <c r="E411" s="374" t="s">
        <v>3503</v>
      </c>
      <c r="F411" s="374" t="s">
        <v>66</v>
      </c>
      <c r="G411" s="374" t="s">
        <v>582</v>
      </c>
      <c r="H411" s="374" t="s">
        <v>3846</v>
      </c>
      <c r="I411" s="374" t="s">
        <v>584</v>
      </c>
      <c r="J411" s="375">
        <v>65</v>
      </c>
      <c r="K411" s="375">
        <v>65</v>
      </c>
      <c r="L411" s="383" t="str">
        <f t="shared" si="13"/>
        <v>Mở</v>
      </c>
      <c r="M411" s="384">
        <f t="shared" si="12"/>
        <v>1</v>
      </c>
    </row>
    <row r="412" spans="1:13" ht="26.25" hidden="1" x14ac:dyDescent="0.25">
      <c r="A412" s="374" t="s">
        <v>2139</v>
      </c>
      <c r="B412" s="374" t="s">
        <v>4805</v>
      </c>
      <c r="C412" s="374" t="s">
        <v>4806</v>
      </c>
      <c r="D412" s="374" t="s">
        <v>3502</v>
      </c>
      <c r="E412" s="374" t="s">
        <v>3503</v>
      </c>
      <c r="F412" s="374" t="s">
        <v>66</v>
      </c>
      <c r="G412" s="374" t="s">
        <v>582</v>
      </c>
      <c r="H412" s="374" t="s">
        <v>3846</v>
      </c>
      <c r="I412" s="374" t="s">
        <v>584</v>
      </c>
      <c r="J412" s="375">
        <v>65</v>
      </c>
      <c r="K412" s="375">
        <v>65</v>
      </c>
      <c r="L412" s="383" t="str">
        <f t="shared" si="13"/>
        <v>Mở</v>
      </c>
      <c r="M412" s="384">
        <f t="shared" si="12"/>
        <v>1</v>
      </c>
    </row>
    <row r="413" spans="1:13" ht="26.25" hidden="1" x14ac:dyDescent="0.25">
      <c r="A413" s="374" t="s">
        <v>2144</v>
      </c>
      <c r="B413" s="374" t="s">
        <v>4807</v>
      </c>
      <c r="C413" s="374" t="s">
        <v>4808</v>
      </c>
      <c r="D413" s="374" t="s">
        <v>3502</v>
      </c>
      <c r="E413" s="374" t="s">
        <v>3503</v>
      </c>
      <c r="F413" s="374" t="s">
        <v>66</v>
      </c>
      <c r="G413" s="374" t="s">
        <v>582</v>
      </c>
      <c r="H413" s="374" t="s">
        <v>3846</v>
      </c>
      <c r="I413" s="374" t="s">
        <v>584</v>
      </c>
      <c r="J413" s="375">
        <v>65</v>
      </c>
      <c r="K413" s="375">
        <v>65</v>
      </c>
      <c r="L413" s="383" t="str">
        <f t="shared" si="13"/>
        <v>Mở</v>
      </c>
      <c r="M413" s="384">
        <f t="shared" si="12"/>
        <v>1</v>
      </c>
    </row>
    <row r="414" spans="1:13" ht="26.25" hidden="1" x14ac:dyDescent="0.25">
      <c r="A414" s="374" t="s">
        <v>2149</v>
      </c>
      <c r="B414" s="374" t="s">
        <v>4809</v>
      </c>
      <c r="C414" s="374" t="s">
        <v>4810</v>
      </c>
      <c r="D414" s="374" t="s">
        <v>3502</v>
      </c>
      <c r="E414" s="374" t="s">
        <v>3503</v>
      </c>
      <c r="F414" s="374" t="s">
        <v>66</v>
      </c>
      <c r="G414" s="374" t="s">
        <v>582</v>
      </c>
      <c r="H414" s="374" t="s">
        <v>3846</v>
      </c>
      <c r="I414" s="374" t="s">
        <v>584</v>
      </c>
      <c r="J414" s="375">
        <v>65</v>
      </c>
      <c r="K414" s="375">
        <v>65</v>
      </c>
      <c r="L414" s="383" t="str">
        <f t="shared" si="13"/>
        <v>Mở</v>
      </c>
      <c r="M414" s="384">
        <f t="shared" si="12"/>
        <v>1</v>
      </c>
    </row>
    <row r="415" spans="1:13" ht="26.25" hidden="1" x14ac:dyDescent="0.25">
      <c r="A415" s="374" t="s">
        <v>2154</v>
      </c>
      <c r="B415" s="374" t="s">
        <v>4811</v>
      </c>
      <c r="C415" s="374" t="s">
        <v>4812</v>
      </c>
      <c r="D415" s="374" t="s">
        <v>3502</v>
      </c>
      <c r="E415" s="374" t="s">
        <v>3503</v>
      </c>
      <c r="F415" s="374" t="s">
        <v>66</v>
      </c>
      <c r="G415" s="374" t="s">
        <v>582</v>
      </c>
      <c r="H415" s="374" t="s">
        <v>3846</v>
      </c>
      <c r="I415" s="374" t="s">
        <v>584</v>
      </c>
      <c r="J415" s="375">
        <v>65</v>
      </c>
      <c r="K415" s="375">
        <v>65</v>
      </c>
      <c r="L415" s="383" t="str">
        <f t="shared" si="13"/>
        <v>Mở</v>
      </c>
      <c r="M415" s="384">
        <f t="shared" si="12"/>
        <v>1</v>
      </c>
    </row>
    <row r="416" spans="1:13" ht="26.25" hidden="1" x14ac:dyDescent="0.25">
      <c r="A416" s="374" t="s">
        <v>2157</v>
      </c>
      <c r="B416" s="374" t="s">
        <v>4813</v>
      </c>
      <c r="C416" s="374" t="s">
        <v>4814</v>
      </c>
      <c r="D416" s="374" t="s">
        <v>3502</v>
      </c>
      <c r="E416" s="374" t="s">
        <v>3503</v>
      </c>
      <c r="F416" s="374" t="s">
        <v>66</v>
      </c>
      <c r="G416" s="374" t="s">
        <v>582</v>
      </c>
      <c r="H416" s="374" t="s">
        <v>3846</v>
      </c>
      <c r="I416" s="374" t="s">
        <v>584</v>
      </c>
      <c r="J416" s="375">
        <v>65</v>
      </c>
      <c r="K416" s="375">
        <v>65</v>
      </c>
      <c r="L416" s="383" t="str">
        <f t="shared" si="13"/>
        <v>Mở</v>
      </c>
      <c r="M416" s="384">
        <f t="shared" si="12"/>
        <v>1</v>
      </c>
    </row>
    <row r="417" spans="1:13" ht="26.25" hidden="1" x14ac:dyDescent="0.25">
      <c r="A417" s="374" t="s">
        <v>2160</v>
      </c>
      <c r="B417" s="374" t="s">
        <v>4815</v>
      </c>
      <c r="C417" s="374" t="s">
        <v>4816</v>
      </c>
      <c r="D417" s="374" t="s">
        <v>3502</v>
      </c>
      <c r="E417" s="374" t="s">
        <v>3503</v>
      </c>
      <c r="F417" s="374" t="s">
        <v>66</v>
      </c>
      <c r="G417" s="374" t="s">
        <v>582</v>
      </c>
      <c r="H417" s="374" t="s">
        <v>3846</v>
      </c>
      <c r="I417" s="374" t="s">
        <v>584</v>
      </c>
      <c r="J417" s="375">
        <v>65</v>
      </c>
      <c r="K417" s="375">
        <v>65</v>
      </c>
      <c r="L417" s="383" t="str">
        <f t="shared" si="13"/>
        <v>Mở</v>
      </c>
      <c r="M417" s="384">
        <f t="shared" si="12"/>
        <v>1</v>
      </c>
    </row>
    <row r="418" spans="1:13" ht="26.25" hidden="1" x14ac:dyDescent="0.25">
      <c r="A418" s="374" t="s">
        <v>2165</v>
      </c>
      <c r="B418" s="374" t="s">
        <v>4817</v>
      </c>
      <c r="C418" s="374" t="s">
        <v>4818</v>
      </c>
      <c r="D418" s="374" t="s">
        <v>3502</v>
      </c>
      <c r="E418" s="374" t="s">
        <v>3503</v>
      </c>
      <c r="F418" s="374" t="s">
        <v>66</v>
      </c>
      <c r="G418" s="374" t="s">
        <v>582</v>
      </c>
      <c r="H418" s="374" t="s">
        <v>3846</v>
      </c>
      <c r="I418" s="374" t="s">
        <v>584</v>
      </c>
      <c r="J418" s="375">
        <v>8</v>
      </c>
      <c r="K418" s="375">
        <v>65</v>
      </c>
      <c r="L418" s="383" t="str">
        <f t="shared" si="13"/>
        <v>Không mở</v>
      </c>
      <c r="M418" s="384">
        <f t="shared" si="12"/>
        <v>0.12307692307692308</v>
      </c>
    </row>
    <row r="419" spans="1:13" ht="26.25" hidden="1" x14ac:dyDescent="0.25">
      <c r="A419" s="374" t="s">
        <v>2168</v>
      </c>
      <c r="B419" s="374" t="s">
        <v>4819</v>
      </c>
      <c r="C419" s="374" t="s">
        <v>4820</v>
      </c>
      <c r="D419" s="374" t="s">
        <v>3502</v>
      </c>
      <c r="E419" s="374" t="s">
        <v>3503</v>
      </c>
      <c r="F419" s="374" t="s">
        <v>66</v>
      </c>
      <c r="G419" s="374" t="s">
        <v>582</v>
      </c>
      <c r="H419" s="374" t="s">
        <v>3846</v>
      </c>
      <c r="I419" s="374" t="s">
        <v>584</v>
      </c>
      <c r="J419" s="375">
        <v>65</v>
      </c>
      <c r="K419" s="375">
        <v>65</v>
      </c>
      <c r="L419" s="383" t="str">
        <f t="shared" si="13"/>
        <v>Mở</v>
      </c>
      <c r="M419" s="384">
        <f t="shared" si="12"/>
        <v>1</v>
      </c>
    </row>
    <row r="420" spans="1:13" ht="26.25" hidden="1" x14ac:dyDescent="0.25">
      <c r="A420" s="374" t="s">
        <v>2171</v>
      </c>
      <c r="B420" s="374" t="s">
        <v>4821</v>
      </c>
      <c r="C420" s="374" t="s">
        <v>4822</v>
      </c>
      <c r="D420" s="374" t="s">
        <v>3502</v>
      </c>
      <c r="E420" s="374" t="s">
        <v>3503</v>
      </c>
      <c r="F420" s="374" t="s">
        <v>66</v>
      </c>
      <c r="G420" s="374" t="s">
        <v>582</v>
      </c>
      <c r="H420" s="374" t="s">
        <v>3846</v>
      </c>
      <c r="I420" s="374" t="s">
        <v>584</v>
      </c>
      <c r="J420" s="375">
        <v>65</v>
      </c>
      <c r="K420" s="375">
        <v>65</v>
      </c>
      <c r="L420" s="383" t="str">
        <f t="shared" si="13"/>
        <v>Mở</v>
      </c>
      <c r="M420" s="384">
        <f t="shared" si="12"/>
        <v>1</v>
      </c>
    </row>
    <row r="421" spans="1:13" ht="26.25" hidden="1" x14ac:dyDescent="0.25">
      <c r="A421" s="374" t="s">
        <v>2174</v>
      </c>
      <c r="B421" s="374" t="s">
        <v>4823</v>
      </c>
      <c r="C421" s="374" t="s">
        <v>4824</v>
      </c>
      <c r="D421" s="374" t="s">
        <v>4825</v>
      </c>
      <c r="E421" s="374" t="s">
        <v>4826</v>
      </c>
      <c r="F421" s="374" t="s">
        <v>66</v>
      </c>
      <c r="G421" s="374" t="s">
        <v>582</v>
      </c>
      <c r="H421" s="374" t="s">
        <v>3846</v>
      </c>
      <c r="I421" s="374" t="s">
        <v>584</v>
      </c>
      <c r="J421" s="375">
        <v>27</v>
      </c>
      <c r="K421" s="375">
        <v>27</v>
      </c>
      <c r="L421" s="383" t="str">
        <f t="shared" si="13"/>
        <v>Mở</v>
      </c>
      <c r="M421" s="384">
        <f t="shared" si="12"/>
        <v>1</v>
      </c>
    </row>
    <row r="422" spans="1:13" ht="26.25" hidden="1" x14ac:dyDescent="0.25">
      <c r="A422" s="374" t="s">
        <v>2177</v>
      </c>
      <c r="B422" s="374" t="s">
        <v>4827</v>
      </c>
      <c r="C422" s="374" t="s">
        <v>4828</v>
      </c>
      <c r="D422" s="374" t="s">
        <v>4825</v>
      </c>
      <c r="E422" s="374" t="s">
        <v>4826</v>
      </c>
      <c r="F422" s="374" t="s">
        <v>66</v>
      </c>
      <c r="G422" s="374" t="s">
        <v>582</v>
      </c>
      <c r="H422" s="374" t="s">
        <v>3846</v>
      </c>
      <c r="I422" s="374" t="s">
        <v>584</v>
      </c>
      <c r="J422" s="375">
        <v>27</v>
      </c>
      <c r="K422" s="375">
        <v>27</v>
      </c>
      <c r="L422" s="383" t="str">
        <f t="shared" si="13"/>
        <v>Mở</v>
      </c>
      <c r="M422" s="384">
        <f t="shared" si="12"/>
        <v>1</v>
      </c>
    </row>
    <row r="423" spans="1:13" ht="26.25" hidden="1" x14ac:dyDescent="0.25">
      <c r="A423" s="374" t="s">
        <v>2180</v>
      </c>
      <c r="B423" s="374" t="s">
        <v>4829</v>
      </c>
      <c r="C423" s="374" t="s">
        <v>4830</v>
      </c>
      <c r="D423" s="374" t="s">
        <v>4825</v>
      </c>
      <c r="E423" s="374" t="s">
        <v>4826</v>
      </c>
      <c r="F423" s="374" t="s">
        <v>66</v>
      </c>
      <c r="G423" s="374" t="s">
        <v>582</v>
      </c>
      <c r="H423" s="374" t="s">
        <v>3846</v>
      </c>
      <c r="I423" s="374" t="s">
        <v>584</v>
      </c>
      <c r="J423" s="375">
        <v>27</v>
      </c>
      <c r="K423" s="375">
        <v>27</v>
      </c>
      <c r="L423" s="383" t="str">
        <f t="shared" si="13"/>
        <v>Mở</v>
      </c>
      <c r="M423" s="384">
        <f t="shared" si="12"/>
        <v>1</v>
      </c>
    </row>
    <row r="424" spans="1:13" ht="26.25" hidden="1" x14ac:dyDescent="0.25">
      <c r="A424" s="374" t="s">
        <v>2183</v>
      </c>
      <c r="B424" s="374" t="s">
        <v>4831</v>
      </c>
      <c r="C424" s="374" t="s">
        <v>4832</v>
      </c>
      <c r="D424" s="374" t="s">
        <v>4825</v>
      </c>
      <c r="E424" s="374" t="s">
        <v>4826</v>
      </c>
      <c r="F424" s="374" t="s">
        <v>66</v>
      </c>
      <c r="G424" s="374" t="s">
        <v>582</v>
      </c>
      <c r="H424" s="374" t="s">
        <v>3846</v>
      </c>
      <c r="I424" s="374" t="s">
        <v>584</v>
      </c>
      <c r="J424" s="375">
        <v>27</v>
      </c>
      <c r="K424" s="375">
        <v>27</v>
      </c>
      <c r="L424" s="383" t="str">
        <f t="shared" si="13"/>
        <v>Mở</v>
      </c>
      <c r="M424" s="384">
        <f t="shared" si="12"/>
        <v>1</v>
      </c>
    </row>
    <row r="425" spans="1:13" ht="26.25" hidden="1" x14ac:dyDescent="0.25">
      <c r="A425" s="374" t="s">
        <v>2186</v>
      </c>
      <c r="B425" s="374" t="s">
        <v>4833</v>
      </c>
      <c r="C425" s="374" t="s">
        <v>4834</v>
      </c>
      <c r="D425" s="374" t="s">
        <v>4825</v>
      </c>
      <c r="E425" s="374" t="s">
        <v>4826</v>
      </c>
      <c r="F425" s="374" t="s">
        <v>66</v>
      </c>
      <c r="G425" s="374" t="s">
        <v>582</v>
      </c>
      <c r="H425" s="374" t="s">
        <v>3846</v>
      </c>
      <c r="I425" s="374" t="s">
        <v>584</v>
      </c>
      <c r="J425" s="375">
        <v>27</v>
      </c>
      <c r="K425" s="375">
        <v>27</v>
      </c>
      <c r="L425" s="383" t="str">
        <f t="shared" si="13"/>
        <v>Mở</v>
      </c>
      <c r="M425" s="384">
        <f t="shared" si="12"/>
        <v>1</v>
      </c>
    </row>
    <row r="426" spans="1:13" ht="26.25" hidden="1" x14ac:dyDescent="0.25">
      <c r="A426" s="374" t="s">
        <v>2191</v>
      </c>
      <c r="B426" s="374" t="s">
        <v>4835</v>
      </c>
      <c r="C426" s="374" t="s">
        <v>4836</v>
      </c>
      <c r="D426" s="374" t="s">
        <v>4825</v>
      </c>
      <c r="E426" s="374" t="s">
        <v>4826</v>
      </c>
      <c r="F426" s="374" t="s">
        <v>66</v>
      </c>
      <c r="G426" s="374" t="s">
        <v>582</v>
      </c>
      <c r="H426" s="374" t="s">
        <v>3846</v>
      </c>
      <c r="I426" s="374" t="s">
        <v>584</v>
      </c>
      <c r="J426" s="375">
        <v>27</v>
      </c>
      <c r="K426" s="375">
        <v>27</v>
      </c>
      <c r="L426" s="383" t="str">
        <f t="shared" si="13"/>
        <v>Mở</v>
      </c>
      <c r="M426" s="384">
        <f t="shared" si="12"/>
        <v>1</v>
      </c>
    </row>
    <row r="427" spans="1:13" ht="26.25" hidden="1" x14ac:dyDescent="0.25">
      <c r="A427" s="374" t="s">
        <v>2196</v>
      </c>
      <c r="B427" s="374" t="s">
        <v>4837</v>
      </c>
      <c r="C427" s="374" t="s">
        <v>4838</v>
      </c>
      <c r="D427" s="374" t="s">
        <v>4825</v>
      </c>
      <c r="E427" s="374" t="s">
        <v>4826</v>
      </c>
      <c r="F427" s="374" t="s">
        <v>66</v>
      </c>
      <c r="G427" s="374" t="s">
        <v>582</v>
      </c>
      <c r="H427" s="374" t="s">
        <v>3846</v>
      </c>
      <c r="I427" s="374" t="s">
        <v>584</v>
      </c>
      <c r="J427" s="375">
        <v>27</v>
      </c>
      <c r="K427" s="375">
        <v>27</v>
      </c>
      <c r="L427" s="383" t="str">
        <f t="shared" si="13"/>
        <v>Mở</v>
      </c>
      <c r="M427" s="384">
        <f t="shared" si="12"/>
        <v>1</v>
      </c>
    </row>
    <row r="428" spans="1:13" ht="26.25" hidden="1" x14ac:dyDescent="0.25">
      <c r="A428" s="374" t="s">
        <v>2201</v>
      </c>
      <c r="B428" s="374" t="s">
        <v>4839</v>
      </c>
      <c r="C428" s="374" t="s">
        <v>4840</v>
      </c>
      <c r="D428" s="374" t="s">
        <v>4825</v>
      </c>
      <c r="E428" s="374" t="s">
        <v>4826</v>
      </c>
      <c r="F428" s="374" t="s">
        <v>66</v>
      </c>
      <c r="G428" s="374" t="s">
        <v>582</v>
      </c>
      <c r="H428" s="374" t="s">
        <v>3846</v>
      </c>
      <c r="I428" s="374" t="s">
        <v>584</v>
      </c>
      <c r="J428" s="375">
        <v>27</v>
      </c>
      <c r="K428" s="375">
        <v>27</v>
      </c>
      <c r="L428" s="383" t="str">
        <f t="shared" si="13"/>
        <v>Mở</v>
      </c>
      <c r="M428" s="384">
        <f t="shared" si="12"/>
        <v>1</v>
      </c>
    </row>
    <row r="429" spans="1:13" ht="26.25" hidden="1" x14ac:dyDescent="0.25">
      <c r="A429" s="374" t="s">
        <v>2204</v>
      </c>
      <c r="B429" s="374" t="s">
        <v>4841</v>
      </c>
      <c r="C429" s="374" t="s">
        <v>4842</v>
      </c>
      <c r="D429" s="374" t="s">
        <v>4825</v>
      </c>
      <c r="E429" s="374" t="s">
        <v>4826</v>
      </c>
      <c r="F429" s="374" t="s">
        <v>66</v>
      </c>
      <c r="G429" s="374" t="s">
        <v>582</v>
      </c>
      <c r="H429" s="374" t="s">
        <v>3846</v>
      </c>
      <c r="I429" s="374" t="s">
        <v>584</v>
      </c>
      <c r="J429" s="375">
        <v>1</v>
      </c>
      <c r="K429" s="375">
        <v>27</v>
      </c>
      <c r="L429" s="383" t="str">
        <f t="shared" si="13"/>
        <v>Không mở</v>
      </c>
      <c r="M429" s="384">
        <f t="shared" si="12"/>
        <v>3.7037037037037035E-2</v>
      </c>
    </row>
    <row r="430" spans="1:13" ht="26.25" hidden="1" x14ac:dyDescent="0.25">
      <c r="A430" s="374" t="s">
        <v>2209</v>
      </c>
      <c r="B430" s="374" t="s">
        <v>4843</v>
      </c>
      <c r="C430" s="374" t="s">
        <v>4844</v>
      </c>
      <c r="D430" s="374" t="s">
        <v>4825</v>
      </c>
      <c r="E430" s="374" t="s">
        <v>4826</v>
      </c>
      <c r="F430" s="374" t="s">
        <v>66</v>
      </c>
      <c r="G430" s="374" t="s">
        <v>582</v>
      </c>
      <c r="H430" s="374" t="s">
        <v>3846</v>
      </c>
      <c r="I430" s="374" t="s">
        <v>584</v>
      </c>
      <c r="J430" s="375">
        <v>27</v>
      </c>
      <c r="K430" s="375">
        <v>27</v>
      </c>
      <c r="L430" s="383" t="str">
        <f t="shared" si="13"/>
        <v>Mở</v>
      </c>
      <c r="M430" s="384">
        <f t="shared" si="12"/>
        <v>1</v>
      </c>
    </row>
    <row r="431" spans="1:13" ht="26.25" hidden="1" x14ac:dyDescent="0.25">
      <c r="A431" s="374" t="s">
        <v>2212</v>
      </c>
      <c r="B431" s="374" t="s">
        <v>4845</v>
      </c>
      <c r="C431" s="374" t="s">
        <v>4846</v>
      </c>
      <c r="D431" s="374" t="s">
        <v>4825</v>
      </c>
      <c r="E431" s="374" t="s">
        <v>4826</v>
      </c>
      <c r="F431" s="374" t="s">
        <v>66</v>
      </c>
      <c r="G431" s="374" t="s">
        <v>582</v>
      </c>
      <c r="H431" s="374" t="s">
        <v>3846</v>
      </c>
      <c r="I431" s="374" t="s">
        <v>584</v>
      </c>
      <c r="J431" s="375">
        <v>27</v>
      </c>
      <c r="K431" s="375">
        <v>27</v>
      </c>
      <c r="L431" s="383" t="str">
        <f t="shared" si="13"/>
        <v>Mở</v>
      </c>
      <c r="M431" s="384">
        <f t="shared" si="12"/>
        <v>1</v>
      </c>
    </row>
    <row r="432" spans="1:13" ht="26.25" hidden="1" x14ac:dyDescent="0.25">
      <c r="A432" s="374" t="s">
        <v>2215</v>
      </c>
      <c r="B432" s="374" t="s">
        <v>4847</v>
      </c>
      <c r="C432" s="374" t="s">
        <v>4848</v>
      </c>
      <c r="D432" s="374" t="s">
        <v>4825</v>
      </c>
      <c r="E432" s="374" t="s">
        <v>4826</v>
      </c>
      <c r="F432" s="374" t="s">
        <v>66</v>
      </c>
      <c r="G432" s="374" t="s">
        <v>582</v>
      </c>
      <c r="H432" s="374" t="s">
        <v>3846</v>
      </c>
      <c r="I432" s="374" t="s">
        <v>584</v>
      </c>
      <c r="J432" s="375">
        <v>1</v>
      </c>
      <c r="K432" s="375">
        <v>27</v>
      </c>
      <c r="L432" s="383" t="str">
        <f t="shared" si="13"/>
        <v>Không mở</v>
      </c>
      <c r="M432" s="384">
        <f t="shared" si="12"/>
        <v>3.7037037037037035E-2</v>
      </c>
    </row>
    <row r="433" spans="1:13" ht="26.25" hidden="1" x14ac:dyDescent="0.25">
      <c r="A433" s="374" t="s">
        <v>2220</v>
      </c>
      <c r="B433" s="374" t="s">
        <v>4849</v>
      </c>
      <c r="C433" s="374" t="s">
        <v>4850</v>
      </c>
      <c r="D433" s="374" t="s">
        <v>4825</v>
      </c>
      <c r="E433" s="374" t="s">
        <v>4826</v>
      </c>
      <c r="F433" s="374" t="s">
        <v>66</v>
      </c>
      <c r="G433" s="374" t="s">
        <v>582</v>
      </c>
      <c r="H433" s="374" t="s">
        <v>3846</v>
      </c>
      <c r="I433" s="374" t="s">
        <v>584</v>
      </c>
      <c r="J433" s="375">
        <v>3</v>
      </c>
      <c r="K433" s="375">
        <v>27</v>
      </c>
      <c r="L433" s="383" t="str">
        <f t="shared" si="13"/>
        <v>Không mở</v>
      </c>
      <c r="M433" s="384">
        <f t="shared" si="12"/>
        <v>0.1111111111111111</v>
      </c>
    </row>
    <row r="434" spans="1:13" ht="26.25" hidden="1" x14ac:dyDescent="0.25">
      <c r="A434" s="374" t="s">
        <v>2223</v>
      </c>
      <c r="B434" s="374" t="s">
        <v>4851</v>
      </c>
      <c r="C434" s="374" t="s">
        <v>4852</v>
      </c>
      <c r="D434" s="374" t="s">
        <v>4825</v>
      </c>
      <c r="E434" s="374" t="s">
        <v>4826</v>
      </c>
      <c r="F434" s="374" t="s">
        <v>66</v>
      </c>
      <c r="G434" s="374" t="s">
        <v>582</v>
      </c>
      <c r="H434" s="374" t="s">
        <v>3846</v>
      </c>
      <c r="I434" s="374" t="s">
        <v>584</v>
      </c>
      <c r="J434" s="375">
        <v>27</v>
      </c>
      <c r="K434" s="375">
        <v>27</v>
      </c>
      <c r="L434" s="383" t="str">
        <f t="shared" si="13"/>
        <v>Mở</v>
      </c>
      <c r="M434" s="384">
        <f t="shared" si="12"/>
        <v>1</v>
      </c>
    </row>
    <row r="435" spans="1:13" ht="26.25" hidden="1" x14ac:dyDescent="0.25">
      <c r="A435" s="374" t="s">
        <v>2228</v>
      </c>
      <c r="B435" s="374" t="s">
        <v>4853</v>
      </c>
      <c r="C435" s="374" t="s">
        <v>1747</v>
      </c>
      <c r="D435" s="374" t="s">
        <v>1748</v>
      </c>
      <c r="E435" s="374" t="s">
        <v>1749</v>
      </c>
      <c r="F435" s="374" t="s">
        <v>89</v>
      </c>
      <c r="G435" s="374" t="s">
        <v>582</v>
      </c>
      <c r="H435" s="374" t="s">
        <v>3846</v>
      </c>
      <c r="I435" s="374" t="s">
        <v>584</v>
      </c>
      <c r="J435" s="375">
        <v>65</v>
      </c>
      <c r="K435" s="375">
        <v>65</v>
      </c>
      <c r="L435" s="383" t="str">
        <f t="shared" si="13"/>
        <v>Mở</v>
      </c>
      <c r="M435" s="384">
        <f t="shared" si="12"/>
        <v>1</v>
      </c>
    </row>
    <row r="436" spans="1:13" ht="26.25" hidden="1" x14ac:dyDescent="0.25">
      <c r="A436" s="374" t="s">
        <v>2231</v>
      </c>
      <c r="B436" s="374" t="s">
        <v>4854</v>
      </c>
      <c r="C436" s="374" t="s">
        <v>4855</v>
      </c>
      <c r="D436" s="374" t="s">
        <v>1748</v>
      </c>
      <c r="E436" s="374" t="s">
        <v>1749</v>
      </c>
      <c r="F436" s="374" t="s">
        <v>89</v>
      </c>
      <c r="G436" s="374" t="s">
        <v>582</v>
      </c>
      <c r="H436" s="374" t="s">
        <v>3846</v>
      </c>
      <c r="I436" s="374" t="s">
        <v>584</v>
      </c>
      <c r="J436" s="375">
        <v>65</v>
      </c>
      <c r="K436" s="375">
        <v>65</v>
      </c>
      <c r="L436" s="383" t="str">
        <f t="shared" si="13"/>
        <v>Mở</v>
      </c>
      <c r="M436" s="384">
        <f t="shared" si="12"/>
        <v>1</v>
      </c>
    </row>
    <row r="437" spans="1:13" ht="26.25" hidden="1" x14ac:dyDescent="0.25">
      <c r="A437" s="374" t="s">
        <v>2236</v>
      </c>
      <c r="B437" s="374" t="s">
        <v>4856</v>
      </c>
      <c r="C437" s="374" t="s">
        <v>4857</v>
      </c>
      <c r="D437" s="374" t="s">
        <v>1748</v>
      </c>
      <c r="E437" s="374" t="s">
        <v>1749</v>
      </c>
      <c r="F437" s="374" t="s">
        <v>89</v>
      </c>
      <c r="G437" s="374" t="s">
        <v>582</v>
      </c>
      <c r="H437" s="374" t="s">
        <v>3846</v>
      </c>
      <c r="I437" s="374" t="s">
        <v>584</v>
      </c>
      <c r="J437" s="375">
        <v>65</v>
      </c>
      <c r="K437" s="375">
        <v>65</v>
      </c>
      <c r="L437" s="383" t="str">
        <f t="shared" si="13"/>
        <v>Mở</v>
      </c>
      <c r="M437" s="384">
        <f t="shared" si="12"/>
        <v>1</v>
      </c>
    </row>
    <row r="438" spans="1:13" ht="26.25" hidden="1" x14ac:dyDescent="0.25">
      <c r="A438" s="374" t="s">
        <v>2239</v>
      </c>
      <c r="B438" s="374" t="s">
        <v>4858</v>
      </c>
      <c r="C438" s="374" t="s">
        <v>4859</v>
      </c>
      <c r="D438" s="374" t="s">
        <v>4860</v>
      </c>
      <c r="E438" s="374" t="s">
        <v>4861</v>
      </c>
      <c r="F438" s="374" t="s">
        <v>66</v>
      </c>
      <c r="G438" s="374" t="s">
        <v>582</v>
      </c>
      <c r="H438" s="374" t="s">
        <v>3846</v>
      </c>
      <c r="I438" s="374" t="s">
        <v>584</v>
      </c>
      <c r="J438" s="375">
        <v>65</v>
      </c>
      <c r="K438" s="375">
        <v>65</v>
      </c>
      <c r="L438" s="383" t="str">
        <f t="shared" si="13"/>
        <v>Mở</v>
      </c>
      <c r="M438" s="384">
        <f t="shared" si="12"/>
        <v>1</v>
      </c>
    </row>
    <row r="439" spans="1:13" ht="26.25" hidden="1" x14ac:dyDescent="0.25">
      <c r="A439" s="374" t="s">
        <v>2244</v>
      </c>
      <c r="B439" s="374" t="s">
        <v>4862</v>
      </c>
      <c r="C439" s="374" t="s">
        <v>4863</v>
      </c>
      <c r="D439" s="374" t="s">
        <v>608</v>
      </c>
      <c r="E439" s="374" t="s">
        <v>4864</v>
      </c>
      <c r="F439" s="374" t="s">
        <v>89</v>
      </c>
      <c r="G439" s="374" t="s">
        <v>582</v>
      </c>
      <c r="H439" s="374" t="s">
        <v>3846</v>
      </c>
      <c r="I439" s="374" t="s">
        <v>584</v>
      </c>
      <c r="J439" s="375">
        <v>3</v>
      </c>
      <c r="K439" s="375">
        <v>65</v>
      </c>
      <c r="L439" s="383" t="str">
        <f t="shared" si="13"/>
        <v>Không mở</v>
      </c>
      <c r="M439" s="384">
        <f t="shared" si="12"/>
        <v>4.6153846153846156E-2</v>
      </c>
    </row>
    <row r="440" spans="1:13" ht="26.25" hidden="1" x14ac:dyDescent="0.25">
      <c r="A440" s="374" t="s">
        <v>2249</v>
      </c>
      <c r="B440" s="374" t="s">
        <v>4865</v>
      </c>
      <c r="C440" s="374" t="s">
        <v>4866</v>
      </c>
      <c r="D440" s="374" t="s">
        <v>608</v>
      </c>
      <c r="E440" s="374" t="s">
        <v>4864</v>
      </c>
      <c r="F440" s="374" t="s">
        <v>89</v>
      </c>
      <c r="G440" s="374" t="s">
        <v>582</v>
      </c>
      <c r="H440" s="374" t="s">
        <v>3846</v>
      </c>
      <c r="I440" s="374" t="s">
        <v>584</v>
      </c>
      <c r="J440" s="375">
        <v>47</v>
      </c>
      <c r="K440" s="375">
        <v>65</v>
      </c>
      <c r="L440" s="383" t="s">
        <v>610</v>
      </c>
      <c r="M440" s="384">
        <f t="shared" si="12"/>
        <v>0.72307692307692306</v>
      </c>
    </row>
    <row r="441" spans="1:13" ht="26.25" hidden="1" x14ac:dyDescent="0.25">
      <c r="A441" s="374" t="s">
        <v>2252</v>
      </c>
      <c r="B441" s="374" t="s">
        <v>4867</v>
      </c>
      <c r="C441" s="374" t="s">
        <v>607</v>
      </c>
      <c r="D441" s="374" t="s">
        <v>608</v>
      </c>
      <c r="E441" s="374" t="s">
        <v>609</v>
      </c>
      <c r="F441" s="374" t="s">
        <v>89</v>
      </c>
      <c r="G441" s="374" t="s">
        <v>582</v>
      </c>
      <c r="H441" s="374" t="s">
        <v>3846</v>
      </c>
      <c r="I441" s="374" t="s">
        <v>584</v>
      </c>
      <c r="J441" s="375">
        <v>65</v>
      </c>
      <c r="K441" s="375">
        <v>65</v>
      </c>
      <c r="L441" s="383" t="str">
        <f t="shared" si="13"/>
        <v>Mở</v>
      </c>
      <c r="M441" s="384">
        <f t="shared" si="12"/>
        <v>1</v>
      </c>
    </row>
    <row r="442" spans="1:13" ht="26.25" hidden="1" x14ac:dyDescent="0.25">
      <c r="A442" s="374" t="s">
        <v>2257</v>
      </c>
      <c r="B442" s="374" t="s">
        <v>4868</v>
      </c>
      <c r="C442" s="374" t="s">
        <v>4869</v>
      </c>
      <c r="D442" s="374" t="s">
        <v>608</v>
      </c>
      <c r="E442" s="374" t="s">
        <v>609</v>
      </c>
      <c r="F442" s="374" t="s">
        <v>89</v>
      </c>
      <c r="G442" s="374" t="s">
        <v>582</v>
      </c>
      <c r="H442" s="374" t="s">
        <v>3846</v>
      </c>
      <c r="I442" s="374" t="s">
        <v>584</v>
      </c>
      <c r="J442" s="375">
        <v>1</v>
      </c>
      <c r="K442" s="375">
        <v>65</v>
      </c>
      <c r="L442" s="383" t="str">
        <f t="shared" si="13"/>
        <v>Không mở</v>
      </c>
      <c r="M442" s="384">
        <f t="shared" si="12"/>
        <v>1.5384615384615385E-2</v>
      </c>
    </row>
    <row r="443" spans="1:13" ht="26.25" hidden="1" x14ac:dyDescent="0.25">
      <c r="A443" s="374" t="s">
        <v>2260</v>
      </c>
      <c r="B443" s="374" t="s">
        <v>4870</v>
      </c>
      <c r="C443" s="374" t="s">
        <v>4871</v>
      </c>
      <c r="D443" s="374" t="s">
        <v>608</v>
      </c>
      <c r="E443" s="374" t="s">
        <v>609</v>
      </c>
      <c r="F443" s="374" t="s">
        <v>89</v>
      </c>
      <c r="G443" s="374" t="s">
        <v>582</v>
      </c>
      <c r="H443" s="374" t="s">
        <v>3846</v>
      </c>
      <c r="I443" s="374" t="s">
        <v>584</v>
      </c>
      <c r="J443" s="375">
        <v>5</v>
      </c>
      <c r="K443" s="375">
        <v>65</v>
      </c>
      <c r="L443" s="383" t="str">
        <f t="shared" si="13"/>
        <v>Không mở</v>
      </c>
      <c r="M443" s="384">
        <f t="shared" si="12"/>
        <v>7.6923076923076927E-2</v>
      </c>
    </row>
    <row r="444" spans="1:13" ht="26.25" hidden="1" x14ac:dyDescent="0.25">
      <c r="A444" s="374" t="s">
        <v>2263</v>
      </c>
      <c r="B444" s="374" t="s">
        <v>4872</v>
      </c>
      <c r="C444" s="374" t="s">
        <v>4873</v>
      </c>
      <c r="D444" s="374" t="s">
        <v>608</v>
      </c>
      <c r="E444" s="374" t="s">
        <v>609</v>
      </c>
      <c r="F444" s="374" t="s">
        <v>89</v>
      </c>
      <c r="G444" s="374" t="s">
        <v>582</v>
      </c>
      <c r="H444" s="374" t="s">
        <v>3846</v>
      </c>
      <c r="I444" s="374" t="s">
        <v>584</v>
      </c>
      <c r="J444" s="375">
        <v>0</v>
      </c>
      <c r="K444" s="375">
        <v>65</v>
      </c>
      <c r="L444" s="383" t="str">
        <f t="shared" si="13"/>
        <v>Không mở</v>
      </c>
      <c r="M444" s="384">
        <f t="shared" si="12"/>
        <v>0</v>
      </c>
    </row>
    <row r="445" spans="1:13" ht="26.25" hidden="1" x14ac:dyDescent="0.25">
      <c r="A445" s="374" t="s">
        <v>2268</v>
      </c>
      <c r="B445" s="374" t="s">
        <v>4874</v>
      </c>
      <c r="C445" s="374" t="s">
        <v>4875</v>
      </c>
      <c r="D445" s="374" t="s">
        <v>608</v>
      </c>
      <c r="E445" s="374" t="s">
        <v>609</v>
      </c>
      <c r="F445" s="374" t="s">
        <v>89</v>
      </c>
      <c r="G445" s="374" t="s">
        <v>582</v>
      </c>
      <c r="H445" s="374" t="s">
        <v>3846</v>
      </c>
      <c r="I445" s="374" t="s">
        <v>584</v>
      </c>
      <c r="J445" s="375">
        <v>65</v>
      </c>
      <c r="K445" s="375">
        <v>65</v>
      </c>
      <c r="L445" s="383" t="str">
        <f t="shared" si="13"/>
        <v>Mở</v>
      </c>
      <c r="M445" s="384">
        <f t="shared" si="12"/>
        <v>1</v>
      </c>
    </row>
    <row r="446" spans="1:13" ht="26.25" hidden="1" x14ac:dyDescent="0.25">
      <c r="A446" s="374" t="s">
        <v>2273</v>
      </c>
      <c r="B446" s="374" t="s">
        <v>4876</v>
      </c>
      <c r="C446" s="374" t="s">
        <v>4877</v>
      </c>
      <c r="D446" s="374" t="s">
        <v>608</v>
      </c>
      <c r="E446" s="374" t="s">
        <v>609</v>
      </c>
      <c r="F446" s="374" t="s">
        <v>89</v>
      </c>
      <c r="G446" s="374" t="s">
        <v>582</v>
      </c>
      <c r="H446" s="374" t="s">
        <v>3846</v>
      </c>
      <c r="I446" s="374" t="s">
        <v>584</v>
      </c>
      <c r="J446" s="375">
        <v>1</v>
      </c>
      <c r="K446" s="375">
        <v>65</v>
      </c>
      <c r="L446" s="383" t="str">
        <f t="shared" si="13"/>
        <v>Không mở</v>
      </c>
      <c r="M446" s="384">
        <f t="shared" si="12"/>
        <v>1.5384615384615385E-2</v>
      </c>
    </row>
    <row r="447" spans="1:13" ht="26.25" hidden="1" x14ac:dyDescent="0.25">
      <c r="A447" s="374" t="s">
        <v>2276</v>
      </c>
      <c r="B447" s="374" t="s">
        <v>4878</v>
      </c>
      <c r="C447" s="374" t="s">
        <v>4879</v>
      </c>
      <c r="D447" s="374" t="s">
        <v>608</v>
      </c>
      <c r="E447" s="374" t="s">
        <v>609</v>
      </c>
      <c r="F447" s="374" t="s">
        <v>89</v>
      </c>
      <c r="G447" s="374" t="s">
        <v>582</v>
      </c>
      <c r="H447" s="374" t="s">
        <v>3846</v>
      </c>
      <c r="I447" s="374" t="s">
        <v>584</v>
      </c>
      <c r="J447" s="375">
        <v>0</v>
      </c>
      <c r="K447" s="375">
        <v>65</v>
      </c>
      <c r="L447" s="383" t="str">
        <f t="shared" si="13"/>
        <v>Không mở</v>
      </c>
      <c r="M447" s="384">
        <f t="shared" si="12"/>
        <v>0</v>
      </c>
    </row>
    <row r="448" spans="1:13" ht="26.25" hidden="1" x14ac:dyDescent="0.25">
      <c r="A448" s="374" t="s">
        <v>2279</v>
      </c>
      <c r="B448" s="374" t="s">
        <v>4880</v>
      </c>
      <c r="C448" s="374" t="s">
        <v>4881</v>
      </c>
      <c r="D448" s="374" t="s">
        <v>608</v>
      </c>
      <c r="E448" s="374" t="s">
        <v>609</v>
      </c>
      <c r="F448" s="374" t="s">
        <v>89</v>
      </c>
      <c r="G448" s="374" t="s">
        <v>582</v>
      </c>
      <c r="H448" s="374" t="s">
        <v>3846</v>
      </c>
      <c r="I448" s="374" t="s">
        <v>584</v>
      </c>
      <c r="J448" s="375">
        <v>0</v>
      </c>
      <c r="K448" s="375">
        <v>65</v>
      </c>
      <c r="L448" s="383" t="str">
        <f t="shared" si="13"/>
        <v>Không mở</v>
      </c>
      <c r="M448" s="384">
        <f t="shared" si="12"/>
        <v>0</v>
      </c>
    </row>
    <row r="449" spans="1:13" ht="26.25" hidden="1" x14ac:dyDescent="0.25">
      <c r="A449" s="374" t="s">
        <v>2282</v>
      </c>
      <c r="B449" s="374" t="s">
        <v>4882</v>
      </c>
      <c r="C449" s="374" t="s">
        <v>4883</v>
      </c>
      <c r="D449" s="374" t="s">
        <v>608</v>
      </c>
      <c r="E449" s="374" t="s">
        <v>609</v>
      </c>
      <c r="F449" s="374" t="s">
        <v>89</v>
      </c>
      <c r="G449" s="374" t="s">
        <v>582</v>
      </c>
      <c r="H449" s="374" t="s">
        <v>3846</v>
      </c>
      <c r="I449" s="374" t="s">
        <v>584</v>
      </c>
      <c r="J449" s="375">
        <v>65</v>
      </c>
      <c r="K449" s="375">
        <v>65</v>
      </c>
      <c r="L449" s="383" t="str">
        <f t="shared" si="13"/>
        <v>Mở</v>
      </c>
      <c r="M449" s="384">
        <f t="shared" si="12"/>
        <v>1</v>
      </c>
    </row>
    <row r="450" spans="1:13" ht="26.25" hidden="1" x14ac:dyDescent="0.25">
      <c r="A450" s="374" t="s">
        <v>2285</v>
      </c>
      <c r="B450" s="374" t="s">
        <v>4884</v>
      </c>
      <c r="C450" s="374" t="s">
        <v>4885</v>
      </c>
      <c r="D450" s="374" t="s">
        <v>614</v>
      </c>
      <c r="E450" s="374" t="s">
        <v>4886</v>
      </c>
      <c r="F450" s="374" t="s">
        <v>89</v>
      </c>
      <c r="G450" s="374" t="s">
        <v>582</v>
      </c>
      <c r="H450" s="374" t="s">
        <v>3846</v>
      </c>
      <c r="I450" s="374" t="s">
        <v>584</v>
      </c>
      <c r="J450" s="375">
        <v>65</v>
      </c>
      <c r="K450" s="375">
        <v>65</v>
      </c>
      <c r="L450" s="383" t="str">
        <f t="shared" si="13"/>
        <v>Mở</v>
      </c>
      <c r="M450" s="384">
        <f t="shared" si="12"/>
        <v>1</v>
      </c>
    </row>
    <row r="451" spans="1:13" ht="26.25" hidden="1" x14ac:dyDescent="0.25">
      <c r="A451" s="374" t="s">
        <v>2288</v>
      </c>
      <c r="B451" s="374" t="s">
        <v>4887</v>
      </c>
      <c r="C451" s="374" t="s">
        <v>613</v>
      </c>
      <c r="D451" s="374" t="s">
        <v>614</v>
      </c>
      <c r="E451" s="374" t="s">
        <v>615</v>
      </c>
      <c r="F451" s="374" t="s">
        <v>89</v>
      </c>
      <c r="G451" s="374" t="s">
        <v>582</v>
      </c>
      <c r="H451" s="374" t="s">
        <v>3846</v>
      </c>
      <c r="I451" s="374" t="s">
        <v>584</v>
      </c>
      <c r="J451" s="375">
        <v>65</v>
      </c>
      <c r="K451" s="375">
        <v>65</v>
      </c>
      <c r="L451" s="383" t="str">
        <f t="shared" si="13"/>
        <v>Mở</v>
      </c>
      <c r="M451" s="384">
        <f t="shared" ref="M451:M514" si="14">J451/K451</f>
        <v>1</v>
      </c>
    </row>
    <row r="452" spans="1:13" ht="26.25" hidden="1" x14ac:dyDescent="0.25">
      <c r="A452" s="374" t="s">
        <v>2291</v>
      </c>
      <c r="B452" s="374" t="s">
        <v>4888</v>
      </c>
      <c r="C452" s="374" t="s">
        <v>4889</v>
      </c>
      <c r="D452" s="374" t="s">
        <v>614</v>
      </c>
      <c r="E452" s="374" t="s">
        <v>615</v>
      </c>
      <c r="F452" s="374" t="s">
        <v>89</v>
      </c>
      <c r="G452" s="374" t="s">
        <v>582</v>
      </c>
      <c r="H452" s="374" t="s">
        <v>3846</v>
      </c>
      <c r="I452" s="374" t="s">
        <v>584</v>
      </c>
      <c r="J452" s="375">
        <v>65</v>
      </c>
      <c r="K452" s="375">
        <v>65</v>
      </c>
      <c r="L452" s="383" t="str">
        <f t="shared" ref="L452:L515" si="15">IF(M452&gt;=75%,"Mở","Không mở")</f>
        <v>Mở</v>
      </c>
      <c r="M452" s="384">
        <f t="shared" si="14"/>
        <v>1</v>
      </c>
    </row>
    <row r="453" spans="1:13" ht="26.25" hidden="1" x14ac:dyDescent="0.25">
      <c r="A453" s="374" t="s">
        <v>2294</v>
      </c>
      <c r="B453" s="374" t="s">
        <v>4890</v>
      </c>
      <c r="C453" s="374" t="s">
        <v>4891</v>
      </c>
      <c r="D453" s="374" t="s">
        <v>614</v>
      </c>
      <c r="E453" s="374" t="s">
        <v>615</v>
      </c>
      <c r="F453" s="374" t="s">
        <v>89</v>
      </c>
      <c r="G453" s="374" t="s">
        <v>582</v>
      </c>
      <c r="H453" s="374" t="s">
        <v>3846</v>
      </c>
      <c r="I453" s="374" t="s">
        <v>584</v>
      </c>
      <c r="J453" s="375">
        <v>3</v>
      </c>
      <c r="K453" s="375">
        <v>65</v>
      </c>
      <c r="L453" s="383" t="str">
        <f t="shared" si="15"/>
        <v>Không mở</v>
      </c>
      <c r="M453" s="384">
        <f t="shared" si="14"/>
        <v>4.6153846153846156E-2</v>
      </c>
    </row>
    <row r="454" spans="1:13" ht="26.25" hidden="1" x14ac:dyDescent="0.25">
      <c r="A454" s="374" t="s">
        <v>2297</v>
      </c>
      <c r="B454" s="374" t="s">
        <v>4892</v>
      </c>
      <c r="C454" s="374" t="s">
        <v>4893</v>
      </c>
      <c r="D454" s="374" t="s">
        <v>614</v>
      </c>
      <c r="E454" s="374" t="s">
        <v>615</v>
      </c>
      <c r="F454" s="374" t="s">
        <v>89</v>
      </c>
      <c r="G454" s="374" t="s">
        <v>582</v>
      </c>
      <c r="H454" s="374" t="s">
        <v>3846</v>
      </c>
      <c r="I454" s="374" t="s">
        <v>584</v>
      </c>
      <c r="J454" s="375">
        <v>19</v>
      </c>
      <c r="K454" s="375">
        <v>65</v>
      </c>
      <c r="L454" s="383" t="str">
        <f t="shared" si="15"/>
        <v>Không mở</v>
      </c>
      <c r="M454" s="384">
        <f t="shared" si="14"/>
        <v>0.29230769230769232</v>
      </c>
    </row>
    <row r="455" spans="1:13" ht="26.25" hidden="1" x14ac:dyDescent="0.25">
      <c r="A455" s="374" t="s">
        <v>2302</v>
      </c>
      <c r="B455" s="374" t="s">
        <v>4894</v>
      </c>
      <c r="C455" s="374" t="s">
        <v>4895</v>
      </c>
      <c r="D455" s="374" t="s">
        <v>614</v>
      </c>
      <c r="E455" s="374" t="s">
        <v>615</v>
      </c>
      <c r="F455" s="374" t="s">
        <v>89</v>
      </c>
      <c r="G455" s="374" t="s">
        <v>582</v>
      </c>
      <c r="H455" s="374" t="s">
        <v>3846</v>
      </c>
      <c r="I455" s="374" t="s">
        <v>584</v>
      </c>
      <c r="J455" s="375">
        <v>65</v>
      </c>
      <c r="K455" s="375">
        <v>65</v>
      </c>
      <c r="L455" s="383" t="str">
        <f t="shared" si="15"/>
        <v>Mở</v>
      </c>
      <c r="M455" s="384">
        <f t="shared" si="14"/>
        <v>1</v>
      </c>
    </row>
    <row r="456" spans="1:13" ht="26.25" hidden="1" x14ac:dyDescent="0.25">
      <c r="A456" s="374" t="s">
        <v>2305</v>
      </c>
      <c r="B456" s="374" t="s">
        <v>4896</v>
      </c>
      <c r="C456" s="374" t="s">
        <v>4897</v>
      </c>
      <c r="D456" s="374" t="s">
        <v>614</v>
      </c>
      <c r="E456" s="374" t="s">
        <v>615</v>
      </c>
      <c r="F456" s="374" t="s">
        <v>89</v>
      </c>
      <c r="G456" s="374" t="s">
        <v>582</v>
      </c>
      <c r="H456" s="374" t="s">
        <v>3846</v>
      </c>
      <c r="I456" s="374" t="s">
        <v>584</v>
      </c>
      <c r="J456" s="375">
        <v>64</v>
      </c>
      <c r="K456" s="375">
        <v>65</v>
      </c>
      <c r="L456" s="383" t="str">
        <f t="shared" si="15"/>
        <v>Mở</v>
      </c>
      <c r="M456" s="384">
        <f t="shared" si="14"/>
        <v>0.98461538461538467</v>
      </c>
    </row>
    <row r="457" spans="1:13" ht="26.25" hidden="1" x14ac:dyDescent="0.25">
      <c r="A457" s="374" t="s">
        <v>2310</v>
      </c>
      <c r="B457" s="374" t="s">
        <v>4898</v>
      </c>
      <c r="C457" s="374" t="s">
        <v>639</v>
      </c>
      <c r="D457" s="374" t="s">
        <v>640</v>
      </c>
      <c r="E457" s="374" t="s">
        <v>641</v>
      </c>
      <c r="F457" s="374" t="s">
        <v>66</v>
      </c>
      <c r="G457" s="374" t="s">
        <v>582</v>
      </c>
      <c r="H457" s="374" t="s">
        <v>3846</v>
      </c>
      <c r="I457" s="374" t="s">
        <v>584</v>
      </c>
      <c r="J457" s="375">
        <v>65</v>
      </c>
      <c r="K457" s="375">
        <v>65</v>
      </c>
      <c r="L457" s="383" t="str">
        <f t="shared" si="15"/>
        <v>Mở</v>
      </c>
      <c r="M457" s="384">
        <f t="shared" si="14"/>
        <v>1</v>
      </c>
    </row>
    <row r="458" spans="1:13" ht="26.25" hidden="1" x14ac:dyDescent="0.25">
      <c r="A458" s="374" t="s">
        <v>2315</v>
      </c>
      <c r="B458" s="374" t="s">
        <v>4899</v>
      </c>
      <c r="C458" s="374" t="s">
        <v>4900</v>
      </c>
      <c r="D458" s="374" t="s">
        <v>640</v>
      </c>
      <c r="E458" s="374" t="s">
        <v>641</v>
      </c>
      <c r="F458" s="374" t="s">
        <v>66</v>
      </c>
      <c r="G458" s="374" t="s">
        <v>582</v>
      </c>
      <c r="H458" s="374" t="s">
        <v>3846</v>
      </c>
      <c r="I458" s="374" t="s">
        <v>584</v>
      </c>
      <c r="J458" s="375">
        <v>65</v>
      </c>
      <c r="K458" s="375">
        <v>65</v>
      </c>
      <c r="L458" s="383" t="str">
        <f t="shared" si="15"/>
        <v>Mở</v>
      </c>
      <c r="M458" s="384">
        <f t="shared" si="14"/>
        <v>1</v>
      </c>
    </row>
    <row r="459" spans="1:13" ht="26.25" hidden="1" x14ac:dyDescent="0.25">
      <c r="A459" s="374" t="s">
        <v>2318</v>
      </c>
      <c r="B459" s="374" t="s">
        <v>4901</v>
      </c>
      <c r="C459" s="374" t="s">
        <v>4902</v>
      </c>
      <c r="D459" s="374" t="s">
        <v>640</v>
      </c>
      <c r="E459" s="374" t="s">
        <v>641</v>
      </c>
      <c r="F459" s="374" t="s">
        <v>66</v>
      </c>
      <c r="G459" s="374" t="s">
        <v>582</v>
      </c>
      <c r="H459" s="374" t="s">
        <v>3846</v>
      </c>
      <c r="I459" s="374" t="s">
        <v>584</v>
      </c>
      <c r="J459" s="375">
        <v>8</v>
      </c>
      <c r="K459" s="375">
        <v>65</v>
      </c>
      <c r="L459" s="383" t="s">
        <v>610</v>
      </c>
      <c r="M459" s="384">
        <f t="shared" si="14"/>
        <v>0.12307692307692308</v>
      </c>
    </row>
    <row r="460" spans="1:13" ht="26.25" hidden="1" x14ac:dyDescent="0.25">
      <c r="A460" s="374" t="s">
        <v>2323</v>
      </c>
      <c r="B460" s="374" t="s">
        <v>4903</v>
      </c>
      <c r="C460" s="374" t="s">
        <v>4904</v>
      </c>
      <c r="D460" s="374" t="s">
        <v>640</v>
      </c>
      <c r="E460" s="374" t="s">
        <v>641</v>
      </c>
      <c r="F460" s="374" t="s">
        <v>66</v>
      </c>
      <c r="G460" s="374" t="s">
        <v>582</v>
      </c>
      <c r="H460" s="374" t="s">
        <v>3846</v>
      </c>
      <c r="I460" s="374" t="s">
        <v>584</v>
      </c>
      <c r="J460" s="375">
        <v>2</v>
      </c>
      <c r="K460" s="375">
        <v>65</v>
      </c>
      <c r="L460" s="383" t="s">
        <v>610</v>
      </c>
      <c r="M460" s="384">
        <f t="shared" si="14"/>
        <v>3.0769230769230771E-2</v>
      </c>
    </row>
    <row r="461" spans="1:13" ht="26.25" hidden="1" x14ac:dyDescent="0.25">
      <c r="A461" s="374" t="s">
        <v>2328</v>
      </c>
      <c r="B461" s="374" t="s">
        <v>4905</v>
      </c>
      <c r="C461" s="374" t="s">
        <v>4906</v>
      </c>
      <c r="D461" s="374" t="s">
        <v>640</v>
      </c>
      <c r="E461" s="374" t="s">
        <v>641</v>
      </c>
      <c r="F461" s="374" t="s">
        <v>66</v>
      </c>
      <c r="G461" s="374" t="s">
        <v>582</v>
      </c>
      <c r="H461" s="374" t="s">
        <v>3846</v>
      </c>
      <c r="I461" s="374" t="s">
        <v>584</v>
      </c>
      <c r="J461" s="375">
        <v>21</v>
      </c>
      <c r="K461" s="375">
        <v>65</v>
      </c>
      <c r="L461" s="383" t="s">
        <v>610</v>
      </c>
      <c r="M461" s="384">
        <f t="shared" si="14"/>
        <v>0.32307692307692309</v>
      </c>
    </row>
    <row r="462" spans="1:13" ht="26.25" hidden="1" x14ac:dyDescent="0.25">
      <c r="A462" s="374" t="s">
        <v>2333</v>
      </c>
      <c r="B462" s="374" t="s">
        <v>4907</v>
      </c>
      <c r="C462" s="374" t="s">
        <v>4908</v>
      </c>
      <c r="D462" s="374" t="s">
        <v>4909</v>
      </c>
      <c r="E462" s="374" t="s">
        <v>4910</v>
      </c>
      <c r="F462" s="374" t="s">
        <v>66</v>
      </c>
      <c r="G462" s="374" t="s">
        <v>582</v>
      </c>
      <c r="H462" s="374" t="s">
        <v>3846</v>
      </c>
      <c r="I462" s="374" t="s">
        <v>584</v>
      </c>
      <c r="J462" s="375">
        <v>59</v>
      </c>
      <c r="K462" s="375">
        <v>65</v>
      </c>
      <c r="L462" s="383" t="str">
        <f t="shared" si="15"/>
        <v>Mở</v>
      </c>
      <c r="M462" s="384">
        <f t="shared" si="14"/>
        <v>0.90769230769230769</v>
      </c>
    </row>
    <row r="463" spans="1:13" ht="26.25" hidden="1" x14ac:dyDescent="0.25">
      <c r="A463" s="374" t="s">
        <v>2338</v>
      </c>
      <c r="B463" s="374" t="s">
        <v>4911</v>
      </c>
      <c r="C463" s="374" t="s">
        <v>644</v>
      </c>
      <c r="D463" s="374" t="s">
        <v>645</v>
      </c>
      <c r="E463" s="374" t="s">
        <v>646</v>
      </c>
      <c r="F463" s="374" t="s">
        <v>66</v>
      </c>
      <c r="G463" s="374" t="s">
        <v>582</v>
      </c>
      <c r="H463" s="374" t="s">
        <v>3846</v>
      </c>
      <c r="I463" s="374" t="s">
        <v>584</v>
      </c>
      <c r="J463" s="375">
        <v>6</v>
      </c>
      <c r="K463" s="375">
        <v>65</v>
      </c>
      <c r="L463" s="383" t="s">
        <v>610</v>
      </c>
      <c r="M463" s="384">
        <f t="shared" si="14"/>
        <v>9.2307692307692313E-2</v>
      </c>
    </row>
    <row r="464" spans="1:13" ht="26.25" hidden="1" x14ac:dyDescent="0.25">
      <c r="A464" s="374" t="s">
        <v>2343</v>
      </c>
      <c r="B464" s="374" t="s">
        <v>4912</v>
      </c>
      <c r="C464" s="374" t="s">
        <v>649</v>
      </c>
      <c r="D464" s="374" t="s">
        <v>645</v>
      </c>
      <c r="E464" s="374" t="s">
        <v>646</v>
      </c>
      <c r="F464" s="374" t="s">
        <v>66</v>
      </c>
      <c r="G464" s="374" t="s">
        <v>582</v>
      </c>
      <c r="H464" s="374" t="s">
        <v>3846</v>
      </c>
      <c r="I464" s="374" t="s">
        <v>584</v>
      </c>
      <c r="J464" s="375">
        <v>65</v>
      </c>
      <c r="K464" s="375">
        <v>65</v>
      </c>
      <c r="L464" s="383" t="str">
        <f t="shared" si="15"/>
        <v>Mở</v>
      </c>
      <c r="M464" s="384">
        <f t="shared" si="14"/>
        <v>1</v>
      </c>
    </row>
    <row r="465" spans="1:13" ht="26.25" hidden="1" x14ac:dyDescent="0.25">
      <c r="A465" s="374" t="s">
        <v>2348</v>
      </c>
      <c r="B465" s="374" t="s">
        <v>4913</v>
      </c>
      <c r="C465" s="374" t="s">
        <v>652</v>
      </c>
      <c r="D465" s="374" t="s">
        <v>645</v>
      </c>
      <c r="E465" s="374" t="s">
        <v>646</v>
      </c>
      <c r="F465" s="374" t="s">
        <v>66</v>
      </c>
      <c r="G465" s="374" t="s">
        <v>582</v>
      </c>
      <c r="H465" s="374" t="s">
        <v>3846</v>
      </c>
      <c r="I465" s="374" t="s">
        <v>584</v>
      </c>
      <c r="J465" s="375">
        <v>23</v>
      </c>
      <c r="K465" s="375">
        <v>65</v>
      </c>
      <c r="L465" s="383" t="s">
        <v>610</v>
      </c>
      <c r="M465" s="384">
        <f t="shared" si="14"/>
        <v>0.35384615384615387</v>
      </c>
    </row>
    <row r="466" spans="1:13" ht="26.25" hidden="1" x14ac:dyDescent="0.25">
      <c r="A466" s="374" t="s">
        <v>2351</v>
      </c>
      <c r="B466" s="374" t="s">
        <v>4914</v>
      </c>
      <c r="C466" s="374" t="s">
        <v>4915</v>
      </c>
      <c r="D466" s="374" t="s">
        <v>645</v>
      </c>
      <c r="E466" s="374" t="s">
        <v>646</v>
      </c>
      <c r="F466" s="374" t="s">
        <v>66</v>
      </c>
      <c r="G466" s="374" t="s">
        <v>582</v>
      </c>
      <c r="H466" s="374" t="s">
        <v>3846</v>
      </c>
      <c r="I466" s="374" t="s">
        <v>584</v>
      </c>
      <c r="J466" s="375">
        <v>55</v>
      </c>
      <c r="K466" s="375">
        <v>65</v>
      </c>
      <c r="L466" s="383" t="str">
        <f t="shared" si="15"/>
        <v>Mở</v>
      </c>
      <c r="M466" s="384">
        <f t="shared" si="14"/>
        <v>0.84615384615384615</v>
      </c>
    </row>
    <row r="467" spans="1:13" ht="26.25" hidden="1" x14ac:dyDescent="0.25">
      <c r="A467" s="374" t="s">
        <v>2356</v>
      </c>
      <c r="B467" s="374" t="s">
        <v>4916</v>
      </c>
      <c r="C467" s="374" t="s">
        <v>4917</v>
      </c>
      <c r="D467" s="374" t="s">
        <v>645</v>
      </c>
      <c r="E467" s="374" t="s">
        <v>646</v>
      </c>
      <c r="F467" s="374" t="s">
        <v>66</v>
      </c>
      <c r="G467" s="374" t="s">
        <v>582</v>
      </c>
      <c r="H467" s="374" t="s">
        <v>3846</v>
      </c>
      <c r="I467" s="374" t="s">
        <v>584</v>
      </c>
      <c r="J467" s="375">
        <v>7</v>
      </c>
      <c r="K467" s="375">
        <v>65</v>
      </c>
      <c r="L467" s="383" t="s">
        <v>610</v>
      </c>
      <c r="M467" s="384">
        <f t="shared" si="14"/>
        <v>0.1076923076923077</v>
      </c>
    </row>
    <row r="468" spans="1:13" ht="26.25" hidden="1" x14ac:dyDescent="0.25">
      <c r="A468" s="374" t="s">
        <v>2361</v>
      </c>
      <c r="B468" s="374" t="s">
        <v>4918</v>
      </c>
      <c r="C468" s="374" t="s">
        <v>4919</v>
      </c>
      <c r="D468" s="374" t="s">
        <v>645</v>
      </c>
      <c r="E468" s="374" t="s">
        <v>646</v>
      </c>
      <c r="F468" s="374" t="s">
        <v>66</v>
      </c>
      <c r="G468" s="374" t="s">
        <v>582</v>
      </c>
      <c r="H468" s="374" t="s">
        <v>3846</v>
      </c>
      <c r="I468" s="374" t="s">
        <v>584</v>
      </c>
      <c r="J468" s="375">
        <v>65</v>
      </c>
      <c r="K468" s="375">
        <v>65</v>
      </c>
      <c r="L468" s="383" t="str">
        <f t="shared" si="15"/>
        <v>Mở</v>
      </c>
      <c r="M468" s="384">
        <f t="shared" si="14"/>
        <v>1</v>
      </c>
    </row>
    <row r="469" spans="1:13" ht="26.25" hidden="1" x14ac:dyDescent="0.25">
      <c r="A469" s="374" t="s">
        <v>2364</v>
      </c>
      <c r="B469" s="374" t="s">
        <v>4920</v>
      </c>
      <c r="C469" s="374" t="s">
        <v>655</v>
      </c>
      <c r="D469" s="374" t="s">
        <v>656</v>
      </c>
      <c r="E469" s="374" t="s">
        <v>657</v>
      </c>
      <c r="F469" s="374" t="s">
        <v>66</v>
      </c>
      <c r="G469" s="374" t="s">
        <v>582</v>
      </c>
      <c r="H469" s="374" t="s">
        <v>3846</v>
      </c>
      <c r="I469" s="374" t="s">
        <v>584</v>
      </c>
      <c r="J469" s="375">
        <v>19</v>
      </c>
      <c r="K469" s="375">
        <v>65</v>
      </c>
      <c r="L469" s="383" t="str">
        <f t="shared" si="15"/>
        <v>Không mở</v>
      </c>
      <c r="M469" s="384">
        <f t="shared" si="14"/>
        <v>0.29230769230769232</v>
      </c>
    </row>
    <row r="470" spans="1:13" ht="26.25" hidden="1" x14ac:dyDescent="0.25">
      <c r="A470" s="374" t="s">
        <v>2367</v>
      </c>
      <c r="B470" s="374" t="s">
        <v>4921</v>
      </c>
      <c r="C470" s="374" t="s">
        <v>4922</v>
      </c>
      <c r="D470" s="374" t="s">
        <v>4923</v>
      </c>
      <c r="E470" s="374" t="s">
        <v>4924</v>
      </c>
      <c r="F470" s="374" t="s">
        <v>66</v>
      </c>
      <c r="G470" s="374" t="s">
        <v>582</v>
      </c>
      <c r="H470" s="374" t="s">
        <v>3846</v>
      </c>
      <c r="I470" s="374" t="s">
        <v>584</v>
      </c>
      <c r="J470" s="375">
        <v>49</v>
      </c>
      <c r="K470" s="375">
        <v>65</v>
      </c>
      <c r="L470" s="383" t="str">
        <f t="shared" si="15"/>
        <v>Mở</v>
      </c>
      <c r="M470" s="384">
        <f t="shared" si="14"/>
        <v>0.75384615384615383</v>
      </c>
    </row>
    <row r="471" spans="1:13" ht="26.25" hidden="1" x14ac:dyDescent="0.25">
      <c r="A471" s="374" t="s">
        <v>2370</v>
      </c>
      <c r="B471" s="374" t="s">
        <v>4925</v>
      </c>
      <c r="C471" s="374" t="s">
        <v>4926</v>
      </c>
      <c r="D471" s="374" t="s">
        <v>4927</v>
      </c>
      <c r="E471" s="374" t="s">
        <v>4928</v>
      </c>
      <c r="F471" s="374" t="s">
        <v>89</v>
      </c>
      <c r="G471" s="374" t="s">
        <v>582</v>
      </c>
      <c r="H471" s="374" t="s">
        <v>3846</v>
      </c>
      <c r="I471" s="374" t="s">
        <v>584</v>
      </c>
      <c r="J471" s="375">
        <v>30</v>
      </c>
      <c r="K471" s="375">
        <v>30</v>
      </c>
      <c r="L471" s="383" t="str">
        <f t="shared" si="15"/>
        <v>Mở</v>
      </c>
      <c r="M471" s="384">
        <f t="shared" si="14"/>
        <v>1</v>
      </c>
    </row>
    <row r="472" spans="1:13" ht="26.25" hidden="1" x14ac:dyDescent="0.25">
      <c r="A472" s="374" t="s">
        <v>2375</v>
      </c>
      <c r="B472" s="374" t="s">
        <v>4929</v>
      </c>
      <c r="C472" s="374" t="s">
        <v>4930</v>
      </c>
      <c r="D472" s="374" t="s">
        <v>4931</v>
      </c>
      <c r="E472" s="374" t="s">
        <v>4932</v>
      </c>
      <c r="F472" s="374" t="s">
        <v>89</v>
      </c>
      <c r="G472" s="374" t="s">
        <v>582</v>
      </c>
      <c r="H472" s="374" t="s">
        <v>3846</v>
      </c>
      <c r="I472" s="374" t="s">
        <v>584</v>
      </c>
      <c r="J472" s="375">
        <v>29</v>
      </c>
      <c r="K472" s="375">
        <v>30</v>
      </c>
      <c r="L472" s="383" t="str">
        <f t="shared" si="15"/>
        <v>Mở</v>
      </c>
      <c r="M472" s="384">
        <f t="shared" si="14"/>
        <v>0.96666666666666667</v>
      </c>
    </row>
    <row r="473" spans="1:13" ht="26.25" hidden="1" x14ac:dyDescent="0.25">
      <c r="A473" s="374" t="s">
        <v>2380</v>
      </c>
      <c r="B473" s="374" t="s">
        <v>4933</v>
      </c>
      <c r="C473" s="374" t="s">
        <v>4934</v>
      </c>
      <c r="D473" s="374" t="s">
        <v>4931</v>
      </c>
      <c r="E473" s="374" t="s">
        <v>4932</v>
      </c>
      <c r="F473" s="374" t="s">
        <v>89</v>
      </c>
      <c r="G473" s="374" t="s">
        <v>582</v>
      </c>
      <c r="H473" s="374" t="s">
        <v>3846</v>
      </c>
      <c r="I473" s="374" t="s">
        <v>584</v>
      </c>
      <c r="J473" s="375">
        <v>30</v>
      </c>
      <c r="K473" s="375">
        <v>30</v>
      </c>
      <c r="L473" s="383" t="str">
        <f t="shared" si="15"/>
        <v>Mở</v>
      </c>
      <c r="M473" s="384">
        <f t="shared" si="14"/>
        <v>1</v>
      </c>
    </row>
    <row r="474" spans="1:13" ht="26.25" hidden="1" x14ac:dyDescent="0.25">
      <c r="A474" s="374" t="s">
        <v>2385</v>
      </c>
      <c r="B474" s="374" t="s">
        <v>4935</v>
      </c>
      <c r="C474" s="374" t="s">
        <v>3671</v>
      </c>
      <c r="D474" s="374" t="s">
        <v>3672</v>
      </c>
      <c r="E474" s="374" t="s">
        <v>3673</v>
      </c>
      <c r="F474" s="374" t="s">
        <v>89</v>
      </c>
      <c r="G474" s="374" t="s">
        <v>582</v>
      </c>
      <c r="H474" s="374" t="s">
        <v>3846</v>
      </c>
      <c r="I474" s="374" t="s">
        <v>584</v>
      </c>
      <c r="J474" s="375">
        <v>65</v>
      </c>
      <c r="K474" s="375">
        <v>65</v>
      </c>
      <c r="L474" s="383" t="str">
        <f t="shared" si="15"/>
        <v>Mở</v>
      </c>
      <c r="M474" s="384">
        <f t="shared" si="14"/>
        <v>1</v>
      </c>
    </row>
    <row r="475" spans="1:13" ht="26.25" hidden="1" x14ac:dyDescent="0.25">
      <c r="A475" s="374" t="s">
        <v>2388</v>
      </c>
      <c r="B475" s="374" t="s">
        <v>4936</v>
      </c>
      <c r="C475" s="374" t="s">
        <v>4937</v>
      </c>
      <c r="D475" s="374" t="s">
        <v>3672</v>
      </c>
      <c r="E475" s="374" t="s">
        <v>3673</v>
      </c>
      <c r="F475" s="374" t="s">
        <v>89</v>
      </c>
      <c r="G475" s="374" t="s">
        <v>582</v>
      </c>
      <c r="H475" s="374" t="s">
        <v>3846</v>
      </c>
      <c r="I475" s="374" t="s">
        <v>584</v>
      </c>
      <c r="J475" s="375">
        <v>49</v>
      </c>
      <c r="K475" s="375">
        <v>65</v>
      </c>
      <c r="L475" s="383" t="str">
        <f t="shared" si="15"/>
        <v>Mở</v>
      </c>
      <c r="M475" s="384">
        <f t="shared" si="14"/>
        <v>0.75384615384615383</v>
      </c>
    </row>
    <row r="476" spans="1:13" ht="26.25" hidden="1" x14ac:dyDescent="0.25">
      <c r="A476" s="374" t="s">
        <v>2391</v>
      </c>
      <c r="B476" s="374" t="s">
        <v>4938</v>
      </c>
      <c r="C476" s="374" t="s">
        <v>4939</v>
      </c>
      <c r="D476" s="374" t="s">
        <v>3672</v>
      </c>
      <c r="E476" s="374" t="s">
        <v>3673</v>
      </c>
      <c r="F476" s="374" t="s">
        <v>89</v>
      </c>
      <c r="G476" s="374" t="s">
        <v>582</v>
      </c>
      <c r="H476" s="374" t="s">
        <v>3846</v>
      </c>
      <c r="I476" s="374" t="s">
        <v>584</v>
      </c>
      <c r="J476" s="375">
        <v>65</v>
      </c>
      <c r="K476" s="375">
        <v>65</v>
      </c>
      <c r="L476" s="383" t="str">
        <f t="shared" si="15"/>
        <v>Mở</v>
      </c>
      <c r="M476" s="384">
        <f t="shared" si="14"/>
        <v>1</v>
      </c>
    </row>
    <row r="477" spans="1:13" ht="26.25" hidden="1" x14ac:dyDescent="0.25">
      <c r="A477" s="374" t="s">
        <v>2394</v>
      </c>
      <c r="B477" s="374" t="s">
        <v>4940</v>
      </c>
      <c r="C477" s="374" t="s">
        <v>4941</v>
      </c>
      <c r="D477" s="374" t="s">
        <v>3672</v>
      </c>
      <c r="E477" s="374" t="s">
        <v>3673</v>
      </c>
      <c r="F477" s="374" t="s">
        <v>89</v>
      </c>
      <c r="G477" s="374" t="s">
        <v>582</v>
      </c>
      <c r="H477" s="374" t="s">
        <v>3846</v>
      </c>
      <c r="I477" s="374" t="s">
        <v>584</v>
      </c>
      <c r="J477" s="375">
        <v>65</v>
      </c>
      <c r="K477" s="375">
        <v>65</v>
      </c>
      <c r="L477" s="383" t="str">
        <f t="shared" si="15"/>
        <v>Mở</v>
      </c>
      <c r="M477" s="384">
        <f t="shared" si="14"/>
        <v>1</v>
      </c>
    </row>
    <row r="478" spans="1:13" ht="26.25" hidden="1" x14ac:dyDescent="0.25">
      <c r="A478" s="374" t="s">
        <v>2399</v>
      </c>
      <c r="B478" s="374" t="s">
        <v>4942</v>
      </c>
      <c r="C478" s="374" t="s">
        <v>4943</v>
      </c>
      <c r="D478" s="374" t="s">
        <v>4944</v>
      </c>
      <c r="E478" s="374" t="s">
        <v>4945</v>
      </c>
      <c r="F478" s="374" t="s">
        <v>66</v>
      </c>
      <c r="G478" s="374" t="s">
        <v>582</v>
      </c>
      <c r="H478" s="374" t="s">
        <v>3846</v>
      </c>
      <c r="I478" s="374" t="s">
        <v>584</v>
      </c>
      <c r="J478" s="375">
        <v>30</v>
      </c>
      <c r="K478" s="375">
        <v>30</v>
      </c>
      <c r="L478" s="383" t="str">
        <f t="shared" si="15"/>
        <v>Mở</v>
      </c>
      <c r="M478" s="384">
        <f t="shared" si="14"/>
        <v>1</v>
      </c>
    </row>
    <row r="479" spans="1:13" ht="26.25" hidden="1" x14ac:dyDescent="0.25">
      <c r="A479" s="374" t="s">
        <v>2402</v>
      </c>
      <c r="B479" s="374" t="s">
        <v>4946</v>
      </c>
      <c r="C479" s="374" t="s">
        <v>4947</v>
      </c>
      <c r="D479" s="374" t="s">
        <v>4944</v>
      </c>
      <c r="E479" s="374" t="s">
        <v>4945</v>
      </c>
      <c r="F479" s="374" t="s">
        <v>66</v>
      </c>
      <c r="G479" s="374" t="s">
        <v>582</v>
      </c>
      <c r="H479" s="374" t="s">
        <v>3846</v>
      </c>
      <c r="I479" s="374" t="s">
        <v>584</v>
      </c>
      <c r="J479" s="375">
        <v>30</v>
      </c>
      <c r="K479" s="375">
        <v>30</v>
      </c>
      <c r="L479" s="383" t="str">
        <f t="shared" si="15"/>
        <v>Mở</v>
      </c>
      <c r="M479" s="384">
        <f t="shared" si="14"/>
        <v>1</v>
      </c>
    </row>
    <row r="480" spans="1:13" ht="26.25" hidden="1" x14ac:dyDescent="0.25">
      <c r="A480" s="374" t="s">
        <v>2405</v>
      </c>
      <c r="B480" s="374" t="s">
        <v>4948</v>
      </c>
      <c r="C480" s="374" t="s">
        <v>4949</v>
      </c>
      <c r="D480" s="374" t="s">
        <v>4950</v>
      </c>
      <c r="E480" s="374" t="s">
        <v>4951</v>
      </c>
      <c r="F480" s="374" t="s">
        <v>66</v>
      </c>
      <c r="G480" s="374" t="s">
        <v>582</v>
      </c>
      <c r="H480" s="374" t="s">
        <v>3846</v>
      </c>
      <c r="I480" s="374" t="s">
        <v>584</v>
      </c>
      <c r="J480" s="375">
        <v>30</v>
      </c>
      <c r="K480" s="375">
        <v>30</v>
      </c>
      <c r="L480" s="383" t="str">
        <f t="shared" si="15"/>
        <v>Mở</v>
      </c>
      <c r="M480" s="384">
        <f t="shared" si="14"/>
        <v>1</v>
      </c>
    </row>
    <row r="481" spans="1:13" ht="26.25" hidden="1" x14ac:dyDescent="0.25">
      <c r="A481" s="374" t="s">
        <v>2408</v>
      </c>
      <c r="B481" s="374" t="s">
        <v>4952</v>
      </c>
      <c r="C481" s="374" t="s">
        <v>1762</v>
      </c>
      <c r="D481" s="374" t="s">
        <v>1763</v>
      </c>
      <c r="E481" s="374" t="s">
        <v>1764</v>
      </c>
      <c r="F481" s="374" t="s">
        <v>89</v>
      </c>
      <c r="G481" s="374" t="s">
        <v>582</v>
      </c>
      <c r="H481" s="374" t="s">
        <v>3846</v>
      </c>
      <c r="I481" s="374" t="s">
        <v>584</v>
      </c>
      <c r="J481" s="375">
        <v>47</v>
      </c>
      <c r="K481" s="375">
        <v>65</v>
      </c>
      <c r="L481" s="383" t="s">
        <v>610</v>
      </c>
      <c r="M481" s="384">
        <f t="shared" si="14"/>
        <v>0.72307692307692306</v>
      </c>
    </row>
    <row r="482" spans="1:13" ht="26.25" hidden="1" x14ac:dyDescent="0.25">
      <c r="A482" s="374" t="s">
        <v>2411</v>
      </c>
      <c r="B482" s="374" t="s">
        <v>4953</v>
      </c>
      <c r="C482" s="374" t="s">
        <v>4954</v>
      </c>
      <c r="D482" s="374" t="s">
        <v>1763</v>
      </c>
      <c r="E482" s="374" t="s">
        <v>1764</v>
      </c>
      <c r="F482" s="374" t="s">
        <v>89</v>
      </c>
      <c r="G482" s="374" t="s">
        <v>582</v>
      </c>
      <c r="H482" s="374" t="s">
        <v>3846</v>
      </c>
      <c r="I482" s="374" t="s">
        <v>584</v>
      </c>
      <c r="J482" s="375">
        <v>0</v>
      </c>
      <c r="K482" s="375">
        <v>65</v>
      </c>
      <c r="L482" s="383" t="str">
        <f t="shared" si="15"/>
        <v>Không mở</v>
      </c>
      <c r="M482" s="384">
        <f t="shared" si="14"/>
        <v>0</v>
      </c>
    </row>
    <row r="483" spans="1:13" ht="26.25" hidden="1" x14ac:dyDescent="0.25">
      <c r="A483" s="374" t="s">
        <v>2414</v>
      </c>
      <c r="B483" s="374" t="s">
        <v>4955</v>
      </c>
      <c r="C483" s="374" t="s">
        <v>4956</v>
      </c>
      <c r="D483" s="374" t="s">
        <v>1763</v>
      </c>
      <c r="E483" s="374" t="s">
        <v>1764</v>
      </c>
      <c r="F483" s="374" t="s">
        <v>89</v>
      </c>
      <c r="G483" s="374" t="s">
        <v>582</v>
      </c>
      <c r="H483" s="374" t="s">
        <v>3846</v>
      </c>
      <c r="I483" s="374" t="s">
        <v>584</v>
      </c>
      <c r="J483" s="375">
        <v>3</v>
      </c>
      <c r="K483" s="375">
        <v>65</v>
      </c>
      <c r="L483" s="383" t="str">
        <f t="shared" si="15"/>
        <v>Không mở</v>
      </c>
      <c r="M483" s="384">
        <f t="shared" si="14"/>
        <v>4.6153846153846156E-2</v>
      </c>
    </row>
    <row r="484" spans="1:13" ht="26.25" hidden="1" x14ac:dyDescent="0.25">
      <c r="A484" s="374" t="s">
        <v>2417</v>
      </c>
      <c r="B484" s="374" t="s">
        <v>4957</v>
      </c>
      <c r="C484" s="374" t="s">
        <v>4958</v>
      </c>
      <c r="D484" s="374" t="s">
        <v>1763</v>
      </c>
      <c r="E484" s="374" t="s">
        <v>1764</v>
      </c>
      <c r="F484" s="374" t="s">
        <v>89</v>
      </c>
      <c r="G484" s="374" t="s">
        <v>582</v>
      </c>
      <c r="H484" s="374" t="s">
        <v>3846</v>
      </c>
      <c r="I484" s="374" t="s">
        <v>584</v>
      </c>
      <c r="J484" s="375">
        <v>65</v>
      </c>
      <c r="K484" s="375">
        <v>65</v>
      </c>
      <c r="L484" s="383" t="str">
        <f t="shared" si="15"/>
        <v>Mở</v>
      </c>
      <c r="M484" s="384">
        <f t="shared" si="14"/>
        <v>1</v>
      </c>
    </row>
    <row r="485" spans="1:13" ht="26.25" hidden="1" x14ac:dyDescent="0.25">
      <c r="A485" s="374" t="s">
        <v>2420</v>
      </c>
      <c r="B485" s="374" t="s">
        <v>4959</v>
      </c>
      <c r="C485" s="374" t="s">
        <v>4960</v>
      </c>
      <c r="D485" s="374" t="s">
        <v>1763</v>
      </c>
      <c r="E485" s="374" t="s">
        <v>1764</v>
      </c>
      <c r="F485" s="374" t="s">
        <v>89</v>
      </c>
      <c r="G485" s="374" t="s">
        <v>582</v>
      </c>
      <c r="H485" s="374" t="s">
        <v>3846</v>
      </c>
      <c r="I485" s="374" t="s">
        <v>584</v>
      </c>
      <c r="J485" s="375">
        <v>0</v>
      </c>
      <c r="K485" s="375">
        <v>65</v>
      </c>
      <c r="L485" s="383" t="str">
        <f t="shared" si="15"/>
        <v>Không mở</v>
      </c>
      <c r="M485" s="384">
        <f t="shared" si="14"/>
        <v>0</v>
      </c>
    </row>
    <row r="486" spans="1:13" ht="26.25" hidden="1" x14ac:dyDescent="0.25">
      <c r="A486" s="374" t="s">
        <v>2425</v>
      </c>
      <c r="B486" s="374" t="s">
        <v>4961</v>
      </c>
      <c r="C486" s="374" t="s">
        <v>4962</v>
      </c>
      <c r="D486" s="374" t="s">
        <v>1763</v>
      </c>
      <c r="E486" s="374" t="s">
        <v>1764</v>
      </c>
      <c r="F486" s="374" t="s">
        <v>89</v>
      </c>
      <c r="G486" s="374" t="s">
        <v>582</v>
      </c>
      <c r="H486" s="374" t="s">
        <v>3846</v>
      </c>
      <c r="I486" s="374" t="s">
        <v>584</v>
      </c>
      <c r="J486" s="375">
        <v>9</v>
      </c>
      <c r="K486" s="375">
        <v>65</v>
      </c>
      <c r="L486" s="383" t="str">
        <f t="shared" si="15"/>
        <v>Không mở</v>
      </c>
      <c r="M486" s="384">
        <f t="shared" si="14"/>
        <v>0.13846153846153847</v>
      </c>
    </row>
    <row r="487" spans="1:13" ht="26.25" hidden="1" x14ac:dyDescent="0.25">
      <c r="A487" s="374" t="s">
        <v>2428</v>
      </c>
      <c r="B487" s="374" t="s">
        <v>4963</v>
      </c>
      <c r="C487" s="374" t="s">
        <v>4964</v>
      </c>
      <c r="D487" s="374" t="s">
        <v>4965</v>
      </c>
      <c r="E487" s="374" t="s">
        <v>4966</v>
      </c>
      <c r="F487" s="374" t="s">
        <v>66</v>
      </c>
      <c r="G487" s="374" t="s">
        <v>582</v>
      </c>
      <c r="H487" s="374" t="s">
        <v>3846</v>
      </c>
      <c r="I487" s="374" t="s">
        <v>584</v>
      </c>
      <c r="J487" s="375">
        <v>35</v>
      </c>
      <c r="K487" s="375">
        <v>35</v>
      </c>
      <c r="L487" s="383" t="str">
        <f t="shared" si="15"/>
        <v>Mở</v>
      </c>
      <c r="M487" s="384">
        <f t="shared" si="14"/>
        <v>1</v>
      </c>
    </row>
    <row r="488" spans="1:13" ht="26.25" hidden="1" x14ac:dyDescent="0.25">
      <c r="A488" s="374" t="s">
        <v>2433</v>
      </c>
      <c r="B488" s="374" t="s">
        <v>4967</v>
      </c>
      <c r="C488" s="374" t="s">
        <v>4968</v>
      </c>
      <c r="D488" s="374" t="s">
        <v>4969</v>
      </c>
      <c r="E488" s="374" t="s">
        <v>4970</v>
      </c>
      <c r="F488" s="374" t="s">
        <v>89</v>
      </c>
      <c r="G488" s="374" t="s">
        <v>582</v>
      </c>
      <c r="H488" s="374" t="s">
        <v>3846</v>
      </c>
      <c r="I488" s="374" t="s">
        <v>584</v>
      </c>
      <c r="J488" s="375">
        <v>65</v>
      </c>
      <c r="K488" s="375">
        <v>65</v>
      </c>
      <c r="L488" s="383" t="str">
        <f t="shared" si="15"/>
        <v>Mở</v>
      </c>
      <c r="M488" s="384">
        <f t="shared" si="14"/>
        <v>1</v>
      </c>
    </row>
    <row r="489" spans="1:13" ht="26.25" hidden="1" x14ac:dyDescent="0.25">
      <c r="A489" s="374" t="s">
        <v>2438</v>
      </c>
      <c r="B489" s="374" t="s">
        <v>4971</v>
      </c>
      <c r="C489" s="374" t="s">
        <v>4972</v>
      </c>
      <c r="D489" s="374" t="s">
        <v>4973</v>
      </c>
      <c r="E489" s="374" t="s">
        <v>4974</v>
      </c>
      <c r="F489" s="374" t="s">
        <v>89</v>
      </c>
      <c r="G489" s="374" t="s">
        <v>582</v>
      </c>
      <c r="H489" s="374" t="s">
        <v>3846</v>
      </c>
      <c r="I489" s="374" t="s">
        <v>584</v>
      </c>
      <c r="J489" s="375">
        <v>65</v>
      </c>
      <c r="K489" s="375">
        <v>65</v>
      </c>
      <c r="L489" s="383" t="str">
        <f t="shared" si="15"/>
        <v>Mở</v>
      </c>
      <c r="M489" s="384">
        <f t="shared" si="14"/>
        <v>1</v>
      </c>
    </row>
    <row r="490" spans="1:13" ht="26.25" hidden="1" x14ac:dyDescent="0.25">
      <c r="A490" s="374" t="s">
        <v>2443</v>
      </c>
      <c r="B490" s="374" t="s">
        <v>4975</v>
      </c>
      <c r="C490" s="374" t="s">
        <v>4976</v>
      </c>
      <c r="D490" s="374" t="s">
        <v>4973</v>
      </c>
      <c r="E490" s="374" t="s">
        <v>4974</v>
      </c>
      <c r="F490" s="374" t="s">
        <v>89</v>
      </c>
      <c r="G490" s="374" t="s">
        <v>582</v>
      </c>
      <c r="H490" s="374" t="s">
        <v>3846</v>
      </c>
      <c r="I490" s="374" t="s">
        <v>584</v>
      </c>
      <c r="J490" s="375">
        <v>63</v>
      </c>
      <c r="K490" s="375">
        <v>65</v>
      </c>
      <c r="L490" s="383" t="str">
        <f t="shared" si="15"/>
        <v>Mở</v>
      </c>
      <c r="M490" s="384">
        <f t="shared" si="14"/>
        <v>0.96923076923076923</v>
      </c>
    </row>
    <row r="491" spans="1:13" ht="26.25" hidden="1" x14ac:dyDescent="0.25">
      <c r="A491" s="374" t="s">
        <v>2448</v>
      </c>
      <c r="B491" s="374" t="s">
        <v>4977</v>
      </c>
      <c r="C491" s="374" t="s">
        <v>4978</v>
      </c>
      <c r="D491" s="374" t="s">
        <v>4973</v>
      </c>
      <c r="E491" s="374" t="s">
        <v>4974</v>
      </c>
      <c r="F491" s="374" t="s">
        <v>89</v>
      </c>
      <c r="G491" s="374" t="s">
        <v>582</v>
      </c>
      <c r="H491" s="374" t="s">
        <v>3846</v>
      </c>
      <c r="I491" s="374" t="s">
        <v>584</v>
      </c>
      <c r="J491" s="375">
        <v>39</v>
      </c>
      <c r="K491" s="375">
        <v>65</v>
      </c>
      <c r="L491" s="383" t="s">
        <v>610</v>
      </c>
      <c r="M491" s="384">
        <f t="shared" si="14"/>
        <v>0.6</v>
      </c>
    </row>
    <row r="492" spans="1:13" ht="26.25" hidden="1" x14ac:dyDescent="0.25">
      <c r="A492" s="374" t="s">
        <v>2452</v>
      </c>
      <c r="B492" s="374" t="s">
        <v>4979</v>
      </c>
      <c r="C492" s="374" t="s">
        <v>4980</v>
      </c>
      <c r="D492" s="374" t="s">
        <v>4981</v>
      </c>
      <c r="E492" s="374" t="s">
        <v>4982</v>
      </c>
      <c r="F492" s="374" t="s">
        <v>89</v>
      </c>
      <c r="G492" s="374" t="s">
        <v>582</v>
      </c>
      <c r="H492" s="374" t="s">
        <v>3846</v>
      </c>
      <c r="I492" s="374" t="s">
        <v>584</v>
      </c>
      <c r="J492" s="375">
        <v>56</v>
      </c>
      <c r="K492" s="375">
        <v>65</v>
      </c>
      <c r="L492" s="383" t="str">
        <f t="shared" si="15"/>
        <v>Mở</v>
      </c>
      <c r="M492" s="384">
        <f t="shared" si="14"/>
        <v>0.86153846153846159</v>
      </c>
    </row>
    <row r="493" spans="1:13" ht="26.25" hidden="1" x14ac:dyDescent="0.25">
      <c r="A493" s="374" t="s">
        <v>2454</v>
      </c>
      <c r="B493" s="374" t="s">
        <v>4983</v>
      </c>
      <c r="C493" s="374" t="s">
        <v>4984</v>
      </c>
      <c r="D493" s="374" t="s">
        <v>4985</v>
      </c>
      <c r="E493" s="374" t="s">
        <v>4986</v>
      </c>
      <c r="F493" s="374" t="s">
        <v>66</v>
      </c>
      <c r="G493" s="374" t="s">
        <v>582</v>
      </c>
      <c r="H493" s="374" t="s">
        <v>3846</v>
      </c>
      <c r="I493" s="374" t="s">
        <v>584</v>
      </c>
      <c r="J493" s="375">
        <v>55</v>
      </c>
      <c r="K493" s="375">
        <v>65</v>
      </c>
      <c r="L493" s="383" t="str">
        <f t="shared" si="15"/>
        <v>Mở</v>
      </c>
      <c r="M493" s="384">
        <f t="shared" si="14"/>
        <v>0.84615384615384615</v>
      </c>
    </row>
    <row r="494" spans="1:13" ht="26.25" hidden="1" x14ac:dyDescent="0.25">
      <c r="A494" s="374" t="s">
        <v>2456</v>
      </c>
      <c r="B494" s="374" t="s">
        <v>4987</v>
      </c>
      <c r="C494" s="374" t="s">
        <v>4988</v>
      </c>
      <c r="D494" s="374" t="s">
        <v>4989</v>
      </c>
      <c r="E494" s="374" t="s">
        <v>4990</v>
      </c>
      <c r="F494" s="374" t="s">
        <v>89</v>
      </c>
      <c r="G494" s="374" t="s">
        <v>582</v>
      </c>
      <c r="H494" s="374" t="s">
        <v>3846</v>
      </c>
      <c r="I494" s="374" t="s">
        <v>584</v>
      </c>
      <c r="J494" s="375">
        <v>54</v>
      </c>
      <c r="K494" s="375">
        <v>65</v>
      </c>
      <c r="L494" s="383" t="str">
        <f t="shared" si="15"/>
        <v>Mở</v>
      </c>
      <c r="M494" s="384">
        <f t="shared" si="14"/>
        <v>0.83076923076923082</v>
      </c>
    </row>
    <row r="495" spans="1:13" ht="26.25" hidden="1" x14ac:dyDescent="0.25">
      <c r="A495" s="374" t="s">
        <v>2461</v>
      </c>
      <c r="B495" s="374" t="s">
        <v>4991</v>
      </c>
      <c r="C495" s="374" t="s">
        <v>4992</v>
      </c>
      <c r="D495" s="374" t="s">
        <v>4993</v>
      </c>
      <c r="E495" s="374" t="s">
        <v>4994</v>
      </c>
      <c r="F495" s="374" t="s">
        <v>66</v>
      </c>
      <c r="G495" s="374" t="s">
        <v>582</v>
      </c>
      <c r="H495" s="374" t="s">
        <v>3846</v>
      </c>
      <c r="I495" s="374" t="s">
        <v>584</v>
      </c>
      <c r="J495" s="375">
        <v>67</v>
      </c>
      <c r="K495" s="375">
        <v>100</v>
      </c>
      <c r="L495" s="383" t="s">
        <v>610</v>
      </c>
      <c r="M495" s="384">
        <f t="shared" si="14"/>
        <v>0.67</v>
      </c>
    </row>
    <row r="496" spans="1:13" ht="26.25" hidden="1" x14ac:dyDescent="0.25">
      <c r="A496" s="374" t="s">
        <v>2464</v>
      </c>
      <c r="B496" s="374" t="s">
        <v>4995</v>
      </c>
      <c r="C496" s="374" t="s">
        <v>4996</v>
      </c>
      <c r="D496" s="374" t="s">
        <v>4993</v>
      </c>
      <c r="E496" s="374" t="s">
        <v>4994</v>
      </c>
      <c r="F496" s="374" t="s">
        <v>66</v>
      </c>
      <c r="G496" s="374" t="s">
        <v>582</v>
      </c>
      <c r="H496" s="374" t="s">
        <v>3846</v>
      </c>
      <c r="I496" s="374" t="s">
        <v>584</v>
      </c>
      <c r="J496" s="375">
        <v>35</v>
      </c>
      <c r="K496" s="375">
        <v>100</v>
      </c>
      <c r="L496" s="383" t="s">
        <v>610</v>
      </c>
      <c r="M496" s="384">
        <f t="shared" si="14"/>
        <v>0.35</v>
      </c>
    </row>
    <row r="497" spans="1:13" ht="26.25" hidden="1" x14ac:dyDescent="0.25">
      <c r="A497" s="374" t="s">
        <v>2467</v>
      </c>
      <c r="B497" s="374" t="s">
        <v>4997</v>
      </c>
      <c r="C497" s="374" t="s">
        <v>4998</v>
      </c>
      <c r="D497" s="374" t="s">
        <v>4999</v>
      </c>
      <c r="E497" s="374" t="s">
        <v>5000</v>
      </c>
      <c r="F497" s="374" t="s">
        <v>89</v>
      </c>
      <c r="G497" s="374" t="s">
        <v>582</v>
      </c>
      <c r="H497" s="374" t="s">
        <v>3846</v>
      </c>
      <c r="I497" s="374" t="s">
        <v>584</v>
      </c>
      <c r="J497" s="375">
        <v>65</v>
      </c>
      <c r="K497" s="375">
        <v>65</v>
      </c>
      <c r="L497" s="383" t="str">
        <f t="shared" si="15"/>
        <v>Mở</v>
      </c>
      <c r="M497" s="384">
        <f t="shared" si="14"/>
        <v>1</v>
      </c>
    </row>
    <row r="498" spans="1:13" ht="26.25" hidden="1" x14ac:dyDescent="0.25">
      <c r="A498" s="374" t="s">
        <v>2470</v>
      </c>
      <c r="B498" s="374" t="s">
        <v>5001</v>
      </c>
      <c r="C498" s="374" t="s">
        <v>5002</v>
      </c>
      <c r="D498" s="374" t="s">
        <v>5003</v>
      </c>
      <c r="E498" s="374" t="s">
        <v>5004</v>
      </c>
      <c r="F498" s="374" t="s">
        <v>89</v>
      </c>
      <c r="G498" s="374" t="s">
        <v>582</v>
      </c>
      <c r="H498" s="374" t="s">
        <v>3846</v>
      </c>
      <c r="I498" s="374" t="s">
        <v>584</v>
      </c>
      <c r="J498" s="375">
        <v>65</v>
      </c>
      <c r="K498" s="375">
        <v>65</v>
      </c>
      <c r="L498" s="383" t="str">
        <f t="shared" si="15"/>
        <v>Mở</v>
      </c>
      <c r="M498" s="384">
        <f t="shared" si="14"/>
        <v>1</v>
      </c>
    </row>
    <row r="499" spans="1:13" ht="26.25" hidden="1" x14ac:dyDescent="0.25">
      <c r="A499" s="374" t="s">
        <v>2473</v>
      </c>
      <c r="B499" s="374" t="s">
        <v>5005</v>
      </c>
      <c r="C499" s="374" t="s">
        <v>5006</v>
      </c>
      <c r="D499" s="374" t="s">
        <v>2346</v>
      </c>
      <c r="E499" s="374" t="s">
        <v>5007</v>
      </c>
      <c r="F499" s="374" t="s">
        <v>95</v>
      </c>
      <c r="G499" s="374" t="s">
        <v>582</v>
      </c>
      <c r="H499" s="374" t="s">
        <v>3846</v>
      </c>
      <c r="I499" s="374" t="s">
        <v>584</v>
      </c>
      <c r="J499" s="375">
        <v>0</v>
      </c>
      <c r="K499" s="375">
        <v>27</v>
      </c>
      <c r="L499" s="383" t="str">
        <f t="shared" si="15"/>
        <v>Không mở</v>
      </c>
      <c r="M499" s="384">
        <f t="shared" si="14"/>
        <v>0</v>
      </c>
    </row>
    <row r="500" spans="1:13" ht="26.25" hidden="1" x14ac:dyDescent="0.25">
      <c r="A500" s="374" t="s">
        <v>2478</v>
      </c>
      <c r="B500" s="374" t="s">
        <v>5008</v>
      </c>
      <c r="C500" s="374" t="s">
        <v>5009</v>
      </c>
      <c r="D500" s="374" t="s">
        <v>2346</v>
      </c>
      <c r="E500" s="374" t="s">
        <v>5007</v>
      </c>
      <c r="F500" s="374" t="s">
        <v>95</v>
      </c>
      <c r="G500" s="374" t="s">
        <v>582</v>
      </c>
      <c r="H500" s="374" t="s">
        <v>3846</v>
      </c>
      <c r="I500" s="374" t="s">
        <v>584</v>
      </c>
      <c r="J500" s="375">
        <v>27</v>
      </c>
      <c r="K500" s="375">
        <v>27</v>
      </c>
      <c r="L500" s="383" t="str">
        <f t="shared" si="15"/>
        <v>Mở</v>
      </c>
      <c r="M500" s="384">
        <f t="shared" si="14"/>
        <v>1</v>
      </c>
    </row>
    <row r="501" spans="1:13" ht="26.25" hidden="1" x14ac:dyDescent="0.25">
      <c r="A501" s="374" t="s">
        <v>2482</v>
      </c>
      <c r="B501" s="374" t="s">
        <v>5010</v>
      </c>
      <c r="C501" s="374" t="s">
        <v>2345</v>
      </c>
      <c r="D501" s="374" t="s">
        <v>2346</v>
      </c>
      <c r="E501" s="374" t="s">
        <v>2347</v>
      </c>
      <c r="F501" s="374" t="s">
        <v>89</v>
      </c>
      <c r="G501" s="374" t="s">
        <v>582</v>
      </c>
      <c r="H501" s="374" t="s">
        <v>3846</v>
      </c>
      <c r="I501" s="374" t="s">
        <v>584</v>
      </c>
      <c r="J501" s="375">
        <v>27</v>
      </c>
      <c r="K501" s="375">
        <v>27</v>
      </c>
      <c r="L501" s="383" t="str">
        <f t="shared" si="15"/>
        <v>Mở</v>
      </c>
      <c r="M501" s="384">
        <f t="shared" si="14"/>
        <v>1</v>
      </c>
    </row>
    <row r="502" spans="1:13" ht="26.25" hidden="1" x14ac:dyDescent="0.25">
      <c r="A502" s="374" t="s">
        <v>2484</v>
      </c>
      <c r="B502" s="374" t="s">
        <v>5011</v>
      </c>
      <c r="C502" s="374" t="s">
        <v>2350</v>
      </c>
      <c r="D502" s="374" t="s">
        <v>2346</v>
      </c>
      <c r="E502" s="374" t="s">
        <v>2347</v>
      </c>
      <c r="F502" s="374" t="s">
        <v>89</v>
      </c>
      <c r="G502" s="374" t="s">
        <v>582</v>
      </c>
      <c r="H502" s="374" t="s">
        <v>3846</v>
      </c>
      <c r="I502" s="374" t="s">
        <v>584</v>
      </c>
      <c r="J502" s="375">
        <v>27</v>
      </c>
      <c r="K502" s="375">
        <v>27</v>
      </c>
      <c r="L502" s="383" t="str">
        <f t="shared" si="15"/>
        <v>Mở</v>
      </c>
      <c r="M502" s="384">
        <f t="shared" si="14"/>
        <v>1</v>
      </c>
    </row>
    <row r="503" spans="1:13" ht="26.25" hidden="1" x14ac:dyDescent="0.25">
      <c r="A503" s="374" t="s">
        <v>2486</v>
      </c>
      <c r="B503" s="374" t="s">
        <v>5012</v>
      </c>
      <c r="C503" s="374" t="s">
        <v>5013</v>
      </c>
      <c r="D503" s="374" t="s">
        <v>2346</v>
      </c>
      <c r="E503" s="374" t="s">
        <v>2347</v>
      </c>
      <c r="F503" s="374" t="s">
        <v>89</v>
      </c>
      <c r="G503" s="374" t="s">
        <v>582</v>
      </c>
      <c r="H503" s="374" t="s">
        <v>3846</v>
      </c>
      <c r="I503" s="374" t="s">
        <v>584</v>
      </c>
      <c r="J503" s="375">
        <v>27</v>
      </c>
      <c r="K503" s="375">
        <v>27</v>
      </c>
      <c r="L503" s="383" t="str">
        <f t="shared" si="15"/>
        <v>Mở</v>
      </c>
      <c r="M503" s="384">
        <f t="shared" si="14"/>
        <v>1</v>
      </c>
    </row>
    <row r="504" spans="1:13" ht="26.25" hidden="1" x14ac:dyDescent="0.25">
      <c r="A504" s="374" t="s">
        <v>2491</v>
      </c>
      <c r="B504" s="374" t="s">
        <v>5014</v>
      </c>
      <c r="C504" s="374" t="s">
        <v>5015</v>
      </c>
      <c r="D504" s="374" t="s">
        <v>2346</v>
      </c>
      <c r="E504" s="374" t="s">
        <v>2347</v>
      </c>
      <c r="F504" s="374" t="s">
        <v>89</v>
      </c>
      <c r="G504" s="374" t="s">
        <v>582</v>
      </c>
      <c r="H504" s="374" t="s">
        <v>3846</v>
      </c>
      <c r="I504" s="374" t="s">
        <v>584</v>
      </c>
      <c r="J504" s="375">
        <v>27</v>
      </c>
      <c r="K504" s="375">
        <v>27</v>
      </c>
      <c r="L504" s="383" t="str">
        <f t="shared" si="15"/>
        <v>Mở</v>
      </c>
      <c r="M504" s="384">
        <f t="shared" si="14"/>
        <v>1</v>
      </c>
    </row>
    <row r="505" spans="1:13" ht="26.25" hidden="1" x14ac:dyDescent="0.25">
      <c r="A505" s="374" t="s">
        <v>2494</v>
      </c>
      <c r="B505" s="374" t="s">
        <v>5016</v>
      </c>
      <c r="C505" s="374" t="s">
        <v>5017</v>
      </c>
      <c r="D505" s="374" t="s">
        <v>2346</v>
      </c>
      <c r="E505" s="374" t="s">
        <v>2347</v>
      </c>
      <c r="F505" s="374" t="s">
        <v>89</v>
      </c>
      <c r="G505" s="374" t="s">
        <v>582</v>
      </c>
      <c r="H505" s="374" t="s">
        <v>3846</v>
      </c>
      <c r="I505" s="374" t="s">
        <v>584</v>
      </c>
      <c r="J505" s="375">
        <v>27</v>
      </c>
      <c r="K505" s="375">
        <v>27</v>
      </c>
      <c r="L505" s="383" t="str">
        <f t="shared" si="15"/>
        <v>Mở</v>
      </c>
      <c r="M505" s="384">
        <f t="shared" si="14"/>
        <v>1</v>
      </c>
    </row>
    <row r="506" spans="1:13" ht="26.25" hidden="1" x14ac:dyDescent="0.25">
      <c r="A506" s="374" t="s">
        <v>2497</v>
      </c>
      <c r="B506" s="374" t="s">
        <v>5018</v>
      </c>
      <c r="C506" s="374" t="s">
        <v>5019</v>
      </c>
      <c r="D506" s="374" t="s">
        <v>2346</v>
      </c>
      <c r="E506" s="374" t="s">
        <v>2347</v>
      </c>
      <c r="F506" s="374" t="s">
        <v>89</v>
      </c>
      <c r="G506" s="374" t="s">
        <v>582</v>
      </c>
      <c r="H506" s="374" t="s">
        <v>3846</v>
      </c>
      <c r="I506" s="374" t="s">
        <v>584</v>
      </c>
      <c r="J506" s="375">
        <v>27</v>
      </c>
      <c r="K506" s="375">
        <v>27</v>
      </c>
      <c r="L506" s="383" t="str">
        <f t="shared" si="15"/>
        <v>Mở</v>
      </c>
      <c r="M506" s="384">
        <f t="shared" si="14"/>
        <v>1</v>
      </c>
    </row>
    <row r="507" spans="1:13" ht="26.25" hidden="1" x14ac:dyDescent="0.25">
      <c r="A507" s="374" t="s">
        <v>2502</v>
      </c>
      <c r="B507" s="374" t="s">
        <v>5020</v>
      </c>
      <c r="C507" s="374" t="s">
        <v>5021</v>
      </c>
      <c r="D507" s="374" t="s">
        <v>2346</v>
      </c>
      <c r="E507" s="374" t="s">
        <v>2347</v>
      </c>
      <c r="F507" s="374" t="s">
        <v>89</v>
      </c>
      <c r="G507" s="374" t="s">
        <v>582</v>
      </c>
      <c r="H507" s="374" t="s">
        <v>3846</v>
      </c>
      <c r="I507" s="374" t="s">
        <v>584</v>
      </c>
      <c r="J507" s="375">
        <v>27</v>
      </c>
      <c r="K507" s="375">
        <v>27</v>
      </c>
      <c r="L507" s="383" t="str">
        <f t="shared" si="15"/>
        <v>Mở</v>
      </c>
      <c r="M507" s="384">
        <f t="shared" si="14"/>
        <v>1</v>
      </c>
    </row>
    <row r="508" spans="1:13" ht="26.25" hidden="1" x14ac:dyDescent="0.25">
      <c r="A508" s="374" t="s">
        <v>2505</v>
      </c>
      <c r="B508" s="374" t="s">
        <v>5022</v>
      </c>
      <c r="C508" s="374" t="s">
        <v>5023</v>
      </c>
      <c r="D508" s="374" t="s">
        <v>2346</v>
      </c>
      <c r="E508" s="374" t="s">
        <v>2347</v>
      </c>
      <c r="F508" s="374" t="s">
        <v>89</v>
      </c>
      <c r="G508" s="374" t="s">
        <v>582</v>
      </c>
      <c r="H508" s="374" t="s">
        <v>3846</v>
      </c>
      <c r="I508" s="374" t="s">
        <v>584</v>
      </c>
      <c r="J508" s="375">
        <v>27</v>
      </c>
      <c r="K508" s="375">
        <v>27</v>
      </c>
      <c r="L508" s="383" t="str">
        <f t="shared" si="15"/>
        <v>Mở</v>
      </c>
      <c r="M508" s="384">
        <f t="shared" si="14"/>
        <v>1</v>
      </c>
    </row>
    <row r="509" spans="1:13" ht="26.25" hidden="1" x14ac:dyDescent="0.25">
      <c r="A509" s="374" t="s">
        <v>2508</v>
      </c>
      <c r="B509" s="374" t="s">
        <v>5024</v>
      </c>
      <c r="C509" s="374" t="s">
        <v>5025</v>
      </c>
      <c r="D509" s="374" t="s">
        <v>2346</v>
      </c>
      <c r="E509" s="374" t="s">
        <v>2347</v>
      </c>
      <c r="F509" s="374" t="s">
        <v>89</v>
      </c>
      <c r="G509" s="374" t="s">
        <v>582</v>
      </c>
      <c r="H509" s="374" t="s">
        <v>3846</v>
      </c>
      <c r="I509" s="374" t="s">
        <v>584</v>
      </c>
      <c r="J509" s="375">
        <v>27</v>
      </c>
      <c r="K509" s="375">
        <v>27</v>
      </c>
      <c r="L509" s="383" t="str">
        <f t="shared" si="15"/>
        <v>Mở</v>
      </c>
      <c r="M509" s="384">
        <f t="shared" si="14"/>
        <v>1</v>
      </c>
    </row>
    <row r="510" spans="1:13" ht="26.25" hidden="1" x14ac:dyDescent="0.25">
      <c r="A510" s="374" t="s">
        <v>2511</v>
      </c>
      <c r="B510" s="374" t="s">
        <v>5026</v>
      </c>
      <c r="C510" s="374" t="s">
        <v>5027</v>
      </c>
      <c r="D510" s="374" t="s">
        <v>2346</v>
      </c>
      <c r="E510" s="374" t="s">
        <v>2347</v>
      </c>
      <c r="F510" s="374" t="s">
        <v>89</v>
      </c>
      <c r="G510" s="374" t="s">
        <v>582</v>
      </c>
      <c r="H510" s="374" t="s">
        <v>3846</v>
      </c>
      <c r="I510" s="374" t="s">
        <v>584</v>
      </c>
      <c r="J510" s="375">
        <v>27</v>
      </c>
      <c r="K510" s="375">
        <v>27</v>
      </c>
      <c r="L510" s="383" t="str">
        <f t="shared" si="15"/>
        <v>Mở</v>
      </c>
      <c r="M510" s="384">
        <f t="shared" si="14"/>
        <v>1</v>
      </c>
    </row>
    <row r="511" spans="1:13" ht="26.25" hidden="1" x14ac:dyDescent="0.25">
      <c r="A511" s="374" t="s">
        <v>2514</v>
      </c>
      <c r="B511" s="374" t="s">
        <v>5028</v>
      </c>
      <c r="C511" s="374" t="s">
        <v>5029</v>
      </c>
      <c r="D511" s="374" t="s">
        <v>2346</v>
      </c>
      <c r="E511" s="374" t="s">
        <v>2347</v>
      </c>
      <c r="F511" s="374" t="s">
        <v>89</v>
      </c>
      <c r="G511" s="374" t="s">
        <v>582</v>
      </c>
      <c r="H511" s="374" t="s">
        <v>3846</v>
      </c>
      <c r="I511" s="374" t="s">
        <v>584</v>
      </c>
      <c r="J511" s="375">
        <v>27</v>
      </c>
      <c r="K511" s="375">
        <v>27</v>
      </c>
      <c r="L511" s="383" t="str">
        <f t="shared" si="15"/>
        <v>Mở</v>
      </c>
      <c r="M511" s="384">
        <f t="shared" si="14"/>
        <v>1</v>
      </c>
    </row>
    <row r="512" spans="1:13" ht="26.25" hidden="1" x14ac:dyDescent="0.25">
      <c r="A512" s="374" t="s">
        <v>2517</v>
      </c>
      <c r="B512" s="374" t="s">
        <v>5030</v>
      </c>
      <c r="C512" s="374" t="s">
        <v>5031</v>
      </c>
      <c r="D512" s="374" t="s">
        <v>2346</v>
      </c>
      <c r="E512" s="374" t="s">
        <v>2347</v>
      </c>
      <c r="F512" s="374" t="s">
        <v>89</v>
      </c>
      <c r="G512" s="374" t="s">
        <v>582</v>
      </c>
      <c r="H512" s="374" t="s">
        <v>3846</v>
      </c>
      <c r="I512" s="374" t="s">
        <v>584</v>
      </c>
      <c r="J512" s="375">
        <v>9</v>
      </c>
      <c r="K512" s="375">
        <v>27</v>
      </c>
      <c r="L512" s="383" t="str">
        <f t="shared" si="15"/>
        <v>Không mở</v>
      </c>
      <c r="M512" s="384">
        <f t="shared" si="14"/>
        <v>0.33333333333333331</v>
      </c>
    </row>
    <row r="513" spans="1:13" ht="26.25" hidden="1" x14ac:dyDescent="0.25">
      <c r="A513" s="374" t="s">
        <v>2522</v>
      </c>
      <c r="B513" s="374" t="s">
        <v>5032</v>
      </c>
      <c r="C513" s="374" t="s">
        <v>5033</v>
      </c>
      <c r="D513" s="374" t="s">
        <v>5034</v>
      </c>
      <c r="E513" s="374" t="s">
        <v>5035</v>
      </c>
      <c r="F513" s="374" t="s">
        <v>89</v>
      </c>
      <c r="G513" s="374" t="s">
        <v>582</v>
      </c>
      <c r="H513" s="374" t="s">
        <v>3846</v>
      </c>
      <c r="I513" s="374" t="s">
        <v>584</v>
      </c>
      <c r="J513" s="375">
        <v>59</v>
      </c>
      <c r="K513" s="375">
        <v>65</v>
      </c>
      <c r="L513" s="383" t="str">
        <f t="shared" si="15"/>
        <v>Mở</v>
      </c>
      <c r="M513" s="384">
        <f t="shared" si="14"/>
        <v>0.90769230769230769</v>
      </c>
    </row>
    <row r="514" spans="1:13" ht="26.25" hidden="1" x14ac:dyDescent="0.25">
      <c r="A514" s="374" t="s">
        <v>2527</v>
      </c>
      <c r="B514" s="374" t="s">
        <v>5036</v>
      </c>
      <c r="C514" s="374" t="s">
        <v>5037</v>
      </c>
      <c r="D514" s="374" t="s">
        <v>5034</v>
      </c>
      <c r="E514" s="374" t="s">
        <v>5035</v>
      </c>
      <c r="F514" s="374" t="s">
        <v>89</v>
      </c>
      <c r="G514" s="374" t="s">
        <v>582</v>
      </c>
      <c r="H514" s="374" t="s">
        <v>3846</v>
      </c>
      <c r="I514" s="374" t="s">
        <v>584</v>
      </c>
      <c r="J514" s="375">
        <v>2</v>
      </c>
      <c r="K514" s="375">
        <v>65</v>
      </c>
      <c r="L514" s="383" t="str">
        <f t="shared" si="15"/>
        <v>Không mở</v>
      </c>
      <c r="M514" s="384">
        <f t="shared" si="14"/>
        <v>3.0769230769230771E-2</v>
      </c>
    </row>
    <row r="515" spans="1:13" ht="26.25" hidden="1" x14ac:dyDescent="0.25">
      <c r="A515" s="374" t="s">
        <v>2532</v>
      </c>
      <c r="B515" s="374" t="s">
        <v>5038</v>
      </c>
      <c r="C515" s="374" t="s">
        <v>5039</v>
      </c>
      <c r="D515" s="374" t="s">
        <v>5040</v>
      </c>
      <c r="E515" s="374" t="s">
        <v>5041</v>
      </c>
      <c r="F515" s="374" t="s">
        <v>66</v>
      </c>
      <c r="G515" s="374" t="s">
        <v>582</v>
      </c>
      <c r="H515" s="374" t="s">
        <v>3846</v>
      </c>
      <c r="I515" s="374" t="s">
        <v>584</v>
      </c>
      <c r="J515" s="375">
        <v>0</v>
      </c>
      <c r="K515" s="375">
        <v>65</v>
      </c>
      <c r="L515" s="383" t="str">
        <f t="shared" si="15"/>
        <v>Không mở</v>
      </c>
      <c r="M515" s="384">
        <f t="shared" ref="M515:M578" si="16">J515/K515</f>
        <v>0</v>
      </c>
    </row>
    <row r="516" spans="1:13" ht="26.25" hidden="1" x14ac:dyDescent="0.25">
      <c r="A516" s="374" t="s">
        <v>2535</v>
      </c>
      <c r="B516" s="374" t="s">
        <v>5042</v>
      </c>
      <c r="C516" s="374" t="s">
        <v>5043</v>
      </c>
      <c r="D516" s="374" t="s">
        <v>5040</v>
      </c>
      <c r="E516" s="374" t="s">
        <v>5041</v>
      </c>
      <c r="F516" s="374" t="s">
        <v>66</v>
      </c>
      <c r="G516" s="374" t="s">
        <v>582</v>
      </c>
      <c r="H516" s="374" t="s">
        <v>3846</v>
      </c>
      <c r="I516" s="374" t="s">
        <v>584</v>
      </c>
      <c r="J516" s="375">
        <v>33</v>
      </c>
      <c r="K516" s="375">
        <v>65</v>
      </c>
      <c r="L516" s="383" t="s">
        <v>610</v>
      </c>
      <c r="M516" s="384">
        <f t="shared" si="16"/>
        <v>0.50769230769230766</v>
      </c>
    </row>
    <row r="517" spans="1:13" ht="26.25" hidden="1" x14ac:dyDescent="0.25">
      <c r="A517" s="374" t="s">
        <v>2540</v>
      </c>
      <c r="B517" s="374" t="s">
        <v>5044</v>
      </c>
      <c r="C517" s="374" t="s">
        <v>5045</v>
      </c>
      <c r="D517" s="374" t="s">
        <v>5040</v>
      </c>
      <c r="E517" s="374" t="s">
        <v>5041</v>
      </c>
      <c r="F517" s="374" t="s">
        <v>66</v>
      </c>
      <c r="G517" s="374" t="s">
        <v>582</v>
      </c>
      <c r="H517" s="374" t="s">
        <v>3846</v>
      </c>
      <c r="I517" s="374" t="s">
        <v>584</v>
      </c>
      <c r="J517" s="375">
        <v>65</v>
      </c>
      <c r="K517" s="375">
        <v>65</v>
      </c>
      <c r="L517" s="383" t="str">
        <f t="shared" ref="L517:L580" si="17">IF(M517&gt;=75%,"Mở","Không mở")</f>
        <v>Mở</v>
      </c>
      <c r="M517" s="384">
        <f t="shared" si="16"/>
        <v>1</v>
      </c>
    </row>
    <row r="518" spans="1:13" ht="26.25" hidden="1" x14ac:dyDescent="0.25">
      <c r="A518" s="374" t="s">
        <v>2545</v>
      </c>
      <c r="B518" s="374" t="s">
        <v>5046</v>
      </c>
      <c r="C518" s="374" t="s">
        <v>5047</v>
      </c>
      <c r="D518" s="374" t="s">
        <v>5040</v>
      </c>
      <c r="E518" s="374" t="s">
        <v>5041</v>
      </c>
      <c r="F518" s="374" t="s">
        <v>66</v>
      </c>
      <c r="G518" s="374" t="s">
        <v>582</v>
      </c>
      <c r="H518" s="374" t="s">
        <v>3846</v>
      </c>
      <c r="I518" s="374" t="s">
        <v>584</v>
      </c>
      <c r="J518" s="375">
        <v>65</v>
      </c>
      <c r="K518" s="375">
        <v>65</v>
      </c>
      <c r="L518" s="383" t="str">
        <f t="shared" si="17"/>
        <v>Mở</v>
      </c>
      <c r="M518" s="384">
        <f t="shared" si="16"/>
        <v>1</v>
      </c>
    </row>
    <row r="519" spans="1:13" ht="26.25" hidden="1" x14ac:dyDescent="0.25">
      <c r="A519" s="374" t="s">
        <v>2550</v>
      </c>
      <c r="B519" s="374" t="s">
        <v>5048</v>
      </c>
      <c r="C519" s="374" t="s">
        <v>626</v>
      </c>
      <c r="D519" s="374" t="s">
        <v>627</v>
      </c>
      <c r="E519" s="374" t="s">
        <v>628</v>
      </c>
      <c r="F519" s="374" t="s">
        <v>66</v>
      </c>
      <c r="G519" s="374" t="s">
        <v>582</v>
      </c>
      <c r="H519" s="374" t="s">
        <v>3846</v>
      </c>
      <c r="I519" s="374" t="s">
        <v>584</v>
      </c>
      <c r="J519" s="375">
        <v>65</v>
      </c>
      <c r="K519" s="375">
        <v>65</v>
      </c>
      <c r="L519" s="383" t="str">
        <f t="shared" si="17"/>
        <v>Mở</v>
      </c>
      <c r="M519" s="384">
        <f t="shared" si="16"/>
        <v>1</v>
      </c>
    </row>
    <row r="520" spans="1:13" ht="26.25" hidden="1" x14ac:dyDescent="0.25">
      <c r="A520" s="374" t="s">
        <v>2553</v>
      </c>
      <c r="B520" s="374" t="s">
        <v>5049</v>
      </c>
      <c r="C520" s="374" t="s">
        <v>5050</v>
      </c>
      <c r="D520" s="374" t="s">
        <v>5051</v>
      </c>
      <c r="E520" s="374" t="s">
        <v>5052</v>
      </c>
      <c r="F520" s="374" t="s">
        <v>89</v>
      </c>
      <c r="G520" s="374" t="s">
        <v>582</v>
      </c>
      <c r="H520" s="374" t="s">
        <v>3846</v>
      </c>
      <c r="I520" s="374" t="s">
        <v>584</v>
      </c>
      <c r="J520" s="375">
        <v>19</v>
      </c>
      <c r="K520" s="375">
        <v>23</v>
      </c>
      <c r="L520" s="383" t="str">
        <f t="shared" si="17"/>
        <v>Mở</v>
      </c>
      <c r="M520" s="384">
        <f t="shared" si="16"/>
        <v>0.82608695652173914</v>
      </c>
    </row>
    <row r="521" spans="1:13" ht="26.25" hidden="1" x14ac:dyDescent="0.25">
      <c r="A521" s="374" t="s">
        <v>2556</v>
      </c>
      <c r="B521" s="374" t="s">
        <v>5053</v>
      </c>
      <c r="C521" s="374" t="s">
        <v>5054</v>
      </c>
      <c r="D521" s="374" t="s">
        <v>5051</v>
      </c>
      <c r="E521" s="374" t="s">
        <v>5052</v>
      </c>
      <c r="F521" s="374" t="s">
        <v>89</v>
      </c>
      <c r="G521" s="374" t="s">
        <v>582</v>
      </c>
      <c r="H521" s="374" t="s">
        <v>3846</v>
      </c>
      <c r="I521" s="374" t="s">
        <v>584</v>
      </c>
      <c r="J521" s="375">
        <v>23</v>
      </c>
      <c r="K521" s="375">
        <v>23</v>
      </c>
      <c r="L521" s="383" t="str">
        <f t="shared" si="17"/>
        <v>Mở</v>
      </c>
      <c r="M521" s="384">
        <f t="shared" si="16"/>
        <v>1</v>
      </c>
    </row>
    <row r="522" spans="1:13" ht="26.25" hidden="1" x14ac:dyDescent="0.25">
      <c r="A522" s="374" t="s">
        <v>2561</v>
      </c>
      <c r="B522" s="374" t="s">
        <v>5055</v>
      </c>
      <c r="C522" s="374" t="s">
        <v>5056</v>
      </c>
      <c r="D522" s="374" t="s">
        <v>5057</v>
      </c>
      <c r="E522" s="374" t="s">
        <v>5058</v>
      </c>
      <c r="F522" s="374" t="s">
        <v>89</v>
      </c>
      <c r="G522" s="374" t="s">
        <v>582</v>
      </c>
      <c r="H522" s="374" t="s">
        <v>3846</v>
      </c>
      <c r="I522" s="374" t="s">
        <v>584</v>
      </c>
      <c r="J522" s="375">
        <v>65</v>
      </c>
      <c r="K522" s="375">
        <v>65</v>
      </c>
      <c r="L522" s="383" t="str">
        <f t="shared" si="17"/>
        <v>Mở</v>
      </c>
      <c r="M522" s="384">
        <f t="shared" si="16"/>
        <v>1</v>
      </c>
    </row>
    <row r="523" spans="1:13" ht="26.25" hidden="1" x14ac:dyDescent="0.25">
      <c r="A523" s="374" t="s">
        <v>2564</v>
      </c>
      <c r="B523" s="374" t="s">
        <v>5059</v>
      </c>
      <c r="C523" s="374" t="s">
        <v>5060</v>
      </c>
      <c r="D523" s="374" t="s">
        <v>5057</v>
      </c>
      <c r="E523" s="374" t="s">
        <v>5058</v>
      </c>
      <c r="F523" s="374" t="s">
        <v>89</v>
      </c>
      <c r="G523" s="374" t="s">
        <v>582</v>
      </c>
      <c r="H523" s="374" t="s">
        <v>3846</v>
      </c>
      <c r="I523" s="374" t="s">
        <v>584</v>
      </c>
      <c r="J523" s="375">
        <v>65</v>
      </c>
      <c r="K523" s="375">
        <v>65</v>
      </c>
      <c r="L523" s="383" t="str">
        <f t="shared" si="17"/>
        <v>Mở</v>
      </c>
      <c r="M523" s="384">
        <f t="shared" si="16"/>
        <v>1</v>
      </c>
    </row>
    <row r="524" spans="1:13" ht="26.25" hidden="1" x14ac:dyDescent="0.25">
      <c r="A524" s="374" t="s">
        <v>2569</v>
      </c>
      <c r="B524" s="374" t="s">
        <v>5061</v>
      </c>
      <c r="C524" s="374" t="s">
        <v>5062</v>
      </c>
      <c r="D524" s="374" t="s">
        <v>5063</v>
      </c>
      <c r="E524" s="374" t="s">
        <v>5064</v>
      </c>
      <c r="F524" s="374" t="s">
        <v>66</v>
      </c>
      <c r="G524" s="374" t="s">
        <v>582</v>
      </c>
      <c r="H524" s="374" t="s">
        <v>3846</v>
      </c>
      <c r="I524" s="374" t="s">
        <v>584</v>
      </c>
      <c r="J524" s="375">
        <v>32</v>
      </c>
      <c r="K524" s="375">
        <v>35</v>
      </c>
      <c r="L524" s="383" t="str">
        <f t="shared" si="17"/>
        <v>Mở</v>
      </c>
      <c r="M524" s="384">
        <f t="shared" si="16"/>
        <v>0.91428571428571426</v>
      </c>
    </row>
    <row r="525" spans="1:13" ht="26.25" hidden="1" x14ac:dyDescent="0.25">
      <c r="A525" s="374" t="s">
        <v>2572</v>
      </c>
      <c r="B525" s="374" t="s">
        <v>5065</v>
      </c>
      <c r="C525" s="374" t="s">
        <v>5066</v>
      </c>
      <c r="D525" s="374" t="s">
        <v>5063</v>
      </c>
      <c r="E525" s="374" t="s">
        <v>5064</v>
      </c>
      <c r="F525" s="374" t="s">
        <v>66</v>
      </c>
      <c r="G525" s="374" t="s">
        <v>582</v>
      </c>
      <c r="H525" s="374" t="s">
        <v>3846</v>
      </c>
      <c r="I525" s="374" t="s">
        <v>584</v>
      </c>
      <c r="J525" s="375">
        <v>32</v>
      </c>
      <c r="K525" s="375">
        <v>35</v>
      </c>
      <c r="L525" s="383" t="str">
        <f t="shared" si="17"/>
        <v>Mở</v>
      </c>
      <c r="M525" s="384">
        <f t="shared" si="16"/>
        <v>0.91428571428571426</v>
      </c>
    </row>
    <row r="526" spans="1:13" ht="26.25" hidden="1" x14ac:dyDescent="0.25">
      <c r="A526" s="374" t="s">
        <v>2575</v>
      </c>
      <c r="B526" s="374" t="s">
        <v>5067</v>
      </c>
      <c r="C526" s="374" t="s">
        <v>5068</v>
      </c>
      <c r="D526" s="374" t="s">
        <v>5069</v>
      </c>
      <c r="E526" s="374" t="s">
        <v>5070</v>
      </c>
      <c r="F526" s="374" t="s">
        <v>66</v>
      </c>
      <c r="G526" s="374" t="s">
        <v>582</v>
      </c>
      <c r="H526" s="374" t="s">
        <v>3846</v>
      </c>
      <c r="I526" s="374" t="s">
        <v>584</v>
      </c>
      <c r="J526" s="375">
        <v>61</v>
      </c>
      <c r="K526" s="375">
        <v>65</v>
      </c>
      <c r="L526" s="383" t="str">
        <f t="shared" si="17"/>
        <v>Mở</v>
      </c>
      <c r="M526" s="384">
        <f t="shared" si="16"/>
        <v>0.93846153846153846</v>
      </c>
    </row>
    <row r="527" spans="1:13" ht="26.25" hidden="1" x14ac:dyDescent="0.25">
      <c r="A527" s="374" t="s">
        <v>2580</v>
      </c>
      <c r="B527" s="374" t="s">
        <v>5071</v>
      </c>
      <c r="C527" s="374" t="s">
        <v>5072</v>
      </c>
      <c r="D527" s="374" t="s">
        <v>5073</v>
      </c>
      <c r="E527" s="374" t="s">
        <v>5074</v>
      </c>
      <c r="F527" s="374" t="s">
        <v>89</v>
      </c>
      <c r="G527" s="374" t="s">
        <v>582</v>
      </c>
      <c r="H527" s="374" t="s">
        <v>3846</v>
      </c>
      <c r="I527" s="374" t="s">
        <v>584</v>
      </c>
      <c r="J527" s="375">
        <v>21</v>
      </c>
      <c r="K527" s="375">
        <v>23</v>
      </c>
      <c r="L527" s="383" t="str">
        <f t="shared" si="17"/>
        <v>Mở</v>
      </c>
      <c r="M527" s="384">
        <f t="shared" si="16"/>
        <v>0.91304347826086951</v>
      </c>
    </row>
    <row r="528" spans="1:13" ht="39" hidden="1" x14ac:dyDescent="0.25">
      <c r="A528" s="374" t="s">
        <v>2583</v>
      </c>
      <c r="B528" s="374" t="s">
        <v>5075</v>
      </c>
      <c r="C528" s="374" t="s">
        <v>5076</v>
      </c>
      <c r="D528" s="374" t="s">
        <v>5073</v>
      </c>
      <c r="E528" s="374" t="s">
        <v>5074</v>
      </c>
      <c r="F528" s="374" t="s">
        <v>89</v>
      </c>
      <c r="G528" s="374" t="s">
        <v>582</v>
      </c>
      <c r="H528" s="374" t="s">
        <v>3846</v>
      </c>
      <c r="I528" s="374" t="s">
        <v>584</v>
      </c>
      <c r="J528" s="375">
        <v>14</v>
      </c>
      <c r="K528" s="375">
        <v>23</v>
      </c>
      <c r="L528" s="379" t="s">
        <v>731</v>
      </c>
      <c r="M528" s="384">
        <f t="shared" si="16"/>
        <v>0.60869565217391308</v>
      </c>
    </row>
    <row r="529" spans="1:13" ht="26.25" hidden="1" x14ac:dyDescent="0.25">
      <c r="A529" s="374" t="s">
        <v>2586</v>
      </c>
      <c r="B529" s="374" t="s">
        <v>5077</v>
      </c>
      <c r="C529" s="374" t="s">
        <v>2358</v>
      </c>
      <c r="D529" s="374" t="s">
        <v>2359</v>
      </c>
      <c r="E529" s="374" t="s">
        <v>2360</v>
      </c>
      <c r="F529" s="374" t="s">
        <v>66</v>
      </c>
      <c r="G529" s="374" t="s">
        <v>582</v>
      </c>
      <c r="H529" s="374" t="s">
        <v>3846</v>
      </c>
      <c r="I529" s="374" t="s">
        <v>584</v>
      </c>
      <c r="J529" s="375">
        <v>27</v>
      </c>
      <c r="K529" s="375">
        <v>27</v>
      </c>
      <c r="L529" s="383" t="str">
        <f t="shared" si="17"/>
        <v>Mở</v>
      </c>
      <c r="M529" s="384">
        <f t="shared" si="16"/>
        <v>1</v>
      </c>
    </row>
    <row r="530" spans="1:13" ht="26.25" hidden="1" x14ac:dyDescent="0.25">
      <c r="A530" s="374" t="s">
        <v>2591</v>
      </c>
      <c r="B530" s="374" t="s">
        <v>5078</v>
      </c>
      <c r="C530" s="374" t="s">
        <v>5079</v>
      </c>
      <c r="D530" s="374" t="s">
        <v>5080</v>
      </c>
      <c r="E530" s="374" t="s">
        <v>5081</v>
      </c>
      <c r="F530" s="374" t="s">
        <v>89</v>
      </c>
      <c r="G530" s="374" t="s">
        <v>582</v>
      </c>
      <c r="H530" s="374" t="s">
        <v>3846</v>
      </c>
      <c r="I530" s="374" t="s">
        <v>584</v>
      </c>
      <c r="J530" s="375">
        <v>1</v>
      </c>
      <c r="K530" s="375">
        <v>65</v>
      </c>
      <c r="L530" s="383" t="str">
        <f t="shared" si="17"/>
        <v>Không mở</v>
      </c>
      <c r="M530" s="384">
        <f t="shared" si="16"/>
        <v>1.5384615384615385E-2</v>
      </c>
    </row>
    <row r="531" spans="1:13" ht="26.25" hidden="1" x14ac:dyDescent="0.25">
      <c r="A531" s="374" t="s">
        <v>2596</v>
      </c>
      <c r="B531" s="374" t="s">
        <v>5082</v>
      </c>
      <c r="C531" s="374" t="s">
        <v>5083</v>
      </c>
      <c r="D531" s="374" t="s">
        <v>5084</v>
      </c>
      <c r="E531" s="374" t="s">
        <v>5085</v>
      </c>
      <c r="F531" s="374" t="s">
        <v>89</v>
      </c>
      <c r="G531" s="374" t="s">
        <v>582</v>
      </c>
      <c r="H531" s="374" t="s">
        <v>3846</v>
      </c>
      <c r="I531" s="374" t="s">
        <v>584</v>
      </c>
      <c r="J531" s="375">
        <v>1</v>
      </c>
      <c r="K531" s="375">
        <v>65</v>
      </c>
      <c r="L531" s="383" t="str">
        <f t="shared" si="17"/>
        <v>Không mở</v>
      </c>
      <c r="M531" s="384">
        <f t="shared" si="16"/>
        <v>1.5384615384615385E-2</v>
      </c>
    </row>
    <row r="532" spans="1:13" ht="26.25" hidden="1" x14ac:dyDescent="0.25">
      <c r="A532" s="374" t="s">
        <v>2601</v>
      </c>
      <c r="B532" s="374" t="s">
        <v>5086</v>
      </c>
      <c r="C532" s="374" t="s">
        <v>5087</v>
      </c>
      <c r="D532" s="374" t="s">
        <v>5088</v>
      </c>
      <c r="E532" s="374" t="s">
        <v>5089</v>
      </c>
      <c r="F532" s="374" t="s">
        <v>89</v>
      </c>
      <c r="G532" s="374" t="s">
        <v>582</v>
      </c>
      <c r="H532" s="374" t="s">
        <v>3846</v>
      </c>
      <c r="I532" s="374" t="s">
        <v>584</v>
      </c>
      <c r="J532" s="375">
        <v>65</v>
      </c>
      <c r="K532" s="375">
        <v>65</v>
      </c>
      <c r="L532" s="383" t="str">
        <f t="shared" si="17"/>
        <v>Mở</v>
      </c>
      <c r="M532" s="384">
        <f t="shared" si="16"/>
        <v>1</v>
      </c>
    </row>
    <row r="533" spans="1:13" ht="26.25" hidden="1" x14ac:dyDescent="0.25">
      <c r="A533" s="374" t="s">
        <v>2604</v>
      </c>
      <c r="B533" s="374" t="s">
        <v>5090</v>
      </c>
      <c r="C533" s="374" t="s">
        <v>5091</v>
      </c>
      <c r="D533" s="374" t="s">
        <v>5088</v>
      </c>
      <c r="E533" s="374" t="s">
        <v>5089</v>
      </c>
      <c r="F533" s="374" t="s">
        <v>89</v>
      </c>
      <c r="G533" s="374" t="s">
        <v>582</v>
      </c>
      <c r="H533" s="374" t="s">
        <v>3846</v>
      </c>
      <c r="I533" s="374" t="s">
        <v>584</v>
      </c>
      <c r="J533" s="375">
        <v>19</v>
      </c>
      <c r="K533" s="375">
        <v>65</v>
      </c>
      <c r="L533" s="383" t="str">
        <f t="shared" si="17"/>
        <v>Không mở</v>
      </c>
      <c r="M533" s="384">
        <f t="shared" si="16"/>
        <v>0.29230769230769232</v>
      </c>
    </row>
    <row r="534" spans="1:13" ht="26.25" hidden="1" x14ac:dyDescent="0.25">
      <c r="A534" s="374" t="s">
        <v>2607</v>
      </c>
      <c r="B534" s="374" t="s">
        <v>5092</v>
      </c>
      <c r="C534" s="374" t="s">
        <v>5093</v>
      </c>
      <c r="D534" s="374" t="s">
        <v>5088</v>
      </c>
      <c r="E534" s="374" t="s">
        <v>5089</v>
      </c>
      <c r="F534" s="374" t="s">
        <v>89</v>
      </c>
      <c r="G534" s="374" t="s">
        <v>582</v>
      </c>
      <c r="H534" s="374" t="s">
        <v>3846</v>
      </c>
      <c r="I534" s="374" t="s">
        <v>584</v>
      </c>
      <c r="J534" s="375">
        <v>1</v>
      </c>
      <c r="K534" s="375">
        <v>65</v>
      </c>
      <c r="L534" s="383" t="str">
        <f t="shared" si="17"/>
        <v>Không mở</v>
      </c>
      <c r="M534" s="384">
        <f t="shared" si="16"/>
        <v>1.5384615384615385E-2</v>
      </c>
    </row>
    <row r="535" spans="1:13" ht="26.25" hidden="1" x14ac:dyDescent="0.25">
      <c r="A535" s="374" t="s">
        <v>2612</v>
      </c>
      <c r="B535" s="374" t="s">
        <v>5094</v>
      </c>
      <c r="C535" s="374" t="s">
        <v>5095</v>
      </c>
      <c r="D535" s="374" t="s">
        <v>5096</v>
      </c>
      <c r="E535" s="374" t="s">
        <v>5097</v>
      </c>
      <c r="F535" s="374" t="s">
        <v>66</v>
      </c>
      <c r="G535" s="374" t="s">
        <v>582</v>
      </c>
      <c r="H535" s="374" t="s">
        <v>3846</v>
      </c>
      <c r="I535" s="374" t="s">
        <v>584</v>
      </c>
      <c r="J535" s="375">
        <v>25</v>
      </c>
      <c r="K535" s="375">
        <v>25</v>
      </c>
      <c r="L535" s="383" t="str">
        <f t="shared" si="17"/>
        <v>Mở</v>
      </c>
      <c r="M535" s="384">
        <f t="shared" si="16"/>
        <v>1</v>
      </c>
    </row>
    <row r="536" spans="1:13" ht="26.25" hidden="1" x14ac:dyDescent="0.25">
      <c r="A536" s="374" t="s">
        <v>2617</v>
      </c>
      <c r="B536" s="374" t="s">
        <v>5098</v>
      </c>
      <c r="C536" s="374" t="s">
        <v>5099</v>
      </c>
      <c r="D536" s="374" t="s">
        <v>5096</v>
      </c>
      <c r="E536" s="374" t="s">
        <v>5097</v>
      </c>
      <c r="F536" s="374" t="s">
        <v>66</v>
      </c>
      <c r="G536" s="374" t="s">
        <v>582</v>
      </c>
      <c r="H536" s="374" t="s">
        <v>3846</v>
      </c>
      <c r="I536" s="374" t="s">
        <v>584</v>
      </c>
      <c r="J536" s="375">
        <v>25</v>
      </c>
      <c r="K536" s="375">
        <v>25</v>
      </c>
      <c r="L536" s="383" t="str">
        <f t="shared" si="17"/>
        <v>Mở</v>
      </c>
      <c r="M536" s="384">
        <f t="shared" si="16"/>
        <v>1</v>
      </c>
    </row>
    <row r="537" spans="1:13" ht="26.25" hidden="1" x14ac:dyDescent="0.25">
      <c r="A537" s="374" t="s">
        <v>2622</v>
      </c>
      <c r="B537" s="374" t="s">
        <v>5100</v>
      </c>
      <c r="C537" s="374" t="s">
        <v>5101</v>
      </c>
      <c r="D537" s="374" t="s">
        <v>5096</v>
      </c>
      <c r="E537" s="374" t="s">
        <v>5097</v>
      </c>
      <c r="F537" s="374" t="s">
        <v>66</v>
      </c>
      <c r="G537" s="374" t="s">
        <v>582</v>
      </c>
      <c r="H537" s="374" t="s">
        <v>3846</v>
      </c>
      <c r="I537" s="374" t="s">
        <v>584</v>
      </c>
      <c r="J537" s="375">
        <v>25</v>
      </c>
      <c r="K537" s="375">
        <v>25</v>
      </c>
      <c r="L537" s="383" t="str">
        <f t="shared" si="17"/>
        <v>Mở</v>
      </c>
      <c r="M537" s="384">
        <f t="shared" si="16"/>
        <v>1</v>
      </c>
    </row>
    <row r="538" spans="1:13" ht="26.25" hidden="1" x14ac:dyDescent="0.25">
      <c r="A538" s="374" t="s">
        <v>2627</v>
      </c>
      <c r="B538" s="374" t="s">
        <v>5102</v>
      </c>
      <c r="C538" s="374" t="s">
        <v>5103</v>
      </c>
      <c r="D538" s="374" t="s">
        <v>5096</v>
      </c>
      <c r="E538" s="374" t="s">
        <v>5097</v>
      </c>
      <c r="F538" s="374" t="s">
        <v>66</v>
      </c>
      <c r="G538" s="374" t="s">
        <v>582</v>
      </c>
      <c r="H538" s="374" t="s">
        <v>3846</v>
      </c>
      <c r="I538" s="374" t="s">
        <v>584</v>
      </c>
      <c r="J538" s="375">
        <v>8</v>
      </c>
      <c r="K538" s="375">
        <v>25</v>
      </c>
      <c r="L538" s="383" t="str">
        <f t="shared" si="17"/>
        <v>Không mở</v>
      </c>
      <c r="M538" s="384">
        <f t="shared" si="16"/>
        <v>0.32</v>
      </c>
    </row>
    <row r="539" spans="1:13" ht="26.25" hidden="1" x14ac:dyDescent="0.25">
      <c r="A539" s="374" t="s">
        <v>2630</v>
      </c>
      <c r="B539" s="374" t="s">
        <v>5104</v>
      </c>
      <c r="C539" s="374" t="s">
        <v>5105</v>
      </c>
      <c r="D539" s="374" t="s">
        <v>5096</v>
      </c>
      <c r="E539" s="374" t="s">
        <v>5097</v>
      </c>
      <c r="F539" s="374" t="s">
        <v>66</v>
      </c>
      <c r="G539" s="374" t="s">
        <v>582</v>
      </c>
      <c r="H539" s="374" t="s">
        <v>3846</v>
      </c>
      <c r="I539" s="374" t="s">
        <v>584</v>
      </c>
      <c r="J539" s="375">
        <v>25</v>
      </c>
      <c r="K539" s="375">
        <v>25</v>
      </c>
      <c r="L539" s="383" t="str">
        <f t="shared" si="17"/>
        <v>Mở</v>
      </c>
      <c r="M539" s="384">
        <f t="shared" si="16"/>
        <v>1</v>
      </c>
    </row>
    <row r="540" spans="1:13" ht="26.25" hidden="1" x14ac:dyDescent="0.25">
      <c r="A540" s="374" t="s">
        <v>2635</v>
      </c>
      <c r="B540" s="374" t="s">
        <v>5106</v>
      </c>
      <c r="C540" s="374" t="s">
        <v>5107</v>
      </c>
      <c r="D540" s="374" t="s">
        <v>5096</v>
      </c>
      <c r="E540" s="374" t="s">
        <v>5097</v>
      </c>
      <c r="F540" s="374" t="s">
        <v>66</v>
      </c>
      <c r="G540" s="374" t="s">
        <v>582</v>
      </c>
      <c r="H540" s="374" t="s">
        <v>3846</v>
      </c>
      <c r="I540" s="374" t="s">
        <v>584</v>
      </c>
      <c r="J540" s="375">
        <v>25</v>
      </c>
      <c r="K540" s="375">
        <v>25</v>
      </c>
      <c r="L540" s="383" t="str">
        <f t="shared" si="17"/>
        <v>Mở</v>
      </c>
      <c r="M540" s="384">
        <f t="shared" si="16"/>
        <v>1</v>
      </c>
    </row>
    <row r="541" spans="1:13" ht="26.25" hidden="1" x14ac:dyDescent="0.25">
      <c r="A541" s="374" t="s">
        <v>2639</v>
      </c>
      <c r="B541" s="374" t="s">
        <v>5108</v>
      </c>
      <c r="C541" s="374" t="s">
        <v>5109</v>
      </c>
      <c r="D541" s="374" t="s">
        <v>5110</v>
      </c>
      <c r="E541" s="374" t="s">
        <v>5111</v>
      </c>
      <c r="F541" s="374" t="s">
        <v>89</v>
      </c>
      <c r="G541" s="374" t="s">
        <v>582</v>
      </c>
      <c r="H541" s="374" t="s">
        <v>3846</v>
      </c>
      <c r="I541" s="374" t="s">
        <v>584</v>
      </c>
      <c r="J541" s="375">
        <v>22</v>
      </c>
      <c r="K541" s="375">
        <v>65</v>
      </c>
      <c r="L541" s="383" t="str">
        <f t="shared" si="17"/>
        <v>Không mở</v>
      </c>
      <c r="M541" s="384">
        <f t="shared" si="16"/>
        <v>0.33846153846153848</v>
      </c>
    </row>
    <row r="542" spans="1:13" ht="26.25" hidden="1" x14ac:dyDescent="0.25">
      <c r="A542" s="374" t="s">
        <v>2644</v>
      </c>
      <c r="B542" s="374" t="s">
        <v>5112</v>
      </c>
      <c r="C542" s="374" t="s">
        <v>5113</v>
      </c>
      <c r="D542" s="374" t="s">
        <v>5110</v>
      </c>
      <c r="E542" s="374" t="s">
        <v>5111</v>
      </c>
      <c r="F542" s="374" t="s">
        <v>89</v>
      </c>
      <c r="G542" s="374" t="s">
        <v>582</v>
      </c>
      <c r="H542" s="374" t="s">
        <v>3846</v>
      </c>
      <c r="I542" s="374" t="s">
        <v>584</v>
      </c>
      <c r="J542" s="375">
        <v>3</v>
      </c>
      <c r="K542" s="375">
        <v>65</v>
      </c>
      <c r="L542" s="383" t="str">
        <f t="shared" si="17"/>
        <v>Không mở</v>
      </c>
      <c r="M542" s="384">
        <f t="shared" si="16"/>
        <v>4.6153846153846156E-2</v>
      </c>
    </row>
    <row r="543" spans="1:13" ht="26.25" hidden="1" x14ac:dyDescent="0.25">
      <c r="A543" s="374" t="s">
        <v>2649</v>
      </c>
      <c r="B543" s="374" t="s">
        <v>5114</v>
      </c>
      <c r="C543" s="374" t="s">
        <v>5115</v>
      </c>
      <c r="D543" s="374" t="s">
        <v>5110</v>
      </c>
      <c r="E543" s="374" t="s">
        <v>5111</v>
      </c>
      <c r="F543" s="374" t="s">
        <v>89</v>
      </c>
      <c r="G543" s="374" t="s">
        <v>582</v>
      </c>
      <c r="H543" s="374" t="s">
        <v>3846</v>
      </c>
      <c r="I543" s="374" t="s">
        <v>584</v>
      </c>
      <c r="J543" s="375">
        <v>65</v>
      </c>
      <c r="K543" s="375">
        <v>65</v>
      </c>
      <c r="L543" s="383" t="str">
        <f t="shared" si="17"/>
        <v>Mở</v>
      </c>
      <c r="M543" s="384">
        <f t="shared" si="16"/>
        <v>1</v>
      </c>
    </row>
    <row r="544" spans="1:13" ht="26.25" hidden="1" x14ac:dyDescent="0.25">
      <c r="A544" s="374" t="s">
        <v>2654</v>
      </c>
      <c r="B544" s="374" t="s">
        <v>5116</v>
      </c>
      <c r="C544" s="374" t="s">
        <v>5117</v>
      </c>
      <c r="D544" s="374" t="s">
        <v>5110</v>
      </c>
      <c r="E544" s="374" t="s">
        <v>5111</v>
      </c>
      <c r="F544" s="374" t="s">
        <v>89</v>
      </c>
      <c r="G544" s="374" t="s">
        <v>582</v>
      </c>
      <c r="H544" s="374" t="s">
        <v>3846</v>
      </c>
      <c r="I544" s="374" t="s">
        <v>584</v>
      </c>
      <c r="J544" s="375">
        <v>65</v>
      </c>
      <c r="K544" s="375">
        <v>65</v>
      </c>
      <c r="L544" s="383" t="str">
        <f t="shared" si="17"/>
        <v>Mở</v>
      </c>
      <c r="M544" s="384">
        <f t="shared" si="16"/>
        <v>1</v>
      </c>
    </row>
    <row r="545" spans="1:13" ht="26.25" hidden="1" x14ac:dyDescent="0.25">
      <c r="A545" s="374" t="s">
        <v>2659</v>
      </c>
      <c r="B545" s="374" t="s">
        <v>5118</v>
      </c>
      <c r="C545" s="374" t="s">
        <v>5119</v>
      </c>
      <c r="D545" s="374" t="s">
        <v>5110</v>
      </c>
      <c r="E545" s="374" t="s">
        <v>5111</v>
      </c>
      <c r="F545" s="374" t="s">
        <v>89</v>
      </c>
      <c r="G545" s="374" t="s">
        <v>582</v>
      </c>
      <c r="H545" s="374" t="s">
        <v>3846</v>
      </c>
      <c r="I545" s="374" t="s">
        <v>584</v>
      </c>
      <c r="J545" s="375">
        <v>64</v>
      </c>
      <c r="K545" s="375">
        <v>65</v>
      </c>
      <c r="L545" s="383" t="str">
        <f t="shared" si="17"/>
        <v>Mở</v>
      </c>
      <c r="M545" s="384">
        <f t="shared" si="16"/>
        <v>0.98461538461538467</v>
      </c>
    </row>
    <row r="546" spans="1:13" ht="26.25" hidden="1" x14ac:dyDescent="0.25">
      <c r="A546" s="374" t="s">
        <v>2662</v>
      </c>
      <c r="B546" s="374" t="s">
        <v>5120</v>
      </c>
      <c r="C546" s="374" t="s">
        <v>5121</v>
      </c>
      <c r="D546" s="374" t="s">
        <v>5110</v>
      </c>
      <c r="E546" s="374" t="s">
        <v>5111</v>
      </c>
      <c r="F546" s="374" t="s">
        <v>89</v>
      </c>
      <c r="G546" s="374" t="s">
        <v>582</v>
      </c>
      <c r="H546" s="374" t="s">
        <v>3846</v>
      </c>
      <c r="I546" s="374" t="s">
        <v>584</v>
      </c>
      <c r="J546" s="375">
        <v>54</v>
      </c>
      <c r="K546" s="375">
        <v>65</v>
      </c>
      <c r="L546" s="383" t="str">
        <f t="shared" si="17"/>
        <v>Mở</v>
      </c>
      <c r="M546" s="384">
        <f t="shared" si="16"/>
        <v>0.83076923076923082</v>
      </c>
    </row>
    <row r="547" spans="1:13" ht="26.25" hidden="1" x14ac:dyDescent="0.25">
      <c r="A547" s="374" t="s">
        <v>2667</v>
      </c>
      <c r="B547" s="374" t="s">
        <v>5122</v>
      </c>
      <c r="C547" s="374" t="s">
        <v>5123</v>
      </c>
      <c r="D547" s="374" t="s">
        <v>5110</v>
      </c>
      <c r="E547" s="374" t="s">
        <v>5111</v>
      </c>
      <c r="F547" s="374" t="s">
        <v>89</v>
      </c>
      <c r="G547" s="374" t="s">
        <v>582</v>
      </c>
      <c r="H547" s="374" t="s">
        <v>3846</v>
      </c>
      <c r="I547" s="374" t="s">
        <v>584</v>
      </c>
      <c r="J547" s="375">
        <v>8</v>
      </c>
      <c r="K547" s="375">
        <v>65</v>
      </c>
      <c r="L547" s="383" t="str">
        <f t="shared" si="17"/>
        <v>Không mở</v>
      </c>
      <c r="M547" s="384">
        <f t="shared" si="16"/>
        <v>0.12307692307692308</v>
      </c>
    </row>
    <row r="548" spans="1:13" ht="26.25" hidden="1" x14ac:dyDescent="0.25">
      <c r="A548" s="374" t="s">
        <v>2672</v>
      </c>
      <c r="B548" s="374" t="s">
        <v>5124</v>
      </c>
      <c r="C548" s="374" t="s">
        <v>5125</v>
      </c>
      <c r="D548" s="374" t="s">
        <v>5110</v>
      </c>
      <c r="E548" s="374" t="s">
        <v>5111</v>
      </c>
      <c r="F548" s="374" t="s">
        <v>89</v>
      </c>
      <c r="G548" s="374" t="s">
        <v>582</v>
      </c>
      <c r="H548" s="374" t="s">
        <v>3846</v>
      </c>
      <c r="I548" s="374" t="s">
        <v>584</v>
      </c>
      <c r="J548" s="375">
        <v>17</v>
      </c>
      <c r="K548" s="375">
        <v>65</v>
      </c>
      <c r="L548" s="383" t="str">
        <f t="shared" si="17"/>
        <v>Không mở</v>
      </c>
      <c r="M548" s="384">
        <f t="shared" si="16"/>
        <v>0.26153846153846155</v>
      </c>
    </row>
    <row r="549" spans="1:13" ht="26.25" hidden="1" x14ac:dyDescent="0.25">
      <c r="A549" s="374" t="s">
        <v>2677</v>
      </c>
      <c r="B549" s="374" t="s">
        <v>5126</v>
      </c>
      <c r="C549" s="374" t="s">
        <v>5127</v>
      </c>
      <c r="D549" s="374" t="s">
        <v>5110</v>
      </c>
      <c r="E549" s="374" t="s">
        <v>5111</v>
      </c>
      <c r="F549" s="374" t="s">
        <v>89</v>
      </c>
      <c r="G549" s="374" t="s">
        <v>582</v>
      </c>
      <c r="H549" s="374" t="s">
        <v>3846</v>
      </c>
      <c r="I549" s="374" t="s">
        <v>584</v>
      </c>
      <c r="J549" s="375">
        <v>65</v>
      </c>
      <c r="K549" s="375">
        <v>65</v>
      </c>
      <c r="L549" s="383" t="str">
        <f t="shared" si="17"/>
        <v>Mở</v>
      </c>
      <c r="M549" s="384">
        <f t="shared" si="16"/>
        <v>1</v>
      </c>
    </row>
    <row r="550" spans="1:13" ht="26.25" hidden="1" x14ac:dyDescent="0.25">
      <c r="A550" s="374" t="s">
        <v>2680</v>
      </c>
      <c r="B550" s="374" t="s">
        <v>5128</v>
      </c>
      <c r="C550" s="374" t="s">
        <v>5129</v>
      </c>
      <c r="D550" s="374" t="s">
        <v>5110</v>
      </c>
      <c r="E550" s="374" t="s">
        <v>5111</v>
      </c>
      <c r="F550" s="374" t="s">
        <v>89</v>
      </c>
      <c r="G550" s="374" t="s">
        <v>582</v>
      </c>
      <c r="H550" s="374" t="s">
        <v>3846</v>
      </c>
      <c r="I550" s="374" t="s">
        <v>584</v>
      </c>
      <c r="J550" s="375">
        <v>20</v>
      </c>
      <c r="K550" s="375">
        <v>65</v>
      </c>
      <c r="L550" s="383" t="str">
        <f t="shared" si="17"/>
        <v>Không mở</v>
      </c>
      <c r="M550" s="384">
        <f t="shared" si="16"/>
        <v>0.30769230769230771</v>
      </c>
    </row>
    <row r="551" spans="1:13" ht="26.25" hidden="1" x14ac:dyDescent="0.25">
      <c r="A551" s="374" t="s">
        <v>2685</v>
      </c>
      <c r="B551" s="374" t="s">
        <v>5130</v>
      </c>
      <c r="C551" s="374" t="s">
        <v>5131</v>
      </c>
      <c r="D551" s="374" t="s">
        <v>5110</v>
      </c>
      <c r="E551" s="374" t="s">
        <v>5111</v>
      </c>
      <c r="F551" s="374" t="s">
        <v>89</v>
      </c>
      <c r="G551" s="374" t="s">
        <v>582</v>
      </c>
      <c r="H551" s="374" t="s">
        <v>3846</v>
      </c>
      <c r="I551" s="374" t="s">
        <v>584</v>
      </c>
      <c r="J551" s="375">
        <v>65</v>
      </c>
      <c r="K551" s="375">
        <v>65</v>
      </c>
      <c r="L551" s="383" t="str">
        <f t="shared" si="17"/>
        <v>Mở</v>
      </c>
      <c r="M551" s="384">
        <f t="shared" si="16"/>
        <v>1</v>
      </c>
    </row>
    <row r="552" spans="1:13" ht="26.25" hidden="1" x14ac:dyDescent="0.25">
      <c r="A552" s="374" t="s">
        <v>2690</v>
      </c>
      <c r="B552" s="374" t="s">
        <v>5132</v>
      </c>
      <c r="C552" s="374" t="s">
        <v>5133</v>
      </c>
      <c r="D552" s="374" t="s">
        <v>5134</v>
      </c>
      <c r="E552" s="374" t="s">
        <v>5135</v>
      </c>
      <c r="F552" s="374" t="s">
        <v>89</v>
      </c>
      <c r="G552" s="374" t="s">
        <v>582</v>
      </c>
      <c r="H552" s="374" t="s">
        <v>3846</v>
      </c>
      <c r="I552" s="374" t="s">
        <v>584</v>
      </c>
      <c r="J552" s="375">
        <v>30</v>
      </c>
      <c r="K552" s="375">
        <v>30</v>
      </c>
      <c r="L552" s="383" t="str">
        <f t="shared" si="17"/>
        <v>Mở</v>
      </c>
      <c r="M552" s="384">
        <f t="shared" si="16"/>
        <v>1</v>
      </c>
    </row>
    <row r="553" spans="1:13" ht="26.25" hidden="1" x14ac:dyDescent="0.25">
      <c r="A553" s="374" t="s">
        <v>2693</v>
      </c>
      <c r="B553" s="374" t="s">
        <v>5136</v>
      </c>
      <c r="C553" s="374" t="s">
        <v>5137</v>
      </c>
      <c r="D553" s="374" t="s">
        <v>5138</v>
      </c>
      <c r="E553" s="374" t="s">
        <v>5139</v>
      </c>
      <c r="F553" s="374" t="s">
        <v>89</v>
      </c>
      <c r="G553" s="374" t="s">
        <v>582</v>
      </c>
      <c r="H553" s="374" t="s">
        <v>3846</v>
      </c>
      <c r="I553" s="374" t="s">
        <v>584</v>
      </c>
      <c r="J553" s="375">
        <v>65</v>
      </c>
      <c r="K553" s="375">
        <v>65</v>
      </c>
      <c r="L553" s="383" t="str">
        <f t="shared" si="17"/>
        <v>Mở</v>
      </c>
      <c r="M553" s="384">
        <f t="shared" si="16"/>
        <v>1</v>
      </c>
    </row>
    <row r="554" spans="1:13" ht="26.25" hidden="1" x14ac:dyDescent="0.25">
      <c r="A554" s="374" t="s">
        <v>2698</v>
      </c>
      <c r="B554" s="374" t="s">
        <v>5140</v>
      </c>
      <c r="C554" s="374" t="s">
        <v>5141</v>
      </c>
      <c r="D554" s="374" t="s">
        <v>5138</v>
      </c>
      <c r="E554" s="374" t="s">
        <v>5139</v>
      </c>
      <c r="F554" s="374" t="s">
        <v>89</v>
      </c>
      <c r="G554" s="374" t="s">
        <v>582</v>
      </c>
      <c r="H554" s="374" t="s">
        <v>3846</v>
      </c>
      <c r="I554" s="374" t="s">
        <v>584</v>
      </c>
      <c r="J554" s="375">
        <v>57</v>
      </c>
      <c r="K554" s="375">
        <v>65</v>
      </c>
      <c r="L554" s="383" t="str">
        <f t="shared" si="17"/>
        <v>Mở</v>
      </c>
      <c r="M554" s="384">
        <f t="shared" si="16"/>
        <v>0.87692307692307692</v>
      </c>
    </row>
    <row r="555" spans="1:13" ht="26.25" hidden="1" x14ac:dyDescent="0.25">
      <c r="A555" s="374" t="s">
        <v>2702</v>
      </c>
      <c r="B555" s="374" t="s">
        <v>5142</v>
      </c>
      <c r="C555" s="374" t="s">
        <v>5143</v>
      </c>
      <c r="D555" s="374" t="s">
        <v>5144</v>
      </c>
      <c r="E555" s="374" t="s">
        <v>5145</v>
      </c>
      <c r="F555" s="374" t="s">
        <v>89</v>
      </c>
      <c r="G555" s="374" t="s">
        <v>582</v>
      </c>
      <c r="H555" s="374" t="s">
        <v>3846</v>
      </c>
      <c r="I555" s="374" t="s">
        <v>584</v>
      </c>
      <c r="J555" s="375">
        <v>65</v>
      </c>
      <c r="K555" s="375">
        <v>65</v>
      </c>
      <c r="L555" s="383" t="str">
        <f t="shared" si="17"/>
        <v>Mở</v>
      </c>
      <c r="M555" s="384">
        <f t="shared" si="16"/>
        <v>1</v>
      </c>
    </row>
    <row r="556" spans="1:13" ht="26.25" hidden="1" x14ac:dyDescent="0.25">
      <c r="A556" s="374" t="s">
        <v>2704</v>
      </c>
      <c r="B556" s="374" t="s">
        <v>5146</v>
      </c>
      <c r="C556" s="374" t="s">
        <v>5147</v>
      </c>
      <c r="D556" s="374" t="s">
        <v>5148</v>
      </c>
      <c r="E556" s="374" t="s">
        <v>5149</v>
      </c>
      <c r="F556" s="374" t="s">
        <v>89</v>
      </c>
      <c r="G556" s="374" t="s">
        <v>582</v>
      </c>
      <c r="H556" s="374" t="s">
        <v>3846</v>
      </c>
      <c r="I556" s="374" t="s">
        <v>584</v>
      </c>
      <c r="J556" s="375">
        <v>26</v>
      </c>
      <c r="K556" s="375">
        <v>30</v>
      </c>
      <c r="L556" s="383" t="str">
        <f t="shared" si="17"/>
        <v>Mở</v>
      </c>
      <c r="M556" s="384">
        <f t="shared" si="16"/>
        <v>0.8666666666666667</v>
      </c>
    </row>
    <row r="557" spans="1:13" ht="26.25" hidden="1" x14ac:dyDescent="0.25">
      <c r="A557" s="374" t="s">
        <v>2709</v>
      </c>
      <c r="B557" s="374" t="s">
        <v>5150</v>
      </c>
      <c r="C557" s="374" t="s">
        <v>5151</v>
      </c>
      <c r="D557" s="374" t="s">
        <v>5152</v>
      </c>
      <c r="E557" s="374" t="s">
        <v>5153</v>
      </c>
      <c r="F557" s="374" t="s">
        <v>89</v>
      </c>
      <c r="G557" s="374" t="s">
        <v>582</v>
      </c>
      <c r="H557" s="374" t="s">
        <v>3846</v>
      </c>
      <c r="I557" s="374" t="s">
        <v>584</v>
      </c>
      <c r="J557" s="375">
        <v>23</v>
      </c>
      <c r="K557" s="375">
        <v>30</v>
      </c>
      <c r="L557" s="383" t="str">
        <f t="shared" si="17"/>
        <v>Mở</v>
      </c>
      <c r="M557" s="384">
        <f t="shared" si="16"/>
        <v>0.76666666666666672</v>
      </c>
    </row>
    <row r="558" spans="1:13" ht="26.25" hidden="1" x14ac:dyDescent="0.25">
      <c r="A558" s="374" t="s">
        <v>2714</v>
      </c>
      <c r="B558" s="374" t="s">
        <v>5154</v>
      </c>
      <c r="C558" s="374" t="s">
        <v>5155</v>
      </c>
      <c r="D558" s="374" t="s">
        <v>5156</v>
      </c>
      <c r="E558" s="374" t="s">
        <v>5157</v>
      </c>
      <c r="F558" s="374" t="s">
        <v>66</v>
      </c>
      <c r="G558" s="374" t="s">
        <v>582</v>
      </c>
      <c r="H558" s="374" t="s">
        <v>3846</v>
      </c>
      <c r="I558" s="374" t="s">
        <v>584</v>
      </c>
      <c r="J558" s="375">
        <v>65</v>
      </c>
      <c r="K558" s="375">
        <v>65</v>
      </c>
      <c r="L558" s="383" t="str">
        <f t="shared" si="17"/>
        <v>Mở</v>
      </c>
      <c r="M558" s="384">
        <f t="shared" si="16"/>
        <v>1</v>
      </c>
    </row>
    <row r="559" spans="1:13" ht="26.25" hidden="1" x14ac:dyDescent="0.25">
      <c r="A559" s="374" t="s">
        <v>2717</v>
      </c>
      <c r="B559" s="374" t="s">
        <v>5158</v>
      </c>
      <c r="C559" s="374" t="s">
        <v>5159</v>
      </c>
      <c r="D559" s="374" t="s">
        <v>635</v>
      </c>
      <c r="E559" s="374" t="s">
        <v>636</v>
      </c>
      <c r="F559" s="374" t="s">
        <v>66</v>
      </c>
      <c r="G559" s="374" t="s">
        <v>582</v>
      </c>
      <c r="H559" s="374" t="s">
        <v>3846</v>
      </c>
      <c r="I559" s="374" t="s">
        <v>584</v>
      </c>
      <c r="J559" s="375">
        <v>65</v>
      </c>
      <c r="K559" s="375">
        <v>65</v>
      </c>
      <c r="L559" s="383" t="str">
        <f t="shared" si="17"/>
        <v>Mở</v>
      </c>
      <c r="M559" s="384">
        <f t="shared" si="16"/>
        <v>1</v>
      </c>
    </row>
    <row r="560" spans="1:13" ht="26.25" hidden="1" x14ac:dyDescent="0.25">
      <c r="A560" s="374" t="s">
        <v>2720</v>
      </c>
      <c r="B560" s="374" t="s">
        <v>5160</v>
      </c>
      <c r="C560" s="374" t="s">
        <v>5161</v>
      </c>
      <c r="D560" s="374" t="s">
        <v>635</v>
      </c>
      <c r="E560" s="374" t="s">
        <v>636</v>
      </c>
      <c r="F560" s="374" t="s">
        <v>66</v>
      </c>
      <c r="G560" s="374" t="s">
        <v>582</v>
      </c>
      <c r="H560" s="374" t="s">
        <v>3846</v>
      </c>
      <c r="I560" s="374" t="s">
        <v>584</v>
      </c>
      <c r="J560" s="375">
        <v>65</v>
      </c>
      <c r="K560" s="375">
        <v>65</v>
      </c>
      <c r="L560" s="383" t="str">
        <f t="shared" si="17"/>
        <v>Mở</v>
      </c>
      <c r="M560" s="384">
        <f t="shared" si="16"/>
        <v>1</v>
      </c>
    </row>
    <row r="561" spans="1:13" ht="26.25" hidden="1" x14ac:dyDescent="0.25">
      <c r="A561" s="374" t="s">
        <v>2725</v>
      </c>
      <c r="B561" s="374" t="s">
        <v>5162</v>
      </c>
      <c r="C561" s="374" t="s">
        <v>5163</v>
      </c>
      <c r="D561" s="374" t="s">
        <v>635</v>
      </c>
      <c r="E561" s="374" t="s">
        <v>636</v>
      </c>
      <c r="F561" s="374" t="s">
        <v>66</v>
      </c>
      <c r="G561" s="374" t="s">
        <v>582</v>
      </c>
      <c r="H561" s="374" t="s">
        <v>3846</v>
      </c>
      <c r="I561" s="374" t="s">
        <v>584</v>
      </c>
      <c r="J561" s="375">
        <v>65</v>
      </c>
      <c r="K561" s="375">
        <v>65</v>
      </c>
      <c r="L561" s="383" t="str">
        <f t="shared" si="17"/>
        <v>Mở</v>
      </c>
      <c r="M561" s="384">
        <f t="shared" si="16"/>
        <v>1</v>
      </c>
    </row>
    <row r="562" spans="1:13" ht="26.25" hidden="1" x14ac:dyDescent="0.25">
      <c r="A562" s="374" t="s">
        <v>2728</v>
      </c>
      <c r="B562" s="374" t="s">
        <v>5164</v>
      </c>
      <c r="C562" s="374" t="s">
        <v>5165</v>
      </c>
      <c r="D562" s="374" t="s">
        <v>635</v>
      </c>
      <c r="E562" s="374" t="s">
        <v>636</v>
      </c>
      <c r="F562" s="374" t="s">
        <v>66</v>
      </c>
      <c r="G562" s="374" t="s">
        <v>582</v>
      </c>
      <c r="H562" s="374" t="s">
        <v>3846</v>
      </c>
      <c r="I562" s="374" t="s">
        <v>584</v>
      </c>
      <c r="J562" s="375">
        <v>49</v>
      </c>
      <c r="K562" s="375">
        <v>65</v>
      </c>
      <c r="L562" s="383" t="str">
        <f t="shared" si="17"/>
        <v>Mở</v>
      </c>
      <c r="M562" s="384">
        <f t="shared" si="16"/>
        <v>0.75384615384615383</v>
      </c>
    </row>
    <row r="563" spans="1:13" ht="26.25" hidden="1" x14ac:dyDescent="0.25">
      <c r="A563" s="374" t="s">
        <v>2731</v>
      </c>
      <c r="B563" s="374" t="s">
        <v>5166</v>
      </c>
      <c r="C563" s="374" t="s">
        <v>5167</v>
      </c>
      <c r="D563" s="374" t="s">
        <v>635</v>
      </c>
      <c r="E563" s="374" t="s">
        <v>636</v>
      </c>
      <c r="F563" s="374" t="s">
        <v>66</v>
      </c>
      <c r="G563" s="374" t="s">
        <v>582</v>
      </c>
      <c r="H563" s="374" t="s">
        <v>3846</v>
      </c>
      <c r="I563" s="374" t="s">
        <v>584</v>
      </c>
      <c r="J563" s="375">
        <v>65</v>
      </c>
      <c r="K563" s="375">
        <v>65</v>
      </c>
      <c r="L563" s="383" t="str">
        <f t="shared" si="17"/>
        <v>Mở</v>
      </c>
      <c r="M563" s="384">
        <f t="shared" si="16"/>
        <v>1</v>
      </c>
    </row>
    <row r="564" spans="1:13" ht="26.25" hidden="1" x14ac:dyDescent="0.25">
      <c r="A564" s="374" t="s">
        <v>2734</v>
      </c>
      <c r="B564" s="374" t="s">
        <v>5168</v>
      </c>
      <c r="C564" s="374" t="s">
        <v>5169</v>
      </c>
      <c r="D564" s="374" t="s">
        <v>635</v>
      </c>
      <c r="E564" s="374" t="s">
        <v>636</v>
      </c>
      <c r="F564" s="374" t="s">
        <v>66</v>
      </c>
      <c r="G564" s="374" t="s">
        <v>582</v>
      </c>
      <c r="H564" s="374" t="s">
        <v>3846</v>
      </c>
      <c r="I564" s="374" t="s">
        <v>584</v>
      </c>
      <c r="J564" s="375">
        <v>17</v>
      </c>
      <c r="K564" s="375">
        <v>65</v>
      </c>
      <c r="L564" s="383" t="s">
        <v>610</v>
      </c>
      <c r="M564" s="384">
        <f t="shared" si="16"/>
        <v>0.26153846153846155</v>
      </c>
    </row>
    <row r="565" spans="1:13" ht="26.25" hidden="1" x14ac:dyDescent="0.25">
      <c r="A565" s="374" t="s">
        <v>2739</v>
      </c>
      <c r="B565" s="374" t="s">
        <v>5170</v>
      </c>
      <c r="C565" s="374" t="s">
        <v>5171</v>
      </c>
      <c r="D565" s="374" t="s">
        <v>5172</v>
      </c>
      <c r="E565" s="374" t="s">
        <v>5173</v>
      </c>
      <c r="F565" s="374" t="s">
        <v>89</v>
      </c>
      <c r="G565" s="374" t="s">
        <v>582</v>
      </c>
      <c r="H565" s="374" t="s">
        <v>3846</v>
      </c>
      <c r="I565" s="374" t="s">
        <v>584</v>
      </c>
      <c r="J565" s="375">
        <v>25</v>
      </c>
      <c r="K565" s="375">
        <v>30</v>
      </c>
      <c r="L565" s="383" t="str">
        <f t="shared" si="17"/>
        <v>Mở</v>
      </c>
      <c r="M565" s="384">
        <f t="shared" si="16"/>
        <v>0.83333333333333337</v>
      </c>
    </row>
    <row r="566" spans="1:13" ht="26.25" hidden="1" x14ac:dyDescent="0.25">
      <c r="A566" s="374" t="s">
        <v>2744</v>
      </c>
      <c r="B566" s="374" t="s">
        <v>5174</v>
      </c>
      <c r="C566" s="374" t="s">
        <v>5175</v>
      </c>
      <c r="D566" s="374" t="s">
        <v>5176</v>
      </c>
      <c r="E566" s="374" t="s">
        <v>5177</v>
      </c>
      <c r="F566" s="374" t="s">
        <v>89</v>
      </c>
      <c r="G566" s="374" t="s">
        <v>582</v>
      </c>
      <c r="H566" s="374" t="s">
        <v>3846</v>
      </c>
      <c r="I566" s="374" t="s">
        <v>584</v>
      </c>
      <c r="J566" s="375">
        <v>26</v>
      </c>
      <c r="K566" s="375">
        <v>30</v>
      </c>
      <c r="L566" s="383" t="str">
        <f t="shared" si="17"/>
        <v>Mở</v>
      </c>
      <c r="M566" s="384">
        <f t="shared" si="16"/>
        <v>0.8666666666666667</v>
      </c>
    </row>
    <row r="567" spans="1:13" ht="26.25" hidden="1" x14ac:dyDescent="0.25">
      <c r="A567" s="374" t="s">
        <v>2748</v>
      </c>
      <c r="B567" s="374" t="s">
        <v>5178</v>
      </c>
      <c r="C567" s="374" t="s">
        <v>5179</v>
      </c>
      <c r="D567" s="374" t="s">
        <v>5180</v>
      </c>
      <c r="E567" s="374" t="s">
        <v>5181</v>
      </c>
      <c r="F567" s="374" t="s">
        <v>89</v>
      </c>
      <c r="G567" s="374" t="s">
        <v>582</v>
      </c>
      <c r="H567" s="374" t="s">
        <v>3846</v>
      </c>
      <c r="I567" s="374" t="s">
        <v>584</v>
      </c>
      <c r="J567" s="375">
        <v>65</v>
      </c>
      <c r="K567" s="375">
        <v>65</v>
      </c>
      <c r="L567" s="383" t="str">
        <f t="shared" si="17"/>
        <v>Mở</v>
      </c>
      <c r="M567" s="384">
        <f t="shared" si="16"/>
        <v>1</v>
      </c>
    </row>
    <row r="568" spans="1:13" ht="26.25" hidden="1" x14ac:dyDescent="0.25">
      <c r="A568" s="374" t="s">
        <v>2752</v>
      </c>
      <c r="B568" s="374" t="s">
        <v>5182</v>
      </c>
      <c r="C568" s="374" t="s">
        <v>5183</v>
      </c>
      <c r="D568" s="374" t="s">
        <v>5184</v>
      </c>
      <c r="E568" s="374" t="s">
        <v>5185</v>
      </c>
      <c r="F568" s="374" t="s">
        <v>66</v>
      </c>
      <c r="G568" s="374" t="s">
        <v>582</v>
      </c>
      <c r="H568" s="374" t="s">
        <v>3846</v>
      </c>
      <c r="I568" s="374" t="s">
        <v>584</v>
      </c>
      <c r="J568" s="375">
        <v>30</v>
      </c>
      <c r="K568" s="375">
        <v>30</v>
      </c>
      <c r="L568" s="383" t="str">
        <f t="shared" si="17"/>
        <v>Mở</v>
      </c>
      <c r="M568" s="384">
        <f t="shared" si="16"/>
        <v>1</v>
      </c>
    </row>
    <row r="569" spans="1:13" ht="26.25" hidden="1" x14ac:dyDescent="0.25">
      <c r="A569" s="374" t="s">
        <v>2754</v>
      </c>
      <c r="B569" s="374" t="s">
        <v>5186</v>
      </c>
      <c r="C569" s="374" t="s">
        <v>5187</v>
      </c>
      <c r="D569" s="374" t="s">
        <v>5184</v>
      </c>
      <c r="E569" s="374" t="s">
        <v>5185</v>
      </c>
      <c r="F569" s="374" t="s">
        <v>66</v>
      </c>
      <c r="G569" s="374" t="s">
        <v>582</v>
      </c>
      <c r="H569" s="374" t="s">
        <v>3846</v>
      </c>
      <c r="I569" s="374" t="s">
        <v>584</v>
      </c>
      <c r="J569" s="375">
        <v>30</v>
      </c>
      <c r="K569" s="375">
        <v>30</v>
      </c>
      <c r="L569" s="383" t="str">
        <f t="shared" si="17"/>
        <v>Mở</v>
      </c>
      <c r="M569" s="384">
        <f t="shared" si="16"/>
        <v>1</v>
      </c>
    </row>
    <row r="570" spans="1:13" ht="26.25" hidden="1" x14ac:dyDescent="0.25">
      <c r="A570" s="374" t="s">
        <v>2756</v>
      </c>
      <c r="B570" s="374" t="s">
        <v>5188</v>
      </c>
      <c r="C570" s="374" t="s">
        <v>5189</v>
      </c>
      <c r="D570" s="374" t="s">
        <v>5184</v>
      </c>
      <c r="E570" s="374" t="s">
        <v>5185</v>
      </c>
      <c r="F570" s="374" t="s">
        <v>66</v>
      </c>
      <c r="G570" s="374" t="s">
        <v>582</v>
      </c>
      <c r="H570" s="374" t="s">
        <v>3846</v>
      </c>
      <c r="I570" s="374" t="s">
        <v>584</v>
      </c>
      <c r="J570" s="375">
        <v>30</v>
      </c>
      <c r="K570" s="375">
        <v>30</v>
      </c>
      <c r="L570" s="383" t="str">
        <f t="shared" si="17"/>
        <v>Mở</v>
      </c>
      <c r="M570" s="384">
        <f t="shared" si="16"/>
        <v>1</v>
      </c>
    </row>
    <row r="571" spans="1:13" ht="26.25" hidden="1" x14ac:dyDescent="0.25">
      <c r="A571" s="374" t="s">
        <v>2760</v>
      </c>
      <c r="B571" s="374" t="s">
        <v>5190</v>
      </c>
      <c r="C571" s="374" t="s">
        <v>5191</v>
      </c>
      <c r="D571" s="374" t="s">
        <v>5184</v>
      </c>
      <c r="E571" s="374" t="s">
        <v>5185</v>
      </c>
      <c r="F571" s="374" t="s">
        <v>66</v>
      </c>
      <c r="G571" s="374" t="s">
        <v>582</v>
      </c>
      <c r="H571" s="374" t="s">
        <v>3846</v>
      </c>
      <c r="I571" s="374" t="s">
        <v>584</v>
      </c>
      <c r="J571" s="375">
        <v>30</v>
      </c>
      <c r="K571" s="375">
        <v>30</v>
      </c>
      <c r="L571" s="383" t="str">
        <f t="shared" si="17"/>
        <v>Mở</v>
      </c>
      <c r="M571" s="384">
        <f t="shared" si="16"/>
        <v>1</v>
      </c>
    </row>
    <row r="572" spans="1:13" ht="26.25" hidden="1" x14ac:dyDescent="0.25">
      <c r="A572" s="374" t="s">
        <v>2762</v>
      </c>
      <c r="B572" s="374" t="s">
        <v>5192</v>
      </c>
      <c r="C572" s="374" t="s">
        <v>1742</v>
      </c>
      <c r="D572" s="374" t="s">
        <v>1743</v>
      </c>
      <c r="E572" s="374" t="s">
        <v>1744</v>
      </c>
      <c r="F572" s="374" t="s">
        <v>89</v>
      </c>
      <c r="G572" s="374" t="s">
        <v>582</v>
      </c>
      <c r="H572" s="374" t="s">
        <v>3846</v>
      </c>
      <c r="I572" s="374" t="s">
        <v>584</v>
      </c>
      <c r="J572" s="375">
        <v>65</v>
      </c>
      <c r="K572" s="375">
        <v>65</v>
      </c>
      <c r="L572" s="383" t="str">
        <f t="shared" si="17"/>
        <v>Mở</v>
      </c>
      <c r="M572" s="384">
        <f t="shared" si="16"/>
        <v>1</v>
      </c>
    </row>
    <row r="573" spans="1:13" ht="26.25" hidden="1" x14ac:dyDescent="0.25">
      <c r="A573" s="374" t="s">
        <v>2764</v>
      </c>
      <c r="B573" s="374" t="s">
        <v>5193</v>
      </c>
      <c r="C573" s="374" t="s">
        <v>5194</v>
      </c>
      <c r="D573" s="374" t="s">
        <v>1743</v>
      </c>
      <c r="E573" s="374" t="s">
        <v>1744</v>
      </c>
      <c r="F573" s="374" t="s">
        <v>89</v>
      </c>
      <c r="G573" s="374" t="s">
        <v>582</v>
      </c>
      <c r="H573" s="374" t="s">
        <v>3846</v>
      </c>
      <c r="I573" s="374" t="s">
        <v>584</v>
      </c>
      <c r="J573" s="375">
        <v>65</v>
      </c>
      <c r="K573" s="375">
        <v>65</v>
      </c>
      <c r="L573" s="383" t="str">
        <f t="shared" si="17"/>
        <v>Mở</v>
      </c>
      <c r="M573" s="384">
        <f t="shared" si="16"/>
        <v>1</v>
      </c>
    </row>
    <row r="574" spans="1:13" ht="26.25" hidden="1" x14ac:dyDescent="0.25">
      <c r="A574" s="374" t="s">
        <v>2766</v>
      </c>
      <c r="B574" s="374" t="s">
        <v>5195</v>
      </c>
      <c r="C574" s="374" t="s">
        <v>5196</v>
      </c>
      <c r="D574" s="374" t="s">
        <v>1743</v>
      </c>
      <c r="E574" s="374" t="s">
        <v>1744</v>
      </c>
      <c r="F574" s="374" t="s">
        <v>89</v>
      </c>
      <c r="G574" s="374" t="s">
        <v>582</v>
      </c>
      <c r="H574" s="374" t="s">
        <v>3846</v>
      </c>
      <c r="I574" s="374" t="s">
        <v>584</v>
      </c>
      <c r="J574" s="375">
        <v>7</v>
      </c>
      <c r="K574" s="375">
        <v>65</v>
      </c>
      <c r="L574" s="383" t="str">
        <f t="shared" si="17"/>
        <v>Không mở</v>
      </c>
      <c r="M574" s="384">
        <f t="shared" si="16"/>
        <v>0.1076923076923077</v>
      </c>
    </row>
    <row r="575" spans="1:13" ht="26.25" hidden="1" x14ac:dyDescent="0.25">
      <c r="A575" s="374" t="s">
        <v>2768</v>
      </c>
      <c r="B575" s="374" t="s">
        <v>5197</v>
      </c>
      <c r="C575" s="374" t="s">
        <v>5198</v>
      </c>
      <c r="D575" s="374" t="s">
        <v>1743</v>
      </c>
      <c r="E575" s="374" t="s">
        <v>1744</v>
      </c>
      <c r="F575" s="374" t="s">
        <v>89</v>
      </c>
      <c r="G575" s="374" t="s">
        <v>582</v>
      </c>
      <c r="H575" s="374" t="s">
        <v>3846</v>
      </c>
      <c r="I575" s="374" t="s">
        <v>584</v>
      </c>
      <c r="J575" s="375">
        <v>1</v>
      </c>
      <c r="K575" s="375">
        <v>65</v>
      </c>
      <c r="L575" s="383" t="str">
        <f t="shared" si="17"/>
        <v>Không mở</v>
      </c>
      <c r="M575" s="384">
        <f t="shared" si="16"/>
        <v>1.5384615384615385E-2</v>
      </c>
    </row>
    <row r="576" spans="1:13" ht="26.25" hidden="1" x14ac:dyDescent="0.25">
      <c r="A576" s="374" t="s">
        <v>2770</v>
      </c>
      <c r="B576" s="374" t="s">
        <v>5199</v>
      </c>
      <c r="C576" s="374" t="s">
        <v>5200</v>
      </c>
      <c r="D576" s="374" t="s">
        <v>1743</v>
      </c>
      <c r="E576" s="374" t="s">
        <v>1744</v>
      </c>
      <c r="F576" s="374" t="s">
        <v>89</v>
      </c>
      <c r="G576" s="374" t="s">
        <v>582</v>
      </c>
      <c r="H576" s="374" t="s">
        <v>3846</v>
      </c>
      <c r="I576" s="374" t="s">
        <v>584</v>
      </c>
      <c r="J576" s="375">
        <v>65</v>
      </c>
      <c r="K576" s="375">
        <v>65</v>
      </c>
      <c r="L576" s="383" t="str">
        <f t="shared" si="17"/>
        <v>Mở</v>
      </c>
      <c r="M576" s="384">
        <f t="shared" si="16"/>
        <v>1</v>
      </c>
    </row>
    <row r="577" spans="1:13" ht="26.25" hidden="1" x14ac:dyDescent="0.25">
      <c r="A577" s="374" t="s">
        <v>2774</v>
      </c>
      <c r="B577" s="374" t="s">
        <v>5201</v>
      </c>
      <c r="C577" s="374" t="s">
        <v>1752</v>
      </c>
      <c r="D577" s="374" t="s">
        <v>1753</v>
      </c>
      <c r="E577" s="374" t="s">
        <v>1754</v>
      </c>
      <c r="F577" s="374" t="s">
        <v>89</v>
      </c>
      <c r="G577" s="374" t="s">
        <v>582</v>
      </c>
      <c r="H577" s="374" t="s">
        <v>3846</v>
      </c>
      <c r="I577" s="374" t="s">
        <v>584</v>
      </c>
      <c r="J577" s="375">
        <v>65</v>
      </c>
      <c r="K577" s="375">
        <v>65</v>
      </c>
      <c r="L577" s="383" t="str">
        <f t="shared" si="17"/>
        <v>Mở</v>
      </c>
      <c r="M577" s="384">
        <f t="shared" si="16"/>
        <v>1</v>
      </c>
    </row>
    <row r="578" spans="1:13" ht="26.25" hidden="1" x14ac:dyDescent="0.25">
      <c r="A578" s="374" t="s">
        <v>2776</v>
      </c>
      <c r="B578" s="374" t="s">
        <v>5202</v>
      </c>
      <c r="C578" s="374" t="s">
        <v>5203</v>
      </c>
      <c r="D578" s="374" t="s">
        <v>1753</v>
      </c>
      <c r="E578" s="374" t="s">
        <v>1754</v>
      </c>
      <c r="F578" s="374" t="s">
        <v>89</v>
      </c>
      <c r="G578" s="374" t="s">
        <v>582</v>
      </c>
      <c r="H578" s="374" t="s">
        <v>3846</v>
      </c>
      <c r="I578" s="374" t="s">
        <v>584</v>
      </c>
      <c r="J578" s="375">
        <v>65</v>
      </c>
      <c r="K578" s="375">
        <v>65</v>
      </c>
      <c r="L578" s="383" t="str">
        <f t="shared" si="17"/>
        <v>Mở</v>
      </c>
      <c r="M578" s="384">
        <f t="shared" si="16"/>
        <v>1</v>
      </c>
    </row>
    <row r="579" spans="1:13" ht="26.25" hidden="1" x14ac:dyDescent="0.25">
      <c r="A579" s="374" t="s">
        <v>2780</v>
      </c>
      <c r="B579" s="374" t="s">
        <v>5204</v>
      </c>
      <c r="C579" s="374" t="s">
        <v>5205</v>
      </c>
      <c r="D579" s="374" t="s">
        <v>1753</v>
      </c>
      <c r="E579" s="374" t="s">
        <v>1754</v>
      </c>
      <c r="F579" s="374" t="s">
        <v>89</v>
      </c>
      <c r="G579" s="374" t="s">
        <v>582</v>
      </c>
      <c r="H579" s="374" t="s">
        <v>3846</v>
      </c>
      <c r="I579" s="374" t="s">
        <v>584</v>
      </c>
      <c r="J579" s="375">
        <v>65</v>
      </c>
      <c r="K579" s="375">
        <v>65</v>
      </c>
      <c r="L579" s="383" t="str">
        <f t="shared" si="17"/>
        <v>Mở</v>
      </c>
      <c r="M579" s="384">
        <f t="shared" ref="M579:M642" si="18">J579/K579</f>
        <v>1</v>
      </c>
    </row>
    <row r="580" spans="1:13" ht="26.25" hidden="1" x14ac:dyDescent="0.25">
      <c r="A580" s="374" t="s">
        <v>2782</v>
      </c>
      <c r="B580" s="374" t="s">
        <v>5206</v>
      </c>
      <c r="C580" s="374" t="s">
        <v>5207</v>
      </c>
      <c r="D580" s="374" t="s">
        <v>1753</v>
      </c>
      <c r="E580" s="374" t="s">
        <v>1754</v>
      </c>
      <c r="F580" s="374" t="s">
        <v>89</v>
      </c>
      <c r="G580" s="374" t="s">
        <v>582</v>
      </c>
      <c r="H580" s="374" t="s">
        <v>3846</v>
      </c>
      <c r="I580" s="374" t="s">
        <v>584</v>
      </c>
      <c r="J580" s="375">
        <v>65</v>
      </c>
      <c r="K580" s="375">
        <v>65</v>
      </c>
      <c r="L580" s="383" t="str">
        <f t="shared" si="17"/>
        <v>Mở</v>
      </c>
      <c r="M580" s="384">
        <f t="shared" si="18"/>
        <v>1</v>
      </c>
    </row>
    <row r="581" spans="1:13" ht="26.25" hidden="1" x14ac:dyDescent="0.25">
      <c r="A581" s="374" t="s">
        <v>2784</v>
      </c>
      <c r="B581" s="374" t="s">
        <v>5208</v>
      </c>
      <c r="C581" s="374" t="s">
        <v>5209</v>
      </c>
      <c r="D581" s="374" t="s">
        <v>1753</v>
      </c>
      <c r="E581" s="374" t="s">
        <v>1754</v>
      </c>
      <c r="F581" s="374" t="s">
        <v>89</v>
      </c>
      <c r="G581" s="374" t="s">
        <v>582</v>
      </c>
      <c r="H581" s="374" t="s">
        <v>3846</v>
      </c>
      <c r="I581" s="374" t="s">
        <v>584</v>
      </c>
      <c r="J581" s="375">
        <v>65</v>
      </c>
      <c r="K581" s="375">
        <v>65</v>
      </c>
      <c r="L581" s="383" t="str">
        <f t="shared" ref="L581:L644" si="19">IF(M581&gt;=75%,"Mở","Không mở")</f>
        <v>Mở</v>
      </c>
      <c r="M581" s="384">
        <f t="shared" si="18"/>
        <v>1</v>
      </c>
    </row>
    <row r="582" spans="1:13" ht="26.25" hidden="1" x14ac:dyDescent="0.25">
      <c r="A582" s="374" t="s">
        <v>2786</v>
      </c>
      <c r="B582" s="374" t="s">
        <v>5210</v>
      </c>
      <c r="C582" s="374" t="s">
        <v>5211</v>
      </c>
      <c r="D582" s="374" t="s">
        <v>5212</v>
      </c>
      <c r="E582" s="374" t="s">
        <v>5213</v>
      </c>
      <c r="F582" s="374" t="s">
        <v>89</v>
      </c>
      <c r="G582" s="374" t="s">
        <v>582</v>
      </c>
      <c r="H582" s="374" t="s">
        <v>3846</v>
      </c>
      <c r="I582" s="374" t="s">
        <v>584</v>
      </c>
      <c r="J582" s="375">
        <v>3</v>
      </c>
      <c r="K582" s="375">
        <v>65</v>
      </c>
      <c r="L582" s="383" t="str">
        <f t="shared" si="19"/>
        <v>Không mở</v>
      </c>
      <c r="M582" s="384">
        <f t="shared" si="18"/>
        <v>4.6153846153846156E-2</v>
      </c>
    </row>
    <row r="583" spans="1:13" ht="26.25" hidden="1" x14ac:dyDescent="0.25">
      <c r="A583" s="374" t="s">
        <v>2788</v>
      </c>
      <c r="B583" s="374" t="s">
        <v>5214</v>
      </c>
      <c r="C583" s="374" t="s">
        <v>5215</v>
      </c>
      <c r="D583" s="374" t="s">
        <v>5216</v>
      </c>
      <c r="E583" s="374" t="s">
        <v>5217</v>
      </c>
      <c r="F583" s="374" t="s">
        <v>66</v>
      </c>
      <c r="G583" s="374" t="s">
        <v>582</v>
      </c>
      <c r="H583" s="374" t="s">
        <v>3846</v>
      </c>
      <c r="I583" s="374" t="s">
        <v>584</v>
      </c>
      <c r="J583" s="375">
        <v>35</v>
      </c>
      <c r="K583" s="375">
        <v>35</v>
      </c>
      <c r="L583" s="383" t="str">
        <f t="shared" si="19"/>
        <v>Mở</v>
      </c>
      <c r="M583" s="384">
        <f t="shared" si="18"/>
        <v>1</v>
      </c>
    </row>
    <row r="584" spans="1:13" ht="26.25" hidden="1" x14ac:dyDescent="0.25">
      <c r="A584" s="374" t="s">
        <v>2790</v>
      </c>
      <c r="B584" s="374" t="s">
        <v>5218</v>
      </c>
      <c r="C584" s="374" t="s">
        <v>5219</v>
      </c>
      <c r="D584" s="374" t="s">
        <v>5216</v>
      </c>
      <c r="E584" s="374" t="s">
        <v>5217</v>
      </c>
      <c r="F584" s="374" t="s">
        <v>66</v>
      </c>
      <c r="G584" s="374" t="s">
        <v>582</v>
      </c>
      <c r="H584" s="374" t="s">
        <v>3846</v>
      </c>
      <c r="I584" s="374" t="s">
        <v>584</v>
      </c>
      <c r="J584" s="375">
        <v>35</v>
      </c>
      <c r="K584" s="375">
        <v>35</v>
      </c>
      <c r="L584" s="383" t="str">
        <f t="shared" si="19"/>
        <v>Mở</v>
      </c>
      <c r="M584" s="384">
        <f t="shared" si="18"/>
        <v>1</v>
      </c>
    </row>
    <row r="585" spans="1:13" ht="26.25" hidden="1" x14ac:dyDescent="0.25">
      <c r="A585" s="374" t="s">
        <v>2792</v>
      </c>
      <c r="B585" s="374" t="s">
        <v>5220</v>
      </c>
      <c r="C585" s="374" t="s">
        <v>5221</v>
      </c>
      <c r="D585" s="374" t="s">
        <v>5222</v>
      </c>
      <c r="E585" s="374" t="s">
        <v>5223</v>
      </c>
      <c r="F585" s="374" t="s">
        <v>66</v>
      </c>
      <c r="G585" s="374" t="s">
        <v>582</v>
      </c>
      <c r="H585" s="374" t="s">
        <v>3846</v>
      </c>
      <c r="I585" s="374" t="s">
        <v>584</v>
      </c>
      <c r="J585" s="375">
        <v>49</v>
      </c>
      <c r="K585" s="375">
        <v>65</v>
      </c>
      <c r="L585" s="383" t="str">
        <f t="shared" si="19"/>
        <v>Mở</v>
      </c>
      <c r="M585" s="384">
        <f t="shared" si="18"/>
        <v>0.75384615384615383</v>
      </c>
    </row>
    <row r="586" spans="1:13" ht="26.25" hidden="1" x14ac:dyDescent="0.25">
      <c r="A586" s="374" t="s">
        <v>2794</v>
      </c>
      <c r="B586" s="374" t="s">
        <v>5224</v>
      </c>
      <c r="C586" s="374" t="s">
        <v>5225</v>
      </c>
      <c r="D586" s="374" t="s">
        <v>5226</v>
      </c>
      <c r="E586" s="374" t="s">
        <v>5227</v>
      </c>
      <c r="F586" s="374" t="s">
        <v>89</v>
      </c>
      <c r="G586" s="374" t="s">
        <v>582</v>
      </c>
      <c r="H586" s="374" t="s">
        <v>3846</v>
      </c>
      <c r="I586" s="374" t="s">
        <v>584</v>
      </c>
      <c r="J586" s="375">
        <v>65</v>
      </c>
      <c r="K586" s="375">
        <v>65</v>
      </c>
      <c r="L586" s="383" t="str">
        <f t="shared" si="19"/>
        <v>Mở</v>
      </c>
      <c r="M586" s="384">
        <f t="shared" si="18"/>
        <v>1</v>
      </c>
    </row>
    <row r="587" spans="1:13" ht="26.25" hidden="1" x14ac:dyDescent="0.25">
      <c r="A587" s="374" t="s">
        <v>2799</v>
      </c>
      <c r="B587" s="374" t="s">
        <v>5228</v>
      </c>
      <c r="C587" s="374" t="s">
        <v>5229</v>
      </c>
      <c r="D587" s="374" t="s">
        <v>5226</v>
      </c>
      <c r="E587" s="374" t="s">
        <v>5227</v>
      </c>
      <c r="F587" s="374" t="s">
        <v>89</v>
      </c>
      <c r="G587" s="374" t="s">
        <v>582</v>
      </c>
      <c r="H587" s="374" t="s">
        <v>3846</v>
      </c>
      <c r="I587" s="374" t="s">
        <v>584</v>
      </c>
      <c r="J587" s="375">
        <v>65</v>
      </c>
      <c r="K587" s="375">
        <v>65</v>
      </c>
      <c r="L587" s="383" t="str">
        <f t="shared" si="19"/>
        <v>Mở</v>
      </c>
      <c r="M587" s="384">
        <f t="shared" si="18"/>
        <v>1</v>
      </c>
    </row>
    <row r="588" spans="1:13" ht="26.25" hidden="1" x14ac:dyDescent="0.25">
      <c r="A588" s="374" t="s">
        <v>2802</v>
      </c>
      <c r="B588" s="374" t="s">
        <v>5230</v>
      </c>
      <c r="C588" s="374" t="s">
        <v>2335</v>
      </c>
      <c r="D588" s="374" t="s">
        <v>2336</v>
      </c>
      <c r="E588" s="374" t="s">
        <v>2337</v>
      </c>
      <c r="F588" s="374" t="s">
        <v>89</v>
      </c>
      <c r="G588" s="374" t="s">
        <v>582</v>
      </c>
      <c r="H588" s="374" t="s">
        <v>3846</v>
      </c>
      <c r="I588" s="374" t="s">
        <v>584</v>
      </c>
      <c r="J588" s="375">
        <v>65</v>
      </c>
      <c r="K588" s="375">
        <v>65</v>
      </c>
      <c r="L588" s="383" t="str">
        <f t="shared" si="19"/>
        <v>Mở</v>
      </c>
      <c r="M588" s="384">
        <f t="shared" si="18"/>
        <v>1</v>
      </c>
    </row>
    <row r="589" spans="1:13" ht="26.25" hidden="1" x14ac:dyDescent="0.25">
      <c r="A589" s="374" t="s">
        <v>2807</v>
      </c>
      <c r="B589" s="374" t="s">
        <v>5231</v>
      </c>
      <c r="C589" s="374" t="s">
        <v>5232</v>
      </c>
      <c r="D589" s="374" t="s">
        <v>2336</v>
      </c>
      <c r="E589" s="374" t="s">
        <v>2337</v>
      </c>
      <c r="F589" s="374" t="s">
        <v>89</v>
      </c>
      <c r="G589" s="374" t="s">
        <v>582</v>
      </c>
      <c r="H589" s="374" t="s">
        <v>3846</v>
      </c>
      <c r="I589" s="374" t="s">
        <v>584</v>
      </c>
      <c r="J589" s="375">
        <v>1</v>
      </c>
      <c r="K589" s="375">
        <v>65</v>
      </c>
      <c r="L589" s="383" t="str">
        <f t="shared" si="19"/>
        <v>Không mở</v>
      </c>
      <c r="M589" s="384">
        <f t="shared" si="18"/>
        <v>1.5384615384615385E-2</v>
      </c>
    </row>
    <row r="590" spans="1:13" ht="26.25" hidden="1" x14ac:dyDescent="0.25">
      <c r="A590" s="374" t="s">
        <v>2810</v>
      </c>
      <c r="B590" s="374" t="s">
        <v>5233</v>
      </c>
      <c r="C590" s="374" t="s">
        <v>5234</v>
      </c>
      <c r="D590" s="374" t="s">
        <v>2336</v>
      </c>
      <c r="E590" s="374" t="s">
        <v>2337</v>
      </c>
      <c r="F590" s="374" t="s">
        <v>89</v>
      </c>
      <c r="G590" s="374" t="s">
        <v>582</v>
      </c>
      <c r="H590" s="374" t="s">
        <v>3846</v>
      </c>
      <c r="I590" s="374" t="s">
        <v>584</v>
      </c>
      <c r="J590" s="375">
        <v>65</v>
      </c>
      <c r="K590" s="375">
        <v>65</v>
      </c>
      <c r="L590" s="383" t="str">
        <f t="shared" si="19"/>
        <v>Mở</v>
      </c>
      <c r="M590" s="384">
        <f t="shared" si="18"/>
        <v>1</v>
      </c>
    </row>
    <row r="591" spans="1:13" ht="26.25" hidden="1" x14ac:dyDescent="0.25">
      <c r="A591" s="374" t="s">
        <v>2813</v>
      </c>
      <c r="B591" s="374" t="s">
        <v>5235</v>
      </c>
      <c r="C591" s="374" t="s">
        <v>5236</v>
      </c>
      <c r="D591" s="374" t="s">
        <v>2336</v>
      </c>
      <c r="E591" s="374" t="s">
        <v>2337</v>
      </c>
      <c r="F591" s="374" t="s">
        <v>89</v>
      </c>
      <c r="G591" s="374" t="s">
        <v>582</v>
      </c>
      <c r="H591" s="374" t="s">
        <v>3846</v>
      </c>
      <c r="I591" s="374" t="s">
        <v>584</v>
      </c>
      <c r="J591" s="375">
        <v>1</v>
      </c>
      <c r="K591" s="375">
        <v>65</v>
      </c>
      <c r="L591" s="383" t="str">
        <f t="shared" si="19"/>
        <v>Không mở</v>
      </c>
      <c r="M591" s="384">
        <f t="shared" si="18"/>
        <v>1.5384615384615385E-2</v>
      </c>
    </row>
    <row r="592" spans="1:13" ht="26.25" hidden="1" x14ac:dyDescent="0.25">
      <c r="A592" s="374" t="s">
        <v>2816</v>
      </c>
      <c r="B592" s="374" t="s">
        <v>5237</v>
      </c>
      <c r="C592" s="374" t="s">
        <v>5238</v>
      </c>
      <c r="D592" s="374" t="s">
        <v>2336</v>
      </c>
      <c r="E592" s="374" t="s">
        <v>2337</v>
      </c>
      <c r="F592" s="374" t="s">
        <v>89</v>
      </c>
      <c r="G592" s="374" t="s">
        <v>582</v>
      </c>
      <c r="H592" s="374" t="s">
        <v>3846</v>
      </c>
      <c r="I592" s="374" t="s">
        <v>584</v>
      </c>
      <c r="J592" s="375">
        <v>65</v>
      </c>
      <c r="K592" s="375">
        <v>65</v>
      </c>
      <c r="L592" s="383" t="str">
        <f t="shared" si="19"/>
        <v>Mở</v>
      </c>
      <c r="M592" s="384">
        <f t="shared" si="18"/>
        <v>1</v>
      </c>
    </row>
    <row r="593" spans="1:13" ht="26.25" hidden="1" x14ac:dyDescent="0.25">
      <c r="A593" s="374" t="s">
        <v>2821</v>
      </c>
      <c r="B593" s="374" t="s">
        <v>5239</v>
      </c>
      <c r="C593" s="374" t="s">
        <v>5240</v>
      </c>
      <c r="D593" s="374" t="s">
        <v>2336</v>
      </c>
      <c r="E593" s="374" t="s">
        <v>2337</v>
      </c>
      <c r="F593" s="374" t="s">
        <v>89</v>
      </c>
      <c r="G593" s="374" t="s">
        <v>582</v>
      </c>
      <c r="H593" s="374" t="s">
        <v>3846</v>
      </c>
      <c r="I593" s="374" t="s">
        <v>584</v>
      </c>
      <c r="J593" s="375">
        <v>65</v>
      </c>
      <c r="K593" s="375">
        <v>65</v>
      </c>
      <c r="L593" s="383" t="str">
        <f t="shared" si="19"/>
        <v>Mở</v>
      </c>
      <c r="M593" s="384">
        <f t="shared" si="18"/>
        <v>1</v>
      </c>
    </row>
    <row r="594" spans="1:13" ht="26.25" hidden="1" x14ac:dyDescent="0.25">
      <c r="A594" s="374" t="s">
        <v>2826</v>
      </c>
      <c r="B594" s="374" t="s">
        <v>5241</v>
      </c>
      <c r="C594" s="374" t="s">
        <v>5242</v>
      </c>
      <c r="D594" s="374" t="s">
        <v>2336</v>
      </c>
      <c r="E594" s="374" t="s">
        <v>2337</v>
      </c>
      <c r="F594" s="374" t="s">
        <v>89</v>
      </c>
      <c r="G594" s="374" t="s">
        <v>582</v>
      </c>
      <c r="H594" s="374" t="s">
        <v>3846</v>
      </c>
      <c r="I594" s="374" t="s">
        <v>584</v>
      </c>
      <c r="J594" s="375">
        <v>65</v>
      </c>
      <c r="K594" s="375">
        <v>65</v>
      </c>
      <c r="L594" s="383" t="str">
        <f t="shared" si="19"/>
        <v>Mở</v>
      </c>
      <c r="M594" s="384">
        <f t="shared" si="18"/>
        <v>1</v>
      </c>
    </row>
    <row r="595" spans="1:13" ht="26.25" hidden="1" x14ac:dyDescent="0.25">
      <c r="A595" s="374" t="s">
        <v>2829</v>
      </c>
      <c r="B595" s="374" t="s">
        <v>5243</v>
      </c>
      <c r="C595" s="374" t="s">
        <v>5244</v>
      </c>
      <c r="D595" s="374" t="s">
        <v>2336</v>
      </c>
      <c r="E595" s="374" t="s">
        <v>2337</v>
      </c>
      <c r="F595" s="374" t="s">
        <v>89</v>
      </c>
      <c r="G595" s="374" t="s">
        <v>582</v>
      </c>
      <c r="H595" s="374" t="s">
        <v>3846</v>
      </c>
      <c r="I595" s="374" t="s">
        <v>584</v>
      </c>
      <c r="J595" s="375">
        <v>5</v>
      </c>
      <c r="K595" s="375">
        <v>65</v>
      </c>
      <c r="L595" s="383" t="str">
        <f t="shared" si="19"/>
        <v>Không mở</v>
      </c>
      <c r="M595" s="384">
        <f t="shared" si="18"/>
        <v>7.6923076923076927E-2</v>
      </c>
    </row>
    <row r="596" spans="1:13" ht="26.25" hidden="1" x14ac:dyDescent="0.25">
      <c r="A596" s="374" t="s">
        <v>2832</v>
      </c>
      <c r="B596" s="374" t="s">
        <v>5245</v>
      </c>
      <c r="C596" s="374" t="s">
        <v>5246</v>
      </c>
      <c r="D596" s="374" t="s">
        <v>5247</v>
      </c>
      <c r="E596" s="374" t="s">
        <v>5248</v>
      </c>
      <c r="F596" s="374" t="s">
        <v>89</v>
      </c>
      <c r="G596" s="374" t="s">
        <v>582</v>
      </c>
      <c r="H596" s="374" t="s">
        <v>3846</v>
      </c>
      <c r="I596" s="374" t="s">
        <v>584</v>
      </c>
      <c r="J596" s="375">
        <v>53</v>
      </c>
      <c r="K596" s="375">
        <v>65</v>
      </c>
      <c r="L596" s="383" t="str">
        <f t="shared" si="19"/>
        <v>Mở</v>
      </c>
      <c r="M596" s="384">
        <f t="shared" si="18"/>
        <v>0.81538461538461537</v>
      </c>
    </row>
    <row r="597" spans="1:13" ht="26.25" hidden="1" x14ac:dyDescent="0.25">
      <c r="A597" s="374" t="s">
        <v>2835</v>
      </c>
      <c r="B597" s="374" t="s">
        <v>5249</v>
      </c>
      <c r="C597" s="374" t="s">
        <v>5250</v>
      </c>
      <c r="D597" s="374" t="s">
        <v>5251</v>
      </c>
      <c r="E597" s="374" t="s">
        <v>5252</v>
      </c>
      <c r="F597" s="374" t="s">
        <v>66</v>
      </c>
      <c r="G597" s="374" t="s">
        <v>582</v>
      </c>
      <c r="H597" s="374" t="s">
        <v>3846</v>
      </c>
      <c r="I597" s="374" t="s">
        <v>584</v>
      </c>
      <c r="J597" s="375">
        <v>35</v>
      </c>
      <c r="K597" s="375">
        <v>35</v>
      </c>
      <c r="L597" s="383" t="str">
        <f t="shared" si="19"/>
        <v>Mở</v>
      </c>
      <c r="M597" s="384">
        <f t="shared" si="18"/>
        <v>1</v>
      </c>
    </row>
    <row r="598" spans="1:13" ht="26.25" hidden="1" x14ac:dyDescent="0.25">
      <c r="A598" s="374" t="s">
        <v>2838</v>
      </c>
      <c r="B598" s="374" t="s">
        <v>5253</v>
      </c>
      <c r="C598" s="374" t="s">
        <v>5254</v>
      </c>
      <c r="D598" s="374" t="s">
        <v>5251</v>
      </c>
      <c r="E598" s="374" t="s">
        <v>5252</v>
      </c>
      <c r="F598" s="374" t="s">
        <v>66</v>
      </c>
      <c r="G598" s="374" t="s">
        <v>582</v>
      </c>
      <c r="H598" s="374" t="s">
        <v>3846</v>
      </c>
      <c r="I598" s="374" t="s">
        <v>584</v>
      </c>
      <c r="J598" s="375">
        <v>35</v>
      </c>
      <c r="K598" s="375">
        <v>35</v>
      </c>
      <c r="L598" s="383" t="str">
        <f t="shared" si="19"/>
        <v>Mở</v>
      </c>
      <c r="M598" s="384">
        <f t="shared" si="18"/>
        <v>1</v>
      </c>
    </row>
    <row r="599" spans="1:13" ht="26.25" hidden="1" x14ac:dyDescent="0.25">
      <c r="A599" s="374" t="s">
        <v>2841</v>
      </c>
      <c r="B599" s="374" t="s">
        <v>5255</v>
      </c>
      <c r="C599" s="374" t="s">
        <v>5256</v>
      </c>
      <c r="D599" s="374" t="s">
        <v>5251</v>
      </c>
      <c r="E599" s="374" t="s">
        <v>5252</v>
      </c>
      <c r="F599" s="374" t="s">
        <v>66</v>
      </c>
      <c r="G599" s="374" t="s">
        <v>582</v>
      </c>
      <c r="H599" s="374" t="s">
        <v>3846</v>
      </c>
      <c r="I599" s="374" t="s">
        <v>584</v>
      </c>
      <c r="J599" s="375">
        <v>35</v>
      </c>
      <c r="K599" s="375">
        <v>35</v>
      </c>
      <c r="L599" s="383" t="str">
        <f t="shared" si="19"/>
        <v>Mở</v>
      </c>
      <c r="M599" s="384">
        <f t="shared" si="18"/>
        <v>1</v>
      </c>
    </row>
    <row r="600" spans="1:13" ht="26.25" hidden="1" x14ac:dyDescent="0.25">
      <c r="A600" s="374" t="s">
        <v>2846</v>
      </c>
      <c r="B600" s="374" t="s">
        <v>5257</v>
      </c>
      <c r="C600" s="374" t="s">
        <v>3314</v>
      </c>
      <c r="D600" s="374" t="s">
        <v>3315</v>
      </c>
      <c r="E600" s="374" t="s">
        <v>3316</v>
      </c>
      <c r="F600" s="374" t="s">
        <v>89</v>
      </c>
      <c r="G600" s="374" t="s">
        <v>582</v>
      </c>
      <c r="H600" s="374" t="s">
        <v>3846</v>
      </c>
      <c r="I600" s="374" t="s">
        <v>584</v>
      </c>
      <c r="J600" s="375">
        <v>64</v>
      </c>
      <c r="K600" s="375">
        <v>65</v>
      </c>
      <c r="L600" s="383" t="str">
        <f t="shared" si="19"/>
        <v>Mở</v>
      </c>
      <c r="M600" s="384">
        <f t="shared" si="18"/>
        <v>0.98461538461538467</v>
      </c>
    </row>
    <row r="601" spans="1:13" ht="26.25" hidden="1" x14ac:dyDescent="0.25">
      <c r="A601" s="374" t="s">
        <v>2849</v>
      </c>
      <c r="B601" s="374" t="s">
        <v>5258</v>
      </c>
      <c r="C601" s="374" t="s">
        <v>5259</v>
      </c>
      <c r="D601" s="374" t="s">
        <v>3315</v>
      </c>
      <c r="E601" s="374" t="s">
        <v>3316</v>
      </c>
      <c r="F601" s="374" t="s">
        <v>89</v>
      </c>
      <c r="G601" s="374" t="s">
        <v>582</v>
      </c>
      <c r="H601" s="374" t="s">
        <v>3846</v>
      </c>
      <c r="I601" s="374" t="s">
        <v>584</v>
      </c>
      <c r="J601" s="375">
        <v>65</v>
      </c>
      <c r="K601" s="375">
        <v>65</v>
      </c>
      <c r="L601" s="383" t="str">
        <f t="shared" si="19"/>
        <v>Mở</v>
      </c>
      <c r="M601" s="384">
        <f t="shared" si="18"/>
        <v>1</v>
      </c>
    </row>
    <row r="602" spans="1:13" ht="26.25" hidden="1" x14ac:dyDescent="0.25">
      <c r="A602" s="374" t="s">
        <v>2852</v>
      </c>
      <c r="B602" s="374" t="s">
        <v>5260</v>
      </c>
      <c r="C602" s="374" t="s">
        <v>5261</v>
      </c>
      <c r="D602" s="374" t="s">
        <v>3315</v>
      </c>
      <c r="E602" s="374" t="s">
        <v>3316</v>
      </c>
      <c r="F602" s="374" t="s">
        <v>89</v>
      </c>
      <c r="G602" s="374" t="s">
        <v>582</v>
      </c>
      <c r="H602" s="374" t="s">
        <v>3846</v>
      </c>
      <c r="I602" s="374" t="s">
        <v>584</v>
      </c>
      <c r="J602" s="375">
        <v>65</v>
      </c>
      <c r="K602" s="375">
        <v>65</v>
      </c>
      <c r="L602" s="383" t="str">
        <f t="shared" si="19"/>
        <v>Mở</v>
      </c>
      <c r="M602" s="384">
        <f t="shared" si="18"/>
        <v>1</v>
      </c>
    </row>
    <row r="603" spans="1:13" ht="26.25" hidden="1" x14ac:dyDescent="0.25">
      <c r="A603" s="374" t="s">
        <v>2855</v>
      </c>
      <c r="B603" s="374" t="s">
        <v>5262</v>
      </c>
      <c r="C603" s="374" t="s">
        <v>5263</v>
      </c>
      <c r="D603" s="374" t="s">
        <v>3315</v>
      </c>
      <c r="E603" s="374" t="s">
        <v>3316</v>
      </c>
      <c r="F603" s="374" t="s">
        <v>89</v>
      </c>
      <c r="G603" s="374" t="s">
        <v>582</v>
      </c>
      <c r="H603" s="374" t="s">
        <v>3846</v>
      </c>
      <c r="I603" s="374" t="s">
        <v>584</v>
      </c>
      <c r="J603" s="375">
        <v>65</v>
      </c>
      <c r="K603" s="375">
        <v>65</v>
      </c>
      <c r="L603" s="383" t="str">
        <f t="shared" si="19"/>
        <v>Mở</v>
      </c>
      <c r="M603" s="384">
        <f t="shared" si="18"/>
        <v>1</v>
      </c>
    </row>
    <row r="604" spans="1:13" ht="26.25" hidden="1" x14ac:dyDescent="0.25">
      <c r="A604" s="374" t="s">
        <v>2858</v>
      </c>
      <c r="B604" s="374" t="s">
        <v>5264</v>
      </c>
      <c r="C604" s="374" t="s">
        <v>5265</v>
      </c>
      <c r="D604" s="374" t="s">
        <v>3315</v>
      </c>
      <c r="E604" s="374" t="s">
        <v>3316</v>
      </c>
      <c r="F604" s="374" t="s">
        <v>89</v>
      </c>
      <c r="G604" s="374" t="s">
        <v>582</v>
      </c>
      <c r="H604" s="374" t="s">
        <v>3846</v>
      </c>
      <c r="I604" s="374" t="s">
        <v>584</v>
      </c>
      <c r="J604" s="375">
        <v>65</v>
      </c>
      <c r="K604" s="375">
        <v>65</v>
      </c>
      <c r="L604" s="383" t="str">
        <f t="shared" si="19"/>
        <v>Mở</v>
      </c>
      <c r="M604" s="384">
        <f t="shared" si="18"/>
        <v>1</v>
      </c>
    </row>
    <row r="605" spans="1:13" ht="26.25" hidden="1" x14ac:dyDescent="0.25">
      <c r="A605" s="374" t="s">
        <v>2863</v>
      </c>
      <c r="B605" s="374" t="s">
        <v>5266</v>
      </c>
      <c r="C605" s="374" t="s">
        <v>5267</v>
      </c>
      <c r="D605" s="374" t="s">
        <v>3315</v>
      </c>
      <c r="E605" s="374" t="s">
        <v>3316</v>
      </c>
      <c r="F605" s="374" t="s">
        <v>89</v>
      </c>
      <c r="G605" s="374" t="s">
        <v>582</v>
      </c>
      <c r="H605" s="374" t="s">
        <v>3846</v>
      </c>
      <c r="I605" s="374" t="s">
        <v>584</v>
      </c>
      <c r="J605" s="375">
        <v>65</v>
      </c>
      <c r="K605" s="375">
        <v>65</v>
      </c>
      <c r="L605" s="383" t="str">
        <f t="shared" si="19"/>
        <v>Mở</v>
      </c>
      <c r="M605" s="384">
        <f t="shared" si="18"/>
        <v>1</v>
      </c>
    </row>
    <row r="606" spans="1:13" ht="26.25" hidden="1" x14ac:dyDescent="0.25">
      <c r="A606" s="374" t="s">
        <v>2868</v>
      </c>
      <c r="B606" s="374" t="s">
        <v>5268</v>
      </c>
      <c r="C606" s="374" t="s">
        <v>5269</v>
      </c>
      <c r="D606" s="374" t="s">
        <v>3315</v>
      </c>
      <c r="E606" s="374" t="s">
        <v>3316</v>
      </c>
      <c r="F606" s="374" t="s">
        <v>89</v>
      </c>
      <c r="G606" s="374" t="s">
        <v>582</v>
      </c>
      <c r="H606" s="374" t="s">
        <v>3846</v>
      </c>
      <c r="I606" s="374" t="s">
        <v>584</v>
      </c>
      <c r="J606" s="375">
        <v>65</v>
      </c>
      <c r="K606" s="375">
        <v>65</v>
      </c>
      <c r="L606" s="383" t="str">
        <f t="shared" si="19"/>
        <v>Mở</v>
      </c>
      <c r="M606" s="384">
        <f t="shared" si="18"/>
        <v>1</v>
      </c>
    </row>
    <row r="607" spans="1:13" ht="26.25" hidden="1" x14ac:dyDescent="0.25">
      <c r="A607" s="374" t="s">
        <v>2873</v>
      </c>
      <c r="B607" s="374" t="s">
        <v>5270</v>
      </c>
      <c r="C607" s="374" t="s">
        <v>5271</v>
      </c>
      <c r="D607" s="374" t="s">
        <v>5272</v>
      </c>
      <c r="E607" s="374" t="s">
        <v>5273</v>
      </c>
      <c r="F607" s="374" t="s">
        <v>89</v>
      </c>
      <c r="G607" s="374" t="s">
        <v>582</v>
      </c>
      <c r="H607" s="374" t="s">
        <v>3846</v>
      </c>
      <c r="I607" s="374" t="s">
        <v>584</v>
      </c>
      <c r="J607" s="375">
        <v>65</v>
      </c>
      <c r="K607" s="375">
        <v>65</v>
      </c>
      <c r="L607" s="383" t="str">
        <f t="shared" si="19"/>
        <v>Mở</v>
      </c>
      <c r="M607" s="384">
        <f t="shared" si="18"/>
        <v>1</v>
      </c>
    </row>
    <row r="608" spans="1:13" ht="26.25" hidden="1" x14ac:dyDescent="0.25">
      <c r="A608" s="374" t="s">
        <v>2876</v>
      </c>
      <c r="B608" s="374" t="s">
        <v>5274</v>
      </c>
      <c r="C608" s="374" t="s">
        <v>5275</v>
      </c>
      <c r="D608" s="374" t="s">
        <v>5272</v>
      </c>
      <c r="E608" s="374" t="s">
        <v>5273</v>
      </c>
      <c r="F608" s="374" t="s">
        <v>89</v>
      </c>
      <c r="G608" s="374" t="s">
        <v>582</v>
      </c>
      <c r="H608" s="374" t="s">
        <v>3846</v>
      </c>
      <c r="I608" s="374" t="s">
        <v>584</v>
      </c>
      <c r="J608" s="375">
        <v>65</v>
      </c>
      <c r="K608" s="375">
        <v>65</v>
      </c>
      <c r="L608" s="383" t="str">
        <f t="shared" si="19"/>
        <v>Mở</v>
      </c>
      <c r="M608" s="384">
        <f t="shared" si="18"/>
        <v>1</v>
      </c>
    </row>
    <row r="609" spans="1:13" ht="26.25" hidden="1" x14ac:dyDescent="0.25">
      <c r="A609" s="374" t="s">
        <v>2881</v>
      </c>
      <c r="B609" s="374" t="s">
        <v>5276</v>
      </c>
      <c r="C609" s="374" t="s">
        <v>5277</v>
      </c>
      <c r="D609" s="374" t="s">
        <v>5272</v>
      </c>
      <c r="E609" s="374" t="s">
        <v>5273</v>
      </c>
      <c r="F609" s="374" t="s">
        <v>89</v>
      </c>
      <c r="G609" s="374" t="s">
        <v>582</v>
      </c>
      <c r="H609" s="374" t="s">
        <v>3846</v>
      </c>
      <c r="I609" s="374" t="s">
        <v>584</v>
      </c>
      <c r="J609" s="375">
        <v>65</v>
      </c>
      <c r="K609" s="375">
        <v>65</v>
      </c>
      <c r="L609" s="383" t="str">
        <f t="shared" si="19"/>
        <v>Mở</v>
      </c>
      <c r="M609" s="384">
        <f t="shared" si="18"/>
        <v>1</v>
      </c>
    </row>
    <row r="610" spans="1:13" ht="26.25" hidden="1" x14ac:dyDescent="0.25">
      <c r="A610" s="374" t="s">
        <v>2884</v>
      </c>
      <c r="B610" s="374" t="s">
        <v>5278</v>
      </c>
      <c r="C610" s="374" t="s">
        <v>660</v>
      </c>
      <c r="D610" s="374" t="s">
        <v>661</v>
      </c>
      <c r="E610" s="374" t="s">
        <v>662</v>
      </c>
      <c r="F610" s="374" t="s">
        <v>89</v>
      </c>
      <c r="G610" s="374" t="s">
        <v>582</v>
      </c>
      <c r="H610" s="374" t="s">
        <v>3846</v>
      </c>
      <c r="I610" s="374" t="s">
        <v>584</v>
      </c>
      <c r="J610" s="375">
        <v>0</v>
      </c>
      <c r="K610" s="375">
        <v>65</v>
      </c>
      <c r="L610" s="383" t="str">
        <f t="shared" si="19"/>
        <v>Không mở</v>
      </c>
      <c r="M610" s="384">
        <f t="shared" si="18"/>
        <v>0</v>
      </c>
    </row>
    <row r="611" spans="1:13" ht="26.25" hidden="1" x14ac:dyDescent="0.25">
      <c r="A611" s="374" t="s">
        <v>2887</v>
      </c>
      <c r="B611" s="374" t="s">
        <v>5279</v>
      </c>
      <c r="C611" s="374" t="s">
        <v>579</v>
      </c>
      <c r="D611" s="374" t="s">
        <v>580</v>
      </c>
      <c r="E611" s="374" t="s">
        <v>581</v>
      </c>
      <c r="F611" s="374" t="s">
        <v>66</v>
      </c>
      <c r="G611" s="374" t="s">
        <v>582</v>
      </c>
      <c r="H611" s="374" t="s">
        <v>3846</v>
      </c>
      <c r="I611" s="374" t="s">
        <v>584</v>
      </c>
      <c r="J611" s="375">
        <v>65</v>
      </c>
      <c r="K611" s="375">
        <v>65</v>
      </c>
      <c r="L611" s="383" t="str">
        <f t="shared" si="19"/>
        <v>Mở</v>
      </c>
      <c r="M611" s="384">
        <f t="shared" si="18"/>
        <v>1</v>
      </c>
    </row>
    <row r="612" spans="1:13" ht="26.25" hidden="1" x14ac:dyDescent="0.25">
      <c r="A612" s="374" t="s">
        <v>2890</v>
      </c>
      <c r="B612" s="374" t="s">
        <v>5280</v>
      </c>
      <c r="C612" s="374" t="s">
        <v>5281</v>
      </c>
      <c r="D612" s="374" t="s">
        <v>580</v>
      </c>
      <c r="E612" s="374" t="s">
        <v>581</v>
      </c>
      <c r="F612" s="374" t="s">
        <v>66</v>
      </c>
      <c r="G612" s="374" t="s">
        <v>582</v>
      </c>
      <c r="H612" s="374" t="s">
        <v>3846</v>
      </c>
      <c r="I612" s="374" t="s">
        <v>584</v>
      </c>
      <c r="J612" s="375">
        <v>41</v>
      </c>
      <c r="K612" s="375">
        <v>65</v>
      </c>
      <c r="L612" s="383" t="s">
        <v>610</v>
      </c>
      <c r="M612" s="384">
        <f t="shared" si="18"/>
        <v>0.63076923076923075</v>
      </c>
    </row>
    <row r="613" spans="1:13" ht="26.25" hidden="1" x14ac:dyDescent="0.25">
      <c r="A613" s="374" t="s">
        <v>2893</v>
      </c>
      <c r="B613" s="374" t="s">
        <v>5282</v>
      </c>
      <c r="C613" s="374" t="s">
        <v>5283</v>
      </c>
      <c r="D613" s="374" t="s">
        <v>580</v>
      </c>
      <c r="E613" s="374" t="s">
        <v>581</v>
      </c>
      <c r="F613" s="374" t="s">
        <v>66</v>
      </c>
      <c r="G613" s="374" t="s">
        <v>582</v>
      </c>
      <c r="H613" s="374" t="s">
        <v>3846</v>
      </c>
      <c r="I613" s="374" t="s">
        <v>584</v>
      </c>
      <c r="J613" s="375">
        <v>65</v>
      </c>
      <c r="K613" s="375">
        <v>65</v>
      </c>
      <c r="L613" s="383" t="str">
        <f t="shared" si="19"/>
        <v>Mở</v>
      </c>
      <c r="M613" s="384">
        <f t="shared" si="18"/>
        <v>1</v>
      </c>
    </row>
    <row r="614" spans="1:13" ht="26.25" hidden="1" x14ac:dyDescent="0.25">
      <c r="A614" s="374" t="s">
        <v>2896</v>
      </c>
      <c r="B614" s="374" t="s">
        <v>5284</v>
      </c>
      <c r="C614" s="374" t="s">
        <v>5285</v>
      </c>
      <c r="D614" s="374" t="s">
        <v>580</v>
      </c>
      <c r="E614" s="374" t="s">
        <v>581</v>
      </c>
      <c r="F614" s="374" t="s">
        <v>66</v>
      </c>
      <c r="G614" s="374" t="s">
        <v>582</v>
      </c>
      <c r="H614" s="374" t="s">
        <v>3846</v>
      </c>
      <c r="I614" s="374" t="s">
        <v>584</v>
      </c>
      <c r="J614" s="375">
        <v>65</v>
      </c>
      <c r="K614" s="375">
        <v>65</v>
      </c>
      <c r="L614" s="383" t="str">
        <f t="shared" si="19"/>
        <v>Mở</v>
      </c>
      <c r="M614" s="384">
        <f t="shared" si="18"/>
        <v>1</v>
      </c>
    </row>
    <row r="615" spans="1:13" ht="26.25" hidden="1" x14ac:dyDescent="0.25">
      <c r="A615" s="374" t="s">
        <v>2899</v>
      </c>
      <c r="B615" s="374" t="s">
        <v>5286</v>
      </c>
      <c r="C615" s="374" t="s">
        <v>5287</v>
      </c>
      <c r="D615" s="374" t="s">
        <v>580</v>
      </c>
      <c r="E615" s="374" t="s">
        <v>581</v>
      </c>
      <c r="F615" s="374" t="s">
        <v>66</v>
      </c>
      <c r="G615" s="374" t="s">
        <v>582</v>
      </c>
      <c r="H615" s="374" t="s">
        <v>3846</v>
      </c>
      <c r="I615" s="374" t="s">
        <v>584</v>
      </c>
      <c r="J615" s="375">
        <v>65</v>
      </c>
      <c r="K615" s="375">
        <v>65</v>
      </c>
      <c r="L615" s="383" t="str">
        <f t="shared" si="19"/>
        <v>Mở</v>
      </c>
      <c r="M615" s="384">
        <f t="shared" si="18"/>
        <v>1</v>
      </c>
    </row>
    <row r="616" spans="1:13" ht="26.25" hidden="1" x14ac:dyDescent="0.25">
      <c r="A616" s="374" t="s">
        <v>2902</v>
      </c>
      <c r="B616" s="374" t="s">
        <v>5288</v>
      </c>
      <c r="C616" s="374" t="s">
        <v>5289</v>
      </c>
      <c r="D616" s="374" t="s">
        <v>580</v>
      </c>
      <c r="E616" s="374" t="s">
        <v>581</v>
      </c>
      <c r="F616" s="374" t="s">
        <v>66</v>
      </c>
      <c r="G616" s="374" t="s">
        <v>582</v>
      </c>
      <c r="H616" s="374" t="s">
        <v>3846</v>
      </c>
      <c r="I616" s="374" t="s">
        <v>584</v>
      </c>
      <c r="J616" s="375">
        <v>60</v>
      </c>
      <c r="K616" s="375">
        <v>65</v>
      </c>
      <c r="L616" s="383" t="str">
        <f t="shared" si="19"/>
        <v>Mở</v>
      </c>
      <c r="M616" s="384">
        <f t="shared" si="18"/>
        <v>0.92307692307692313</v>
      </c>
    </row>
    <row r="617" spans="1:13" ht="26.25" hidden="1" x14ac:dyDescent="0.25">
      <c r="A617" s="374" t="s">
        <v>2905</v>
      </c>
      <c r="B617" s="374" t="s">
        <v>5290</v>
      </c>
      <c r="C617" s="374" t="s">
        <v>5291</v>
      </c>
      <c r="D617" s="374" t="s">
        <v>580</v>
      </c>
      <c r="E617" s="374" t="s">
        <v>581</v>
      </c>
      <c r="F617" s="374" t="s">
        <v>66</v>
      </c>
      <c r="G617" s="374" t="s">
        <v>582</v>
      </c>
      <c r="H617" s="374" t="s">
        <v>3846</v>
      </c>
      <c r="I617" s="374" t="s">
        <v>584</v>
      </c>
      <c r="J617" s="375">
        <v>2</v>
      </c>
      <c r="K617" s="375">
        <v>65</v>
      </c>
      <c r="L617" s="383" t="str">
        <f t="shared" si="19"/>
        <v>Không mở</v>
      </c>
      <c r="M617" s="384">
        <f t="shared" si="18"/>
        <v>3.0769230769230771E-2</v>
      </c>
    </row>
    <row r="618" spans="1:13" ht="26.25" hidden="1" x14ac:dyDescent="0.25">
      <c r="A618" s="374" t="s">
        <v>2908</v>
      </c>
      <c r="B618" s="374" t="s">
        <v>5292</v>
      </c>
      <c r="C618" s="374" t="s">
        <v>5293</v>
      </c>
      <c r="D618" s="374" t="s">
        <v>5294</v>
      </c>
      <c r="E618" s="374" t="s">
        <v>5295</v>
      </c>
      <c r="F618" s="374" t="s">
        <v>89</v>
      </c>
      <c r="G618" s="374" t="s">
        <v>582</v>
      </c>
      <c r="H618" s="374" t="s">
        <v>3846</v>
      </c>
      <c r="I618" s="374" t="s">
        <v>584</v>
      </c>
      <c r="J618" s="375">
        <v>41</v>
      </c>
      <c r="K618" s="375">
        <v>65</v>
      </c>
      <c r="L618" s="383" t="s">
        <v>610</v>
      </c>
      <c r="M618" s="384">
        <f t="shared" si="18"/>
        <v>0.63076923076923075</v>
      </c>
    </row>
    <row r="619" spans="1:13" ht="26.25" hidden="1" x14ac:dyDescent="0.25">
      <c r="A619" s="374" t="s">
        <v>2911</v>
      </c>
      <c r="B619" s="374" t="s">
        <v>5296</v>
      </c>
      <c r="C619" s="374" t="s">
        <v>5297</v>
      </c>
      <c r="D619" s="374" t="s">
        <v>5294</v>
      </c>
      <c r="E619" s="374" t="s">
        <v>5295</v>
      </c>
      <c r="F619" s="374" t="s">
        <v>89</v>
      </c>
      <c r="G619" s="374" t="s">
        <v>582</v>
      </c>
      <c r="H619" s="374" t="s">
        <v>3846</v>
      </c>
      <c r="I619" s="374" t="s">
        <v>584</v>
      </c>
      <c r="J619" s="375">
        <v>55</v>
      </c>
      <c r="K619" s="375">
        <v>65</v>
      </c>
      <c r="L619" s="383" t="str">
        <f t="shared" si="19"/>
        <v>Mở</v>
      </c>
      <c r="M619" s="384">
        <f t="shared" si="18"/>
        <v>0.84615384615384615</v>
      </c>
    </row>
    <row r="620" spans="1:13" ht="26.25" hidden="1" x14ac:dyDescent="0.25">
      <c r="A620" s="374" t="s">
        <v>2914</v>
      </c>
      <c r="B620" s="374" t="s">
        <v>5298</v>
      </c>
      <c r="C620" s="374" t="s">
        <v>5299</v>
      </c>
      <c r="D620" s="374" t="s">
        <v>5300</v>
      </c>
      <c r="E620" s="374" t="s">
        <v>5301</v>
      </c>
      <c r="F620" s="374" t="s">
        <v>66</v>
      </c>
      <c r="G620" s="374" t="s">
        <v>582</v>
      </c>
      <c r="H620" s="374" t="s">
        <v>3846</v>
      </c>
      <c r="I620" s="374" t="s">
        <v>584</v>
      </c>
      <c r="J620" s="375">
        <v>65</v>
      </c>
      <c r="K620" s="375">
        <v>65</v>
      </c>
      <c r="L620" s="383" t="str">
        <f t="shared" si="19"/>
        <v>Mở</v>
      </c>
      <c r="M620" s="384">
        <f t="shared" si="18"/>
        <v>1</v>
      </c>
    </row>
    <row r="621" spans="1:13" ht="26.25" hidden="1" x14ac:dyDescent="0.25">
      <c r="A621" s="374" t="s">
        <v>2917</v>
      </c>
      <c r="B621" s="374" t="s">
        <v>5302</v>
      </c>
      <c r="C621" s="374" t="s">
        <v>5303</v>
      </c>
      <c r="D621" s="374" t="s">
        <v>5300</v>
      </c>
      <c r="E621" s="374" t="s">
        <v>5301</v>
      </c>
      <c r="F621" s="374" t="s">
        <v>66</v>
      </c>
      <c r="G621" s="374" t="s">
        <v>582</v>
      </c>
      <c r="H621" s="374" t="s">
        <v>3846</v>
      </c>
      <c r="I621" s="374" t="s">
        <v>584</v>
      </c>
      <c r="J621" s="375">
        <v>64</v>
      </c>
      <c r="K621" s="375">
        <v>65</v>
      </c>
      <c r="L621" s="383" t="str">
        <f t="shared" si="19"/>
        <v>Mở</v>
      </c>
      <c r="M621" s="384">
        <f t="shared" si="18"/>
        <v>0.98461538461538467</v>
      </c>
    </row>
    <row r="622" spans="1:13" ht="26.25" hidden="1" x14ac:dyDescent="0.25">
      <c r="A622" s="374" t="s">
        <v>2920</v>
      </c>
      <c r="B622" s="374" t="s">
        <v>5304</v>
      </c>
      <c r="C622" s="374" t="s">
        <v>602</v>
      </c>
      <c r="D622" s="374" t="s">
        <v>603</v>
      </c>
      <c r="E622" s="374" t="s">
        <v>604</v>
      </c>
      <c r="F622" s="374" t="s">
        <v>66</v>
      </c>
      <c r="G622" s="374" t="s">
        <v>582</v>
      </c>
      <c r="H622" s="374" t="s">
        <v>3846</v>
      </c>
      <c r="I622" s="374" t="s">
        <v>584</v>
      </c>
      <c r="J622" s="375">
        <v>35</v>
      </c>
      <c r="K622" s="375">
        <v>35</v>
      </c>
      <c r="L622" s="383" t="str">
        <f t="shared" si="19"/>
        <v>Mở</v>
      </c>
      <c r="M622" s="384">
        <f t="shared" si="18"/>
        <v>1</v>
      </c>
    </row>
    <row r="623" spans="1:13" ht="26.25" hidden="1" x14ac:dyDescent="0.25">
      <c r="A623" s="374" t="s">
        <v>2923</v>
      </c>
      <c r="B623" s="374" t="s">
        <v>5305</v>
      </c>
      <c r="C623" s="374" t="s">
        <v>5306</v>
      </c>
      <c r="D623" s="374" t="s">
        <v>603</v>
      </c>
      <c r="E623" s="374" t="s">
        <v>604</v>
      </c>
      <c r="F623" s="374" t="s">
        <v>66</v>
      </c>
      <c r="G623" s="374" t="s">
        <v>582</v>
      </c>
      <c r="H623" s="374" t="s">
        <v>3846</v>
      </c>
      <c r="I623" s="374" t="s">
        <v>584</v>
      </c>
      <c r="J623" s="375">
        <v>35</v>
      </c>
      <c r="K623" s="375">
        <v>35</v>
      </c>
      <c r="L623" s="383" t="str">
        <f t="shared" si="19"/>
        <v>Mở</v>
      </c>
      <c r="M623" s="384">
        <f t="shared" si="18"/>
        <v>1</v>
      </c>
    </row>
    <row r="624" spans="1:13" ht="26.25" hidden="1" x14ac:dyDescent="0.25">
      <c r="A624" s="374" t="s">
        <v>2926</v>
      </c>
      <c r="B624" s="374" t="s">
        <v>5307</v>
      </c>
      <c r="C624" s="374" t="s">
        <v>5308</v>
      </c>
      <c r="D624" s="374" t="s">
        <v>603</v>
      </c>
      <c r="E624" s="374" t="s">
        <v>604</v>
      </c>
      <c r="F624" s="374" t="s">
        <v>66</v>
      </c>
      <c r="G624" s="374" t="s">
        <v>582</v>
      </c>
      <c r="H624" s="374" t="s">
        <v>3846</v>
      </c>
      <c r="I624" s="374" t="s">
        <v>584</v>
      </c>
      <c r="J624" s="375">
        <v>35</v>
      </c>
      <c r="K624" s="375">
        <v>35</v>
      </c>
      <c r="L624" s="383" t="str">
        <f t="shared" si="19"/>
        <v>Mở</v>
      </c>
      <c r="M624" s="384">
        <f t="shared" si="18"/>
        <v>1</v>
      </c>
    </row>
    <row r="625" spans="1:13" ht="26.25" hidden="1" x14ac:dyDescent="0.25">
      <c r="A625" s="374" t="s">
        <v>2929</v>
      </c>
      <c r="B625" s="374" t="s">
        <v>5309</v>
      </c>
      <c r="C625" s="374" t="s">
        <v>5310</v>
      </c>
      <c r="D625" s="374" t="s">
        <v>5311</v>
      </c>
      <c r="E625" s="374" t="s">
        <v>5312</v>
      </c>
      <c r="F625" s="374" t="s">
        <v>66</v>
      </c>
      <c r="G625" s="374" t="s">
        <v>582</v>
      </c>
      <c r="H625" s="374" t="s">
        <v>3846</v>
      </c>
      <c r="I625" s="374" t="s">
        <v>584</v>
      </c>
      <c r="J625" s="375">
        <v>30</v>
      </c>
      <c r="K625" s="375">
        <v>30</v>
      </c>
      <c r="L625" s="383" t="str">
        <f t="shared" si="19"/>
        <v>Mở</v>
      </c>
      <c r="M625" s="384">
        <f t="shared" si="18"/>
        <v>1</v>
      </c>
    </row>
    <row r="626" spans="1:13" ht="26.25" hidden="1" x14ac:dyDescent="0.25">
      <c r="A626" s="374" t="s">
        <v>2934</v>
      </c>
      <c r="B626" s="374" t="s">
        <v>5313</v>
      </c>
      <c r="C626" s="374" t="s">
        <v>5314</v>
      </c>
      <c r="D626" s="374" t="s">
        <v>5311</v>
      </c>
      <c r="E626" s="374" t="s">
        <v>5312</v>
      </c>
      <c r="F626" s="374" t="s">
        <v>66</v>
      </c>
      <c r="G626" s="374" t="s">
        <v>582</v>
      </c>
      <c r="H626" s="374" t="s">
        <v>3846</v>
      </c>
      <c r="I626" s="374" t="s">
        <v>584</v>
      </c>
      <c r="J626" s="375">
        <v>30</v>
      </c>
      <c r="K626" s="375">
        <v>30</v>
      </c>
      <c r="L626" s="383" t="str">
        <f t="shared" si="19"/>
        <v>Mở</v>
      </c>
      <c r="M626" s="384">
        <f t="shared" si="18"/>
        <v>1</v>
      </c>
    </row>
    <row r="627" spans="1:13" ht="26.25" hidden="1" x14ac:dyDescent="0.25">
      <c r="A627" s="374" t="s">
        <v>2937</v>
      </c>
      <c r="B627" s="374" t="s">
        <v>5315</v>
      </c>
      <c r="C627" s="374" t="s">
        <v>618</v>
      </c>
      <c r="D627" s="374" t="s">
        <v>619</v>
      </c>
      <c r="E627" s="374" t="s">
        <v>620</v>
      </c>
      <c r="F627" s="374" t="s">
        <v>66</v>
      </c>
      <c r="G627" s="374" t="s">
        <v>582</v>
      </c>
      <c r="H627" s="374" t="s">
        <v>3846</v>
      </c>
      <c r="I627" s="374" t="s">
        <v>584</v>
      </c>
      <c r="J627" s="375">
        <v>6</v>
      </c>
      <c r="K627" s="375">
        <v>65</v>
      </c>
      <c r="L627" s="383" t="str">
        <f t="shared" si="19"/>
        <v>Không mở</v>
      </c>
      <c r="M627" s="384">
        <f t="shared" si="18"/>
        <v>9.2307692307692313E-2</v>
      </c>
    </row>
    <row r="628" spans="1:13" ht="26.25" hidden="1" x14ac:dyDescent="0.25">
      <c r="A628" s="374" t="s">
        <v>2940</v>
      </c>
      <c r="B628" s="374" t="s">
        <v>5316</v>
      </c>
      <c r="C628" s="374" t="s">
        <v>623</v>
      </c>
      <c r="D628" s="374" t="s">
        <v>619</v>
      </c>
      <c r="E628" s="374" t="s">
        <v>620</v>
      </c>
      <c r="F628" s="374" t="s">
        <v>66</v>
      </c>
      <c r="G628" s="374" t="s">
        <v>582</v>
      </c>
      <c r="H628" s="374" t="s">
        <v>3846</v>
      </c>
      <c r="I628" s="374" t="s">
        <v>584</v>
      </c>
      <c r="J628" s="375">
        <v>7</v>
      </c>
      <c r="K628" s="375">
        <v>65</v>
      </c>
      <c r="L628" s="383" t="str">
        <f t="shared" si="19"/>
        <v>Không mở</v>
      </c>
      <c r="M628" s="384">
        <f t="shared" si="18"/>
        <v>0.1076923076923077</v>
      </c>
    </row>
    <row r="629" spans="1:13" ht="26.25" hidden="1" x14ac:dyDescent="0.25">
      <c r="A629" s="374" t="s">
        <v>2943</v>
      </c>
      <c r="B629" s="374" t="s">
        <v>5317</v>
      </c>
      <c r="C629" s="374" t="s">
        <v>5318</v>
      </c>
      <c r="D629" s="374" t="s">
        <v>619</v>
      </c>
      <c r="E629" s="374" t="s">
        <v>620</v>
      </c>
      <c r="F629" s="374" t="s">
        <v>66</v>
      </c>
      <c r="G629" s="374" t="s">
        <v>582</v>
      </c>
      <c r="H629" s="374" t="s">
        <v>3846</v>
      </c>
      <c r="I629" s="374" t="s">
        <v>584</v>
      </c>
      <c r="J629" s="375">
        <v>65</v>
      </c>
      <c r="K629" s="375">
        <v>65</v>
      </c>
      <c r="L629" s="383" t="str">
        <f t="shared" si="19"/>
        <v>Mở</v>
      </c>
      <c r="M629" s="384">
        <f t="shared" si="18"/>
        <v>1</v>
      </c>
    </row>
    <row r="630" spans="1:13" ht="26.25" hidden="1" x14ac:dyDescent="0.25">
      <c r="A630" s="374" t="s">
        <v>2946</v>
      </c>
      <c r="B630" s="374" t="s">
        <v>5319</v>
      </c>
      <c r="C630" s="374" t="s">
        <v>5320</v>
      </c>
      <c r="D630" s="374" t="s">
        <v>619</v>
      </c>
      <c r="E630" s="374" t="s">
        <v>620</v>
      </c>
      <c r="F630" s="374" t="s">
        <v>66</v>
      </c>
      <c r="G630" s="374" t="s">
        <v>582</v>
      </c>
      <c r="H630" s="374" t="s">
        <v>3846</v>
      </c>
      <c r="I630" s="374" t="s">
        <v>584</v>
      </c>
      <c r="J630" s="375">
        <v>65</v>
      </c>
      <c r="K630" s="375">
        <v>65</v>
      </c>
      <c r="L630" s="383" t="str">
        <f t="shared" si="19"/>
        <v>Mở</v>
      </c>
      <c r="M630" s="384">
        <f t="shared" si="18"/>
        <v>1</v>
      </c>
    </row>
    <row r="631" spans="1:13" ht="26.25" hidden="1" x14ac:dyDescent="0.25">
      <c r="A631" s="374" t="s">
        <v>2949</v>
      </c>
      <c r="B631" s="374" t="s">
        <v>5321</v>
      </c>
      <c r="C631" s="374" t="s">
        <v>5322</v>
      </c>
      <c r="D631" s="374" t="s">
        <v>619</v>
      </c>
      <c r="E631" s="374" t="s">
        <v>620</v>
      </c>
      <c r="F631" s="374" t="s">
        <v>66</v>
      </c>
      <c r="G631" s="374" t="s">
        <v>582</v>
      </c>
      <c r="H631" s="374" t="s">
        <v>3846</v>
      </c>
      <c r="I631" s="374" t="s">
        <v>584</v>
      </c>
      <c r="J631" s="375">
        <v>14</v>
      </c>
      <c r="K631" s="375">
        <v>65</v>
      </c>
      <c r="L631" s="383" t="str">
        <f t="shared" si="19"/>
        <v>Không mở</v>
      </c>
      <c r="M631" s="384">
        <f t="shared" si="18"/>
        <v>0.2153846153846154</v>
      </c>
    </row>
    <row r="632" spans="1:13" ht="26.25" hidden="1" x14ac:dyDescent="0.25">
      <c r="A632" s="374" t="s">
        <v>2952</v>
      </c>
      <c r="B632" s="374" t="s">
        <v>5323</v>
      </c>
      <c r="C632" s="374" t="s">
        <v>5324</v>
      </c>
      <c r="D632" s="374" t="s">
        <v>619</v>
      </c>
      <c r="E632" s="374" t="s">
        <v>620</v>
      </c>
      <c r="F632" s="374" t="s">
        <v>66</v>
      </c>
      <c r="G632" s="374" t="s">
        <v>582</v>
      </c>
      <c r="H632" s="374" t="s">
        <v>3846</v>
      </c>
      <c r="I632" s="374" t="s">
        <v>584</v>
      </c>
      <c r="J632" s="375">
        <v>50</v>
      </c>
      <c r="K632" s="375">
        <v>65</v>
      </c>
      <c r="L632" s="383" t="str">
        <f t="shared" si="19"/>
        <v>Mở</v>
      </c>
      <c r="M632" s="384">
        <f t="shared" si="18"/>
        <v>0.76923076923076927</v>
      </c>
    </row>
    <row r="633" spans="1:13" ht="26.25" hidden="1" x14ac:dyDescent="0.25">
      <c r="A633" s="374" t="s">
        <v>2955</v>
      </c>
      <c r="B633" s="374" t="s">
        <v>5325</v>
      </c>
      <c r="C633" s="374" t="s">
        <v>587</v>
      </c>
      <c r="D633" s="374" t="s">
        <v>588</v>
      </c>
      <c r="E633" s="374" t="s">
        <v>589</v>
      </c>
      <c r="F633" s="374" t="s">
        <v>66</v>
      </c>
      <c r="G633" s="374" t="s">
        <v>582</v>
      </c>
      <c r="H633" s="374" t="s">
        <v>3846</v>
      </c>
      <c r="I633" s="374" t="s">
        <v>584</v>
      </c>
      <c r="J633" s="375">
        <v>65</v>
      </c>
      <c r="K633" s="375">
        <v>65</v>
      </c>
      <c r="L633" s="383" t="str">
        <f t="shared" si="19"/>
        <v>Mở</v>
      </c>
      <c r="M633" s="384">
        <f t="shared" si="18"/>
        <v>1</v>
      </c>
    </row>
    <row r="634" spans="1:13" ht="26.25" hidden="1" x14ac:dyDescent="0.25">
      <c r="A634" s="374" t="s">
        <v>2958</v>
      </c>
      <c r="B634" s="374" t="s">
        <v>5326</v>
      </c>
      <c r="C634" s="374" t="s">
        <v>5327</v>
      </c>
      <c r="D634" s="374" t="s">
        <v>588</v>
      </c>
      <c r="E634" s="374" t="s">
        <v>589</v>
      </c>
      <c r="F634" s="374" t="s">
        <v>66</v>
      </c>
      <c r="G634" s="374" t="s">
        <v>582</v>
      </c>
      <c r="H634" s="374" t="s">
        <v>3846</v>
      </c>
      <c r="I634" s="374" t="s">
        <v>584</v>
      </c>
      <c r="J634" s="375">
        <v>65</v>
      </c>
      <c r="K634" s="375">
        <v>65</v>
      </c>
      <c r="L634" s="383" t="str">
        <f t="shared" si="19"/>
        <v>Mở</v>
      </c>
      <c r="M634" s="384">
        <f t="shared" si="18"/>
        <v>1</v>
      </c>
    </row>
    <row r="635" spans="1:13" ht="26.25" hidden="1" x14ac:dyDescent="0.25">
      <c r="A635" s="374" t="s">
        <v>2961</v>
      </c>
      <c r="B635" s="374" t="s">
        <v>5328</v>
      </c>
      <c r="C635" s="374" t="s">
        <v>5329</v>
      </c>
      <c r="D635" s="374" t="s">
        <v>588</v>
      </c>
      <c r="E635" s="374" t="s">
        <v>589</v>
      </c>
      <c r="F635" s="374" t="s">
        <v>66</v>
      </c>
      <c r="G635" s="374" t="s">
        <v>582</v>
      </c>
      <c r="H635" s="374" t="s">
        <v>3846</v>
      </c>
      <c r="I635" s="374" t="s">
        <v>584</v>
      </c>
      <c r="J635" s="375">
        <v>65</v>
      </c>
      <c r="K635" s="375">
        <v>65</v>
      </c>
      <c r="L635" s="383" t="str">
        <f t="shared" si="19"/>
        <v>Mở</v>
      </c>
      <c r="M635" s="384">
        <f t="shared" si="18"/>
        <v>1</v>
      </c>
    </row>
    <row r="636" spans="1:13" ht="26.25" hidden="1" x14ac:dyDescent="0.25">
      <c r="A636" s="374" t="s">
        <v>2964</v>
      </c>
      <c r="B636" s="374" t="s">
        <v>5330</v>
      </c>
      <c r="C636" s="374" t="s">
        <v>5331</v>
      </c>
      <c r="D636" s="374" t="s">
        <v>588</v>
      </c>
      <c r="E636" s="374" t="s">
        <v>589</v>
      </c>
      <c r="F636" s="374" t="s">
        <v>66</v>
      </c>
      <c r="G636" s="374" t="s">
        <v>582</v>
      </c>
      <c r="H636" s="374" t="s">
        <v>3846</v>
      </c>
      <c r="I636" s="374" t="s">
        <v>584</v>
      </c>
      <c r="J636" s="375">
        <v>65</v>
      </c>
      <c r="K636" s="375">
        <v>65</v>
      </c>
      <c r="L636" s="383" t="str">
        <f t="shared" si="19"/>
        <v>Mở</v>
      </c>
      <c r="M636" s="384">
        <f t="shared" si="18"/>
        <v>1</v>
      </c>
    </row>
    <row r="637" spans="1:13" ht="26.25" hidden="1" x14ac:dyDescent="0.25">
      <c r="A637" s="374" t="s">
        <v>2967</v>
      </c>
      <c r="B637" s="374" t="s">
        <v>5332</v>
      </c>
      <c r="C637" s="374" t="s">
        <v>5333</v>
      </c>
      <c r="D637" s="374" t="s">
        <v>5334</v>
      </c>
      <c r="E637" s="374" t="s">
        <v>5335</v>
      </c>
      <c r="F637" s="374" t="s">
        <v>89</v>
      </c>
      <c r="G637" s="374" t="s">
        <v>582</v>
      </c>
      <c r="H637" s="374" t="s">
        <v>3846</v>
      </c>
      <c r="I637" s="374" t="s">
        <v>584</v>
      </c>
      <c r="J637" s="375">
        <v>65</v>
      </c>
      <c r="K637" s="375">
        <v>65</v>
      </c>
      <c r="L637" s="383" t="str">
        <f t="shared" si="19"/>
        <v>Mở</v>
      </c>
      <c r="M637" s="384">
        <f t="shared" si="18"/>
        <v>1</v>
      </c>
    </row>
    <row r="638" spans="1:13" ht="26.25" hidden="1" x14ac:dyDescent="0.25">
      <c r="A638" s="374" t="s">
        <v>2970</v>
      </c>
      <c r="B638" s="374" t="s">
        <v>5336</v>
      </c>
      <c r="C638" s="374" t="s">
        <v>5337</v>
      </c>
      <c r="D638" s="374" t="s">
        <v>5334</v>
      </c>
      <c r="E638" s="374" t="s">
        <v>5335</v>
      </c>
      <c r="F638" s="374" t="s">
        <v>89</v>
      </c>
      <c r="G638" s="374" t="s">
        <v>582</v>
      </c>
      <c r="H638" s="374" t="s">
        <v>3846</v>
      </c>
      <c r="I638" s="374" t="s">
        <v>584</v>
      </c>
      <c r="J638" s="375">
        <v>65</v>
      </c>
      <c r="K638" s="375">
        <v>65</v>
      </c>
      <c r="L638" s="383" t="str">
        <f t="shared" si="19"/>
        <v>Mở</v>
      </c>
      <c r="M638" s="384">
        <f t="shared" si="18"/>
        <v>1</v>
      </c>
    </row>
    <row r="639" spans="1:13" ht="26.25" hidden="1" x14ac:dyDescent="0.25">
      <c r="A639" s="374" t="s">
        <v>2975</v>
      </c>
      <c r="B639" s="374" t="s">
        <v>5338</v>
      </c>
      <c r="C639" s="374" t="s">
        <v>5339</v>
      </c>
      <c r="D639" s="374" t="s">
        <v>5334</v>
      </c>
      <c r="E639" s="374" t="s">
        <v>5335</v>
      </c>
      <c r="F639" s="374" t="s">
        <v>89</v>
      </c>
      <c r="G639" s="374" t="s">
        <v>582</v>
      </c>
      <c r="H639" s="374" t="s">
        <v>3846</v>
      </c>
      <c r="I639" s="374" t="s">
        <v>584</v>
      </c>
      <c r="J639" s="375">
        <v>65</v>
      </c>
      <c r="K639" s="375">
        <v>65</v>
      </c>
      <c r="L639" s="383" t="str">
        <f t="shared" si="19"/>
        <v>Mở</v>
      </c>
      <c r="M639" s="384">
        <f t="shared" si="18"/>
        <v>1</v>
      </c>
    </row>
    <row r="640" spans="1:13" ht="26.25" hidden="1" x14ac:dyDescent="0.25">
      <c r="A640" s="374" t="s">
        <v>2978</v>
      </c>
      <c r="B640" s="374" t="s">
        <v>5340</v>
      </c>
      <c r="C640" s="374" t="s">
        <v>5341</v>
      </c>
      <c r="D640" s="374" t="s">
        <v>5334</v>
      </c>
      <c r="E640" s="374" t="s">
        <v>5335</v>
      </c>
      <c r="F640" s="374" t="s">
        <v>89</v>
      </c>
      <c r="G640" s="374" t="s">
        <v>582</v>
      </c>
      <c r="H640" s="374" t="s">
        <v>3846</v>
      </c>
      <c r="I640" s="374" t="s">
        <v>584</v>
      </c>
      <c r="J640" s="375">
        <v>65</v>
      </c>
      <c r="K640" s="375">
        <v>65</v>
      </c>
      <c r="L640" s="383" t="str">
        <f t="shared" si="19"/>
        <v>Mở</v>
      </c>
      <c r="M640" s="384">
        <f t="shared" si="18"/>
        <v>1</v>
      </c>
    </row>
    <row r="641" spans="1:13" ht="26.25" hidden="1" x14ac:dyDescent="0.25">
      <c r="A641" s="374" t="s">
        <v>2981</v>
      </c>
      <c r="B641" s="374" t="s">
        <v>5342</v>
      </c>
      <c r="C641" s="374" t="s">
        <v>5343</v>
      </c>
      <c r="D641" s="374" t="s">
        <v>5334</v>
      </c>
      <c r="E641" s="374" t="s">
        <v>5335</v>
      </c>
      <c r="F641" s="374" t="s">
        <v>89</v>
      </c>
      <c r="G641" s="374" t="s">
        <v>582</v>
      </c>
      <c r="H641" s="374" t="s">
        <v>3846</v>
      </c>
      <c r="I641" s="374" t="s">
        <v>584</v>
      </c>
      <c r="J641" s="375">
        <v>65</v>
      </c>
      <c r="K641" s="375">
        <v>65</v>
      </c>
      <c r="L641" s="383" t="str">
        <f t="shared" si="19"/>
        <v>Mở</v>
      </c>
      <c r="M641" s="384">
        <f t="shared" si="18"/>
        <v>1</v>
      </c>
    </row>
    <row r="642" spans="1:13" ht="26.25" hidden="1" x14ac:dyDescent="0.25">
      <c r="A642" s="374" t="s">
        <v>2984</v>
      </c>
      <c r="B642" s="374" t="s">
        <v>5344</v>
      </c>
      <c r="C642" s="374" t="s">
        <v>5345</v>
      </c>
      <c r="D642" s="374" t="s">
        <v>5334</v>
      </c>
      <c r="E642" s="374" t="s">
        <v>5335</v>
      </c>
      <c r="F642" s="374" t="s">
        <v>89</v>
      </c>
      <c r="G642" s="374" t="s">
        <v>582</v>
      </c>
      <c r="H642" s="374" t="s">
        <v>3846</v>
      </c>
      <c r="I642" s="374" t="s">
        <v>584</v>
      </c>
      <c r="J642" s="375">
        <v>65</v>
      </c>
      <c r="K642" s="375">
        <v>65</v>
      </c>
      <c r="L642" s="383" t="str">
        <f t="shared" si="19"/>
        <v>Mở</v>
      </c>
      <c r="M642" s="384">
        <f t="shared" si="18"/>
        <v>1</v>
      </c>
    </row>
    <row r="643" spans="1:13" ht="26.25" hidden="1" x14ac:dyDescent="0.25">
      <c r="A643" s="374" t="s">
        <v>2989</v>
      </c>
      <c r="B643" s="374" t="s">
        <v>5346</v>
      </c>
      <c r="C643" s="374" t="s">
        <v>5347</v>
      </c>
      <c r="D643" s="374" t="s">
        <v>5348</v>
      </c>
      <c r="E643" s="374" t="s">
        <v>5349</v>
      </c>
      <c r="F643" s="374" t="s">
        <v>66</v>
      </c>
      <c r="G643" s="374" t="s">
        <v>582</v>
      </c>
      <c r="H643" s="374" t="s">
        <v>3846</v>
      </c>
      <c r="I643" s="374" t="s">
        <v>584</v>
      </c>
      <c r="J643" s="375">
        <v>0</v>
      </c>
      <c r="K643" s="375">
        <v>65</v>
      </c>
      <c r="L643" s="383" t="str">
        <f t="shared" si="19"/>
        <v>Không mở</v>
      </c>
      <c r="M643" s="384">
        <f t="shared" ref="M643:M706" si="20">J643/K643</f>
        <v>0</v>
      </c>
    </row>
    <row r="644" spans="1:13" ht="26.25" hidden="1" x14ac:dyDescent="0.25">
      <c r="A644" s="374" t="s">
        <v>2994</v>
      </c>
      <c r="B644" s="374" t="s">
        <v>5350</v>
      </c>
      <c r="C644" s="374" t="s">
        <v>5351</v>
      </c>
      <c r="D644" s="374" t="s">
        <v>5348</v>
      </c>
      <c r="E644" s="374" t="s">
        <v>5349</v>
      </c>
      <c r="F644" s="374" t="s">
        <v>66</v>
      </c>
      <c r="G644" s="374" t="s">
        <v>582</v>
      </c>
      <c r="H644" s="374" t="s">
        <v>3846</v>
      </c>
      <c r="I644" s="374" t="s">
        <v>584</v>
      </c>
      <c r="J644" s="375">
        <v>0</v>
      </c>
      <c r="K644" s="375">
        <v>65</v>
      </c>
      <c r="L644" s="383" t="str">
        <f t="shared" si="19"/>
        <v>Không mở</v>
      </c>
      <c r="M644" s="384">
        <f t="shared" si="20"/>
        <v>0</v>
      </c>
    </row>
    <row r="645" spans="1:13" ht="26.25" hidden="1" x14ac:dyDescent="0.25">
      <c r="A645" s="374" t="s">
        <v>2997</v>
      </c>
      <c r="B645" s="374" t="s">
        <v>5352</v>
      </c>
      <c r="C645" s="374" t="s">
        <v>1003</v>
      </c>
      <c r="D645" s="374" t="s">
        <v>1004</v>
      </c>
      <c r="E645" s="374" t="s">
        <v>1005</v>
      </c>
      <c r="F645" s="374" t="s">
        <v>66</v>
      </c>
      <c r="G645" s="374" t="s">
        <v>582</v>
      </c>
      <c r="H645" s="374" t="s">
        <v>3846</v>
      </c>
      <c r="I645" s="374" t="s">
        <v>584</v>
      </c>
      <c r="J645" s="375">
        <v>66</v>
      </c>
      <c r="K645" s="375">
        <v>65</v>
      </c>
      <c r="L645" s="383" t="str">
        <f t="shared" ref="L645:L708" si="21">IF(M645&gt;=75%,"Mở","Không mở")</f>
        <v>Mở</v>
      </c>
      <c r="M645" s="384">
        <f t="shared" si="20"/>
        <v>1.0153846153846153</v>
      </c>
    </row>
    <row r="646" spans="1:13" ht="26.25" hidden="1" x14ac:dyDescent="0.25">
      <c r="A646" s="374" t="s">
        <v>3002</v>
      </c>
      <c r="B646" s="374" t="s">
        <v>5353</v>
      </c>
      <c r="C646" s="374" t="s">
        <v>5354</v>
      </c>
      <c r="D646" s="374" t="s">
        <v>1004</v>
      </c>
      <c r="E646" s="374" t="s">
        <v>1005</v>
      </c>
      <c r="F646" s="374" t="s">
        <v>66</v>
      </c>
      <c r="G646" s="374" t="s">
        <v>582</v>
      </c>
      <c r="H646" s="374" t="s">
        <v>3846</v>
      </c>
      <c r="I646" s="374" t="s">
        <v>584</v>
      </c>
      <c r="J646" s="375">
        <v>65</v>
      </c>
      <c r="K646" s="375">
        <v>65</v>
      </c>
      <c r="L646" s="383" t="str">
        <f t="shared" si="21"/>
        <v>Mở</v>
      </c>
      <c r="M646" s="384">
        <f t="shared" si="20"/>
        <v>1</v>
      </c>
    </row>
    <row r="647" spans="1:13" ht="26.25" hidden="1" x14ac:dyDescent="0.25">
      <c r="A647" s="374" t="s">
        <v>3005</v>
      </c>
      <c r="B647" s="374" t="s">
        <v>5355</v>
      </c>
      <c r="C647" s="374" t="s">
        <v>5356</v>
      </c>
      <c r="D647" s="374" t="s">
        <v>5357</v>
      </c>
      <c r="E647" s="374" t="s">
        <v>5358</v>
      </c>
      <c r="F647" s="374" t="s">
        <v>89</v>
      </c>
      <c r="G647" s="374" t="s">
        <v>582</v>
      </c>
      <c r="H647" s="374" t="s">
        <v>3846</v>
      </c>
      <c r="I647" s="374" t="s">
        <v>584</v>
      </c>
      <c r="J647" s="375">
        <v>65</v>
      </c>
      <c r="K647" s="375">
        <v>65</v>
      </c>
      <c r="L647" s="383" t="str">
        <f t="shared" si="21"/>
        <v>Mở</v>
      </c>
      <c r="M647" s="384">
        <f t="shared" si="20"/>
        <v>1</v>
      </c>
    </row>
    <row r="648" spans="1:13" ht="26.25" hidden="1" x14ac:dyDescent="0.25">
      <c r="A648" s="374" t="s">
        <v>3008</v>
      </c>
      <c r="B648" s="374" t="s">
        <v>5359</v>
      </c>
      <c r="C648" s="374" t="s">
        <v>5360</v>
      </c>
      <c r="D648" s="374" t="s">
        <v>5361</v>
      </c>
      <c r="E648" s="374" t="s">
        <v>5362</v>
      </c>
      <c r="F648" s="374" t="s">
        <v>66</v>
      </c>
      <c r="G648" s="374" t="s">
        <v>582</v>
      </c>
      <c r="H648" s="374" t="s">
        <v>3846</v>
      </c>
      <c r="I648" s="374" t="s">
        <v>584</v>
      </c>
      <c r="J648" s="375">
        <v>0</v>
      </c>
      <c r="K648" s="375">
        <v>65</v>
      </c>
      <c r="L648" s="383" t="str">
        <f t="shared" si="21"/>
        <v>Không mở</v>
      </c>
      <c r="M648" s="384">
        <f t="shared" si="20"/>
        <v>0</v>
      </c>
    </row>
    <row r="649" spans="1:13" ht="26.25" hidden="1" x14ac:dyDescent="0.25">
      <c r="A649" s="374" t="s">
        <v>3011</v>
      </c>
      <c r="B649" s="374" t="s">
        <v>5363</v>
      </c>
      <c r="C649" s="374" t="s">
        <v>5364</v>
      </c>
      <c r="D649" s="374" t="s">
        <v>5361</v>
      </c>
      <c r="E649" s="374" t="s">
        <v>5362</v>
      </c>
      <c r="F649" s="374" t="s">
        <v>66</v>
      </c>
      <c r="G649" s="374" t="s">
        <v>582</v>
      </c>
      <c r="H649" s="374" t="s">
        <v>3846</v>
      </c>
      <c r="I649" s="374" t="s">
        <v>584</v>
      </c>
      <c r="J649" s="375">
        <v>49</v>
      </c>
      <c r="K649" s="375">
        <v>65</v>
      </c>
      <c r="L649" s="383" t="str">
        <f t="shared" si="21"/>
        <v>Mở</v>
      </c>
      <c r="M649" s="384">
        <f t="shared" si="20"/>
        <v>0.75384615384615383</v>
      </c>
    </row>
    <row r="650" spans="1:13" ht="26.25" hidden="1" x14ac:dyDescent="0.25">
      <c r="A650" s="374" t="s">
        <v>3016</v>
      </c>
      <c r="B650" s="374" t="s">
        <v>5365</v>
      </c>
      <c r="C650" s="374" t="s">
        <v>5366</v>
      </c>
      <c r="D650" s="374" t="s">
        <v>5361</v>
      </c>
      <c r="E650" s="374" t="s">
        <v>5362</v>
      </c>
      <c r="F650" s="374" t="s">
        <v>66</v>
      </c>
      <c r="G650" s="374" t="s">
        <v>582</v>
      </c>
      <c r="H650" s="374" t="s">
        <v>3846</v>
      </c>
      <c r="I650" s="374" t="s">
        <v>584</v>
      </c>
      <c r="J650" s="375">
        <v>8</v>
      </c>
      <c r="K650" s="375">
        <v>65</v>
      </c>
      <c r="L650" s="383" t="str">
        <f t="shared" si="21"/>
        <v>Không mở</v>
      </c>
      <c r="M650" s="384">
        <f t="shared" si="20"/>
        <v>0.12307692307692308</v>
      </c>
    </row>
    <row r="651" spans="1:13" ht="26.25" hidden="1" x14ac:dyDescent="0.25">
      <c r="A651" s="374" t="s">
        <v>3019</v>
      </c>
      <c r="B651" s="374" t="s">
        <v>5367</v>
      </c>
      <c r="C651" s="374" t="s">
        <v>5368</v>
      </c>
      <c r="D651" s="374" t="s">
        <v>5369</v>
      </c>
      <c r="E651" s="374" t="s">
        <v>5370</v>
      </c>
      <c r="F651" s="374" t="s">
        <v>66</v>
      </c>
      <c r="G651" s="374" t="s">
        <v>582</v>
      </c>
      <c r="H651" s="374" t="s">
        <v>3846</v>
      </c>
      <c r="I651" s="374" t="s">
        <v>584</v>
      </c>
      <c r="J651" s="375">
        <v>54</v>
      </c>
      <c r="K651" s="375">
        <v>65</v>
      </c>
      <c r="L651" s="383" t="str">
        <f t="shared" si="21"/>
        <v>Mở</v>
      </c>
      <c r="M651" s="384">
        <f t="shared" si="20"/>
        <v>0.83076923076923082</v>
      </c>
    </row>
    <row r="652" spans="1:13" ht="26.25" hidden="1" x14ac:dyDescent="0.25">
      <c r="A652" s="374" t="s">
        <v>3024</v>
      </c>
      <c r="B652" s="374" t="s">
        <v>5371</v>
      </c>
      <c r="C652" s="374" t="s">
        <v>5372</v>
      </c>
      <c r="D652" s="374" t="s">
        <v>5373</v>
      </c>
      <c r="E652" s="374" t="s">
        <v>5374</v>
      </c>
      <c r="F652" s="374" t="s">
        <v>89</v>
      </c>
      <c r="G652" s="374" t="s">
        <v>582</v>
      </c>
      <c r="H652" s="374" t="s">
        <v>3846</v>
      </c>
      <c r="I652" s="374" t="s">
        <v>584</v>
      </c>
      <c r="J652" s="375">
        <v>45</v>
      </c>
      <c r="K652" s="375">
        <v>65</v>
      </c>
      <c r="L652" s="383" t="s">
        <v>610</v>
      </c>
      <c r="M652" s="384">
        <f t="shared" si="20"/>
        <v>0.69230769230769229</v>
      </c>
    </row>
    <row r="653" spans="1:13" ht="26.25" hidden="1" x14ac:dyDescent="0.25">
      <c r="A653" s="374" t="s">
        <v>3027</v>
      </c>
      <c r="B653" s="374" t="s">
        <v>5375</v>
      </c>
      <c r="C653" s="374" t="s">
        <v>5376</v>
      </c>
      <c r="D653" s="374" t="s">
        <v>5377</v>
      </c>
      <c r="E653" s="374" t="s">
        <v>5378</v>
      </c>
      <c r="F653" s="374" t="s">
        <v>89</v>
      </c>
      <c r="G653" s="374" t="s">
        <v>582</v>
      </c>
      <c r="H653" s="374" t="s">
        <v>3846</v>
      </c>
      <c r="I653" s="374" t="s">
        <v>584</v>
      </c>
      <c r="J653" s="375">
        <v>44</v>
      </c>
      <c r="K653" s="375">
        <v>65</v>
      </c>
      <c r="L653" s="383" t="s">
        <v>610</v>
      </c>
      <c r="M653" s="384">
        <f t="shared" si="20"/>
        <v>0.67692307692307696</v>
      </c>
    </row>
    <row r="654" spans="1:13" ht="26.25" hidden="1" x14ac:dyDescent="0.25">
      <c r="A654" s="374" t="s">
        <v>3030</v>
      </c>
      <c r="B654" s="374" t="s">
        <v>5379</v>
      </c>
      <c r="C654" s="374" t="s">
        <v>5380</v>
      </c>
      <c r="D654" s="374" t="s">
        <v>5381</v>
      </c>
      <c r="E654" s="374" t="s">
        <v>5382</v>
      </c>
      <c r="F654" s="374" t="s">
        <v>89</v>
      </c>
      <c r="G654" s="374" t="s">
        <v>582</v>
      </c>
      <c r="H654" s="374" t="s">
        <v>3846</v>
      </c>
      <c r="I654" s="374" t="s">
        <v>584</v>
      </c>
      <c r="J654" s="375">
        <v>65</v>
      </c>
      <c r="K654" s="375">
        <v>65</v>
      </c>
      <c r="L654" s="383" t="str">
        <f t="shared" si="21"/>
        <v>Mở</v>
      </c>
      <c r="M654" s="384">
        <f t="shared" si="20"/>
        <v>1</v>
      </c>
    </row>
    <row r="655" spans="1:13" ht="26.25" hidden="1" x14ac:dyDescent="0.25">
      <c r="A655" s="374" t="s">
        <v>3033</v>
      </c>
      <c r="B655" s="374" t="s">
        <v>5383</v>
      </c>
      <c r="C655" s="374" t="s">
        <v>5384</v>
      </c>
      <c r="D655" s="374" t="s">
        <v>5381</v>
      </c>
      <c r="E655" s="374" t="s">
        <v>5382</v>
      </c>
      <c r="F655" s="374" t="s">
        <v>89</v>
      </c>
      <c r="G655" s="374" t="s">
        <v>582</v>
      </c>
      <c r="H655" s="374" t="s">
        <v>3846</v>
      </c>
      <c r="I655" s="374" t="s">
        <v>584</v>
      </c>
      <c r="J655" s="375">
        <v>65</v>
      </c>
      <c r="K655" s="375">
        <v>65</v>
      </c>
      <c r="L655" s="383" t="str">
        <f t="shared" si="21"/>
        <v>Mở</v>
      </c>
      <c r="M655" s="384">
        <f t="shared" si="20"/>
        <v>1</v>
      </c>
    </row>
    <row r="656" spans="1:13" ht="26.25" hidden="1" x14ac:dyDescent="0.25">
      <c r="A656" s="374" t="s">
        <v>3036</v>
      </c>
      <c r="B656" s="374" t="s">
        <v>5385</v>
      </c>
      <c r="C656" s="374" t="s">
        <v>5386</v>
      </c>
      <c r="D656" s="374" t="s">
        <v>5387</v>
      </c>
      <c r="E656" s="374" t="s">
        <v>5388</v>
      </c>
      <c r="F656" s="374" t="s">
        <v>89</v>
      </c>
      <c r="G656" s="374" t="s">
        <v>582</v>
      </c>
      <c r="H656" s="374" t="s">
        <v>3846</v>
      </c>
      <c r="I656" s="374" t="s">
        <v>584</v>
      </c>
      <c r="J656" s="375">
        <v>65</v>
      </c>
      <c r="K656" s="375">
        <v>65</v>
      </c>
      <c r="L656" s="383" t="str">
        <f t="shared" si="21"/>
        <v>Mở</v>
      </c>
      <c r="M656" s="384">
        <f t="shared" si="20"/>
        <v>1</v>
      </c>
    </row>
    <row r="657" spans="1:13" ht="26.25" hidden="1" x14ac:dyDescent="0.25">
      <c r="A657" s="374" t="s">
        <v>3039</v>
      </c>
      <c r="B657" s="374" t="s">
        <v>5389</v>
      </c>
      <c r="C657" s="374" t="s">
        <v>5390</v>
      </c>
      <c r="D657" s="374" t="s">
        <v>5387</v>
      </c>
      <c r="E657" s="374" t="s">
        <v>5388</v>
      </c>
      <c r="F657" s="374" t="s">
        <v>89</v>
      </c>
      <c r="G657" s="374" t="s">
        <v>582</v>
      </c>
      <c r="H657" s="374" t="s">
        <v>3846</v>
      </c>
      <c r="I657" s="374" t="s">
        <v>584</v>
      </c>
      <c r="J657" s="375">
        <v>65</v>
      </c>
      <c r="K657" s="375">
        <v>65</v>
      </c>
      <c r="L657" s="383" t="str">
        <f t="shared" si="21"/>
        <v>Mở</v>
      </c>
      <c r="M657" s="384">
        <f t="shared" si="20"/>
        <v>1</v>
      </c>
    </row>
    <row r="658" spans="1:13" ht="26.25" hidden="1" x14ac:dyDescent="0.25">
      <c r="A658" s="374" t="s">
        <v>3042</v>
      </c>
      <c r="B658" s="374" t="s">
        <v>5391</v>
      </c>
      <c r="C658" s="374" t="s">
        <v>5392</v>
      </c>
      <c r="D658" s="374" t="s">
        <v>5393</v>
      </c>
      <c r="E658" s="374" t="s">
        <v>5394</v>
      </c>
      <c r="F658" s="374" t="s">
        <v>66</v>
      </c>
      <c r="G658" s="374" t="s">
        <v>582</v>
      </c>
      <c r="H658" s="374" t="s">
        <v>3846</v>
      </c>
      <c r="I658" s="374" t="s">
        <v>584</v>
      </c>
      <c r="J658" s="375">
        <v>46</v>
      </c>
      <c r="K658" s="375">
        <v>65</v>
      </c>
      <c r="L658" s="383" t="s">
        <v>610</v>
      </c>
      <c r="M658" s="384">
        <f t="shared" si="20"/>
        <v>0.70769230769230773</v>
      </c>
    </row>
    <row r="659" spans="1:13" ht="26.25" hidden="1" x14ac:dyDescent="0.25">
      <c r="A659" s="374" t="s">
        <v>3045</v>
      </c>
      <c r="B659" s="374" t="s">
        <v>5395</v>
      </c>
      <c r="C659" s="374" t="s">
        <v>5396</v>
      </c>
      <c r="D659" s="374" t="s">
        <v>5397</v>
      </c>
      <c r="E659" s="374" t="s">
        <v>5398</v>
      </c>
      <c r="F659" s="374" t="s">
        <v>95</v>
      </c>
      <c r="G659" s="374" t="s">
        <v>582</v>
      </c>
      <c r="H659" s="374" t="s">
        <v>3846</v>
      </c>
      <c r="I659" s="374" t="s">
        <v>584</v>
      </c>
      <c r="J659" s="375">
        <v>65</v>
      </c>
      <c r="K659" s="375">
        <v>65</v>
      </c>
      <c r="L659" s="383" t="str">
        <f t="shared" si="21"/>
        <v>Mở</v>
      </c>
      <c r="M659" s="384">
        <f t="shared" si="20"/>
        <v>1</v>
      </c>
    </row>
    <row r="660" spans="1:13" ht="26.25" hidden="1" x14ac:dyDescent="0.25">
      <c r="A660" s="374" t="s">
        <v>3048</v>
      </c>
      <c r="B660" s="374" t="s">
        <v>5399</v>
      </c>
      <c r="C660" s="374" t="s">
        <v>5400</v>
      </c>
      <c r="D660" s="374" t="s">
        <v>5397</v>
      </c>
      <c r="E660" s="374" t="s">
        <v>5398</v>
      </c>
      <c r="F660" s="374" t="s">
        <v>95</v>
      </c>
      <c r="G660" s="374" t="s">
        <v>582</v>
      </c>
      <c r="H660" s="374" t="s">
        <v>3846</v>
      </c>
      <c r="I660" s="374" t="s">
        <v>584</v>
      </c>
      <c r="J660" s="375">
        <v>62</v>
      </c>
      <c r="K660" s="375">
        <v>65</v>
      </c>
      <c r="L660" s="383" t="str">
        <f t="shared" si="21"/>
        <v>Mở</v>
      </c>
      <c r="M660" s="384">
        <f t="shared" si="20"/>
        <v>0.9538461538461539</v>
      </c>
    </row>
    <row r="661" spans="1:13" ht="26.25" hidden="1" x14ac:dyDescent="0.25">
      <c r="A661" s="374" t="s">
        <v>3051</v>
      </c>
      <c r="B661" s="374" t="s">
        <v>5401</v>
      </c>
      <c r="C661" s="374" t="s">
        <v>5402</v>
      </c>
      <c r="D661" s="374" t="s">
        <v>5403</v>
      </c>
      <c r="E661" s="374" t="s">
        <v>5404</v>
      </c>
      <c r="F661" s="374" t="s">
        <v>89</v>
      </c>
      <c r="G661" s="374" t="s">
        <v>582</v>
      </c>
      <c r="H661" s="374" t="s">
        <v>3846</v>
      </c>
      <c r="I661" s="374" t="s">
        <v>584</v>
      </c>
      <c r="J661" s="375">
        <v>63</v>
      </c>
      <c r="K661" s="375">
        <v>65</v>
      </c>
      <c r="L661" s="383" t="str">
        <f t="shared" si="21"/>
        <v>Mở</v>
      </c>
      <c r="M661" s="384">
        <f t="shared" si="20"/>
        <v>0.96923076923076923</v>
      </c>
    </row>
    <row r="662" spans="1:13" ht="26.25" hidden="1" x14ac:dyDescent="0.25">
      <c r="A662" s="374" t="s">
        <v>3054</v>
      </c>
      <c r="B662" s="374" t="s">
        <v>5405</v>
      </c>
      <c r="C662" s="374" t="s">
        <v>5406</v>
      </c>
      <c r="D662" s="374" t="s">
        <v>5403</v>
      </c>
      <c r="E662" s="374" t="s">
        <v>5404</v>
      </c>
      <c r="F662" s="374" t="s">
        <v>89</v>
      </c>
      <c r="G662" s="374" t="s">
        <v>582</v>
      </c>
      <c r="H662" s="374" t="s">
        <v>3846</v>
      </c>
      <c r="I662" s="374" t="s">
        <v>584</v>
      </c>
      <c r="J662" s="375">
        <v>12</v>
      </c>
      <c r="K662" s="375">
        <v>65</v>
      </c>
      <c r="L662" s="383" t="str">
        <f t="shared" si="21"/>
        <v>Không mở</v>
      </c>
      <c r="M662" s="384">
        <f t="shared" si="20"/>
        <v>0.18461538461538463</v>
      </c>
    </row>
    <row r="663" spans="1:13" ht="26.25" hidden="1" x14ac:dyDescent="0.25">
      <c r="A663" s="374" t="s">
        <v>3057</v>
      </c>
      <c r="B663" s="374" t="s">
        <v>5407</v>
      </c>
      <c r="C663" s="374" t="s">
        <v>5408</v>
      </c>
      <c r="D663" s="374" t="s">
        <v>5409</v>
      </c>
      <c r="E663" s="374" t="s">
        <v>5410</v>
      </c>
      <c r="F663" s="374" t="s">
        <v>89</v>
      </c>
      <c r="G663" s="374" t="s">
        <v>582</v>
      </c>
      <c r="H663" s="374" t="s">
        <v>3846</v>
      </c>
      <c r="I663" s="374" t="s">
        <v>584</v>
      </c>
      <c r="J663" s="375">
        <v>57</v>
      </c>
      <c r="K663" s="375">
        <v>65</v>
      </c>
      <c r="L663" s="383" t="str">
        <f t="shared" si="21"/>
        <v>Mở</v>
      </c>
      <c r="M663" s="384">
        <f t="shared" si="20"/>
        <v>0.87692307692307692</v>
      </c>
    </row>
    <row r="664" spans="1:13" ht="26.25" hidden="1" x14ac:dyDescent="0.25">
      <c r="A664" s="374" t="s">
        <v>3062</v>
      </c>
      <c r="B664" s="374" t="s">
        <v>5411</v>
      </c>
      <c r="C664" s="374" t="s">
        <v>5412</v>
      </c>
      <c r="D664" s="374" t="s">
        <v>5413</v>
      </c>
      <c r="E664" s="374" t="s">
        <v>5414</v>
      </c>
      <c r="F664" s="374" t="s">
        <v>66</v>
      </c>
      <c r="G664" s="374" t="s">
        <v>582</v>
      </c>
      <c r="H664" s="374" t="s">
        <v>3846</v>
      </c>
      <c r="I664" s="374" t="s">
        <v>584</v>
      </c>
      <c r="J664" s="375">
        <v>1</v>
      </c>
      <c r="K664" s="375">
        <v>65</v>
      </c>
      <c r="L664" s="383" t="str">
        <f t="shared" si="21"/>
        <v>Không mở</v>
      </c>
      <c r="M664" s="384">
        <f t="shared" si="20"/>
        <v>1.5384615384615385E-2</v>
      </c>
    </row>
    <row r="665" spans="1:13" ht="26.25" hidden="1" x14ac:dyDescent="0.25">
      <c r="A665" s="374" t="s">
        <v>3065</v>
      </c>
      <c r="B665" s="374" t="s">
        <v>5415</v>
      </c>
      <c r="C665" s="374" t="s">
        <v>5416</v>
      </c>
      <c r="D665" s="374" t="s">
        <v>5413</v>
      </c>
      <c r="E665" s="374" t="s">
        <v>5414</v>
      </c>
      <c r="F665" s="374" t="s">
        <v>66</v>
      </c>
      <c r="G665" s="374" t="s">
        <v>582</v>
      </c>
      <c r="H665" s="374" t="s">
        <v>3846</v>
      </c>
      <c r="I665" s="374" t="s">
        <v>584</v>
      </c>
      <c r="J665" s="375">
        <v>55</v>
      </c>
      <c r="K665" s="375">
        <v>65</v>
      </c>
      <c r="L665" s="383" t="str">
        <f t="shared" si="21"/>
        <v>Mở</v>
      </c>
      <c r="M665" s="384">
        <f t="shared" si="20"/>
        <v>0.84615384615384615</v>
      </c>
    </row>
    <row r="666" spans="1:13" ht="26.25" hidden="1" x14ac:dyDescent="0.25">
      <c r="A666" s="374" t="s">
        <v>3070</v>
      </c>
      <c r="B666" s="374" t="s">
        <v>5417</v>
      </c>
      <c r="C666" s="374" t="s">
        <v>2823</v>
      </c>
      <c r="D666" s="374" t="s">
        <v>2824</v>
      </c>
      <c r="E666" s="374" t="s">
        <v>2825</v>
      </c>
      <c r="F666" s="374" t="s">
        <v>66</v>
      </c>
      <c r="G666" s="374" t="s">
        <v>582</v>
      </c>
      <c r="H666" s="374" t="s">
        <v>3846</v>
      </c>
      <c r="I666" s="374" t="s">
        <v>584</v>
      </c>
      <c r="J666" s="375">
        <v>8</v>
      </c>
      <c r="K666" s="375">
        <v>65</v>
      </c>
      <c r="L666" s="383" t="str">
        <f t="shared" si="21"/>
        <v>Không mở</v>
      </c>
      <c r="M666" s="384">
        <f t="shared" si="20"/>
        <v>0.12307692307692308</v>
      </c>
    </row>
    <row r="667" spans="1:13" ht="26.25" hidden="1" x14ac:dyDescent="0.25">
      <c r="A667" s="374" t="s">
        <v>3073</v>
      </c>
      <c r="B667" s="374" t="s">
        <v>5418</v>
      </c>
      <c r="C667" s="374" t="s">
        <v>5419</v>
      </c>
      <c r="D667" s="374" t="s">
        <v>5420</v>
      </c>
      <c r="E667" s="374" t="s">
        <v>5421</v>
      </c>
      <c r="F667" s="374" t="s">
        <v>66</v>
      </c>
      <c r="G667" s="374" t="s">
        <v>582</v>
      </c>
      <c r="H667" s="374" t="s">
        <v>3846</v>
      </c>
      <c r="I667" s="374" t="s">
        <v>584</v>
      </c>
      <c r="J667" s="375">
        <v>27</v>
      </c>
      <c r="K667" s="375">
        <v>27</v>
      </c>
      <c r="L667" s="383" t="str">
        <f t="shared" si="21"/>
        <v>Mở</v>
      </c>
      <c r="M667" s="384">
        <f t="shared" si="20"/>
        <v>1</v>
      </c>
    </row>
    <row r="668" spans="1:13" ht="26.25" hidden="1" x14ac:dyDescent="0.25">
      <c r="A668" s="374" t="s">
        <v>3076</v>
      </c>
      <c r="B668" s="374" t="s">
        <v>5422</v>
      </c>
      <c r="C668" s="374" t="s">
        <v>5423</v>
      </c>
      <c r="D668" s="374" t="s">
        <v>5420</v>
      </c>
      <c r="E668" s="374" t="s">
        <v>5421</v>
      </c>
      <c r="F668" s="374" t="s">
        <v>66</v>
      </c>
      <c r="G668" s="374" t="s">
        <v>582</v>
      </c>
      <c r="H668" s="374" t="s">
        <v>3846</v>
      </c>
      <c r="I668" s="374" t="s">
        <v>584</v>
      </c>
      <c r="J668" s="375">
        <v>27</v>
      </c>
      <c r="K668" s="375">
        <v>27</v>
      </c>
      <c r="L668" s="383" t="str">
        <f t="shared" si="21"/>
        <v>Mở</v>
      </c>
      <c r="M668" s="384">
        <f t="shared" si="20"/>
        <v>1</v>
      </c>
    </row>
    <row r="669" spans="1:13" ht="26.25" hidden="1" x14ac:dyDescent="0.25">
      <c r="A669" s="374" t="s">
        <v>3079</v>
      </c>
      <c r="B669" s="374" t="s">
        <v>5424</v>
      </c>
      <c r="C669" s="374" t="s">
        <v>5425</v>
      </c>
      <c r="D669" s="374" t="s">
        <v>5420</v>
      </c>
      <c r="E669" s="374" t="s">
        <v>5421</v>
      </c>
      <c r="F669" s="374" t="s">
        <v>66</v>
      </c>
      <c r="G669" s="374" t="s">
        <v>582</v>
      </c>
      <c r="H669" s="374" t="s">
        <v>3846</v>
      </c>
      <c r="I669" s="374" t="s">
        <v>584</v>
      </c>
      <c r="J669" s="375">
        <v>1</v>
      </c>
      <c r="K669" s="375">
        <v>27</v>
      </c>
      <c r="L669" s="383" t="str">
        <f t="shared" si="21"/>
        <v>Không mở</v>
      </c>
      <c r="M669" s="384">
        <f t="shared" si="20"/>
        <v>3.7037037037037035E-2</v>
      </c>
    </row>
    <row r="670" spans="1:13" ht="26.25" hidden="1" x14ac:dyDescent="0.25">
      <c r="A670" s="374" t="s">
        <v>3082</v>
      </c>
      <c r="B670" s="374" t="s">
        <v>5426</v>
      </c>
      <c r="C670" s="374" t="s">
        <v>5427</v>
      </c>
      <c r="D670" s="374" t="s">
        <v>5420</v>
      </c>
      <c r="E670" s="374" t="s">
        <v>5421</v>
      </c>
      <c r="F670" s="374" t="s">
        <v>66</v>
      </c>
      <c r="G670" s="374" t="s">
        <v>582</v>
      </c>
      <c r="H670" s="374" t="s">
        <v>3846</v>
      </c>
      <c r="I670" s="374" t="s">
        <v>584</v>
      </c>
      <c r="J670" s="375">
        <v>0</v>
      </c>
      <c r="K670" s="375">
        <v>27</v>
      </c>
      <c r="L670" s="383" t="str">
        <f t="shared" si="21"/>
        <v>Không mở</v>
      </c>
      <c r="M670" s="384">
        <f t="shared" si="20"/>
        <v>0</v>
      </c>
    </row>
    <row r="671" spans="1:13" ht="26.25" hidden="1" x14ac:dyDescent="0.25">
      <c r="A671" s="374" t="s">
        <v>3085</v>
      </c>
      <c r="B671" s="374" t="s">
        <v>5428</v>
      </c>
      <c r="C671" s="374" t="s">
        <v>5429</v>
      </c>
      <c r="D671" s="374" t="s">
        <v>2354</v>
      </c>
      <c r="E671" s="374" t="s">
        <v>2355</v>
      </c>
      <c r="F671" s="374" t="s">
        <v>89</v>
      </c>
      <c r="G671" s="374" t="s">
        <v>582</v>
      </c>
      <c r="H671" s="374" t="s">
        <v>3846</v>
      </c>
      <c r="I671" s="374" t="s">
        <v>584</v>
      </c>
      <c r="J671" s="375">
        <v>27</v>
      </c>
      <c r="K671" s="375">
        <v>27</v>
      </c>
      <c r="L671" s="383" t="str">
        <f t="shared" si="21"/>
        <v>Mở</v>
      </c>
      <c r="M671" s="384">
        <f t="shared" si="20"/>
        <v>1</v>
      </c>
    </row>
    <row r="672" spans="1:13" ht="26.25" hidden="1" x14ac:dyDescent="0.25">
      <c r="A672" s="374" t="s">
        <v>3088</v>
      </c>
      <c r="B672" s="374" t="s">
        <v>5430</v>
      </c>
      <c r="C672" s="374" t="s">
        <v>5431</v>
      </c>
      <c r="D672" s="374" t="s">
        <v>2354</v>
      </c>
      <c r="E672" s="374" t="s">
        <v>2355</v>
      </c>
      <c r="F672" s="374" t="s">
        <v>89</v>
      </c>
      <c r="G672" s="374" t="s">
        <v>582</v>
      </c>
      <c r="H672" s="374" t="s">
        <v>3846</v>
      </c>
      <c r="I672" s="374" t="s">
        <v>584</v>
      </c>
      <c r="J672" s="375">
        <v>27</v>
      </c>
      <c r="K672" s="375">
        <v>27</v>
      </c>
      <c r="L672" s="383" t="str">
        <f t="shared" si="21"/>
        <v>Mở</v>
      </c>
      <c r="M672" s="384">
        <f t="shared" si="20"/>
        <v>1</v>
      </c>
    </row>
    <row r="673" spans="1:13" ht="26.25" hidden="1" x14ac:dyDescent="0.25">
      <c r="A673" s="374" t="s">
        <v>3091</v>
      </c>
      <c r="B673" s="374" t="s">
        <v>5432</v>
      </c>
      <c r="C673" s="374" t="s">
        <v>5433</v>
      </c>
      <c r="D673" s="374" t="s">
        <v>2354</v>
      </c>
      <c r="E673" s="374" t="s">
        <v>2355</v>
      </c>
      <c r="F673" s="374" t="s">
        <v>89</v>
      </c>
      <c r="G673" s="374" t="s">
        <v>582</v>
      </c>
      <c r="H673" s="374" t="s">
        <v>3846</v>
      </c>
      <c r="I673" s="374" t="s">
        <v>584</v>
      </c>
      <c r="J673" s="375">
        <v>27</v>
      </c>
      <c r="K673" s="375">
        <v>27</v>
      </c>
      <c r="L673" s="383" t="str">
        <f t="shared" si="21"/>
        <v>Mở</v>
      </c>
      <c r="M673" s="384">
        <f t="shared" si="20"/>
        <v>1</v>
      </c>
    </row>
    <row r="674" spans="1:13" ht="39" hidden="1" x14ac:dyDescent="0.25">
      <c r="A674" s="374" t="s">
        <v>3094</v>
      </c>
      <c r="B674" s="374" t="s">
        <v>5434</v>
      </c>
      <c r="C674" s="374" t="s">
        <v>5435</v>
      </c>
      <c r="D674" s="374" t="s">
        <v>2354</v>
      </c>
      <c r="E674" s="374" t="s">
        <v>2355</v>
      </c>
      <c r="F674" s="374" t="s">
        <v>89</v>
      </c>
      <c r="G674" s="374" t="s">
        <v>582</v>
      </c>
      <c r="H674" s="374" t="s">
        <v>3846</v>
      </c>
      <c r="I674" s="374" t="s">
        <v>584</v>
      </c>
      <c r="J674" s="375">
        <v>17</v>
      </c>
      <c r="K674" s="375">
        <v>27</v>
      </c>
      <c r="L674" s="379" t="s">
        <v>731</v>
      </c>
      <c r="M674" s="384">
        <f t="shared" si="20"/>
        <v>0.62962962962962965</v>
      </c>
    </row>
    <row r="675" spans="1:13" ht="26.25" hidden="1" x14ac:dyDescent="0.25">
      <c r="A675" s="374" t="s">
        <v>3097</v>
      </c>
      <c r="B675" s="374" t="s">
        <v>5436</v>
      </c>
      <c r="C675" s="374" t="s">
        <v>5437</v>
      </c>
      <c r="D675" s="374" t="s">
        <v>2354</v>
      </c>
      <c r="E675" s="374" t="s">
        <v>2355</v>
      </c>
      <c r="F675" s="374" t="s">
        <v>89</v>
      </c>
      <c r="G675" s="374" t="s">
        <v>582</v>
      </c>
      <c r="H675" s="374" t="s">
        <v>3846</v>
      </c>
      <c r="I675" s="374" t="s">
        <v>584</v>
      </c>
      <c r="J675" s="375">
        <v>27</v>
      </c>
      <c r="K675" s="375">
        <v>27</v>
      </c>
      <c r="L675" s="383" t="str">
        <f t="shared" si="21"/>
        <v>Mở</v>
      </c>
      <c r="M675" s="384">
        <f t="shared" si="20"/>
        <v>1</v>
      </c>
    </row>
    <row r="676" spans="1:13" ht="26.25" hidden="1" x14ac:dyDescent="0.25">
      <c r="A676" s="374" t="s">
        <v>3100</v>
      </c>
      <c r="B676" s="374" t="s">
        <v>5438</v>
      </c>
      <c r="C676" s="374" t="s">
        <v>3295</v>
      </c>
      <c r="D676" s="374" t="s">
        <v>3296</v>
      </c>
      <c r="E676" s="374" t="s">
        <v>3297</v>
      </c>
      <c r="F676" s="374" t="s">
        <v>89</v>
      </c>
      <c r="G676" s="374" t="s">
        <v>582</v>
      </c>
      <c r="H676" s="374" t="s">
        <v>3846</v>
      </c>
      <c r="I676" s="374" t="s">
        <v>584</v>
      </c>
      <c r="J676" s="375">
        <v>65</v>
      </c>
      <c r="K676" s="375">
        <v>65</v>
      </c>
      <c r="L676" s="383" t="str">
        <f t="shared" si="21"/>
        <v>Mở</v>
      </c>
      <c r="M676" s="384">
        <f t="shared" si="20"/>
        <v>1</v>
      </c>
    </row>
    <row r="677" spans="1:13" ht="26.25" hidden="1" x14ac:dyDescent="0.25">
      <c r="A677" s="374" t="s">
        <v>3103</v>
      </c>
      <c r="B677" s="374" t="s">
        <v>5439</v>
      </c>
      <c r="C677" s="374" t="s">
        <v>3300</v>
      </c>
      <c r="D677" s="374" t="s">
        <v>3296</v>
      </c>
      <c r="E677" s="374" t="s">
        <v>3297</v>
      </c>
      <c r="F677" s="374" t="s">
        <v>89</v>
      </c>
      <c r="G677" s="374" t="s">
        <v>582</v>
      </c>
      <c r="H677" s="374" t="s">
        <v>3846</v>
      </c>
      <c r="I677" s="374" t="s">
        <v>584</v>
      </c>
      <c r="J677" s="375">
        <v>65</v>
      </c>
      <c r="K677" s="375">
        <v>65</v>
      </c>
      <c r="L677" s="383" t="str">
        <f t="shared" si="21"/>
        <v>Mở</v>
      </c>
      <c r="M677" s="384">
        <f t="shared" si="20"/>
        <v>1</v>
      </c>
    </row>
    <row r="678" spans="1:13" ht="26.25" hidden="1" x14ac:dyDescent="0.25">
      <c r="A678" s="374" t="s">
        <v>3106</v>
      </c>
      <c r="B678" s="374" t="s">
        <v>5440</v>
      </c>
      <c r="C678" s="374" t="s">
        <v>5441</v>
      </c>
      <c r="D678" s="374" t="s">
        <v>3296</v>
      </c>
      <c r="E678" s="374" t="s">
        <v>3297</v>
      </c>
      <c r="F678" s="374" t="s">
        <v>89</v>
      </c>
      <c r="G678" s="374" t="s">
        <v>582</v>
      </c>
      <c r="H678" s="374" t="s">
        <v>3846</v>
      </c>
      <c r="I678" s="374" t="s">
        <v>584</v>
      </c>
      <c r="J678" s="375">
        <v>65</v>
      </c>
      <c r="K678" s="375">
        <v>65</v>
      </c>
      <c r="L678" s="383" t="str">
        <f t="shared" si="21"/>
        <v>Mở</v>
      </c>
      <c r="M678" s="384">
        <f t="shared" si="20"/>
        <v>1</v>
      </c>
    </row>
    <row r="679" spans="1:13" ht="26.25" hidden="1" x14ac:dyDescent="0.25">
      <c r="A679" s="374" t="s">
        <v>3109</v>
      </c>
      <c r="B679" s="374" t="s">
        <v>5442</v>
      </c>
      <c r="C679" s="374" t="s">
        <v>5443</v>
      </c>
      <c r="D679" s="374" t="s">
        <v>3296</v>
      </c>
      <c r="E679" s="374" t="s">
        <v>3297</v>
      </c>
      <c r="F679" s="374" t="s">
        <v>89</v>
      </c>
      <c r="G679" s="374" t="s">
        <v>582</v>
      </c>
      <c r="H679" s="374" t="s">
        <v>3846</v>
      </c>
      <c r="I679" s="374" t="s">
        <v>584</v>
      </c>
      <c r="J679" s="375">
        <v>65</v>
      </c>
      <c r="K679" s="375">
        <v>65</v>
      </c>
      <c r="L679" s="383" t="str">
        <f t="shared" si="21"/>
        <v>Mở</v>
      </c>
      <c r="M679" s="384">
        <f t="shared" si="20"/>
        <v>1</v>
      </c>
    </row>
    <row r="680" spans="1:13" ht="26.25" hidden="1" x14ac:dyDescent="0.25">
      <c r="A680" s="374" t="s">
        <v>3112</v>
      </c>
      <c r="B680" s="374" t="s">
        <v>5444</v>
      </c>
      <c r="C680" s="374" t="s">
        <v>5445</v>
      </c>
      <c r="D680" s="374" t="s">
        <v>5446</v>
      </c>
      <c r="E680" s="374" t="s">
        <v>5447</v>
      </c>
      <c r="F680" s="374" t="s">
        <v>66</v>
      </c>
      <c r="G680" s="374" t="s">
        <v>582</v>
      </c>
      <c r="H680" s="374" t="s">
        <v>3846</v>
      </c>
      <c r="I680" s="374" t="s">
        <v>584</v>
      </c>
      <c r="J680" s="375">
        <v>65</v>
      </c>
      <c r="K680" s="375">
        <v>65</v>
      </c>
      <c r="L680" s="383" t="str">
        <f t="shared" si="21"/>
        <v>Mở</v>
      </c>
      <c r="M680" s="384">
        <f t="shared" si="20"/>
        <v>1</v>
      </c>
    </row>
    <row r="681" spans="1:13" ht="26.25" hidden="1" x14ac:dyDescent="0.25">
      <c r="A681" s="374" t="s">
        <v>3115</v>
      </c>
      <c r="B681" s="374" t="s">
        <v>5448</v>
      </c>
      <c r="C681" s="374" t="s">
        <v>5449</v>
      </c>
      <c r="D681" s="374" t="s">
        <v>5446</v>
      </c>
      <c r="E681" s="374" t="s">
        <v>5447</v>
      </c>
      <c r="F681" s="374" t="s">
        <v>66</v>
      </c>
      <c r="G681" s="374" t="s">
        <v>582</v>
      </c>
      <c r="H681" s="374" t="s">
        <v>3846</v>
      </c>
      <c r="I681" s="374" t="s">
        <v>584</v>
      </c>
      <c r="J681" s="375">
        <v>65</v>
      </c>
      <c r="K681" s="375">
        <v>65</v>
      </c>
      <c r="L681" s="383" t="str">
        <f t="shared" si="21"/>
        <v>Mở</v>
      </c>
      <c r="M681" s="384">
        <f t="shared" si="20"/>
        <v>1</v>
      </c>
    </row>
    <row r="682" spans="1:13" ht="26.25" hidden="1" x14ac:dyDescent="0.25">
      <c r="A682" s="374" t="s">
        <v>3118</v>
      </c>
      <c r="B682" s="374" t="s">
        <v>5450</v>
      </c>
      <c r="C682" s="374" t="s">
        <v>5451</v>
      </c>
      <c r="D682" s="374" t="s">
        <v>5446</v>
      </c>
      <c r="E682" s="374" t="s">
        <v>5447</v>
      </c>
      <c r="F682" s="374" t="s">
        <v>66</v>
      </c>
      <c r="G682" s="374" t="s">
        <v>582</v>
      </c>
      <c r="H682" s="374" t="s">
        <v>3846</v>
      </c>
      <c r="I682" s="374" t="s">
        <v>584</v>
      </c>
      <c r="J682" s="375">
        <v>65</v>
      </c>
      <c r="K682" s="375">
        <v>65</v>
      </c>
      <c r="L682" s="383" t="str">
        <f t="shared" si="21"/>
        <v>Mở</v>
      </c>
      <c r="M682" s="384">
        <f t="shared" si="20"/>
        <v>1</v>
      </c>
    </row>
    <row r="683" spans="1:13" ht="26.25" hidden="1" x14ac:dyDescent="0.25">
      <c r="A683" s="374" t="s">
        <v>3121</v>
      </c>
      <c r="B683" s="374" t="s">
        <v>5452</v>
      </c>
      <c r="C683" s="374" t="s">
        <v>5453</v>
      </c>
      <c r="D683" s="374" t="s">
        <v>5454</v>
      </c>
      <c r="E683" s="374" t="s">
        <v>5455</v>
      </c>
      <c r="F683" s="374" t="s">
        <v>66</v>
      </c>
      <c r="G683" s="374" t="s">
        <v>582</v>
      </c>
      <c r="H683" s="374" t="s">
        <v>3846</v>
      </c>
      <c r="I683" s="374" t="s">
        <v>584</v>
      </c>
      <c r="J683" s="375">
        <v>65</v>
      </c>
      <c r="K683" s="375">
        <v>65</v>
      </c>
      <c r="L683" s="383" t="str">
        <f t="shared" si="21"/>
        <v>Mở</v>
      </c>
      <c r="M683" s="384">
        <f t="shared" si="20"/>
        <v>1</v>
      </c>
    </row>
    <row r="684" spans="1:13" ht="26.25" hidden="1" x14ac:dyDescent="0.25">
      <c r="A684" s="374" t="s">
        <v>3124</v>
      </c>
      <c r="B684" s="374" t="s">
        <v>5456</v>
      </c>
      <c r="C684" s="374" t="s">
        <v>5457</v>
      </c>
      <c r="D684" s="374" t="s">
        <v>5454</v>
      </c>
      <c r="E684" s="374" t="s">
        <v>5455</v>
      </c>
      <c r="F684" s="374" t="s">
        <v>66</v>
      </c>
      <c r="G684" s="374" t="s">
        <v>582</v>
      </c>
      <c r="H684" s="374" t="s">
        <v>3846</v>
      </c>
      <c r="I684" s="374" t="s">
        <v>584</v>
      </c>
      <c r="J684" s="375">
        <v>65</v>
      </c>
      <c r="K684" s="375">
        <v>65</v>
      </c>
      <c r="L684" s="383" t="str">
        <f t="shared" si="21"/>
        <v>Mở</v>
      </c>
      <c r="M684" s="384">
        <f t="shared" si="20"/>
        <v>1</v>
      </c>
    </row>
    <row r="685" spans="1:13" ht="26.25" hidden="1" x14ac:dyDescent="0.25">
      <c r="A685" s="374" t="s">
        <v>3127</v>
      </c>
      <c r="B685" s="374" t="s">
        <v>5458</v>
      </c>
      <c r="C685" s="374" t="s">
        <v>3303</v>
      </c>
      <c r="D685" s="374" t="s">
        <v>3304</v>
      </c>
      <c r="E685" s="374" t="s">
        <v>3305</v>
      </c>
      <c r="F685" s="374" t="s">
        <v>89</v>
      </c>
      <c r="G685" s="374" t="s">
        <v>582</v>
      </c>
      <c r="H685" s="374" t="s">
        <v>3846</v>
      </c>
      <c r="I685" s="374" t="s">
        <v>584</v>
      </c>
      <c r="J685" s="375">
        <v>65</v>
      </c>
      <c r="K685" s="375">
        <v>65</v>
      </c>
      <c r="L685" s="383" t="str">
        <f t="shared" si="21"/>
        <v>Mở</v>
      </c>
      <c r="M685" s="384">
        <f t="shared" si="20"/>
        <v>1</v>
      </c>
    </row>
    <row r="686" spans="1:13" ht="26.25" hidden="1" x14ac:dyDescent="0.25">
      <c r="A686" s="374" t="s">
        <v>3130</v>
      </c>
      <c r="B686" s="374" t="s">
        <v>5459</v>
      </c>
      <c r="C686" s="374" t="s">
        <v>3308</v>
      </c>
      <c r="D686" s="374" t="s">
        <v>3304</v>
      </c>
      <c r="E686" s="374" t="s">
        <v>3305</v>
      </c>
      <c r="F686" s="374" t="s">
        <v>89</v>
      </c>
      <c r="G686" s="374" t="s">
        <v>582</v>
      </c>
      <c r="H686" s="374" t="s">
        <v>3846</v>
      </c>
      <c r="I686" s="374" t="s">
        <v>584</v>
      </c>
      <c r="J686" s="375">
        <v>1</v>
      </c>
      <c r="K686" s="375">
        <v>65</v>
      </c>
      <c r="L686" s="383" t="str">
        <f t="shared" si="21"/>
        <v>Không mở</v>
      </c>
      <c r="M686" s="384">
        <f t="shared" si="20"/>
        <v>1.5384615384615385E-2</v>
      </c>
    </row>
    <row r="687" spans="1:13" ht="26.25" hidden="1" x14ac:dyDescent="0.25">
      <c r="A687" s="374" t="s">
        <v>3133</v>
      </c>
      <c r="B687" s="374" t="s">
        <v>5460</v>
      </c>
      <c r="C687" s="374" t="s">
        <v>3311</v>
      </c>
      <c r="D687" s="374" t="s">
        <v>3304</v>
      </c>
      <c r="E687" s="374" t="s">
        <v>3305</v>
      </c>
      <c r="F687" s="374" t="s">
        <v>89</v>
      </c>
      <c r="G687" s="374" t="s">
        <v>582</v>
      </c>
      <c r="H687" s="374" t="s">
        <v>3846</v>
      </c>
      <c r="I687" s="374" t="s">
        <v>584</v>
      </c>
      <c r="J687" s="375">
        <v>65</v>
      </c>
      <c r="K687" s="375">
        <v>65</v>
      </c>
      <c r="L687" s="383" t="str">
        <f t="shared" si="21"/>
        <v>Mở</v>
      </c>
      <c r="M687" s="384">
        <f t="shared" si="20"/>
        <v>1</v>
      </c>
    </row>
    <row r="688" spans="1:13" ht="26.25" hidden="1" x14ac:dyDescent="0.25">
      <c r="A688" s="374" t="s">
        <v>3138</v>
      </c>
      <c r="B688" s="374" t="s">
        <v>5461</v>
      </c>
      <c r="C688" s="374" t="s">
        <v>5462</v>
      </c>
      <c r="D688" s="374" t="s">
        <v>3304</v>
      </c>
      <c r="E688" s="374" t="s">
        <v>3305</v>
      </c>
      <c r="F688" s="374" t="s">
        <v>89</v>
      </c>
      <c r="G688" s="374" t="s">
        <v>582</v>
      </c>
      <c r="H688" s="374" t="s">
        <v>3846</v>
      </c>
      <c r="I688" s="374" t="s">
        <v>584</v>
      </c>
      <c r="J688" s="375">
        <v>65</v>
      </c>
      <c r="K688" s="375">
        <v>65</v>
      </c>
      <c r="L688" s="383" t="str">
        <f t="shared" si="21"/>
        <v>Mở</v>
      </c>
      <c r="M688" s="384">
        <f t="shared" si="20"/>
        <v>1</v>
      </c>
    </row>
    <row r="689" spans="1:13" ht="26.25" hidden="1" x14ac:dyDescent="0.25">
      <c r="A689" s="374" t="s">
        <v>3141</v>
      </c>
      <c r="B689" s="374" t="s">
        <v>5463</v>
      </c>
      <c r="C689" s="374" t="s">
        <v>5464</v>
      </c>
      <c r="D689" s="374" t="s">
        <v>3304</v>
      </c>
      <c r="E689" s="374" t="s">
        <v>3305</v>
      </c>
      <c r="F689" s="374" t="s">
        <v>89</v>
      </c>
      <c r="G689" s="374" t="s">
        <v>582</v>
      </c>
      <c r="H689" s="374" t="s">
        <v>3846</v>
      </c>
      <c r="I689" s="374" t="s">
        <v>584</v>
      </c>
      <c r="J689" s="375">
        <v>65</v>
      </c>
      <c r="K689" s="375">
        <v>65</v>
      </c>
      <c r="L689" s="383" t="str">
        <f t="shared" si="21"/>
        <v>Mở</v>
      </c>
      <c r="M689" s="384">
        <f t="shared" si="20"/>
        <v>1</v>
      </c>
    </row>
    <row r="690" spans="1:13" ht="26.25" hidden="1" x14ac:dyDescent="0.25">
      <c r="A690" s="374" t="s">
        <v>3144</v>
      </c>
      <c r="B690" s="374" t="s">
        <v>5465</v>
      </c>
      <c r="C690" s="374" t="s">
        <v>5466</v>
      </c>
      <c r="D690" s="374" t="s">
        <v>3304</v>
      </c>
      <c r="E690" s="374" t="s">
        <v>3305</v>
      </c>
      <c r="F690" s="374" t="s">
        <v>89</v>
      </c>
      <c r="G690" s="374" t="s">
        <v>582</v>
      </c>
      <c r="H690" s="374" t="s">
        <v>3846</v>
      </c>
      <c r="I690" s="374" t="s">
        <v>584</v>
      </c>
      <c r="J690" s="375">
        <v>9</v>
      </c>
      <c r="K690" s="375">
        <v>65</v>
      </c>
      <c r="L690" s="383" t="str">
        <f t="shared" si="21"/>
        <v>Không mở</v>
      </c>
      <c r="M690" s="384">
        <f t="shared" si="20"/>
        <v>0.13846153846153847</v>
      </c>
    </row>
    <row r="691" spans="1:13" ht="26.25" hidden="1" x14ac:dyDescent="0.25">
      <c r="A691" s="374" t="s">
        <v>3147</v>
      </c>
      <c r="B691" s="374" t="s">
        <v>5467</v>
      </c>
      <c r="C691" s="374" t="s">
        <v>5468</v>
      </c>
      <c r="D691" s="374" t="s">
        <v>3304</v>
      </c>
      <c r="E691" s="374" t="s">
        <v>3305</v>
      </c>
      <c r="F691" s="374" t="s">
        <v>89</v>
      </c>
      <c r="G691" s="374" t="s">
        <v>582</v>
      </c>
      <c r="H691" s="374" t="s">
        <v>3846</v>
      </c>
      <c r="I691" s="374" t="s">
        <v>584</v>
      </c>
      <c r="J691" s="375">
        <v>8</v>
      </c>
      <c r="K691" s="375">
        <v>65</v>
      </c>
      <c r="L691" s="383" t="str">
        <f t="shared" si="21"/>
        <v>Không mở</v>
      </c>
      <c r="M691" s="384">
        <f t="shared" si="20"/>
        <v>0.12307692307692308</v>
      </c>
    </row>
    <row r="692" spans="1:13" ht="26.25" hidden="1" x14ac:dyDescent="0.25">
      <c r="A692" s="374" t="s">
        <v>3152</v>
      </c>
      <c r="B692" s="374" t="s">
        <v>5469</v>
      </c>
      <c r="C692" s="374" t="s">
        <v>5470</v>
      </c>
      <c r="D692" s="374" t="s">
        <v>3304</v>
      </c>
      <c r="E692" s="374" t="s">
        <v>3305</v>
      </c>
      <c r="F692" s="374" t="s">
        <v>89</v>
      </c>
      <c r="G692" s="374" t="s">
        <v>582</v>
      </c>
      <c r="H692" s="374" t="s">
        <v>3846</v>
      </c>
      <c r="I692" s="374" t="s">
        <v>584</v>
      </c>
      <c r="J692" s="375">
        <v>49</v>
      </c>
      <c r="K692" s="375">
        <v>65</v>
      </c>
      <c r="L692" s="383" t="str">
        <f t="shared" si="21"/>
        <v>Mở</v>
      </c>
      <c r="M692" s="384">
        <f t="shared" si="20"/>
        <v>0.75384615384615383</v>
      </c>
    </row>
    <row r="693" spans="1:13" ht="26.25" hidden="1" x14ac:dyDescent="0.25">
      <c r="A693" s="374" t="s">
        <v>3155</v>
      </c>
      <c r="B693" s="374" t="s">
        <v>5471</v>
      </c>
      <c r="C693" s="374" t="s">
        <v>5472</v>
      </c>
      <c r="D693" s="374" t="s">
        <v>3304</v>
      </c>
      <c r="E693" s="374" t="s">
        <v>3305</v>
      </c>
      <c r="F693" s="374" t="s">
        <v>89</v>
      </c>
      <c r="G693" s="374" t="s">
        <v>582</v>
      </c>
      <c r="H693" s="374" t="s">
        <v>3846</v>
      </c>
      <c r="I693" s="374" t="s">
        <v>584</v>
      </c>
      <c r="J693" s="375">
        <v>66</v>
      </c>
      <c r="K693" s="375">
        <v>65</v>
      </c>
      <c r="L693" s="383" t="str">
        <f t="shared" si="21"/>
        <v>Mở</v>
      </c>
      <c r="M693" s="384">
        <f t="shared" si="20"/>
        <v>1.0153846153846153</v>
      </c>
    </row>
    <row r="694" spans="1:13" ht="26.25" hidden="1" x14ac:dyDescent="0.25">
      <c r="A694" s="374" t="s">
        <v>3160</v>
      </c>
      <c r="B694" s="374" t="s">
        <v>5473</v>
      </c>
      <c r="C694" s="374" t="s">
        <v>3273</v>
      </c>
      <c r="D694" s="374" t="s">
        <v>3274</v>
      </c>
      <c r="E694" s="374" t="s">
        <v>3275</v>
      </c>
      <c r="F694" s="374" t="s">
        <v>89</v>
      </c>
      <c r="G694" s="374" t="s">
        <v>582</v>
      </c>
      <c r="H694" s="374" t="s">
        <v>3846</v>
      </c>
      <c r="I694" s="374" t="s">
        <v>584</v>
      </c>
      <c r="J694" s="375">
        <v>65</v>
      </c>
      <c r="K694" s="375">
        <v>65</v>
      </c>
      <c r="L694" s="383" t="str">
        <f t="shared" si="21"/>
        <v>Mở</v>
      </c>
      <c r="M694" s="384">
        <f t="shared" si="20"/>
        <v>1</v>
      </c>
    </row>
    <row r="695" spans="1:13" ht="26.25" hidden="1" x14ac:dyDescent="0.25">
      <c r="A695" s="374" t="s">
        <v>3163</v>
      </c>
      <c r="B695" s="374" t="s">
        <v>5474</v>
      </c>
      <c r="C695" s="374" t="s">
        <v>5475</v>
      </c>
      <c r="D695" s="374" t="s">
        <v>3274</v>
      </c>
      <c r="E695" s="374" t="s">
        <v>3275</v>
      </c>
      <c r="F695" s="374" t="s">
        <v>89</v>
      </c>
      <c r="G695" s="374" t="s">
        <v>582</v>
      </c>
      <c r="H695" s="374" t="s">
        <v>3846</v>
      </c>
      <c r="I695" s="374" t="s">
        <v>584</v>
      </c>
      <c r="J695" s="375">
        <v>65</v>
      </c>
      <c r="K695" s="375">
        <v>65</v>
      </c>
      <c r="L695" s="383" t="str">
        <f t="shared" si="21"/>
        <v>Mở</v>
      </c>
      <c r="M695" s="384">
        <f t="shared" si="20"/>
        <v>1</v>
      </c>
    </row>
    <row r="696" spans="1:13" ht="26.25" hidden="1" x14ac:dyDescent="0.25">
      <c r="A696" s="374" t="s">
        <v>3166</v>
      </c>
      <c r="B696" s="374" t="s">
        <v>5476</v>
      </c>
      <c r="C696" s="374" t="s">
        <v>5477</v>
      </c>
      <c r="D696" s="374" t="s">
        <v>5478</v>
      </c>
      <c r="E696" s="374" t="s">
        <v>5479</v>
      </c>
      <c r="F696" s="374" t="s">
        <v>89</v>
      </c>
      <c r="G696" s="374" t="s">
        <v>582</v>
      </c>
      <c r="H696" s="374" t="s">
        <v>3846</v>
      </c>
      <c r="I696" s="374" t="s">
        <v>584</v>
      </c>
      <c r="J696" s="375">
        <v>61</v>
      </c>
      <c r="K696" s="375">
        <v>65</v>
      </c>
      <c r="L696" s="383" t="str">
        <f t="shared" si="21"/>
        <v>Mở</v>
      </c>
      <c r="M696" s="384">
        <f t="shared" si="20"/>
        <v>0.93846153846153846</v>
      </c>
    </row>
    <row r="697" spans="1:13" ht="26.25" hidden="1" x14ac:dyDescent="0.25">
      <c r="A697" s="374" t="s">
        <v>3169</v>
      </c>
      <c r="B697" s="374" t="s">
        <v>5480</v>
      </c>
      <c r="C697" s="374" t="s">
        <v>5481</v>
      </c>
      <c r="D697" s="374" t="s">
        <v>5482</v>
      </c>
      <c r="E697" s="374" t="s">
        <v>5483</v>
      </c>
      <c r="F697" s="374" t="s">
        <v>66</v>
      </c>
      <c r="G697" s="374" t="s">
        <v>582</v>
      </c>
      <c r="H697" s="374" t="s">
        <v>3846</v>
      </c>
      <c r="I697" s="374" t="s">
        <v>584</v>
      </c>
      <c r="J697" s="375">
        <v>65</v>
      </c>
      <c r="K697" s="375">
        <v>65</v>
      </c>
      <c r="L697" s="383" t="str">
        <f t="shared" si="21"/>
        <v>Mở</v>
      </c>
      <c r="M697" s="384">
        <f t="shared" si="20"/>
        <v>1</v>
      </c>
    </row>
    <row r="698" spans="1:13" ht="26.25" hidden="1" x14ac:dyDescent="0.25">
      <c r="A698" s="374" t="s">
        <v>3174</v>
      </c>
      <c r="B698" s="374" t="s">
        <v>5484</v>
      </c>
      <c r="C698" s="374" t="s">
        <v>5485</v>
      </c>
      <c r="D698" s="374" t="s">
        <v>1716</v>
      </c>
      <c r="E698" s="374" t="s">
        <v>1717</v>
      </c>
      <c r="F698" s="374" t="s">
        <v>66</v>
      </c>
      <c r="G698" s="374" t="s">
        <v>582</v>
      </c>
      <c r="H698" s="374" t="s">
        <v>3846</v>
      </c>
      <c r="I698" s="374" t="s">
        <v>584</v>
      </c>
      <c r="J698" s="375">
        <v>29</v>
      </c>
      <c r="K698" s="375">
        <v>30</v>
      </c>
      <c r="L698" s="383" t="str">
        <f t="shared" si="21"/>
        <v>Mở</v>
      </c>
      <c r="M698" s="384">
        <f t="shared" si="20"/>
        <v>0.96666666666666667</v>
      </c>
    </row>
    <row r="699" spans="1:13" ht="26.25" hidden="1" x14ac:dyDescent="0.25">
      <c r="A699" s="374" t="s">
        <v>3177</v>
      </c>
      <c r="B699" s="374" t="s">
        <v>5486</v>
      </c>
      <c r="C699" s="374" t="s">
        <v>5487</v>
      </c>
      <c r="D699" s="374" t="s">
        <v>5488</v>
      </c>
      <c r="E699" s="374" t="s">
        <v>5489</v>
      </c>
      <c r="F699" s="374" t="s">
        <v>66</v>
      </c>
      <c r="G699" s="374" t="s">
        <v>582</v>
      </c>
      <c r="H699" s="374" t="s">
        <v>3846</v>
      </c>
      <c r="I699" s="374" t="s">
        <v>584</v>
      </c>
      <c r="J699" s="375">
        <v>65</v>
      </c>
      <c r="K699" s="375">
        <v>65</v>
      </c>
      <c r="L699" s="383" t="str">
        <f t="shared" si="21"/>
        <v>Mở</v>
      </c>
      <c r="M699" s="384">
        <f t="shared" si="20"/>
        <v>1</v>
      </c>
    </row>
    <row r="700" spans="1:13" ht="26.25" hidden="1" x14ac:dyDescent="0.25">
      <c r="A700" s="374" t="s">
        <v>3180</v>
      </c>
      <c r="B700" s="374" t="s">
        <v>5490</v>
      </c>
      <c r="C700" s="374" t="s">
        <v>2566</v>
      </c>
      <c r="D700" s="374" t="s">
        <v>2567</v>
      </c>
      <c r="E700" s="374" t="s">
        <v>2568</v>
      </c>
      <c r="F700" s="374" t="s">
        <v>89</v>
      </c>
      <c r="G700" s="374" t="s">
        <v>582</v>
      </c>
      <c r="H700" s="374" t="s">
        <v>3846</v>
      </c>
      <c r="I700" s="374" t="s">
        <v>584</v>
      </c>
      <c r="J700" s="375">
        <v>65</v>
      </c>
      <c r="K700" s="375">
        <v>65</v>
      </c>
      <c r="L700" s="383" t="str">
        <f t="shared" si="21"/>
        <v>Mở</v>
      </c>
      <c r="M700" s="384">
        <f t="shared" si="20"/>
        <v>1</v>
      </c>
    </row>
    <row r="701" spans="1:13" ht="26.25" hidden="1" x14ac:dyDescent="0.25">
      <c r="A701" s="374" t="s">
        <v>3183</v>
      </c>
      <c r="B701" s="374" t="s">
        <v>5491</v>
      </c>
      <c r="C701" s="374" t="s">
        <v>2682</v>
      </c>
      <c r="D701" s="374" t="s">
        <v>2683</v>
      </c>
      <c r="E701" s="374" t="s">
        <v>2684</v>
      </c>
      <c r="F701" s="374" t="s">
        <v>66</v>
      </c>
      <c r="G701" s="374" t="s">
        <v>582</v>
      </c>
      <c r="H701" s="374" t="s">
        <v>3846</v>
      </c>
      <c r="I701" s="374" t="s">
        <v>584</v>
      </c>
      <c r="J701" s="375">
        <v>6</v>
      </c>
      <c r="K701" s="375">
        <v>65</v>
      </c>
      <c r="L701" s="383" t="str">
        <f t="shared" si="21"/>
        <v>Không mở</v>
      </c>
      <c r="M701" s="384">
        <f t="shared" si="20"/>
        <v>9.2307692307692313E-2</v>
      </c>
    </row>
    <row r="702" spans="1:13" ht="26.25" hidden="1" x14ac:dyDescent="0.25">
      <c r="A702" s="374" t="s">
        <v>3186</v>
      </c>
      <c r="B702" s="374" t="s">
        <v>5492</v>
      </c>
      <c r="C702" s="374" t="s">
        <v>5493</v>
      </c>
      <c r="D702" s="374" t="s">
        <v>2683</v>
      </c>
      <c r="E702" s="374" t="s">
        <v>2684</v>
      </c>
      <c r="F702" s="374" t="s">
        <v>66</v>
      </c>
      <c r="G702" s="374" t="s">
        <v>582</v>
      </c>
      <c r="H702" s="374" t="s">
        <v>3846</v>
      </c>
      <c r="I702" s="374" t="s">
        <v>584</v>
      </c>
      <c r="J702" s="375">
        <v>2</v>
      </c>
      <c r="K702" s="375">
        <v>65</v>
      </c>
      <c r="L702" s="383" t="str">
        <f t="shared" si="21"/>
        <v>Không mở</v>
      </c>
      <c r="M702" s="384">
        <f t="shared" si="20"/>
        <v>3.0769230769230771E-2</v>
      </c>
    </row>
    <row r="703" spans="1:13" ht="26.25" hidden="1" x14ac:dyDescent="0.25">
      <c r="A703" s="374" t="s">
        <v>3189</v>
      </c>
      <c r="B703" s="374" t="s">
        <v>5494</v>
      </c>
      <c r="C703" s="374" t="s">
        <v>5495</v>
      </c>
      <c r="D703" s="374" t="s">
        <v>2683</v>
      </c>
      <c r="E703" s="374" t="s">
        <v>2684</v>
      </c>
      <c r="F703" s="374" t="s">
        <v>66</v>
      </c>
      <c r="G703" s="374" t="s">
        <v>582</v>
      </c>
      <c r="H703" s="374" t="s">
        <v>3846</v>
      </c>
      <c r="I703" s="374" t="s">
        <v>584</v>
      </c>
      <c r="J703" s="375">
        <v>0</v>
      </c>
      <c r="K703" s="375">
        <v>65</v>
      </c>
      <c r="L703" s="383" t="str">
        <f t="shared" si="21"/>
        <v>Không mở</v>
      </c>
      <c r="M703" s="384">
        <f t="shared" si="20"/>
        <v>0</v>
      </c>
    </row>
    <row r="704" spans="1:13" ht="26.25" hidden="1" x14ac:dyDescent="0.25">
      <c r="A704" s="374" t="s">
        <v>3192</v>
      </c>
      <c r="B704" s="374" t="s">
        <v>5496</v>
      </c>
      <c r="C704" s="374" t="s">
        <v>5497</v>
      </c>
      <c r="D704" s="374" t="s">
        <v>5498</v>
      </c>
      <c r="E704" s="374" t="s">
        <v>5499</v>
      </c>
      <c r="F704" s="374" t="s">
        <v>89</v>
      </c>
      <c r="G704" s="374" t="s">
        <v>582</v>
      </c>
      <c r="H704" s="374" t="s">
        <v>3846</v>
      </c>
      <c r="I704" s="374" t="s">
        <v>584</v>
      </c>
      <c r="J704" s="375">
        <v>65</v>
      </c>
      <c r="K704" s="375">
        <v>65</v>
      </c>
      <c r="L704" s="383" t="str">
        <f t="shared" si="21"/>
        <v>Mở</v>
      </c>
      <c r="M704" s="384">
        <f t="shared" si="20"/>
        <v>1</v>
      </c>
    </row>
    <row r="705" spans="1:13" ht="26.25" hidden="1" x14ac:dyDescent="0.25">
      <c r="A705" s="374" t="s">
        <v>3195</v>
      </c>
      <c r="B705" s="374" t="s">
        <v>5500</v>
      </c>
      <c r="C705" s="374" t="s">
        <v>5501</v>
      </c>
      <c r="D705" s="374" t="s">
        <v>5498</v>
      </c>
      <c r="E705" s="374" t="s">
        <v>5499</v>
      </c>
      <c r="F705" s="374" t="s">
        <v>89</v>
      </c>
      <c r="G705" s="374" t="s">
        <v>582</v>
      </c>
      <c r="H705" s="374" t="s">
        <v>3846</v>
      </c>
      <c r="I705" s="374" t="s">
        <v>584</v>
      </c>
      <c r="J705" s="375">
        <v>29</v>
      </c>
      <c r="K705" s="375">
        <v>65</v>
      </c>
      <c r="L705" s="383" t="str">
        <f t="shared" si="21"/>
        <v>Không mở</v>
      </c>
      <c r="M705" s="384">
        <f t="shared" si="20"/>
        <v>0.44615384615384618</v>
      </c>
    </row>
    <row r="706" spans="1:13" ht="26.25" hidden="1" x14ac:dyDescent="0.25">
      <c r="A706" s="374" t="s">
        <v>3198</v>
      </c>
      <c r="B706" s="374" t="s">
        <v>5502</v>
      </c>
      <c r="C706" s="374" t="s">
        <v>5503</v>
      </c>
      <c r="D706" s="374" t="s">
        <v>5498</v>
      </c>
      <c r="E706" s="374" t="s">
        <v>5499</v>
      </c>
      <c r="F706" s="374" t="s">
        <v>89</v>
      </c>
      <c r="G706" s="374" t="s">
        <v>582</v>
      </c>
      <c r="H706" s="374" t="s">
        <v>3846</v>
      </c>
      <c r="I706" s="374" t="s">
        <v>584</v>
      </c>
      <c r="J706" s="375">
        <v>65</v>
      </c>
      <c r="K706" s="375">
        <v>65</v>
      </c>
      <c r="L706" s="383" t="str">
        <f t="shared" si="21"/>
        <v>Mở</v>
      </c>
      <c r="M706" s="384">
        <f t="shared" si="20"/>
        <v>1</v>
      </c>
    </row>
    <row r="707" spans="1:13" ht="26.25" hidden="1" x14ac:dyDescent="0.25">
      <c r="A707" s="374" t="s">
        <v>3201</v>
      </c>
      <c r="B707" s="374" t="s">
        <v>5504</v>
      </c>
      <c r="C707" s="374" t="s">
        <v>5505</v>
      </c>
      <c r="D707" s="374" t="s">
        <v>5506</v>
      </c>
      <c r="E707" s="374" t="s">
        <v>5507</v>
      </c>
      <c r="F707" s="374" t="s">
        <v>89</v>
      </c>
      <c r="G707" s="374" t="s">
        <v>582</v>
      </c>
      <c r="H707" s="374" t="s">
        <v>3846</v>
      </c>
      <c r="I707" s="374" t="s">
        <v>584</v>
      </c>
      <c r="J707" s="375">
        <v>65</v>
      </c>
      <c r="K707" s="375">
        <v>65</v>
      </c>
      <c r="L707" s="383" t="str">
        <f t="shared" si="21"/>
        <v>Mở</v>
      </c>
      <c r="M707" s="384">
        <f t="shared" ref="M707:M770" si="22">J707/K707</f>
        <v>1</v>
      </c>
    </row>
    <row r="708" spans="1:13" ht="26.25" hidden="1" x14ac:dyDescent="0.25">
      <c r="A708" s="374" t="s">
        <v>3204</v>
      </c>
      <c r="B708" s="374" t="s">
        <v>5508</v>
      </c>
      <c r="C708" s="374" t="s">
        <v>5509</v>
      </c>
      <c r="D708" s="374" t="s">
        <v>5510</v>
      </c>
      <c r="E708" s="374" t="s">
        <v>5511</v>
      </c>
      <c r="F708" s="374" t="s">
        <v>66</v>
      </c>
      <c r="G708" s="374" t="s">
        <v>582</v>
      </c>
      <c r="H708" s="374" t="s">
        <v>3846</v>
      </c>
      <c r="I708" s="374" t="s">
        <v>584</v>
      </c>
      <c r="J708" s="375">
        <v>55</v>
      </c>
      <c r="K708" s="375">
        <v>55</v>
      </c>
      <c r="L708" s="383" t="str">
        <f t="shared" si="21"/>
        <v>Mở</v>
      </c>
      <c r="M708" s="384">
        <f t="shared" si="22"/>
        <v>1</v>
      </c>
    </row>
    <row r="709" spans="1:13" ht="26.25" hidden="1" x14ac:dyDescent="0.25">
      <c r="A709" s="374" t="s">
        <v>3207</v>
      </c>
      <c r="B709" s="374" t="s">
        <v>5512</v>
      </c>
      <c r="C709" s="374" t="s">
        <v>5513</v>
      </c>
      <c r="D709" s="374" t="s">
        <v>5510</v>
      </c>
      <c r="E709" s="374" t="s">
        <v>5511</v>
      </c>
      <c r="F709" s="374" t="s">
        <v>66</v>
      </c>
      <c r="G709" s="374" t="s">
        <v>582</v>
      </c>
      <c r="H709" s="374" t="s">
        <v>3846</v>
      </c>
      <c r="I709" s="374" t="s">
        <v>584</v>
      </c>
      <c r="J709" s="375">
        <v>55</v>
      </c>
      <c r="K709" s="375">
        <v>55</v>
      </c>
      <c r="L709" s="383" t="str">
        <f t="shared" ref="L709:L772" si="23">IF(M709&gt;=75%,"Mở","Không mở")</f>
        <v>Mở</v>
      </c>
      <c r="M709" s="384">
        <f t="shared" si="22"/>
        <v>1</v>
      </c>
    </row>
    <row r="710" spans="1:13" ht="26.25" hidden="1" x14ac:dyDescent="0.25">
      <c r="A710" s="374" t="s">
        <v>3210</v>
      </c>
      <c r="B710" s="374" t="s">
        <v>5514</v>
      </c>
      <c r="C710" s="374" t="s">
        <v>5515</v>
      </c>
      <c r="D710" s="374" t="s">
        <v>5516</v>
      </c>
      <c r="E710" s="374" t="s">
        <v>5517</v>
      </c>
      <c r="F710" s="374" t="s">
        <v>89</v>
      </c>
      <c r="G710" s="374" t="s">
        <v>582</v>
      </c>
      <c r="H710" s="374" t="s">
        <v>3846</v>
      </c>
      <c r="I710" s="374" t="s">
        <v>584</v>
      </c>
      <c r="J710" s="375">
        <v>0</v>
      </c>
      <c r="K710" s="375">
        <v>30</v>
      </c>
      <c r="L710" s="383" t="str">
        <f t="shared" si="23"/>
        <v>Không mở</v>
      </c>
      <c r="M710" s="384">
        <f t="shared" si="22"/>
        <v>0</v>
      </c>
    </row>
    <row r="711" spans="1:13" ht="26.25" hidden="1" x14ac:dyDescent="0.25">
      <c r="A711" s="374" t="s">
        <v>3213</v>
      </c>
      <c r="B711" s="374" t="s">
        <v>5518</v>
      </c>
      <c r="C711" s="374" t="s">
        <v>5519</v>
      </c>
      <c r="D711" s="374" t="s">
        <v>5520</v>
      </c>
      <c r="E711" s="374" t="s">
        <v>5521</v>
      </c>
      <c r="F711" s="374" t="s">
        <v>89</v>
      </c>
      <c r="G711" s="374" t="s">
        <v>582</v>
      </c>
      <c r="H711" s="374" t="s">
        <v>3846</v>
      </c>
      <c r="I711" s="374" t="s">
        <v>584</v>
      </c>
      <c r="J711" s="375">
        <v>21</v>
      </c>
      <c r="K711" s="375">
        <v>30</v>
      </c>
      <c r="L711" s="383" t="s">
        <v>610</v>
      </c>
      <c r="M711" s="384">
        <f t="shared" si="22"/>
        <v>0.7</v>
      </c>
    </row>
    <row r="712" spans="1:13" ht="26.25" hidden="1" x14ac:dyDescent="0.25">
      <c r="A712" s="374" t="s">
        <v>3216</v>
      </c>
      <c r="B712" s="374" t="s">
        <v>5522</v>
      </c>
      <c r="C712" s="374" t="s">
        <v>5523</v>
      </c>
      <c r="D712" s="374" t="s">
        <v>5520</v>
      </c>
      <c r="E712" s="374" t="s">
        <v>5521</v>
      </c>
      <c r="F712" s="374" t="s">
        <v>89</v>
      </c>
      <c r="G712" s="374" t="s">
        <v>582</v>
      </c>
      <c r="H712" s="374" t="s">
        <v>3846</v>
      </c>
      <c r="I712" s="374" t="s">
        <v>584</v>
      </c>
      <c r="J712" s="375">
        <v>29</v>
      </c>
      <c r="K712" s="375">
        <v>30</v>
      </c>
      <c r="L712" s="383" t="str">
        <f t="shared" si="23"/>
        <v>Mở</v>
      </c>
      <c r="M712" s="384">
        <f t="shared" si="22"/>
        <v>0.96666666666666667</v>
      </c>
    </row>
    <row r="713" spans="1:13" ht="26.25" hidden="1" x14ac:dyDescent="0.25">
      <c r="A713" s="374" t="s">
        <v>3219</v>
      </c>
      <c r="B713" s="374" t="s">
        <v>5524</v>
      </c>
      <c r="C713" s="374" t="s">
        <v>5525</v>
      </c>
      <c r="D713" s="374" t="s">
        <v>5526</v>
      </c>
      <c r="E713" s="374" t="s">
        <v>5527</v>
      </c>
      <c r="F713" s="374" t="s">
        <v>89</v>
      </c>
      <c r="G713" s="374" t="s">
        <v>582</v>
      </c>
      <c r="H713" s="374" t="s">
        <v>3846</v>
      </c>
      <c r="I713" s="374" t="s">
        <v>584</v>
      </c>
      <c r="J713" s="375">
        <v>64</v>
      </c>
      <c r="K713" s="375">
        <v>64</v>
      </c>
      <c r="L713" s="383" t="str">
        <f t="shared" si="23"/>
        <v>Mở</v>
      </c>
      <c r="M713" s="384">
        <f t="shared" si="22"/>
        <v>1</v>
      </c>
    </row>
    <row r="714" spans="1:13" ht="26.25" hidden="1" x14ac:dyDescent="0.25">
      <c r="A714" s="374" t="s">
        <v>3222</v>
      </c>
      <c r="B714" s="374" t="s">
        <v>5528</v>
      </c>
      <c r="C714" s="374" t="s">
        <v>1332</v>
      </c>
      <c r="D714" s="374" t="s">
        <v>1333</v>
      </c>
      <c r="E714" s="374" t="s">
        <v>1334</v>
      </c>
      <c r="F714" s="374" t="s">
        <v>89</v>
      </c>
      <c r="G714" s="374" t="s">
        <v>582</v>
      </c>
      <c r="H714" s="374" t="s">
        <v>3846</v>
      </c>
      <c r="I714" s="374" t="s">
        <v>584</v>
      </c>
      <c r="J714" s="375">
        <v>35</v>
      </c>
      <c r="K714" s="375">
        <v>35</v>
      </c>
      <c r="L714" s="383" t="str">
        <f t="shared" si="23"/>
        <v>Mở</v>
      </c>
      <c r="M714" s="384">
        <f t="shared" si="22"/>
        <v>1</v>
      </c>
    </row>
    <row r="715" spans="1:13" ht="26.25" hidden="1" x14ac:dyDescent="0.25">
      <c r="A715" s="374" t="s">
        <v>3225</v>
      </c>
      <c r="B715" s="374" t="s">
        <v>5529</v>
      </c>
      <c r="C715" s="374" t="s">
        <v>1337</v>
      </c>
      <c r="D715" s="374" t="s">
        <v>1333</v>
      </c>
      <c r="E715" s="374" t="s">
        <v>1334</v>
      </c>
      <c r="F715" s="374" t="s">
        <v>89</v>
      </c>
      <c r="G715" s="374" t="s">
        <v>582</v>
      </c>
      <c r="H715" s="374" t="s">
        <v>3846</v>
      </c>
      <c r="I715" s="374" t="s">
        <v>584</v>
      </c>
      <c r="J715" s="375">
        <v>15</v>
      </c>
      <c r="K715" s="375">
        <v>35</v>
      </c>
      <c r="L715" s="383" t="str">
        <f t="shared" si="23"/>
        <v>Không mở</v>
      </c>
      <c r="M715" s="384">
        <f t="shared" si="22"/>
        <v>0.42857142857142855</v>
      </c>
    </row>
    <row r="716" spans="1:13" ht="26.25" hidden="1" x14ac:dyDescent="0.25">
      <c r="A716" s="374" t="s">
        <v>3230</v>
      </c>
      <c r="B716" s="374" t="s">
        <v>5530</v>
      </c>
      <c r="C716" s="374" t="s">
        <v>5531</v>
      </c>
      <c r="D716" s="374" t="s">
        <v>5532</v>
      </c>
      <c r="E716" s="374" t="s">
        <v>5533</v>
      </c>
      <c r="F716" s="374" t="s">
        <v>66</v>
      </c>
      <c r="G716" s="374" t="s">
        <v>582</v>
      </c>
      <c r="H716" s="374" t="s">
        <v>3846</v>
      </c>
      <c r="I716" s="374" t="s">
        <v>584</v>
      </c>
      <c r="J716" s="375">
        <v>65</v>
      </c>
      <c r="K716" s="375">
        <v>65</v>
      </c>
      <c r="L716" s="383" t="str">
        <f t="shared" si="23"/>
        <v>Mở</v>
      </c>
      <c r="M716" s="384">
        <f t="shared" si="22"/>
        <v>1</v>
      </c>
    </row>
    <row r="717" spans="1:13" ht="26.25" hidden="1" x14ac:dyDescent="0.25">
      <c r="A717" s="374" t="s">
        <v>3233</v>
      </c>
      <c r="B717" s="374" t="s">
        <v>5534</v>
      </c>
      <c r="C717" s="374" t="s">
        <v>5535</v>
      </c>
      <c r="D717" s="374" t="s">
        <v>5536</v>
      </c>
      <c r="E717" s="374" t="s">
        <v>5537</v>
      </c>
      <c r="F717" s="374" t="s">
        <v>89</v>
      </c>
      <c r="G717" s="374" t="s">
        <v>582</v>
      </c>
      <c r="H717" s="374" t="s">
        <v>3846</v>
      </c>
      <c r="I717" s="374" t="s">
        <v>584</v>
      </c>
      <c r="J717" s="375">
        <v>65</v>
      </c>
      <c r="K717" s="375">
        <v>65</v>
      </c>
      <c r="L717" s="383" t="str">
        <f t="shared" si="23"/>
        <v>Mở</v>
      </c>
      <c r="M717" s="384">
        <f t="shared" si="22"/>
        <v>1</v>
      </c>
    </row>
    <row r="718" spans="1:13" ht="26.25" hidden="1" x14ac:dyDescent="0.25">
      <c r="A718" s="374" t="s">
        <v>3236</v>
      </c>
      <c r="B718" s="374" t="s">
        <v>5538</v>
      </c>
      <c r="C718" s="374" t="s">
        <v>5539</v>
      </c>
      <c r="D718" s="374" t="s">
        <v>5536</v>
      </c>
      <c r="E718" s="374" t="s">
        <v>5537</v>
      </c>
      <c r="F718" s="374" t="s">
        <v>89</v>
      </c>
      <c r="G718" s="374" t="s">
        <v>582</v>
      </c>
      <c r="H718" s="374" t="s">
        <v>3846</v>
      </c>
      <c r="I718" s="374" t="s">
        <v>584</v>
      </c>
      <c r="J718" s="375">
        <v>65</v>
      </c>
      <c r="K718" s="375">
        <v>65</v>
      </c>
      <c r="L718" s="383" t="str">
        <f t="shared" si="23"/>
        <v>Mở</v>
      </c>
      <c r="M718" s="384">
        <f t="shared" si="22"/>
        <v>1</v>
      </c>
    </row>
    <row r="719" spans="1:13" ht="26.25" hidden="1" x14ac:dyDescent="0.25">
      <c r="A719" s="374" t="s">
        <v>3239</v>
      </c>
      <c r="B719" s="374" t="s">
        <v>5540</v>
      </c>
      <c r="C719" s="374" t="s">
        <v>5541</v>
      </c>
      <c r="D719" s="374" t="s">
        <v>5536</v>
      </c>
      <c r="E719" s="374" t="s">
        <v>5537</v>
      </c>
      <c r="F719" s="374" t="s">
        <v>89</v>
      </c>
      <c r="G719" s="374" t="s">
        <v>582</v>
      </c>
      <c r="H719" s="374" t="s">
        <v>3846</v>
      </c>
      <c r="I719" s="374" t="s">
        <v>584</v>
      </c>
      <c r="J719" s="375">
        <v>11</v>
      </c>
      <c r="K719" s="375">
        <v>65</v>
      </c>
      <c r="L719" s="383" t="str">
        <f t="shared" si="23"/>
        <v>Không mở</v>
      </c>
      <c r="M719" s="384">
        <f t="shared" si="22"/>
        <v>0.16923076923076924</v>
      </c>
    </row>
    <row r="720" spans="1:13" ht="26.25" hidden="1" x14ac:dyDescent="0.25">
      <c r="A720" s="374" t="s">
        <v>3242</v>
      </c>
      <c r="B720" s="374" t="s">
        <v>5542</v>
      </c>
      <c r="C720" s="374" t="s">
        <v>5543</v>
      </c>
      <c r="D720" s="374" t="s">
        <v>5536</v>
      </c>
      <c r="E720" s="374" t="s">
        <v>5537</v>
      </c>
      <c r="F720" s="374" t="s">
        <v>89</v>
      </c>
      <c r="G720" s="374" t="s">
        <v>582</v>
      </c>
      <c r="H720" s="374" t="s">
        <v>3846</v>
      </c>
      <c r="I720" s="374" t="s">
        <v>584</v>
      </c>
      <c r="J720" s="375">
        <v>65</v>
      </c>
      <c r="K720" s="375">
        <v>65</v>
      </c>
      <c r="L720" s="383" t="str">
        <f t="shared" si="23"/>
        <v>Mở</v>
      </c>
      <c r="M720" s="384">
        <f t="shared" si="22"/>
        <v>1</v>
      </c>
    </row>
    <row r="721" spans="1:13" ht="26.25" hidden="1" x14ac:dyDescent="0.25">
      <c r="A721" s="374" t="s">
        <v>3245</v>
      </c>
      <c r="B721" s="374" t="s">
        <v>5544</v>
      </c>
      <c r="C721" s="374" t="s">
        <v>5545</v>
      </c>
      <c r="D721" s="374" t="s">
        <v>5536</v>
      </c>
      <c r="E721" s="374" t="s">
        <v>5537</v>
      </c>
      <c r="F721" s="374" t="s">
        <v>89</v>
      </c>
      <c r="G721" s="374" t="s">
        <v>582</v>
      </c>
      <c r="H721" s="374" t="s">
        <v>3846</v>
      </c>
      <c r="I721" s="374" t="s">
        <v>584</v>
      </c>
      <c r="J721" s="375">
        <v>65</v>
      </c>
      <c r="K721" s="375">
        <v>65</v>
      </c>
      <c r="L721" s="383" t="str">
        <f t="shared" si="23"/>
        <v>Mở</v>
      </c>
      <c r="M721" s="384">
        <f t="shared" si="22"/>
        <v>1</v>
      </c>
    </row>
    <row r="722" spans="1:13" ht="26.25" hidden="1" x14ac:dyDescent="0.25">
      <c r="A722" s="374" t="s">
        <v>3248</v>
      </c>
      <c r="B722" s="374" t="s">
        <v>5546</v>
      </c>
      <c r="C722" s="374" t="s">
        <v>5547</v>
      </c>
      <c r="D722" s="374" t="s">
        <v>5548</v>
      </c>
      <c r="E722" s="374" t="s">
        <v>5549</v>
      </c>
      <c r="F722" s="374" t="s">
        <v>89</v>
      </c>
      <c r="G722" s="374" t="s">
        <v>582</v>
      </c>
      <c r="H722" s="374" t="s">
        <v>3846</v>
      </c>
      <c r="I722" s="374" t="s">
        <v>584</v>
      </c>
      <c r="J722" s="375">
        <v>48</v>
      </c>
      <c r="K722" s="375">
        <v>66</v>
      </c>
      <c r="L722" s="383" t="s">
        <v>610</v>
      </c>
      <c r="M722" s="384">
        <f t="shared" si="22"/>
        <v>0.72727272727272729</v>
      </c>
    </row>
    <row r="723" spans="1:13" ht="26.25" hidden="1" x14ac:dyDescent="0.25">
      <c r="A723" s="374" t="s">
        <v>3251</v>
      </c>
      <c r="B723" s="374" t="s">
        <v>5550</v>
      </c>
      <c r="C723" s="374" t="s">
        <v>5551</v>
      </c>
      <c r="D723" s="374" t="s">
        <v>5552</v>
      </c>
      <c r="E723" s="374" t="s">
        <v>5553</v>
      </c>
      <c r="F723" s="374" t="s">
        <v>89</v>
      </c>
      <c r="G723" s="374" t="s">
        <v>582</v>
      </c>
      <c r="H723" s="374" t="s">
        <v>3846</v>
      </c>
      <c r="I723" s="374" t="s">
        <v>584</v>
      </c>
      <c r="J723" s="375">
        <v>2</v>
      </c>
      <c r="K723" s="375">
        <v>65</v>
      </c>
      <c r="L723" s="383" t="str">
        <f t="shared" si="23"/>
        <v>Không mở</v>
      </c>
      <c r="M723" s="384">
        <f t="shared" si="22"/>
        <v>3.0769230769230771E-2</v>
      </c>
    </row>
    <row r="724" spans="1:13" ht="26.25" hidden="1" x14ac:dyDescent="0.25">
      <c r="A724" s="374" t="s">
        <v>3256</v>
      </c>
      <c r="B724" s="374" t="s">
        <v>5554</v>
      </c>
      <c r="C724" s="374" t="s">
        <v>5555</v>
      </c>
      <c r="D724" s="374" t="s">
        <v>5552</v>
      </c>
      <c r="E724" s="374" t="s">
        <v>5553</v>
      </c>
      <c r="F724" s="374" t="s">
        <v>89</v>
      </c>
      <c r="G724" s="374" t="s">
        <v>582</v>
      </c>
      <c r="H724" s="374" t="s">
        <v>3846</v>
      </c>
      <c r="I724" s="374" t="s">
        <v>584</v>
      </c>
      <c r="J724" s="375">
        <v>0</v>
      </c>
      <c r="K724" s="375">
        <v>65</v>
      </c>
      <c r="L724" s="383" t="str">
        <f t="shared" si="23"/>
        <v>Không mở</v>
      </c>
      <c r="M724" s="384">
        <f t="shared" si="22"/>
        <v>0</v>
      </c>
    </row>
    <row r="725" spans="1:13" ht="26.25" hidden="1" x14ac:dyDescent="0.25">
      <c r="A725" s="374" t="s">
        <v>3259</v>
      </c>
      <c r="B725" s="374" t="s">
        <v>5556</v>
      </c>
      <c r="C725" s="374" t="s">
        <v>5557</v>
      </c>
      <c r="D725" s="374" t="s">
        <v>5552</v>
      </c>
      <c r="E725" s="374" t="s">
        <v>5553</v>
      </c>
      <c r="F725" s="374" t="s">
        <v>89</v>
      </c>
      <c r="G725" s="374" t="s">
        <v>582</v>
      </c>
      <c r="H725" s="374" t="s">
        <v>3846</v>
      </c>
      <c r="I725" s="374" t="s">
        <v>584</v>
      </c>
      <c r="J725" s="375">
        <v>4</v>
      </c>
      <c r="K725" s="375">
        <v>65</v>
      </c>
      <c r="L725" s="383" t="str">
        <f t="shared" si="23"/>
        <v>Không mở</v>
      </c>
      <c r="M725" s="384">
        <f t="shared" si="22"/>
        <v>6.1538461538461542E-2</v>
      </c>
    </row>
    <row r="726" spans="1:13" ht="26.25" hidden="1" x14ac:dyDescent="0.25">
      <c r="A726" s="374" t="s">
        <v>3264</v>
      </c>
      <c r="B726" s="374" t="s">
        <v>5558</v>
      </c>
      <c r="C726" s="374" t="s">
        <v>5559</v>
      </c>
      <c r="D726" s="374" t="s">
        <v>5552</v>
      </c>
      <c r="E726" s="374" t="s">
        <v>5553</v>
      </c>
      <c r="F726" s="374" t="s">
        <v>89</v>
      </c>
      <c r="G726" s="374" t="s">
        <v>582</v>
      </c>
      <c r="H726" s="374" t="s">
        <v>3846</v>
      </c>
      <c r="I726" s="374" t="s">
        <v>584</v>
      </c>
      <c r="J726" s="375">
        <v>0</v>
      </c>
      <c r="K726" s="375">
        <v>65</v>
      </c>
      <c r="L726" s="383" t="str">
        <f t="shared" si="23"/>
        <v>Không mở</v>
      </c>
      <c r="M726" s="384">
        <f t="shared" si="22"/>
        <v>0</v>
      </c>
    </row>
    <row r="727" spans="1:13" ht="26.25" hidden="1" x14ac:dyDescent="0.25">
      <c r="A727" s="374" t="s">
        <v>3267</v>
      </c>
      <c r="B727" s="374" t="s">
        <v>5560</v>
      </c>
      <c r="C727" s="374" t="s">
        <v>5561</v>
      </c>
      <c r="D727" s="374" t="s">
        <v>5562</v>
      </c>
      <c r="E727" s="374" t="s">
        <v>5563</v>
      </c>
      <c r="F727" s="374" t="s">
        <v>95</v>
      </c>
      <c r="G727" s="374" t="s">
        <v>582</v>
      </c>
      <c r="H727" s="374" t="s">
        <v>3846</v>
      </c>
      <c r="I727" s="374" t="s">
        <v>584</v>
      </c>
      <c r="J727" s="375">
        <v>65</v>
      </c>
      <c r="K727" s="375">
        <v>65</v>
      </c>
      <c r="L727" s="383" t="str">
        <f t="shared" si="23"/>
        <v>Mở</v>
      </c>
      <c r="M727" s="384">
        <f t="shared" si="22"/>
        <v>1</v>
      </c>
    </row>
    <row r="728" spans="1:13" ht="26.25" hidden="1" x14ac:dyDescent="0.25">
      <c r="A728" s="374" t="s">
        <v>3271</v>
      </c>
      <c r="B728" s="374" t="s">
        <v>5564</v>
      </c>
      <c r="C728" s="374" t="s">
        <v>5565</v>
      </c>
      <c r="D728" s="374" t="s">
        <v>5562</v>
      </c>
      <c r="E728" s="374" t="s">
        <v>5563</v>
      </c>
      <c r="F728" s="374" t="s">
        <v>95</v>
      </c>
      <c r="G728" s="374" t="s">
        <v>582</v>
      </c>
      <c r="H728" s="374" t="s">
        <v>3846</v>
      </c>
      <c r="I728" s="374" t="s">
        <v>584</v>
      </c>
      <c r="J728" s="375">
        <v>41</v>
      </c>
      <c r="K728" s="375">
        <v>65</v>
      </c>
      <c r="L728" s="383" t="s">
        <v>610</v>
      </c>
      <c r="M728" s="384">
        <f t="shared" si="22"/>
        <v>0.63076923076923075</v>
      </c>
    </row>
    <row r="729" spans="1:13" ht="26.25" hidden="1" x14ac:dyDescent="0.25">
      <c r="A729" s="374" t="s">
        <v>3276</v>
      </c>
      <c r="B729" s="374" t="s">
        <v>5566</v>
      </c>
      <c r="C729" s="374" t="s">
        <v>5567</v>
      </c>
      <c r="D729" s="374" t="s">
        <v>5562</v>
      </c>
      <c r="E729" s="374" t="s">
        <v>5563</v>
      </c>
      <c r="F729" s="374" t="s">
        <v>95</v>
      </c>
      <c r="G729" s="374" t="s">
        <v>582</v>
      </c>
      <c r="H729" s="374" t="s">
        <v>3846</v>
      </c>
      <c r="I729" s="374" t="s">
        <v>584</v>
      </c>
      <c r="J729" s="375">
        <v>65</v>
      </c>
      <c r="K729" s="375">
        <v>65</v>
      </c>
      <c r="L729" s="383" t="str">
        <f t="shared" si="23"/>
        <v>Mở</v>
      </c>
      <c r="M729" s="384">
        <f t="shared" si="22"/>
        <v>1</v>
      </c>
    </row>
    <row r="730" spans="1:13" ht="26.25" hidden="1" x14ac:dyDescent="0.25">
      <c r="A730" s="374" t="s">
        <v>3282</v>
      </c>
      <c r="B730" s="374" t="s">
        <v>5568</v>
      </c>
      <c r="C730" s="374" t="s">
        <v>3676</v>
      </c>
      <c r="D730" s="374" t="s">
        <v>3677</v>
      </c>
      <c r="E730" s="374" t="s">
        <v>3678</v>
      </c>
      <c r="F730" s="374" t="s">
        <v>89</v>
      </c>
      <c r="G730" s="374" t="s">
        <v>582</v>
      </c>
      <c r="H730" s="374" t="s">
        <v>3846</v>
      </c>
      <c r="I730" s="374" t="s">
        <v>584</v>
      </c>
      <c r="J730" s="375">
        <v>4</v>
      </c>
      <c r="K730" s="375">
        <v>65</v>
      </c>
      <c r="L730" s="383" t="str">
        <f t="shared" si="23"/>
        <v>Không mở</v>
      </c>
      <c r="M730" s="384">
        <f t="shared" si="22"/>
        <v>6.1538461538461542E-2</v>
      </c>
    </row>
    <row r="731" spans="1:13" ht="26.25" hidden="1" x14ac:dyDescent="0.25">
      <c r="A731" s="374" t="s">
        <v>3285</v>
      </c>
      <c r="B731" s="374" t="s">
        <v>5569</v>
      </c>
      <c r="C731" s="374" t="s">
        <v>5570</v>
      </c>
      <c r="D731" s="374" t="s">
        <v>5571</v>
      </c>
      <c r="E731" s="374" t="s">
        <v>5572</v>
      </c>
      <c r="F731" s="374" t="s">
        <v>89</v>
      </c>
      <c r="G731" s="374" t="s">
        <v>582</v>
      </c>
      <c r="H731" s="374" t="s">
        <v>3846</v>
      </c>
      <c r="I731" s="374" t="s">
        <v>584</v>
      </c>
      <c r="J731" s="375">
        <v>64</v>
      </c>
      <c r="K731" s="375">
        <v>65</v>
      </c>
      <c r="L731" s="383" t="str">
        <f t="shared" si="23"/>
        <v>Mở</v>
      </c>
      <c r="M731" s="384">
        <f t="shared" si="22"/>
        <v>0.98461538461538467</v>
      </c>
    </row>
    <row r="732" spans="1:13" ht="26.25" hidden="1" x14ac:dyDescent="0.25">
      <c r="A732" s="374" t="s">
        <v>3290</v>
      </c>
      <c r="B732" s="374" t="s">
        <v>5573</v>
      </c>
      <c r="C732" s="374" t="s">
        <v>5574</v>
      </c>
      <c r="D732" s="374" t="s">
        <v>5571</v>
      </c>
      <c r="E732" s="374" t="s">
        <v>5572</v>
      </c>
      <c r="F732" s="374" t="s">
        <v>89</v>
      </c>
      <c r="G732" s="374" t="s">
        <v>582</v>
      </c>
      <c r="H732" s="374" t="s">
        <v>3846</v>
      </c>
      <c r="I732" s="374" t="s">
        <v>584</v>
      </c>
      <c r="J732" s="375">
        <v>65</v>
      </c>
      <c r="K732" s="375">
        <v>65</v>
      </c>
      <c r="L732" s="383" t="str">
        <f t="shared" si="23"/>
        <v>Mở</v>
      </c>
      <c r="M732" s="384">
        <f t="shared" si="22"/>
        <v>1</v>
      </c>
    </row>
    <row r="733" spans="1:13" ht="26.25" hidden="1" x14ac:dyDescent="0.25">
      <c r="A733" s="374" t="s">
        <v>3293</v>
      </c>
      <c r="B733" s="374" t="s">
        <v>5575</v>
      </c>
      <c r="C733" s="374" t="s">
        <v>5576</v>
      </c>
      <c r="D733" s="374" t="s">
        <v>5571</v>
      </c>
      <c r="E733" s="374" t="s">
        <v>5572</v>
      </c>
      <c r="F733" s="374" t="s">
        <v>89</v>
      </c>
      <c r="G733" s="374" t="s">
        <v>582</v>
      </c>
      <c r="H733" s="374" t="s">
        <v>3846</v>
      </c>
      <c r="I733" s="374" t="s">
        <v>584</v>
      </c>
      <c r="J733" s="375">
        <v>65</v>
      </c>
      <c r="K733" s="375">
        <v>65</v>
      </c>
      <c r="L733" s="383" t="str">
        <f t="shared" si="23"/>
        <v>Mở</v>
      </c>
      <c r="M733" s="384">
        <f t="shared" si="22"/>
        <v>1</v>
      </c>
    </row>
    <row r="734" spans="1:13" ht="26.25" hidden="1" x14ac:dyDescent="0.25">
      <c r="A734" s="374" t="s">
        <v>3298</v>
      </c>
      <c r="B734" s="374" t="s">
        <v>5577</v>
      </c>
      <c r="C734" s="374" t="s">
        <v>2325</v>
      </c>
      <c r="D734" s="374" t="s">
        <v>2326</v>
      </c>
      <c r="E734" s="374" t="s">
        <v>2327</v>
      </c>
      <c r="F734" s="374" t="s">
        <v>89</v>
      </c>
      <c r="G734" s="374" t="s">
        <v>582</v>
      </c>
      <c r="H734" s="374" t="s">
        <v>3846</v>
      </c>
      <c r="I734" s="374" t="s">
        <v>584</v>
      </c>
      <c r="J734" s="375">
        <v>30</v>
      </c>
      <c r="K734" s="375">
        <v>30</v>
      </c>
      <c r="L734" s="383" t="str">
        <f t="shared" si="23"/>
        <v>Mở</v>
      </c>
      <c r="M734" s="384">
        <f t="shared" si="22"/>
        <v>1</v>
      </c>
    </row>
    <row r="735" spans="1:13" ht="26.25" hidden="1" x14ac:dyDescent="0.25">
      <c r="A735" s="374" t="s">
        <v>3301</v>
      </c>
      <c r="B735" s="374" t="s">
        <v>5578</v>
      </c>
      <c r="C735" s="374" t="s">
        <v>5579</v>
      </c>
      <c r="D735" s="374" t="s">
        <v>2326</v>
      </c>
      <c r="E735" s="374" t="s">
        <v>2327</v>
      </c>
      <c r="F735" s="374" t="s">
        <v>89</v>
      </c>
      <c r="G735" s="374" t="s">
        <v>582</v>
      </c>
      <c r="H735" s="374" t="s">
        <v>3846</v>
      </c>
      <c r="I735" s="374" t="s">
        <v>584</v>
      </c>
      <c r="J735" s="375">
        <v>30</v>
      </c>
      <c r="K735" s="375">
        <v>30</v>
      </c>
      <c r="L735" s="383" t="str">
        <f t="shared" si="23"/>
        <v>Mở</v>
      </c>
      <c r="M735" s="384">
        <f t="shared" si="22"/>
        <v>1</v>
      </c>
    </row>
    <row r="736" spans="1:13" ht="26.25" hidden="1" x14ac:dyDescent="0.25">
      <c r="A736" s="374" t="s">
        <v>3306</v>
      </c>
      <c r="B736" s="374" t="s">
        <v>5580</v>
      </c>
      <c r="C736" s="374" t="s">
        <v>5581</v>
      </c>
      <c r="D736" s="374" t="s">
        <v>2326</v>
      </c>
      <c r="E736" s="374" t="s">
        <v>2327</v>
      </c>
      <c r="F736" s="374" t="s">
        <v>89</v>
      </c>
      <c r="G736" s="374" t="s">
        <v>582</v>
      </c>
      <c r="H736" s="374" t="s">
        <v>3846</v>
      </c>
      <c r="I736" s="374" t="s">
        <v>584</v>
      </c>
      <c r="J736" s="375">
        <v>30</v>
      </c>
      <c r="K736" s="375">
        <v>30</v>
      </c>
      <c r="L736" s="383" t="str">
        <f t="shared" si="23"/>
        <v>Mở</v>
      </c>
      <c r="M736" s="384">
        <f t="shared" si="22"/>
        <v>1</v>
      </c>
    </row>
    <row r="737" spans="1:13" ht="26.25" hidden="1" x14ac:dyDescent="0.25">
      <c r="A737" s="374" t="s">
        <v>3309</v>
      </c>
      <c r="B737" s="374" t="s">
        <v>5582</v>
      </c>
      <c r="C737" s="374" t="s">
        <v>5583</v>
      </c>
      <c r="D737" s="374" t="s">
        <v>2326</v>
      </c>
      <c r="E737" s="374" t="s">
        <v>2327</v>
      </c>
      <c r="F737" s="374" t="s">
        <v>89</v>
      </c>
      <c r="G737" s="374" t="s">
        <v>582</v>
      </c>
      <c r="H737" s="374" t="s">
        <v>3846</v>
      </c>
      <c r="I737" s="374" t="s">
        <v>584</v>
      </c>
      <c r="J737" s="375">
        <v>30</v>
      </c>
      <c r="K737" s="375">
        <v>30</v>
      </c>
      <c r="L737" s="383" t="str">
        <f t="shared" si="23"/>
        <v>Mở</v>
      </c>
      <c r="M737" s="384">
        <f t="shared" si="22"/>
        <v>1</v>
      </c>
    </row>
    <row r="738" spans="1:13" ht="26.25" hidden="1" x14ac:dyDescent="0.25">
      <c r="A738" s="374" t="s">
        <v>3312</v>
      </c>
      <c r="B738" s="374" t="s">
        <v>5584</v>
      </c>
      <c r="C738" s="374" t="s">
        <v>5585</v>
      </c>
      <c r="D738" s="374" t="s">
        <v>2326</v>
      </c>
      <c r="E738" s="374" t="s">
        <v>2327</v>
      </c>
      <c r="F738" s="374" t="s">
        <v>89</v>
      </c>
      <c r="G738" s="374" t="s">
        <v>582</v>
      </c>
      <c r="H738" s="374" t="s">
        <v>3846</v>
      </c>
      <c r="I738" s="374" t="s">
        <v>584</v>
      </c>
      <c r="J738" s="375">
        <v>30</v>
      </c>
      <c r="K738" s="375">
        <v>30</v>
      </c>
      <c r="L738" s="383" t="str">
        <f t="shared" si="23"/>
        <v>Mở</v>
      </c>
      <c r="M738" s="384">
        <f t="shared" si="22"/>
        <v>1</v>
      </c>
    </row>
    <row r="739" spans="1:13" ht="26.25" hidden="1" x14ac:dyDescent="0.25">
      <c r="A739" s="374" t="s">
        <v>3317</v>
      </c>
      <c r="B739" s="374" t="s">
        <v>5586</v>
      </c>
      <c r="C739" s="374" t="s">
        <v>5587</v>
      </c>
      <c r="D739" s="374" t="s">
        <v>2326</v>
      </c>
      <c r="E739" s="374" t="s">
        <v>2327</v>
      </c>
      <c r="F739" s="374" t="s">
        <v>89</v>
      </c>
      <c r="G739" s="374" t="s">
        <v>582</v>
      </c>
      <c r="H739" s="374" t="s">
        <v>3846</v>
      </c>
      <c r="I739" s="374" t="s">
        <v>584</v>
      </c>
      <c r="J739" s="375">
        <v>30</v>
      </c>
      <c r="K739" s="375">
        <v>30</v>
      </c>
      <c r="L739" s="383" t="str">
        <f t="shared" si="23"/>
        <v>Mở</v>
      </c>
      <c r="M739" s="384">
        <f t="shared" si="22"/>
        <v>1</v>
      </c>
    </row>
    <row r="740" spans="1:13" ht="26.25" hidden="1" x14ac:dyDescent="0.25">
      <c r="A740" s="374" t="s">
        <v>3322</v>
      </c>
      <c r="B740" s="374" t="s">
        <v>5588</v>
      </c>
      <c r="C740" s="374" t="s">
        <v>5589</v>
      </c>
      <c r="D740" s="374" t="s">
        <v>2326</v>
      </c>
      <c r="E740" s="374" t="s">
        <v>2327</v>
      </c>
      <c r="F740" s="374" t="s">
        <v>89</v>
      </c>
      <c r="G740" s="374" t="s">
        <v>582</v>
      </c>
      <c r="H740" s="374" t="s">
        <v>3846</v>
      </c>
      <c r="I740" s="374" t="s">
        <v>584</v>
      </c>
      <c r="J740" s="375">
        <v>30</v>
      </c>
      <c r="K740" s="375">
        <v>30</v>
      </c>
      <c r="L740" s="383" t="str">
        <f t="shared" si="23"/>
        <v>Mở</v>
      </c>
      <c r="M740" s="384">
        <f t="shared" si="22"/>
        <v>1</v>
      </c>
    </row>
    <row r="741" spans="1:13" ht="26.25" hidden="1" x14ac:dyDescent="0.25">
      <c r="A741" s="374" t="s">
        <v>3327</v>
      </c>
      <c r="B741" s="374" t="s">
        <v>5590</v>
      </c>
      <c r="C741" s="374" t="s">
        <v>5591</v>
      </c>
      <c r="D741" s="374" t="s">
        <v>2326</v>
      </c>
      <c r="E741" s="374" t="s">
        <v>2327</v>
      </c>
      <c r="F741" s="374" t="s">
        <v>89</v>
      </c>
      <c r="G741" s="374" t="s">
        <v>582</v>
      </c>
      <c r="H741" s="374" t="s">
        <v>3846</v>
      </c>
      <c r="I741" s="374" t="s">
        <v>584</v>
      </c>
      <c r="J741" s="375">
        <v>30</v>
      </c>
      <c r="K741" s="375">
        <v>30</v>
      </c>
      <c r="L741" s="383" t="str">
        <f t="shared" si="23"/>
        <v>Mở</v>
      </c>
      <c r="M741" s="384">
        <f t="shared" si="22"/>
        <v>1</v>
      </c>
    </row>
    <row r="742" spans="1:13" ht="26.25" hidden="1" x14ac:dyDescent="0.25">
      <c r="A742" s="374" t="s">
        <v>3330</v>
      </c>
      <c r="B742" s="374" t="s">
        <v>5592</v>
      </c>
      <c r="C742" s="374" t="s">
        <v>5593</v>
      </c>
      <c r="D742" s="374" t="s">
        <v>5594</v>
      </c>
      <c r="E742" s="374" t="s">
        <v>5595</v>
      </c>
      <c r="F742" s="374" t="s">
        <v>95</v>
      </c>
      <c r="G742" s="374" t="s">
        <v>582</v>
      </c>
      <c r="H742" s="374" t="s">
        <v>3846</v>
      </c>
      <c r="I742" s="374" t="s">
        <v>584</v>
      </c>
      <c r="J742" s="375">
        <v>61</v>
      </c>
      <c r="K742" s="375">
        <v>65</v>
      </c>
      <c r="L742" s="383" t="str">
        <f t="shared" si="23"/>
        <v>Mở</v>
      </c>
      <c r="M742" s="384">
        <f t="shared" si="22"/>
        <v>0.93846153846153846</v>
      </c>
    </row>
    <row r="743" spans="1:13" ht="26.25" hidden="1" x14ac:dyDescent="0.25">
      <c r="A743" s="374" t="s">
        <v>3333</v>
      </c>
      <c r="B743" s="374" t="s">
        <v>5596</v>
      </c>
      <c r="C743" s="374" t="s">
        <v>5597</v>
      </c>
      <c r="D743" s="374" t="s">
        <v>5594</v>
      </c>
      <c r="E743" s="374" t="s">
        <v>5595</v>
      </c>
      <c r="F743" s="374" t="s">
        <v>95</v>
      </c>
      <c r="G743" s="374" t="s">
        <v>582</v>
      </c>
      <c r="H743" s="374" t="s">
        <v>3846</v>
      </c>
      <c r="I743" s="374" t="s">
        <v>584</v>
      </c>
      <c r="J743" s="375">
        <v>40</v>
      </c>
      <c r="K743" s="375">
        <v>65</v>
      </c>
      <c r="L743" s="383" t="s">
        <v>610</v>
      </c>
      <c r="M743" s="384">
        <f t="shared" si="22"/>
        <v>0.61538461538461542</v>
      </c>
    </row>
    <row r="744" spans="1:13" ht="26.25" hidden="1" x14ac:dyDescent="0.25">
      <c r="A744" s="374" t="s">
        <v>3338</v>
      </c>
      <c r="B744" s="374" t="s">
        <v>5598</v>
      </c>
      <c r="C744" s="374" t="s">
        <v>5599</v>
      </c>
      <c r="D744" s="374" t="s">
        <v>5600</v>
      </c>
      <c r="E744" s="374" t="s">
        <v>5601</v>
      </c>
      <c r="F744" s="374" t="s">
        <v>89</v>
      </c>
      <c r="G744" s="374" t="s">
        <v>582</v>
      </c>
      <c r="H744" s="374" t="s">
        <v>3846</v>
      </c>
      <c r="I744" s="374" t="s">
        <v>584</v>
      </c>
      <c r="J744" s="375">
        <v>61</v>
      </c>
      <c r="K744" s="375">
        <v>64</v>
      </c>
      <c r="L744" s="383" t="str">
        <f t="shared" si="23"/>
        <v>Mở</v>
      </c>
      <c r="M744" s="384">
        <f t="shared" si="22"/>
        <v>0.953125</v>
      </c>
    </row>
    <row r="745" spans="1:13" ht="26.25" hidden="1" x14ac:dyDescent="0.25">
      <c r="A745" s="374" t="s">
        <v>3341</v>
      </c>
      <c r="B745" s="374" t="s">
        <v>5602</v>
      </c>
      <c r="C745" s="374" t="s">
        <v>5603</v>
      </c>
      <c r="D745" s="374" t="s">
        <v>5604</v>
      </c>
      <c r="E745" s="374" t="s">
        <v>5605</v>
      </c>
      <c r="F745" s="374" t="s">
        <v>89</v>
      </c>
      <c r="G745" s="374" t="s">
        <v>582</v>
      </c>
      <c r="H745" s="374" t="s">
        <v>3846</v>
      </c>
      <c r="I745" s="374" t="s">
        <v>584</v>
      </c>
      <c r="J745" s="375">
        <v>45</v>
      </c>
      <c r="K745" s="375">
        <v>65</v>
      </c>
      <c r="L745" s="383" t="s">
        <v>610</v>
      </c>
      <c r="M745" s="384">
        <f t="shared" si="22"/>
        <v>0.69230769230769229</v>
      </c>
    </row>
    <row r="746" spans="1:13" ht="26.25" hidden="1" x14ac:dyDescent="0.25">
      <c r="A746" s="374" t="s">
        <v>3344</v>
      </c>
      <c r="B746" s="374" t="s">
        <v>5606</v>
      </c>
      <c r="C746" s="374" t="s">
        <v>3770</v>
      </c>
      <c r="D746" s="374" t="s">
        <v>1702</v>
      </c>
      <c r="E746" s="374" t="s">
        <v>3771</v>
      </c>
      <c r="F746" s="374" t="s">
        <v>66</v>
      </c>
      <c r="G746" s="374" t="s">
        <v>582</v>
      </c>
      <c r="H746" s="374" t="s">
        <v>3846</v>
      </c>
      <c r="I746" s="374" t="s">
        <v>584</v>
      </c>
      <c r="J746" s="375">
        <v>35</v>
      </c>
      <c r="K746" s="375">
        <v>35</v>
      </c>
      <c r="L746" s="383" t="str">
        <f t="shared" si="23"/>
        <v>Mở</v>
      </c>
      <c r="M746" s="384">
        <f t="shared" si="22"/>
        <v>1</v>
      </c>
    </row>
    <row r="747" spans="1:13" ht="26.25" hidden="1" x14ac:dyDescent="0.25">
      <c r="A747" s="374" t="s">
        <v>3347</v>
      </c>
      <c r="B747" s="374" t="s">
        <v>5607</v>
      </c>
      <c r="C747" s="374" t="s">
        <v>5608</v>
      </c>
      <c r="D747" s="374" t="s">
        <v>5609</v>
      </c>
      <c r="E747" s="374" t="s">
        <v>5610</v>
      </c>
      <c r="F747" s="374" t="s">
        <v>66</v>
      </c>
      <c r="G747" s="374" t="s">
        <v>582</v>
      </c>
      <c r="H747" s="374" t="s">
        <v>3846</v>
      </c>
      <c r="I747" s="374" t="s">
        <v>584</v>
      </c>
      <c r="J747" s="375">
        <v>12</v>
      </c>
      <c r="K747" s="375">
        <v>60</v>
      </c>
      <c r="L747" s="383" t="str">
        <f t="shared" si="23"/>
        <v>Không mở</v>
      </c>
      <c r="M747" s="384">
        <f t="shared" si="22"/>
        <v>0.2</v>
      </c>
    </row>
    <row r="748" spans="1:13" ht="26.25" hidden="1" x14ac:dyDescent="0.25">
      <c r="A748" s="374" t="s">
        <v>3350</v>
      </c>
      <c r="B748" s="374" t="s">
        <v>5611</v>
      </c>
      <c r="C748" s="374" t="s">
        <v>5612</v>
      </c>
      <c r="D748" s="374" t="s">
        <v>5609</v>
      </c>
      <c r="E748" s="374" t="s">
        <v>5610</v>
      </c>
      <c r="F748" s="374" t="s">
        <v>66</v>
      </c>
      <c r="G748" s="374" t="s">
        <v>582</v>
      </c>
      <c r="H748" s="374" t="s">
        <v>3846</v>
      </c>
      <c r="I748" s="374" t="s">
        <v>584</v>
      </c>
      <c r="J748" s="375">
        <v>60</v>
      </c>
      <c r="K748" s="375">
        <v>60</v>
      </c>
      <c r="L748" s="383" t="str">
        <f t="shared" si="23"/>
        <v>Mở</v>
      </c>
      <c r="M748" s="384">
        <f t="shared" si="22"/>
        <v>1</v>
      </c>
    </row>
    <row r="749" spans="1:13" ht="26.25" hidden="1" x14ac:dyDescent="0.25">
      <c r="A749" s="374" t="s">
        <v>3353</v>
      </c>
      <c r="B749" s="374" t="s">
        <v>5613</v>
      </c>
      <c r="C749" s="374" t="s">
        <v>5614</v>
      </c>
      <c r="D749" s="374" t="s">
        <v>5609</v>
      </c>
      <c r="E749" s="374" t="s">
        <v>5610</v>
      </c>
      <c r="F749" s="374" t="s">
        <v>66</v>
      </c>
      <c r="G749" s="374" t="s">
        <v>582</v>
      </c>
      <c r="H749" s="374" t="s">
        <v>3846</v>
      </c>
      <c r="I749" s="374" t="s">
        <v>584</v>
      </c>
      <c r="J749" s="375">
        <v>0</v>
      </c>
      <c r="K749" s="375">
        <v>60</v>
      </c>
      <c r="L749" s="383" t="str">
        <f t="shared" si="23"/>
        <v>Không mở</v>
      </c>
      <c r="M749" s="384">
        <f t="shared" si="22"/>
        <v>0</v>
      </c>
    </row>
    <row r="750" spans="1:13" ht="26.25" hidden="1" x14ac:dyDescent="0.25">
      <c r="A750" s="374" t="s">
        <v>3358</v>
      </c>
      <c r="B750" s="374" t="s">
        <v>5615</v>
      </c>
      <c r="C750" s="374" t="s">
        <v>5616</v>
      </c>
      <c r="D750" s="374" t="s">
        <v>5609</v>
      </c>
      <c r="E750" s="374" t="s">
        <v>5610</v>
      </c>
      <c r="F750" s="374" t="s">
        <v>66</v>
      </c>
      <c r="G750" s="374" t="s">
        <v>582</v>
      </c>
      <c r="H750" s="374" t="s">
        <v>3846</v>
      </c>
      <c r="I750" s="374" t="s">
        <v>584</v>
      </c>
      <c r="J750" s="375">
        <v>1</v>
      </c>
      <c r="K750" s="375">
        <v>60</v>
      </c>
      <c r="L750" s="383" t="str">
        <f t="shared" si="23"/>
        <v>Không mở</v>
      </c>
      <c r="M750" s="384">
        <f t="shared" si="22"/>
        <v>1.6666666666666666E-2</v>
      </c>
    </row>
    <row r="751" spans="1:13" ht="26.25" hidden="1" x14ac:dyDescent="0.25">
      <c r="A751" s="374" t="s">
        <v>3363</v>
      </c>
      <c r="B751" s="374" t="s">
        <v>5617</v>
      </c>
      <c r="C751" s="374" t="s">
        <v>5618</v>
      </c>
      <c r="D751" s="374" t="s">
        <v>5609</v>
      </c>
      <c r="E751" s="374" t="s">
        <v>5610</v>
      </c>
      <c r="F751" s="374" t="s">
        <v>66</v>
      </c>
      <c r="G751" s="374" t="s">
        <v>582</v>
      </c>
      <c r="H751" s="374" t="s">
        <v>3846</v>
      </c>
      <c r="I751" s="374" t="s">
        <v>584</v>
      </c>
      <c r="J751" s="375">
        <v>3</v>
      </c>
      <c r="K751" s="375">
        <v>60</v>
      </c>
      <c r="L751" s="383" t="str">
        <f t="shared" si="23"/>
        <v>Không mở</v>
      </c>
      <c r="M751" s="384">
        <f t="shared" si="22"/>
        <v>0.05</v>
      </c>
    </row>
    <row r="752" spans="1:13" ht="26.25" hidden="1" x14ac:dyDescent="0.25">
      <c r="A752" s="374" t="s">
        <v>3366</v>
      </c>
      <c r="B752" s="374" t="s">
        <v>5619</v>
      </c>
      <c r="C752" s="374" t="s">
        <v>5620</v>
      </c>
      <c r="D752" s="374" t="s">
        <v>5609</v>
      </c>
      <c r="E752" s="374" t="s">
        <v>5610</v>
      </c>
      <c r="F752" s="374" t="s">
        <v>66</v>
      </c>
      <c r="G752" s="374" t="s">
        <v>582</v>
      </c>
      <c r="H752" s="374" t="s">
        <v>3846</v>
      </c>
      <c r="I752" s="374" t="s">
        <v>584</v>
      </c>
      <c r="J752" s="375">
        <v>0</v>
      </c>
      <c r="K752" s="375">
        <v>60</v>
      </c>
      <c r="L752" s="383" t="str">
        <f t="shared" si="23"/>
        <v>Không mở</v>
      </c>
      <c r="M752" s="384">
        <f t="shared" si="22"/>
        <v>0</v>
      </c>
    </row>
    <row r="753" spans="1:13" ht="26.25" hidden="1" x14ac:dyDescent="0.25">
      <c r="A753" s="374" t="s">
        <v>3369</v>
      </c>
      <c r="B753" s="374" t="s">
        <v>5621</v>
      </c>
      <c r="C753" s="374" t="s">
        <v>2547</v>
      </c>
      <c r="D753" s="374" t="s">
        <v>2548</v>
      </c>
      <c r="E753" s="374" t="s">
        <v>2549</v>
      </c>
      <c r="F753" s="374" t="s">
        <v>89</v>
      </c>
      <c r="G753" s="374" t="s">
        <v>582</v>
      </c>
      <c r="H753" s="374" t="s">
        <v>3846</v>
      </c>
      <c r="I753" s="374" t="s">
        <v>584</v>
      </c>
      <c r="J753" s="375">
        <v>64</v>
      </c>
      <c r="K753" s="375">
        <v>65</v>
      </c>
      <c r="L753" s="383" t="str">
        <f t="shared" si="23"/>
        <v>Mở</v>
      </c>
      <c r="M753" s="384">
        <f t="shared" si="22"/>
        <v>0.98461538461538467</v>
      </c>
    </row>
    <row r="754" spans="1:13" ht="26.25" hidden="1" x14ac:dyDescent="0.25">
      <c r="A754" s="374" t="s">
        <v>3372</v>
      </c>
      <c r="B754" s="374" t="s">
        <v>5622</v>
      </c>
      <c r="C754" s="374" t="s">
        <v>2552</v>
      </c>
      <c r="D754" s="374" t="s">
        <v>2548</v>
      </c>
      <c r="E754" s="374" t="s">
        <v>2549</v>
      </c>
      <c r="F754" s="374" t="s">
        <v>89</v>
      </c>
      <c r="G754" s="374" t="s">
        <v>582</v>
      </c>
      <c r="H754" s="374" t="s">
        <v>3846</v>
      </c>
      <c r="I754" s="374" t="s">
        <v>584</v>
      </c>
      <c r="J754" s="375">
        <v>65</v>
      </c>
      <c r="K754" s="375">
        <v>65</v>
      </c>
      <c r="L754" s="383" t="str">
        <f t="shared" si="23"/>
        <v>Mở</v>
      </c>
      <c r="M754" s="384">
        <f t="shared" si="22"/>
        <v>1</v>
      </c>
    </row>
    <row r="755" spans="1:13" ht="26.25" hidden="1" x14ac:dyDescent="0.25">
      <c r="A755" s="374" t="s">
        <v>3375</v>
      </c>
      <c r="B755" s="374" t="s">
        <v>5623</v>
      </c>
      <c r="C755" s="374" t="s">
        <v>5624</v>
      </c>
      <c r="D755" s="374" t="s">
        <v>5625</v>
      </c>
      <c r="E755" s="374" t="s">
        <v>5626</v>
      </c>
      <c r="F755" s="374" t="s">
        <v>89</v>
      </c>
      <c r="G755" s="374" t="s">
        <v>582</v>
      </c>
      <c r="H755" s="374" t="s">
        <v>3846</v>
      </c>
      <c r="I755" s="374" t="s">
        <v>584</v>
      </c>
      <c r="J755" s="375">
        <v>6</v>
      </c>
      <c r="K755" s="375">
        <v>65</v>
      </c>
      <c r="L755" s="383" t="str">
        <f t="shared" si="23"/>
        <v>Không mở</v>
      </c>
      <c r="M755" s="384">
        <f t="shared" si="22"/>
        <v>9.2307692307692313E-2</v>
      </c>
    </row>
    <row r="756" spans="1:13" ht="26.25" hidden="1" x14ac:dyDescent="0.25">
      <c r="A756" s="374" t="s">
        <v>3378</v>
      </c>
      <c r="B756" s="374" t="s">
        <v>5627</v>
      </c>
      <c r="C756" s="374" t="s">
        <v>5628</v>
      </c>
      <c r="D756" s="374" t="s">
        <v>5625</v>
      </c>
      <c r="E756" s="374" t="s">
        <v>5626</v>
      </c>
      <c r="F756" s="374" t="s">
        <v>89</v>
      </c>
      <c r="G756" s="374" t="s">
        <v>582</v>
      </c>
      <c r="H756" s="374" t="s">
        <v>3846</v>
      </c>
      <c r="I756" s="374" t="s">
        <v>584</v>
      </c>
      <c r="J756" s="375">
        <v>2</v>
      </c>
      <c r="K756" s="375">
        <v>65</v>
      </c>
      <c r="L756" s="383" t="str">
        <f t="shared" si="23"/>
        <v>Không mở</v>
      </c>
      <c r="M756" s="384">
        <f t="shared" si="22"/>
        <v>3.0769230769230771E-2</v>
      </c>
    </row>
    <row r="757" spans="1:13" ht="39" hidden="1" x14ac:dyDescent="0.25">
      <c r="A757" s="374" t="s">
        <v>3383</v>
      </c>
      <c r="B757" s="374" t="s">
        <v>5629</v>
      </c>
      <c r="C757" s="374" t="s">
        <v>5630</v>
      </c>
      <c r="D757" s="374" t="s">
        <v>5625</v>
      </c>
      <c r="E757" s="374" t="s">
        <v>5626</v>
      </c>
      <c r="F757" s="374" t="s">
        <v>89</v>
      </c>
      <c r="G757" s="374" t="s">
        <v>582</v>
      </c>
      <c r="H757" s="374" t="s">
        <v>3846</v>
      </c>
      <c r="I757" s="374" t="s">
        <v>584</v>
      </c>
      <c r="J757" s="375">
        <v>32</v>
      </c>
      <c r="K757" s="375">
        <v>65</v>
      </c>
      <c r="L757" s="379" t="s">
        <v>731</v>
      </c>
      <c r="M757" s="384">
        <f t="shared" si="22"/>
        <v>0.49230769230769234</v>
      </c>
    </row>
    <row r="758" spans="1:13" ht="26.25" hidden="1" x14ac:dyDescent="0.25">
      <c r="A758" s="374" t="s">
        <v>3386</v>
      </c>
      <c r="B758" s="374" t="s">
        <v>5631</v>
      </c>
      <c r="C758" s="374" t="s">
        <v>5632</v>
      </c>
      <c r="D758" s="374" t="s">
        <v>5633</v>
      </c>
      <c r="E758" s="374" t="s">
        <v>5634</v>
      </c>
      <c r="F758" s="374" t="s">
        <v>3281</v>
      </c>
      <c r="G758" s="374" t="s">
        <v>582</v>
      </c>
      <c r="H758" s="374" t="s">
        <v>3846</v>
      </c>
      <c r="I758" s="374" t="s">
        <v>584</v>
      </c>
      <c r="J758" s="375">
        <v>21</v>
      </c>
      <c r="K758" s="375">
        <v>30</v>
      </c>
      <c r="L758" s="383" t="s">
        <v>610</v>
      </c>
      <c r="M758" s="384">
        <f t="shared" si="22"/>
        <v>0.7</v>
      </c>
    </row>
    <row r="759" spans="1:13" ht="26.25" hidden="1" x14ac:dyDescent="0.25">
      <c r="A759" s="374" t="s">
        <v>3391</v>
      </c>
      <c r="B759" s="374" t="s">
        <v>5635</v>
      </c>
      <c r="C759" s="374" t="s">
        <v>5636</v>
      </c>
      <c r="D759" s="374" t="s">
        <v>5633</v>
      </c>
      <c r="E759" s="374" t="s">
        <v>5634</v>
      </c>
      <c r="F759" s="374" t="s">
        <v>3281</v>
      </c>
      <c r="G759" s="374" t="s">
        <v>582</v>
      </c>
      <c r="H759" s="374" t="s">
        <v>3846</v>
      </c>
      <c r="I759" s="374" t="s">
        <v>584</v>
      </c>
      <c r="J759" s="375">
        <v>1</v>
      </c>
      <c r="K759" s="375">
        <v>30</v>
      </c>
      <c r="L759" s="383" t="str">
        <f t="shared" si="23"/>
        <v>Không mở</v>
      </c>
      <c r="M759" s="384">
        <f t="shared" si="22"/>
        <v>3.3333333333333333E-2</v>
      </c>
    </row>
    <row r="760" spans="1:13" ht="26.25" hidden="1" x14ac:dyDescent="0.25">
      <c r="A760" s="374" t="s">
        <v>3394</v>
      </c>
      <c r="B760" s="374" t="s">
        <v>5637</v>
      </c>
      <c r="C760" s="374" t="s">
        <v>5638</v>
      </c>
      <c r="D760" s="374" t="s">
        <v>5633</v>
      </c>
      <c r="E760" s="374" t="s">
        <v>5634</v>
      </c>
      <c r="F760" s="374" t="s">
        <v>3281</v>
      </c>
      <c r="G760" s="374" t="s">
        <v>582</v>
      </c>
      <c r="H760" s="374" t="s">
        <v>3846</v>
      </c>
      <c r="I760" s="374" t="s">
        <v>584</v>
      </c>
      <c r="J760" s="375">
        <v>0</v>
      </c>
      <c r="K760" s="375">
        <v>30</v>
      </c>
      <c r="L760" s="383" t="str">
        <f t="shared" si="23"/>
        <v>Không mở</v>
      </c>
      <c r="M760" s="384">
        <f t="shared" si="22"/>
        <v>0</v>
      </c>
    </row>
    <row r="761" spans="1:13" ht="26.25" hidden="1" x14ac:dyDescent="0.25">
      <c r="A761" s="374" t="s">
        <v>3399</v>
      </c>
      <c r="B761" s="374" t="s">
        <v>5639</v>
      </c>
      <c r="C761" s="374" t="s">
        <v>5640</v>
      </c>
      <c r="D761" s="374" t="s">
        <v>5633</v>
      </c>
      <c r="E761" s="374" t="s">
        <v>5634</v>
      </c>
      <c r="F761" s="374" t="s">
        <v>3281</v>
      </c>
      <c r="G761" s="374" t="s">
        <v>582</v>
      </c>
      <c r="H761" s="374" t="s">
        <v>3846</v>
      </c>
      <c r="I761" s="374" t="s">
        <v>584</v>
      </c>
      <c r="J761" s="375">
        <v>0</v>
      </c>
      <c r="K761" s="375">
        <v>30</v>
      </c>
      <c r="L761" s="383" t="str">
        <f t="shared" si="23"/>
        <v>Không mở</v>
      </c>
      <c r="M761" s="384">
        <f t="shared" si="22"/>
        <v>0</v>
      </c>
    </row>
    <row r="762" spans="1:13" ht="26.25" hidden="1" x14ac:dyDescent="0.25">
      <c r="A762" s="374" t="s">
        <v>3402</v>
      </c>
      <c r="B762" s="374" t="s">
        <v>5641</v>
      </c>
      <c r="C762" s="374" t="s">
        <v>5642</v>
      </c>
      <c r="D762" s="374" t="s">
        <v>5633</v>
      </c>
      <c r="E762" s="374" t="s">
        <v>5634</v>
      </c>
      <c r="F762" s="374" t="s">
        <v>3281</v>
      </c>
      <c r="G762" s="374" t="s">
        <v>582</v>
      </c>
      <c r="H762" s="374" t="s">
        <v>3846</v>
      </c>
      <c r="I762" s="374" t="s">
        <v>584</v>
      </c>
      <c r="J762" s="375">
        <v>0</v>
      </c>
      <c r="K762" s="375">
        <v>30</v>
      </c>
      <c r="L762" s="383" t="str">
        <f t="shared" si="23"/>
        <v>Không mở</v>
      </c>
      <c r="M762" s="384">
        <f t="shared" si="22"/>
        <v>0</v>
      </c>
    </row>
    <row r="763" spans="1:13" ht="26.25" hidden="1" x14ac:dyDescent="0.25">
      <c r="A763" s="374" t="s">
        <v>3405</v>
      </c>
      <c r="B763" s="374" t="s">
        <v>5643</v>
      </c>
      <c r="C763" s="374" t="s">
        <v>5644</v>
      </c>
      <c r="D763" s="374" t="s">
        <v>5645</v>
      </c>
      <c r="E763" s="374" t="s">
        <v>5646</v>
      </c>
      <c r="F763" s="374" t="s">
        <v>89</v>
      </c>
      <c r="G763" s="374" t="s">
        <v>582</v>
      </c>
      <c r="H763" s="374" t="s">
        <v>3846</v>
      </c>
      <c r="I763" s="374" t="s">
        <v>584</v>
      </c>
      <c r="J763" s="375">
        <v>30</v>
      </c>
      <c r="K763" s="375">
        <v>30</v>
      </c>
      <c r="L763" s="383" t="str">
        <f t="shared" si="23"/>
        <v>Mở</v>
      </c>
      <c r="M763" s="384">
        <f t="shared" si="22"/>
        <v>1</v>
      </c>
    </row>
    <row r="764" spans="1:13" ht="26.25" hidden="1" x14ac:dyDescent="0.25">
      <c r="A764" s="374" t="s">
        <v>3410</v>
      </c>
      <c r="B764" s="374" t="s">
        <v>5647</v>
      </c>
      <c r="C764" s="374" t="s">
        <v>5648</v>
      </c>
      <c r="D764" s="374" t="s">
        <v>5645</v>
      </c>
      <c r="E764" s="374" t="s">
        <v>5646</v>
      </c>
      <c r="F764" s="374" t="s">
        <v>89</v>
      </c>
      <c r="G764" s="374" t="s">
        <v>582</v>
      </c>
      <c r="H764" s="374" t="s">
        <v>3846</v>
      </c>
      <c r="I764" s="374" t="s">
        <v>584</v>
      </c>
      <c r="J764" s="375">
        <v>30</v>
      </c>
      <c r="K764" s="375">
        <v>30</v>
      </c>
      <c r="L764" s="383" t="str">
        <f t="shared" si="23"/>
        <v>Mở</v>
      </c>
      <c r="M764" s="384">
        <f t="shared" si="22"/>
        <v>1</v>
      </c>
    </row>
    <row r="765" spans="1:13" ht="26.25" hidden="1" x14ac:dyDescent="0.25">
      <c r="A765" s="374" t="s">
        <v>3413</v>
      </c>
      <c r="B765" s="374" t="s">
        <v>5649</v>
      </c>
      <c r="C765" s="374" t="s">
        <v>5650</v>
      </c>
      <c r="D765" s="374" t="s">
        <v>5645</v>
      </c>
      <c r="E765" s="374" t="s">
        <v>5646</v>
      </c>
      <c r="F765" s="374" t="s">
        <v>89</v>
      </c>
      <c r="G765" s="374" t="s">
        <v>582</v>
      </c>
      <c r="H765" s="374" t="s">
        <v>3846</v>
      </c>
      <c r="I765" s="374" t="s">
        <v>584</v>
      </c>
      <c r="J765" s="375">
        <v>30</v>
      </c>
      <c r="K765" s="375">
        <v>30</v>
      </c>
      <c r="L765" s="383" t="str">
        <f t="shared" si="23"/>
        <v>Mở</v>
      </c>
      <c r="M765" s="384">
        <f t="shared" si="22"/>
        <v>1</v>
      </c>
    </row>
    <row r="766" spans="1:13" ht="26.25" hidden="1" x14ac:dyDescent="0.25">
      <c r="A766" s="374" t="s">
        <v>3418</v>
      </c>
      <c r="B766" s="374" t="s">
        <v>5651</v>
      </c>
      <c r="C766" s="374" t="s">
        <v>5652</v>
      </c>
      <c r="D766" s="374" t="s">
        <v>5645</v>
      </c>
      <c r="E766" s="374" t="s">
        <v>5646</v>
      </c>
      <c r="F766" s="374" t="s">
        <v>89</v>
      </c>
      <c r="G766" s="374" t="s">
        <v>582</v>
      </c>
      <c r="H766" s="374" t="s">
        <v>3846</v>
      </c>
      <c r="I766" s="374" t="s">
        <v>584</v>
      </c>
      <c r="J766" s="375">
        <v>30</v>
      </c>
      <c r="K766" s="375">
        <v>30</v>
      </c>
      <c r="L766" s="383" t="str">
        <f t="shared" si="23"/>
        <v>Mở</v>
      </c>
      <c r="M766" s="384">
        <f t="shared" si="22"/>
        <v>1</v>
      </c>
    </row>
    <row r="767" spans="1:13" ht="26.25" hidden="1" x14ac:dyDescent="0.25">
      <c r="A767" s="374" t="s">
        <v>3421</v>
      </c>
      <c r="B767" s="374" t="s">
        <v>5653</v>
      </c>
      <c r="C767" s="374" t="s">
        <v>5654</v>
      </c>
      <c r="D767" s="374" t="s">
        <v>5645</v>
      </c>
      <c r="E767" s="374" t="s">
        <v>5646</v>
      </c>
      <c r="F767" s="374" t="s">
        <v>89</v>
      </c>
      <c r="G767" s="374" t="s">
        <v>582</v>
      </c>
      <c r="H767" s="374" t="s">
        <v>3846</v>
      </c>
      <c r="I767" s="374" t="s">
        <v>584</v>
      </c>
      <c r="J767" s="375">
        <v>0</v>
      </c>
      <c r="K767" s="375">
        <v>30</v>
      </c>
      <c r="L767" s="383" t="str">
        <f t="shared" si="23"/>
        <v>Không mở</v>
      </c>
      <c r="M767" s="384">
        <f t="shared" si="22"/>
        <v>0</v>
      </c>
    </row>
    <row r="768" spans="1:13" ht="26.25" hidden="1" x14ac:dyDescent="0.25">
      <c r="A768" s="374" t="s">
        <v>3424</v>
      </c>
      <c r="B768" s="374" t="s">
        <v>5655</v>
      </c>
      <c r="C768" s="374" t="s">
        <v>5656</v>
      </c>
      <c r="D768" s="374" t="s">
        <v>5645</v>
      </c>
      <c r="E768" s="374" t="s">
        <v>5646</v>
      </c>
      <c r="F768" s="374" t="s">
        <v>89</v>
      </c>
      <c r="G768" s="374" t="s">
        <v>582</v>
      </c>
      <c r="H768" s="374" t="s">
        <v>3846</v>
      </c>
      <c r="I768" s="374" t="s">
        <v>584</v>
      </c>
      <c r="J768" s="375">
        <v>1</v>
      </c>
      <c r="K768" s="375">
        <v>30</v>
      </c>
      <c r="L768" s="383" t="str">
        <f t="shared" si="23"/>
        <v>Không mở</v>
      </c>
      <c r="M768" s="384">
        <f t="shared" si="22"/>
        <v>3.3333333333333333E-2</v>
      </c>
    </row>
    <row r="769" spans="1:13" ht="26.25" hidden="1" x14ac:dyDescent="0.25">
      <c r="A769" s="374" t="s">
        <v>3429</v>
      </c>
      <c r="B769" s="374" t="s">
        <v>5657</v>
      </c>
      <c r="C769" s="374" t="s">
        <v>3284</v>
      </c>
      <c r="D769" s="374" t="s">
        <v>3279</v>
      </c>
      <c r="E769" s="374" t="s">
        <v>3280</v>
      </c>
      <c r="F769" s="374" t="s">
        <v>3281</v>
      </c>
      <c r="G769" s="374" t="s">
        <v>582</v>
      </c>
      <c r="H769" s="374" t="s">
        <v>3846</v>
      </c>
      <c r="I769" s="374" t="s">
        <v>584</v>
      </c>
      <c r="J769" s="375">
        <v>30</v>
      </c>
      <c r="K769" s="375">
        <v>30</v>
      </c>
      <c r="L769" s="383" t="str">
        <f t="shared" si="23"/>
        <v>Mở</v>
      </c>
      <c r="M769" s="384">
        <f t="shared" si="22"/>
        <v>1</v>
      </c>
    </row>
    <row r="770" spans="1:13" ht="26.25" hidden="1" x14ac:dyDescent="0.25">
      <c r="A770" s="374" t="s">
        <v>3434</v>
      </c>
      <c r="B770" s="374" t="s">
        <v>5658</v>
      </c>
      <c r="C770" s="374" t="s">
        <v>5659</v>
      </c>
      <c r="D770" s="374" t="s">
        <v>3279</v>
      </c>
      <c r="E770" s="374" t="s">
        <v>3280</v>
      </c>
      <c r="F770" s="374" t="s">
        <v>3281</v>
      </c>
      <c r="G770" s="374" t="s">
        <v>582</v>
      </c>
      <c r="H770" s="374" t="s">
        <v>3846</v>
      </c>
      <c r="I770" s="374" t="s">
        <v>584</v>
      </c>
      <c r="J770" s="375">
        <v>30</v>
      </c>
      <c r="K770" s="375">
        <v>30</v>
      </c>
      <c r="L770" s="383" t="str">
        <f t="shared" si="23"/>
        <v>Mở</v>
      </c>
      <c r="M770" s="384">
        <f t="shared" si="22"/>
        <v>1</v>
      </c>
    </row>
    <row r="771" spans="1:13" ht="26.25" hidden="1" x14ac:dyDescent="0.25">
      <c r="A771" s="374" t="s">
        <v>3439</v>
      </c>
      <c r="B771" s="374" t="s">
        <v>5660</v>
      </c>
      <c r="C771" s="374" t="s">
        <v>5661</v>
      </c>
      <c r="D771" s="374" t="s">
        <v>3279</v>
      </c>
      <c r="E771" s="374" t="s">
        <v>3280</v>
      </c>
      <c r="F771" s="374" t="s">
        <v>3281</v>
      </c>
      <c r="G771" s="374" t="s">
        <v>582</v>
      </c>
      <c r="H771" s="374" t="s">
        <v>3846</v>
      </c>
      <c r="I771" s="374" t="s">
        <v>584</v>
      </c>
      <c r="J771" s="375">
        <v>30</v>
      </c>
      <c r="K771" s="375">
        <v>30</v>
      </c>
      <c r="L771" s="383" t="str">
        <f t="shared" si="23"/>
        <v>Mở</v>
      </c>
      <c r="M771" s="384">
        <f t="shared" ref="M771:M834" si="24">J771/K771</f>
        <v>1</v>
      </c>
    </row>
    <row r="772" spans="1:13" ht="26.25" hidden="1" x14ac:dyDescent="0.25">
      <c r="A772" s="374" t="s">
        <v>3442</v>
      </c>
      <c r="B772" s="374" t="s">
        <v>5662</v>
      </c>
      <c r="C772" s="374" t="s">
        <v>5663</v>
      </c>
      <c r="D772" s="374" t="s">
        <v>3279</v>
      </c>
      <c r="E772" s="374" t="s">
        <v>3280</v>
      </c>
      <c r="F772" s="374" t="s">
        <v>3281</v>
      </c>
      <c r="G772" s="374" t="s">
        <v>582</v>
      </c>
      <c r="H772" s="374" t="s">
        <v>3846</v>
      </c>
      <c r="I772" s="374" t="s">
        <v>584</v>
      </c>
      <c r="J772" s="375">
        <v>2</v>
      </c>
      <c r="K772" s="375">
        <v>30</v>
      </c>
      <c r="L772" s="383" t="str">
        <f t="shared" si="23"/>
        <v>Không mở</v>
      </c>
      <c r="M772" s="384">
        <f t="shared" si="24"/>
        <v>6.6666666666666666E-2</v>
      </c>
    </row>
    <row r="773" spans="1:13" ht="39" hidden="1" x14ac:dyDescent="0.25">
      <c r="A773" s="374" t="s">
        <v>3445</v>
      </c>
      <c r="B773" s="374" t="s">
        <v>5664</v>
      </c>
      <c r="C773" s="374" t="s">
        <v>5665</v>
      </c>
      <c r="D773" s="374" t="s">
        <v>3279</v>
      </c>
      <c r="E773" s="374" t="s">
        <v>3280</v>
      </c>
      <c r="F773" s="374" t="s">
        <v>3281</v>
      </c>
      <c r="G773" s="374" t="s">
        <v>582</v>
      </c>
      <c r="H773" s="374" t="s">
        <v>3846</v>
      </c>
      <c r="I773" s="374" t="s">
        <v>584</v>
      </c>
      <c r="J773" s="375">
        <v>11</v>
      </c>
      <c r="K773" s="375">
        <v>30</v>
      </c>
      <c r="L773" s="379" t="s">
        <v>731</v>
      </c>
      <c r="M773" s="384">
        <f t="shared" si="24"/>
        <v>0.36666666666666664</v>
      </c>
    </row>
    <row r="774" spans="1:13" ht="26.25" hidden="1" x14ac:dyDescent="0.25">
      <c r="A774" s="374" t="s">
        <v>3448</v>
      </c>
      <c r="B774" s="374" t="s">
        <v>5666</v>
      </c>
      <c r="C774" s="374" t="s">
        <v>5667</v>
      </c>
      <c r="D774" s="374" t="s">
        <v>3279</v>
      </c>
      <c r="E774" s="374" t="s">
        <v>3280</v>
      </c>
      <c r="F774" s="374" t="s">
        <v>3281</v>
      </c>
      <c r="G774" s="374" t="s">
        <v>582</v>
      </c>
      <c r="H774" s="374" t="s">
        <v>3846</v>
      </c>
      <c r="I774" s="374" t="s">
        <v>584</v>
      </c>
      <c r="J774" s="375">
        <v>10</v>
      </c>
      <c r="K774" s="375">
        <v>30</v>
      </c>
      <c r="L774" s="383" t="str">
        <f t="shared" ref="L774:L837" si="25">IF(M774&gt;=75%,"Mở","Không mở")</f>
        <v>Không mở</v>
      </c>
      <c r="M774" s="384">
        <f t="shared" si="24"/>
        <v>0.33333333333333331</v>
      </c>
    </row>
    <row r="775" spans="1:13" ht="26.25" hidden="1" x14ac:dyDescent="0.25">
      <c r="A775" s="374" t="s">
        <v>3451</v>
      </c>
      <c r="B775" s="374" t="s">
        <v>5668</v>
      </c>
      <c r="C775" s="374" t="s">
        <v>5669</v>
      </c>
      <c r="D775" s="374" t="s">
        <v>3279</v>
      </c>
      <c r="E775" s="374" t="s">
        <v>3280</v>
      </c>
      <c r="F775" s="374" t="s">
        <v>3281</v>
      </c>
      <c r="G775" s="374" t="s">
        <v>582</v>
      </c>
      <c r="H775" s="374" t="s">
        <v>3846</v>
      </c>
      <c r="I775" s="374" t="s">
        <v>584</v>
      </c>
      <c r="J775" s="375">
        <v>3</v>
      </c>
      <c r="K775" s="375">
        <v>30</v>
      </c>
      <c r="L775" s="383" t="str">
        <f t="shared" si="25"/>
        <v>Không mở</v>
      </c>
      <c r="M775" s="384">
        <f t="shared" si="24"/>
        <v>0.1</v>
      </c>
    </row>
    <row r="776" spans="1:13" ht="26.25" hidden="1" x14ac:dyDescent="0.25">
      <c r="A776" s="374" t="s">
        <v>3454</v>
      </c>
      <c r="B776" s="374" t="s">
        <v>5670</v>
      </c>
      <c r="C776" s="374" t="s">
        <v>5671</v>
      </c>
      <c r="D776" s="374" t="s">
        <v>3279</v>
      </c>
      <c r="E776" s="374" t="s">
        <v>3280</v>
      </c>
      <c r="F776" s="374" t="s">
        <v>3281</v>
      </c>
      <c r="G776" s="374" t="s">
        <v>582</v>
      </c>
      <c r="H776" s="374" t="s">
        <v>3846</v>
      </c>
      <c r="I776" s="374" t="s">
        <v>584</v>
      </c>
      <c r="J776" s="375">
        <v>1</v>
      </c>
      <c r="K776" s="375">
        <v>30</v>
      </c>
      <c r="L776" s="383" t="str">
        <f t="shared" si="25"/>
        <v>Không mở</v>
      </c>
      <c r="M776" s="384">
        <f t="shared" si="24"/>
        <v>3.3333333333333333E-2</v>
      </c>
    </row>
    <row r="777" spans="1:13" ht="26.25" hidden="1" x14ac:dyDescent="0.25">
      <c r="A777" s="374" t="s">
        <v>3457</v>
      </c>
      <c r="B777" s="374" t="s">
        <v>5672</v>
      </c>
      <c r="C777" s="374" t="s">
        <v>5673</v>
      </c>
      <c r="D777" s="374" t="s">
        <v>3279</v>
      </c>
      <c r="E777" s="374" t="s">
        <v>3280</v>
      </c>
      <c r="F777" s="374" t="s">
        <v>3281</v>
      </c>
      <c r="G777" s="374" t="s">
        <v>582</v>
      </c>
      <c r="H777" s="374" t="s">
        <v>3846</v>
      </c>
      <c r="I777" s="374" t="s">
        <v>584</v>
      </c>
      <c r="J777" s="375">
        <v>3</v>
      </c>
      <c r="K777" s="375">
        <v>30</v>
      </c>
      <c r="L777" s="383" t="str">
        <f t="shared" si="25"/>
        <v>Không mở</v>
      </c>
      <c r="M777" s="384">
        <f t="shared" si="24"/>
        <v>0.1</v>
      </c>
    </row>
    <row r="778" spans="1:13" ht="26.25" hidden="1" x14ac:dyDescent="0.25">
      <c r="A778" s="374" t="s">
        <v>3460</v>
      </c>
      <c r="B778" s="374" t="s">
        <v>5674</v>
      </c>
      <c r="C778" s="374" t="s">
        <v>5675</v>
      </c>
      <c r="D778" s="374" t="s">
        <v>3279</v>
      </c>
      <c r="E778" s="374" t="s">
        <v>3280</v>
      </c>
      <c r="F778" s="374" t="s">
        <v>3281</v>
      </c>
      <c r="G778" s="374" t="s">
        <v>582</v>
      </c>
      <c r="H778" s="374" t="s">
        <v>3846</v>
      </c>
      <c r="I778" s="374" t="s">
        <v>584</v>
      </c>
      <c r="J778" s="375">
        <v>29</v>
      </c>
      <c r="K778" s="375">
        <v>30</v>
      </c>
      <c r="L778" s="383" t="str">
        <f t="shared" si="25"/>
        <v>Mở</v>
      </c>
      <c r="M778" s="384">
        <f t="shared" si="24"/>
        <v>0.96666666666666667</v>
      </c>
    </row>
    <row r="779" spans="1:13" ht="26.25" hidden="1" x14ac:dyDescent="0.25">
      <c r="A779" s="374" t="s">
        <v>3463</v>
      </c>
      <c r="B779" s="374" t="s">
        <v>5676</v>
      </c>
      <c r="C779" s="374" t="s">
        <v>5677</v>
      </c>
      <c r="D779" s="374" t="s">
        <v>3279</v>
      </c>
      <c r="E779" s="374" t="s">
        <v>3280</v>
      </c>
      <c r="F779" s="374" t="s">
        <v>3281</v>
      </c>
      <c r="G779" s="374" t="s">
        <v>582</v>
      </c>
      <c r="H779" s="374" t="s">
        <v>3846</v>
      </c>
      <c r="I779" s="374" t="s">
        <v>584</v>
      </c>
      <c r="J779" s="375">
        <v>30</v>
      </c>
      <c r="K779" s="375">
        <v>30</v>
      </c>
      <c r="L779" s="383" t="str">
        <f t="shared" si="25"/>
        <v>Mở</v>
      </c>
      <c r="M779" s="384">
        <f t="shared" si="24"/>
        <v>1</v>
      </c>
    </row>
    <row r="780" spans="1:13" ht="26.25" hidden="1" x14ac:dyDescent="0.25">
      <c r="A780" s="374" t="s">
        <v>3466</v>
      </c>
      <c r="B780" s="374" t="s">
        <v>5678</v>
      </c>
      <c r="C780" s="374" t="s">
        <v>5679</v>
      </c>
      <c r="D780" s="374" t="s">
        <v>3279</v>
      </c>
      <c r="E780" s="374" t="s">
        <v>3280</v>
      </c>
      <c r="F780" s="374" t="s">
        <v>3281</v>
      </c>
      <c r="G780" s="374" t="s">
        <v>582</v>
      </c>
      <c r="H780" s="374" t="s">
        <v>3846</v>
      </c>
      <c r="I780" s="374" t="s">
        <v>584</v>
      </c>
      <c r="J780" s="375">
        <v>0</v>
      </c>
      <c r="K780" s="375">
        <v>30</v>
      </c>
      <c r="L780" s="383" t="str">
        <f t="shared" si="25"/>
        <v>Không mở</v>
      </c>
      <c r="M780" s="384">
        <f t="shared" si="24"/>
        <v>0</v>
      </c>
    </row>
    <row r="781" spans="1:13" ht="26.25" hidden="1" x14ac:dyDescent="0.25">
      <c r="A781" s="374" t="s">
        <v>3471</v>
      </c>
      <c r="B781" s="374" t="s">
        <v>5680</v>
      </c>
      <c r="C781" s="374" t="s">
        <v>5681</v>
      </c>
      <c r="D781" s="374" t="s">
        <v>3279</v>
      </c>
      <c r="E781" s="374" t="s">
        <v>3280</v>
      </c>
      <c r="F781" s="374" t="s">
        <v>3281</v>
      </c>
      <c r="G781" s="374" t="s">
        <v>582</v>
      </c>
      <c r="H781" s="374" t="s">
        <v>3846</v>
      </c>
      <c r="I781" s="374" t="s">
        <v>584</v>
      </c>
      <c r="J781" s="375">
        <v>30</v>
      </c>
      <c r="K781" s="375">
        <v>30</v>
      </c>
      <c r="L781" s="383" t="str">
        <f t="shared" si="25"/>
        <v>Mở</v>
      </c>
      <c r="M781" s="384">
        <f t="shared" si="24"/>
        <v>1</v>
      </c>
    </row>
    <row r="782" spans="1:13" ht="26.25" hidden="1" x14ac:dyDescent="0.25">
      <c r="A782" s="374" t="s">
        <v>3476</v>
      </c>
      <c r="B782" s="374" t="s">
        <v>5682</v>
      </c>
      <c r="C782" s="374" t="s">
        <v>5683</v>
      </c>
      <c r="D782" s="374" t="s">
        <v>3279</v>
      </c>
      <c r="E782" s="374" t="s">
        <v>3280</v>
      </c>
      <c r="F782" s="374" t="s">
        <v>3281</v>
      </c>
      <c r="G782" s="374" t="s">
        <v>582</v>
      </c>
      <c r="H782" s="374" t="s">
        <v>3846</v>
      </c>
      <c r="I782" s="374" t="s">
        <v>584</v>
      </c>
      <c r="J782" s="375">
        <v>6</v>
      </c>
      <c r="K782" s="375">
        <v>30</v>
      </c>
      <c r="L782" s="383" t="str">
        <f t="shared" si="25"/>
        <v>Không mở</v>
      </c>
      <c r="M782" s="384">
        <f t="shared" si="24"/>
        <v>0.2</v>
      </c>
    </row>
    <row r="783" spans="1:13" ht="26.25" hidden="1" x14ac:dyDescent="0.25">
      <c r="A783" s="374" t="s">
        <v>3479</v>
      </c>
      <c r="B783" s="374" t="s">
        <v>5684</v>
      </c>
      <c r="C783" s="374" t="s">
        <v>5685</v>
      </c>
      <c r="D783" s="374" t="s">
        <v>3279</v>
      </c>
      <c r="E783" s="374" t="s">
        <v>3280</v>
      </c>
      <c r="F783" s="374" t="s">
        <v>3281</v>
      </c>
      <c r="G783" s="374" t="s">
        <v>582</v>
      </c>
      <c r="H783" s="374" t="s">
        <v>3846</v>
      </c>
      <c r="I783" s="374" t="s">
        <v>584</v>
      </c>
      <c r="J783" s="375">
        <v>0</v>
      </c>
      <c r="K783" s="375">
        <v>30</v>
      </c>
      <c r="L783" s="383" t="str">
        <f t="shared" si="25"/>
        <v>Không mở</v>
      </c>
      <c r="M783" s="384">
        <f t="shared" si="24"/>
        <v>0</v>
      </c>
    </row>
    <row r="784" spans="1:13" ht="26.25" hidden="1" x14ac:dyDescent="0.25">
      <c r="A784" s="374" t="s">
        <v>3484</v>
      </c>
      <c r="B784" s="374" t="s">
        <v>5686</v>
      </c>
      <c r="C784" s="374" t="s">
        <v>5687</v>
      </c>
      <c r="D784" s="374" t="s">
        <v>3279</v>
      </c>
      <c r="E784" s="374" t="s">
        <v>3280</v>
      </c>
      <c r="F784" s="374" t="s">
        <v>3281</v>
      </c>
      <c r="G784" s="374" t="s">
        <v>582</v>
      </c>
      <c r="H784" s="374" t="s">
        <v>3846</v>
      </c>
      <c r="I784" s="374" t="s">
        <v>584</v>
      </c>
      <c r="J784" s="375">
        <v>6</v>
      </c>
      <c r="K784" s="375">
        <v>30</v>
      </c>
      <c r="L784" s="383" t="str">
        <f t="shared" si="25"/>
        <v>Không mở</v>
      </c>
      <c r="M784" s="384">
        <f t="shared" si="24"/>
        <v>0.2</v>
      </c>
    </row>
    <row r="785" spans="1:13" ht="26.25" hidden="1" x14ac:dyDescent="0.25">
      <c r="A785" s="374" t="s">
        <v>3487</v>
      </c>
      <c r="B785" s="374" t="s">
        <v>5688</v>
      </c>
      <c r="C785" s="374" t="s">
        <v>5689</v>
      </c>
      <c r="D785" s="374" t="s">
        <v>3279</v>
      </c>
      <c r="E785" s="374" t="s">
        <v>3280</v>
      </c>
      <c r="F785" s="374" t="s">
        <v>3281</v>
      </c>
      <c r="G785" s="374" t="s">
        <v>582</v>
      </c>
      <c r="H785" s="374" t="s">
        <v>3846</v>
      </c>
      <c r="I785" s="374" t="s">
        <v>584</v>
      </c>
      <c r="J785" s="375">
        <v>0</v>
      </c>
      <c r="K785" s="375">
        <v>30</v>
      </c>
      <c r="L785" s="383" t="str">
        <f t="shared" si="25"/>
        <v>Không mở</v>
      </c>
      <c r="M785" s="384">
        <f t="shared" si="24"/>
        <v>0</v>
      </c>
    </row>
    <row r="786" spans="1:13" ht="39" hidden="1" x14ac:dyDescent="0.25">
      <c r="A786" s="374" t="s">
        <v>3490</v>
      </c>
      <c r="B786" s="374" t="s">
        <v>5690</v>
      </c>
      <c r="C786" s="374" t="s">
        <v>5691</v>
      </c>
      <c r="D786" s="374" t="s">
        <v>5692</v>
      </c>
      <c r="E786" s="374" t="s">
        <v>5693</v>
      </c>
      <c r="F786" s="374" t="s">
        <v>3281</v>
      </c>
      <c r="G786" s="374" t="s">
        <v>582</v>
      </c>
      <c r="H786" s="374" t="s">
        <v>3846</v>
      </c>
      <c r="I786" s="374" t="s">
        <v>584</v>
      </c>
      <c r="J786" s="375">
        <v>17</v>
      </c>
      <c r="K786" s="375">
        <v>30</v>
      </c>
      <c r="L786" s="379" t="s">
        <v>731</v>
      </c>
      <c r="M786" s="384">
        <f t="shared" si="24"/>
        <v>0.56666666666666665</v>
      </c>
    </row>
    <row r="787" spans="1:13" ht="26.25" hidden="1" x14ac:dyDescent="0.25">
      <c r="A787" s="374" t="s">
        <v>3493</v>
      </c>
      <c r="B787" s="374" t="s">
        <v>5694</v>
      </c>
      <c r="C787" s="374" t="s">
        <v>5695</v>
      </c>
      <c r="D787" s="374" t="s">
        <v>5692</v>
      </c>
      <c r="E787" s="374" t="s">
        <v>5693</v>
      </c>
      <c r="F787" s="374" t="s">
        <v>3281</v>
      </c>
      <c r="G787" s="374" t="s">
        <v>582</v>
      </c>
      <c r="H787" s="374" t="s">
        <v>3846</v>
      </c>
      <c r="I787" s="374" t="s">
        <v>584</v>
      </c>
      <c r="J787" s="375">
        <v>0</v>
      </c>
      <c r="K787" s="375">
        <v>30</v>
      </c>
      <c r="L787" s="383" t="str">
        <f t="shared" si="25"/>
        <v>Không mở</v>
      </c>
      <c r="M787" s="384">
        <f t="shared" si="24"/>
        <v>0</v>
      </c>
    </row>
    <row r="788" spans="1:13" ht="26.25" hidden="1" x14ac:dyDescent="0.25">
      <c r="A788" s="374" t="s">
        <v>3496</v>
      </c>
      <c r="B788" s="374" t="s">
        <v>5696</v>
      </c>
      <c r="C788" s="374" t="s">
        <v>5697</v>
      </c>
      <c r="D788" s="374" t="s">
        <v>5692</v>
      </c>
      <c r="E788" s="374" t="s">
        <v>5693</v>
      </c>
      <c r="F788" s="374" t="s">
        <v>3281</v>
      </c>
      <c r="G788" s="374" t="s">
        <v>582</v>
      </c>
      <c r="H788" s="374" t="s">
        <v>3846</v>
      </c>
      <c r="I788" s="374" t="s">
        <v>584</v>
      </c>
      <c r="J788" s="375">
        <v>0</v>
      </c>
      <c r="K788" s="375">
        <v>30</v>
      </c>
      <c r="L788" s="383" t="str">
        <f t="shared" si="25"/>
        <v>Không mở</v>
      </c>
      <c r="M788" s="384">
        <f t="shared" si="24"/>
        <v>0</v>
      </c>
    </row>
    <row r="789" spans="1:13" ht="26.25" hidden="1" x14ac:dyDescent="0.25">
      <c r="A789" s="374" t="s">
        <v>3499</v>
      </c>
      <c r="B789" s="374" t="s">
        <v>5698</v>
      </c>
      <c r="C789" s="374" t="s">
        <v>5699</v>
      </c>
      <c r="D789" s="374" t="s">
        <v>5692</v>
      </c>
      <c r="E789" s="374" t="s">
        <v>5693</v>
      </c>
      <c r="F789" s="374" t="s">
        <v>3281</v>
      </c>
      <c r="G789" s="374" t="s">
        <v>582</v>
      </c>
      <c r="H789" s="374" t="s">
        <v>3846</v>
      </c>
      <c r="I789" s="374" t="s">
        <v>584</v>
      </c>
      <c r="J789" s="375">
        <v>0</v>
      </c>
      <c r="K789" s="375">
        <v>30</v>
      </c>
      <c r="L789" s="383" t="str">
        <f t="shared" si="25"/>
        <v>Không mở</v>
      </c>
      <c r="M789" s="384">
        <f t="shared" si="24"/>
        <v>0</v>
      </c>
    </row>
    <row r="790" spans="1:13" ht="26.25" hidden="1" x14ac:dyDescent="0.25">
      <c r="A790" s="374" t="s">
        <v>3504</v>
      </c>
      <c r="B790" s="374" t="s">
        <v>5700</v>
      </c>
      <c r="C790" s="374" t="s">
        <v>5701</v>
      </c>
      <c r="D790" s="374" t="s">
        <v>5692</v>
      </c>
      <c r="E790" s="374" t="s">
        <v>5693</v>
      </c>
      <c r="F790" s="374" t="s">
        <v>3281</v>
      </c>
      <c r="G790" s="374" t="s">
        <v>582</v>
      </c>
      <c r="H790" s="374" t="s">
        <v>3846</v>
      </c>
      <c r="I790" s="374" t="s">
        <v>584</v>
      </c>
      <c r="J790" s="375">
        <v>4</v>
      </c>
      <c r="K790" s="375">
        <v>30</v>
      </c>
      <c r="L790" s="383" t="str">
        <f t="shared" si="25"/>
        <v>Không mở</v>
      </c>
      <c r="M790" s="384">
        <f t="shared" si="24"/>
        <v>0.13333333333333333</v>
      </c>
    </row>
    <row r="791" spans="1:13" ht="26.25" hidden="1" x14ac:dyDescent="0.25">
      <c r="A791" s="374" t="s">
        <v>3507</v>
      </c>
      <c r="B791" s="374" t="s">
        <v>5702</v>
      </c>
      <c r="C791" s="374" t="s">
        <v>5703</v>
      </c>
      <c r="D791" s="374" t="s">
        <v>5704</v>
      </c>
      <c r="E791" s="374" t="s">
        <v>5705</v>
      </c>
      <c r="F791" s="374" t="s">
        <v>3281</v>
      </c>
      <c r="G791" s="374" t="s">
        <v>582</v>
      </c>
      <c r="H791" s="374" t="s">
        <v>3846</v>
      </c>
      <c r="I791" s="374" t="s">
        <v>584</v>
      </c>
      <c r="J791" s="375">
        <v>30</v>
      </c>
      <c r="K791" s="375">
        <v>30</v>
      </c>
      <c r="L791" s="383" t="str">
        <f t="shared" si="25"/>
        <v>Mở</v>
      </c>
      <c r="M791" s="384">
        <f t="shared" si="24"/>
        <v>1</v>
      </c>
    </row>
    <row r="792" spans="1:13" ht="26.25" hidden="1" x14ac:dyDescent="0.25">
      <c r="A792" s="374" t="s">
        <v>3510</v>
      </c>
      <c r="B792" s="374" t="s">
        <v>5706</v>
      </c>
      <c r="C792" s="374" t="s">
        <v>5707</v>
      </c>
      <c r="D792" s="374" t="s">
        <v>5704</v>
      </c>
      <c r="E792" s="374" t="s">
        <v>5705</v>
      </c>
      <c r="F792" s="374" t="s">
        <v>3281</v>
      </c>
      <c r="G792" s="374" t="s">
        <v>582</v>
      </c>
      <c r="H792" s="374" t="s">
        <v>3846</v>
      </c>
      <c r="I792" s="374" t="s">
        <v>584</v>
      </c>
      <c r="J792" s="375">
        <v>30</v>
      </c>
      <c r="K792" s="375">
        <v>30</v>
      </c>
      <c r="L792" s="383" t="str">
        <f t="shared" si="25"/>
        <v>Mở</v>
      </c>
      <c r="M792" s="384">
        <f t="shared" si="24"/>
        <v>1</v>
      </c>
    </row>
    <row r="793" spans="1:13" ht="26.25" hidden="1" x14ac:dyDescent="0.25">
      <c r="A793" s="374" t="s">
        <v>3513</v>
      </c>
      <c r="B793" s="374" t="s">
        <v>5708</v>
      </c>
      <c r="C793" s="374" t="s">
        <v>5709</v>
      </c>
      <c r="D793" s="374" t="s">
        <v>5710</v>
      </c>
      <c r="E793" s="374" t="s">
        <v>5711</v>
      </c>
      <c r="F793" s="374" t="s">
        <v>3281</v>
      </c>
      <c r="G793" s="374" t="s">
        <v>582</v>
      </c>
      <c r="H793" s="374" t="s">
        <v>3846</v>
      </c>
      <c r="I793" s="374" t="s">
        <v>584</v>
      </c>
      <c r="J793" s="375">
        <v>30</v>
      </c>
      <c r="K793" s="375">
        <v>30</v>
      </c>
      <c r="L793" s="383" t="str">
        <f t="shared" si="25"/>
        <v>Mở</v>
      </c>
      <c r="M793" s="384">
        <f t="shared" si="24"/>
        <v>1</v>
      </c>
    </row>
    <row r="794" spans="1:13" ht="26.25" hidden="1" x14ac:dyDescent="0.25">
      <c r="A794" s="374" t="s">
        <v>3516</v>
      </c>
      <c r="B794" s="374" t="s">
        <v>5712</v>
      </c>
      <c r="C794" s="374" t="s">
        <v>5713</v>
      </c>
      <c r="D794" s="374" t="s">
        <v>5710</v>
      </c>
      <c r="E794" s="374" t="s">
        <v>5711</v>
      </c>
      <c r="F794" s="374" t="s">
        <v>3281</v>
      </c>
      <c r="G794" s="374" t="s">
        <v>582</v>
      </c>
      <c r="H794" s="374" t="s">
        <v>3846</v>
      </c>
      <c r="I794" s="374" t="s">
        <v>584</v>
      </c>
      <c r="J794" s="375">
        <v>30</v>
      </c>
      <c r="K794" s="375">
        <v>30</v>
      </c>
      <c r="L794" s="383" t="str">
        <f t="shared" si="25"/>
        <v>Mở</v>
      </c>
      <c r="M794" s="384">
        <f t="shared" si="24"/>
        <v>1</v>
      </c>
    </row>
    <row r="795" spans="1:13" ht="26.25" hidden="1" x14ac:dyDescent="0.25">
      <c r="A795" s="374" t="s">
        <v>3521</v>
      </c>
      <c r="B795" s="374" t="s">
        <v>5714</v>
      </c>
      <c r="C795" s="374" t="s">
        <v>5715</v>
      </c>
      <c r="D795" s="374" t="s">
        <v>5710</v>
      </c>
      <c r="E795" s="374" t="s">
        <v>5711</v>
      </c>
      <c r="F795" s="374" t="s">
        <v>3281</v>
      </c>
      <c r="G795" s="374" t="s">
        <v>582</v>
      </c>
      <c r="H795" s="374" t="s">
        <v>3846</v>
      </c>
      <c r="I795" s="374" t="s">
        <v>584</v>
      </c>
      <c r="J795" s="375">
        <v>30</v>
      </c>
      <c r="K795" s="375">
        <v>30</v>
      </c>
      <c r="L795" s="383" t="str">
        <f t="shared" si="25"/>
        <v>Mở</v>
      </c>
      <c r="M795" s="384">
        <f t="shared" si="24"/>
        <v>1</v>
      </c>
    </row>
    <row r="796" spans="1:13" ht="26.25" hidden="1" x14ac:dyDescent="0.25">
      <c r="A796" s="374" t="s">
        <v>3524</v>
      </c>
      <c r="B796" s="374" t="s">
        <v>5716</v>
      </c>
      <c r="C796" s="374" t="s">
        <v>5717</v>
      </c>
      <c r="D796" s="374" t="s">
        <v>5710</v>
      </c>
      <c r="E796" s="374" t="s">
        <v>5711</v>
      </c>
      <c r="F796" s="374" t="s">
        <v>3281</v>
      </c>
      <c r="G796" s="374" t="s">
        <v>582</v>
      </c>
      <c r="H796" s="374" t="s">
        <v>3846</v>
      </c>
      <c r="I796" s="374" t="s">
        <v>584</v>
      </c>
      <c r="J796" s="375">
        <v>30</v>
      </c>
      <c r="K796" s="375">
        <v>30</v>
      </c>
      <c r="L796" s="383" t="str">
        <f t="shared" si="25"/>
        <v>Mở</v>
      </c>
      <c r="M796" s="384">
        <f t="shared" si="24"/>
        <v>1</v>
      </c>
    </row>
    <row r="797" spans="1:13" ht="26.25" hidden="1" x14ac:dyDescent="0.25">
      <c r="A797" s="374" t="s">
        <v>3527</v>
      </c>
      <c r="B797" s="374" t="s">
        <v>5718</v>
      </c>
      <c r="C797" s="374" t="s">
        <v>5719</v>
      </c>
      <c r="D797" s="374" t="s">
        <v>5710</v>
      </c>
      <c r="E797" s="374" t="s">
        <v>5711</v>
      </c>
      <c r="F797" s="374" t="s">
        <v>3281</v>
      </c>
      <c r="G797" s="374" t="s">
        <v>582</v>
      </c>
      <c r="H797" s="374" t="s">
        <v>3846</v>
      </c>
      <c r="I797" s="374" t="s">
        <v>584</v>
      </c>
      <c r="J797" s="375">
        <v>0</v>
      </c>
      <c r="K797" s="375">
        <v>30</v>
      </c>
      <c r="L797" s="383" t="str">
        <f t="shared" si="25"/>
        <v>Không mở</v>
      </c>
      <c r="M797" s="384">
        <f t="shared" si="24"/>
        <v>0</v>
      </c>
    </row>
    <row r="798" spans="1:13" ht="26.25" hidden="1" x14ac:dyDescent="0.25">
      <c r="A798" s="374" t="s">
        <v>3530</v>
      </c>
      <c r="B798" s="374" t="s">
        <v>5720</v>
      </c>
      <c r="C798" s="374" t="s">
        <v>5721</v>
      </c>
      <c r="D798" s="374" t="s">
        <v>5710</v>
      </c>
      <c r="E798" s="374" t="s">
        <v>5711</v>
      </c>
      <c r="F798" s="374" t="s">
        <v>3281</v>
      </c>
      <c r="G798" s="374" t="s">
        <v>582</v>
      </c>
      <c r="H798" s="374" t="s">
        <v>3846</v>
      </c>
      <c r="I798" s="374" t="s">
        <v>584</v>
      </c>
      <c r="J798" s="375">
        <v>30</v>
      </c>
      <c r="K798" s="375">
        <v>30</v>
      </c>
      <c r="L798" s="383" t="str">
        <f t="shared" si="25"/>
        <v>Mở</v>
      </c>
      <c r="M798" s="384">
        <f t="shared" si="24"/>
        <v>1</v>
      </c>
    </row>
    <row r="799" spans="1:13" ht="26.25" hidden="1" x14ac:dyDescent="0.25">
      <c r="A799" s="374" t="s">
        <v>3533</v>
      </c>
      <c r="B799" s="374" t="s">
        <v>5722</v>
      </c>
      <c r="C799" s="374" t="s">
        <v>5723</v>
      </c>
      <c r="D799" s="374" t="s">
        <v>5710</v>
      </c>
      <c r="E799" s="374" t="s">
        <v>5711</v>
      </c>
      <c r="F799" s="374" t="s">
        <v>3281</v>
      </c>
      <c r="G799" s="374" t="s">
        <v>582</v>
      </c>
      <c r="H799" s="374" t="s">
        <v>3846</v>
      </c>
      <c r="I799" s="374" t="s">
        <v>584</v>
      </c>
      <c r="J799" s="375">
        <v>30</v>
      </c>
      <c r="K799" s="375">
        <v>30</v>
      </c>
      <c r="L799" s="383" t="str">
        <f t="shared" si="25"/>
        <v>Mở</v>
      </c>
      <c r="M799" s="384">
        <f t="shared" si="24"/>
        <v>1</v>
      </c>
    </row>
    <row r="800" spans="1:13" ht="26.25" hidden="1" x14ac:dyDescent="0.25">
      <c r="A800" s="374" t="s">
        <v>3536</v>
      </c>
      <c r="B800" s="374" t="s">
        <v>5724</v>
      </c>
      <c r="C800" s="374" t="s">
        <v>5725</v>
      </c>
      <c r="D800" s="374" t="s">
        <v>5710</v>
      </c>
      <c r="E800" s="374" t="s">
        <v>5711</v>
      </c>
      <c r="F800" s="374" t="s">
        <v>3281</v>
      </c>
      <c r="G800" s="374" t="s">
        <v>582</v>
      </c>
      <c r="H800" s="374" t="s">
        <v>3846</v>
      </c>
      <c r="I800" s="374" t="s">
        <v>584</v>
      </c>
      <c r="J800" s="375">
        <v>1</v>
      </c>
      <c r="K800" s="375">
        <v>30</v>
      </c>
      <c r="L800" s="383" t="str">
        <f t="shared" si="25"/>
        <v>Không mở</v>
      </c>
      <c r="M800" s="384">
        <f t="shared" si="24"/>
        <v>3.3333333333333333E-2</v>
      </c>
    </row>
    <row r="801" spans="1:13" ht="26.25" hidden="1" x14ac:dyDescent="0.25">
      <c r="A801" s="374" t="s">
        <v>3539</v>
      </c>
      <c r="B801" s="374" t="s">
        <v>5726</v>
      </c>
      <c r="C801" s="374" t="s">
        <v>5727</v>
      </c>
      <c r="D801" s="374" t="s">
        <v>5710</v>
      </c>
      <c r="E801" s="374" t="s">
        <v>5711</v>
      </c>
      <c r="F801" s="374" t="s">
        <v>3281</v>
      </c>
      <c r="G801" s="374" t="s">
        <v>582</v>
      </c>
      <c r="H801" s="374" t="s">
        <v>3846</v>
      </c>
      <c r="I801" s="374" t="s">
        <v>584</v>
      </c>
      <c r="J801" s="375">
        <v>10</v>
      </c>
      <c r="K801" s="375">
        <v>30</v>
      </c>
      <c r="L801" s="383" t="str">
        <f t="shared" si="25"/>
        <v>Không mở</v>
      </c>
      <c r="M801" s="384">
        <f t="shared" si="24"/>
        <v>0.33333333333333331</v>
      </c>
    </row>
    <row r="802" spans="1:13" ht="26.25" hidden="1" x14ac:dyDescent="0.25">
      <c r="A802" s="374" t="s">
        <v>3542</v>
      </c>
      <c r="B802" s="374" t="s">
        <v>5728</v>
      </c>
      <c r="C802" s="374" t="s">
        <v>5729</v>
      </c>
      <c r="D802" s="374" t="s">
        <v>5710</v>
      </c>
      <c r="E802" s="374" t="s">
        <v>5711</v>
      </c>
      <c r="F802" s="374" t="s">
        <v>3281</v>
      </c>
      <c r="G802" s="374" t="s">
        <v>582</v>
      </c>
      <c r="H802" s="374" t="s">
        <v>3846</v>
      </c>
      <c r="I802" s="374" t="s">
        <v>584</v>
      </c>
      <c r="J802" s="375">
        <v>3</v>
      </c>
      <c r="K802" s="375">
        <v>30</v>
      </c>
      <c r="L802" s="383" t="str">
        <f t="shared" si="25"/>
        <v>Không mở</v>
      </c>
      <c r="M802" s="384">
        <f t="shared" si="24"/>
        <v>0.1</v>
      </c>
    </row>
    <row r="803" spans="1:13" ht="26.25" hidden="1" x14ac:dyDescent="0.25">
      <c r="A803" s="374" t="s">
        <v>3545</v>
      </c>
      <c r="B803" s="374" t="s">
        <v>5730</v>
      </c>
      <c r="C803" s="374" t="s">
        <v>5731</v>
      </c>
      <c r="D803" s="374" t="s">
        <v>5710</v>
      </c>
      <c r="E803" s="374" t="s">
        <v>5711</v>
      </c>
      <c r="F803" s="374" t="s">
        <v>3281</v>
      </c>
      <c r="G803" s="374" t="s">
        <v>582</v>
      </c>
      <c r="H803" s="374" t="s">
        <v>3846</v>
      </c>
      <c r="I803" s="374" t="s">
        <v>584</v>
      </c>
      <c r="J803" s="375">
        <v>30</v>
      </c>
      <c r="K803" s="375">
        <v>30</v>
      </c>
      <c r="L803" s="383" t="str">
        <f t="shared" si="25"/>
        <v>Mở</v>
      </c>
      <c r="M803" s="384">
        <f t="shared" si="24"/>
        <v>1</v>
      </c>
    </row>
    <row r="804" spans="1:13" ht="26.25" hidden="1" x14ac:dyDescent="0.25">
      <c r="A804" s="374" t="s">
        <v>3548</v>
      </c>
      <c r="B804" s="374" t="s">
        <v>5732</v>
      </c>
      <c r="C804" s="374" t="s">
        <v>5733</v>
      </c>
      <c r="D804" s="374" t="s">
        <v>5734</v>
      </c>
      <c r="E804" s="374" t="s">
        <v>5735</v>
      </c>
      <c r="F804" s="374" t="s">
        <v>66</v>
      </c>
      <c r="G804" s="374" t="s">
        <v>582</v>
      </c>
      <c r="H804" s="374" t="s">
        <v>3846</v>
      </c>
      <c r="I804" s="374" t="s">
        <v>584</v>
      </c>
      <c r="J804" s="375">
        <v>30</v>
      </c>
      <c r="K804" s="375">
        <v>30</v>
      </c>
      <c r="L804" s="383" t="str">
        <f t="shared" si="25"/>
        <v>Mở</v>
      </c>
      <c r="M804" s="384">
        <f t="shared" si="24"/>
        <v>1</v>
      </c>
    </row>
    <row r="805" spans="1:13" ht="26.25" hidden="1" x14ac:dyDescent="0.25">
      <c r="A805" s="374" t="s">
        <v>3551</v>
      </c>
      <c r="B805" s="374" t="s">
        <v>5736</v>
      </c>
      <c r="C805" s="374" t="s">
        <v>5737</v>
      </c>
      <c r="D805" s="374" t="s">
        <v>5734</v>
      </c>
      <c r="E805" s="374" t="s">
        <v>5735</v>
      </c>
      <c r="F805" s="374" t="s">
        <v>66</v>
      </c>
      <c r="G805" s="374" t="s">
        <v>582</v>
      </c>
      <c r="H805" s="374" t="s">
        <v>3846</v>
      </c>
      <c r="I805" s="374" t="s">
        <v>584</v>
      </c>
      <c r="J805" s="375">
        <v>0</v>
      </c>
      <c r="K805" s="375">
        <v>30</v>
      </c>
      <c r="L805" s="383" t="str">
        <f t="shared" si="25"/>
        <v>Không mở</v>
      </c>
      <c r="M805" s="384">
        <f t="shared" si="24"/>
        <v>0</v>
      </c>
    </row>
    <row r="806" spans="1:13" ht="26.25" hidden="1" x14ac:dyDescent="0.25">
      <c r="A806" s="374" t="s">
        <v>3554</v>
      </c>
      <c r="B806" s="374" t="s">
        <v>5738</v>
      </c>
      <c r="C806" s="374" t="s">
        <v>5739</v>
      </c>
      <c r="D806" s="374" t="s">
        <v>5734</v>
      </c>
      <c r="E806" s="374" t="s">
        <v>5735</v>
      </c>
      <c r="F806" s="374" t="s">
        <v>66</v>
      </c>
      <c r="G806" s="374" t="s">
        <v>582</v>
      </c>
      <c r="H806" s="374" t="s">
        <v>3846</v>
      </c>
      <c r="I806" s="374" t="s">
        <v>584</v>
      </c>
      <c r="J806" s="375">
        <v>30</v>
      </c>
      <c r="K806" s="375">
        <v>30</v>
      </c>
      <c r="L806" s="383" t="str">
        <f t="shared" si="25"/>
        <v>Mở</v>
      </c>
      <c r="M806" s="384">
        <f t="shared" si="24"/>
        <v>1</v>
      </c>
    </row>
    <row r="807" spans="1:13" ht="26.25" hidden="1" x14ac:dyDescent="0.25">
      <c r="A807" s="374" t="s">
        <v>3557</v>
      </c>
      <c r="B807" s="374" t="s">
        <v>5740</v>
      </c>
      <c r="C807" s="374" t="s">
        <v>5741</v>
      </c>
      <c r="D807" s="374" t="s">
        <v>5734</v>
      </c>
      <c r="E807" s="374" t="s">
        <v>5735</v>
      </c>
      <c r="F807" s="374" t="s">
        <v>66</v>
      </c>
      <c r="G807" s="374" t="s">
        <v>582</v>
      </c>
      <c r="H807" s="374" t="s">
        <v>3846</v>
      </c>
      <c r="I807" s="374" t="s">
        <v>584</v>
      </c>
      <c r="J807" s="375">
        <v>3</v>
      </c>
      <c r="K807" s="375">
        <v>30</v>
      </c>
      <c r="L807" s="383" t="str">
        <f t="shared" si="25"/>
        <v>Không mở</v>
      </c>
      <c r="M807" s="384">
        <f t="shared" si="24"/>
        <v>0.1</v>
      </c>
    </row>
    <row r="808" spans="1:13" ht="26.25" hidden="1" x14ac:dyDescent="0.25">
      <c r="A808" s="374" t="s">
        <v>3560</v>
      </c>
      <c r="B808" s="374" t="s">
        <v>5742</v>
      </c>
      <c r="C808" s="374" t="s">
        <v>5743</v>
      </c>
      <c r="D808" s="374" t="s">
        <v>5734</v>
      </c>
      <c r="E808" s="374" t="s">
        <v>5735</v>
      </c>
      <c r="F808" s="374" t="s">
        <v>66</v>
      </c>
      <c r="G808" s="374" t="s">
        <v>582</v>
      </c>
      <c r="H808" s="374" t="s">
        <v>3846</v>
      </c>
      <c r="I808" s="374" t="s">
        <v>584</v>
      </c>
      <c r="J808" s="375">
        <v>0</v>
      </c>
      <c r="K808" s="375">
        <v>30</v>
      </c>
      <c r="L808" s="383" t="str">
        <f t="shared" si="25"/>
        <v>Không mở</v>
      </c>
      <c r="M808" s="384">
        <f t="shared" si="24"/>
        <v>0</v>
      </c>
    </row>
    <row r="809" spans="1:13" ht="26.25" hidden="1" x14ac:dyDescent="0.25">
      <c r="A809" s="374" t="s">
        <v>3563</v>
      </c>
      <c r="B809" s="374" t="s">
        <v>5744</v>
      </c>
      <c r="C809" s="374" t="s">
        <v>5745</v>
      </c>
      <c r="D809" s="374" t="s">
        <v>5734</v>
      </c>
      <c r="E809" s="374" t="s">
        <v>5735</v>
      </c>
      <c r="F809" s="374" t="s">
        <v>66</v>
      </c>
      <c r="G809" s="374" t="s">
        <v>582</v>
      </c>
      <c r="H809" s="374" t="s">
        <v>3846</v>
      </c>
      <c r="I809" s="374" t="s">
        <v>584</v>
      </c>
      <c r="J809" s="375">
        <v>30</v>
      </c>
      <c r="K809" s="375">
        <v>30</v>
      </c>
      <c r="L809" s="383" t="str">
        <f t="shared" si="25"/>
        <v>Mở</v>
      </c>
      <c r="M809" s="384">
        <f t="shared" si="24"/>
        <v>1</v>
      </c>
    </row>
    <row r="810" spans="1:13" ht="26.25" hidden="1" x14ac:dyDescent="0.25">
      <c r="A810" s="374" t="s">
        <v>3566</v>
      </c>
      <c r="B810" s="374" t="s">
        <v>5746</v>
      </c>
      <c r="C810" s="374" t="s">
        <v>5747</v>
      </c>
      <c r="D810" s="374" t="s">
        <v>5748</v>
      </c>
      <c r="E810" s="374" t="s">
        <v>5749</v>
      </c>
      <c r="F810" s="374" t="s">
        <v>66</v>
      </c>
      <c r="G810" s="374" t="s">
        <v>582</v>
      </c>
      <c r="H810" s="374" t="s">
        <v>3846</v>
      </c>
      <c r="I810" s="374" t="s">
        <v>584</v>
      </c>
      <c r="J810" s="375">
        <v>30</v>
      </c>
      <c r="K810" s="375">
        <v>30</v>
      </c>
      <c r="L810" s="383" t="str">
        <f t="shared" si="25"/>
        <v>Mở</v>
      </c>
      <c r="M810" s="384">
        <f t="shared" si="24"/>
        <v>1</v>
      </c>
    </row>
    <row r="811" spans="1:13" ht="26.25" hidden="1" x14ac:dyDescent="0.25">
      <c r="A811" s="374" t="s">
        <v>3569</v>
      </c>
      <c r="B811" s="374" t="s">
        <v>5750</v>
      </c>
      <c r="C811" s="374" t="s">
        <v>5751</v>
      </c>
      <c r="D811" s="374" t="s">
        <v>5748</v>
      </c>
      <c r="E811" s="374" t="s">
        <v>5749</v>
      </c>
      <c r="F811" s="374" t="s">
        <v>66</v>
      </c>
      <c r="G811" s="374" t="s">
        <v>582</v>
      </c>
      <c r="H811" s="374" t="s">
        <v>3846</v>
      </c>
      <c r="I811" s="374" t="s">
        <v>584</v>
      </c>
      <c r="J811" s="375">
        <v>0</v>
      </c>
      <c r="K811" s="375">
        <v>30</v>
      </c>
      <c r="L811" s="383" t="str">
        <f t="shared" si="25"/>
        <v>Không mở</v>
      </c>
      <c r="M811" s="384">
        <f t="shared" si="24"/>
        <v>0</v>
      </c>
    </row>
    <row r="812" spans="1:13" ht="26.25" hidden="1" x14ac:dyDescent="0.25">
      <c r="A812" s="374" t="s">
        <v>3572</v>
      </c>
      <c r="B812" s="374" t="s">
        <v>5752</v>
      </c>
      <c r="C812" s="374" t="s">
        <v>5753</v>
      </c>
      <c r="D812" s="374" t="s">
        <v>5754</v>
      </c>
      <c r="E812" s="374" t="s">
        <v>5755</v>
      </c>
      <c r="F812" s="374" t="s">
        <v>66</v>
      </c>
      <c r="G812" s="374" t="s">
        <v>582</v>
      </c>
      <c r="H812" s="374" t="s">
        <v>3846</v>
      </c>
      <c r="I812" s="374" t="s">
        <v>584</v>
      </c>
      <c r="J812" s="375">
        <v>30</v>
      </c>
      <c r="K812" s="375">
        <v>30</v>
      </c>
      <c r="L812" s="383" t="str">
        <f t="shared" si="25"/>
        <v>Mở</v>
      </c>
      <c r="M812" s="384">
        <f t="shared" si="24"/>
        <v>1</v>
      </c>
    </row>
    <row r="813" spans="1:13" ht="26.25" hidden="1" x14ac:dyDescent="0.25">
      <c r="A813" s="374" t="s">
        <v>3577</v>
      </c>
      <c r="B813" s="374" t="s">
        <v>5756</v>
      </c>
      <c r="C813" s="374" t="s">
        <v>5757</v>
      </c>
      <c r="D813" s="374" t="s">
        <v>5754</v>
      </c>
      <c r="E813" s="374" t="s">
        <v>5755</v>
      </c>
      <c r="F813" s="374" t="s">
        <v>66</v>
      </c>
      <c r="G813" s="374" t="s">
        <v>582</v>
      </c>
      <c r="H813" s="374" t="s">
        <v>3846</v>
      </c>
      <c r="I813" s="374" t="s">
        <v>584</v>
      </c>
      <c r="J813" s="375">
        <v>30</v>
      </c>
      <c r="K813" s="375">
        <v>30</v>
      </c>
      <c r="L813" s="383" t="str">
        <f t="shared" si="25"/>
        <v>Mở</v>
      </c>
      <c r="M813" s="384">
        <f t="shared" si="24"/>
        <v>1</v>
      </c>
    </row>
    <row r="814" spans="1:13" ht="26.25" hidden="1" x14ac:dyDescent="0.25">
      <c r="A814" s="374" t="s">
        <v>3582</v>
      </c>
      <c r="B814" s="374" t="s">
        <v>5758</v>
      </c>
      <c r="C814" s="374" t="s">
        <v>5759</v>
      </c>
      <c r="D814" s="374" t="s">
        <v>5754</v>
      </c>
      <c r="E814" s="374" t="s">
        <v>5755</v>
      </c>
      <c r="F814" s="374" t="s">
        <v>66</v>
      </c>
      <c r="G814" s="374" t="s">
        <v>582</v>
      </c>
      <c r="H814" s="374" t="s">
        <v>3846</v>
      </c>
      <c r="I814" s="374" t="s">
        <v>584</v>
      </c>
      <c r="J814" s="375">
        <v>7</v>
      </c>
      <c r="K814" s="375">
        <v>30</v>
      </c>
      <c r="L814" s="383" t="str">
        <f t="shared" si="25"/>
        <v>Không mở</v>
      </c>
      <c r="M814" s="384">
        <f t="shared" si="24"/>
        <v>0.23333333333333334</v>
      </c>
    </row>
    <row r="815" spans="1:13" ht="26.25" hidden="1" x14ac:dyDescent="0.25">
      <c r="A815" s="374" t="s">
        <v>3585</v>
      </c>
      <c r="B815" s="374" t="s">
        <v>5760</v>
      </c>
      <c r="C815" s="374" t="s">
        <v>5761</v>
      </c>
      <c r="D815" s="374" t="s">
        <v>5754</v>
      </c>
      <c r="E815" s="374" t="s">
        <v>5755</v>
      </c>
      <c r="F815" s="374" t="s">
        <v>66</v>
      </c>
      <c r="G815" s="374" t="s">
        <v>582</v>
      </c>
      <c r="H815" s="374" t="s">
        <v>3846</v>
      </c>
      <c r="I815" s="374" t="s">
        <v>584</v>
      </c>
      <c r="J815" s="375">
        <v>0</v>
      </c>
      <c r="K815" s="375">
        <v>30</v>
      </c>
      <c r="L815" s="383" t="str">
        <f t="shared" si="25"/>
        <v>Không mở</v>
      </c>
      <c r="M815" s="384">
        <f t="shared" si="24"/>
        <v>0</v>
      </c>
    </row>
    <row r="816" spans="1:13" ht="26.25" hidden="1" x14ac:dyDescent="0.25">
      <c r="A816" s="374" t="s">
        <v>3590</v>
      </c>
      <c r="B816" s="374" t="s">
        <v>5762</v>
      </c>
      <c r="C816" s="374" t="s">
        <v>5763</v>
      </c>
      <c r="D816" s="374" t="s">
        <v>5754</v>
      </c>
      <c r="E816" s="374" t="s">
        <v>5755</v>
      </c>
      <c r="F816" s="374" t="s">
        <v>66</v>
      </c>
      <c r="G816" s="374" t="s">
        <v>582</v>
      </c>
      <c r="H816" s="374" t="s">
        <v>3846</v>
      </c>
      <c r="I816" s="374" t="s">
        <v>584</v>
      </c>
      <c r="J816" s="375">
        <v>3</v>
      </c>
      <c r="K816" s="375">
        <v>30</v>
      </c>
      <c r="L816" s="383" t="str">
        <f t="shared" si="25"/>
        <v>Không mở</v>
      </c>
      <c r="M816" s="384">
        <f t="shared" si="24"/>
        <v>0.1</v>
      </c>
    </row>
    <row r="817" spans="1:13" ht="26.25" hidden="1" x14ac:dyDescent="0.25">
      <c r="A817" s="374" t="s">
        <v>3595</v>
      </c>
      <c r="B817" s="374" t="s">
        <v>5764</v>
      </c>
      <c r="C817" s="374" t="s">
        <v>5765</v>
      </c>
      <c r="D817" s="374" t="s">
        <v>5754</v>
      </c>
      <c r="E817" s="374" t="s">
        <v>5755</v>
      </c>
      <c r="F817" s="374" t="s">
        <v>66</v>
      </c>
      <c r="G817" s="374" t="s">
        <v>582</v>
      </c>
      <c r="H817" s="374" t="s">
        <v>3846</v>
      </c>
      <c r="I817" s="374" t="s">
        <v>584</v>
      </c>
      <c r="J817" s="375">
        <v>30</v>
      </c>
      <c r="K817" s="375">
        <v>30</v>
      </c>
      <c r="L817" s="383" t="str">
        <f t="shared" si="25"/>
        <v>Mở</v>
      </c>
      <c r="M817" s="384">
        <f t="shared" si="24"/>
        <v>1</v>
      </c>
    </row>
    <row r="818" spans="1:13" ht="26.25" hidden="1" x14ac:dyDescent="0.25">
      <c r="A818" s="374" t="s">
        <v>3600</v>
      </c>
      <c r="B818" s="374" t="s">
        <v>5766</v>
      </c>
      <c r="C818" s="374" t="s">
        <v>5767</v>
      </c>
      <c r="D818" s="374" t="s">
        <v>5768</v>
      </c>
      <c r="E818" s="374" t="s">
        <v>5769</v>
      </c>
      <c r="F818" s="374" t="s">
        <v>66</v>
      </c>
      <c r="G818" s="374" t="s">
        <v>582</v>
      </c>
      <c r="H818" s="374" t="s">
        <v>3846</v>
      </c>
      <c r="I818" s="374" t="s">
        <v>584</v>
      </c>
      <c r="J818" s="375">
        <v>30</v>
      </c>
      <c r="K818" s="375">
        <v>30</v>
      </c>
      <c r="L818" s="383" t="str">
        <f t="shared" si="25"/>
        <v>Mở</v>
      </c>
      <c r="M818" s="384">
        <f t="shared" si="24"/>
        <v>1</v>
      </c>
    </row>
    <row r="819" spans="1:13" ht="26.25" hidden="1" x14ac:dyDescent="0.25">
      <c r="A819" s="374" t="s">
        <v>3605</v>
      </c>
      <c r="B819" s="374" t="s">
        <v>5770</v>
      </c>
      <c r="C819" s="374" t="s">
        <v>5771</v>
      </c>
      <c r="D819" s="374" t="s">
        <v>5768</v>
      </c>
      <c r="E819" s="374" t="s">
        <v>5769</v>
      </c>
      <c r="F819" s="374" t="s">
        <v>66</v>
      </c>
      <c r="G819" s="374" t="s">
        <v>582</v>
      </c>
      <c r="H819" s="374" t="s">
        <v>3846</v>
      </c>
      <c r="I819" s="374" t="s">
        <v>584</v>
      </c>
      <c r="J819" s="375">
        <v>0</v>
      </c>
      <c r="K819" s="375">
        <v>30</v>
      </c>
      <c r="L819" s="383" t="str">
        <f t="shared" si="25"/>
        <v>Không mở</v>
      </c>
      <c r="M819" s="384">
        <f t="shared" si="24"/>
        <v>0</v>
      </c>
    </row>
    <row r="820" spans="1:13" ht="26.25" hidden="1" x14ac:dyDescent="0.25">
      <c r="A820" s="374" t="s">
        <v>3608</v>
      </c>
      <c r="B820" s="374" t="s">
        <v>5772</v>
      </c>
      <c r="C820" s="374" t="s">
        <v>5773</v>
      </c>
      <c r="D820" s="374" t="s">
        <v>5774</v>
      </c>
      <c r="E820" s="374" t="s">
        <v>5775</v>
      </c>
      <c r="F820" s="374" t="s">
        <v>89</v>
      </c>
      <c r="G820" s="374" t="s">
        <v>582</v>
      </c>
      <c r="H820" s="374" t="s">
        <v>3846</v>
      </c>
      <c r="I820" s="374" t="s">
        <v>584</v>
      </c>
      <c r="J820" s="375">
        <v>30</v>
      </c>
      <c r="K820" s="375">
        <v>30</v>
      </c>
      <c r="L820" s="383" t="str">
        <f t="shared" si="25"/>
        <v>Mở</v>
      </c>
      <c r="M820" s="384">
        <f t="shared" si="24"/>
        <v>1</v>
      </c>
    </row>
    <row r="821" spans="1:13" ht="26.25" hidden="1" x14ac:dyDescent="0.25">
      <c r="A821" s="374" t="s">
        <v>3613</v>
      </c>
      <c r="B821" s="374" t="s">
        <v>5776</v>
      </c>
      <c r="C821" s="374" t="s">
        <v>5777</v>
      </c>
      <c r="D821" s="374" t="s">
        <v>5774</v>
      </c>
      <c r="E821" s="374" t="s">
        <v>5775</v>
      </c>
      <c r="F821" s="374" t="s">
        <v>89</v>
      </c>
      <c r="G821" s="374" t="s">
        <v>582</v>
      </c>
      <c r="H821" s="374" t="s">
        <v>3846</v>
      </c>
      <c r="I821" s="374" t="s">
        <v>584</v>
      </c>
      <c r="J821" s="375">
        <v>29</v>
      </c>
      <c r="K821" s="375">
        <v>30</v>
      </c>
      <c r="L821" s="383" t="str">
        <f t="shared" si="25"/>
        <v>Mở</v>
      </c>
      <c r="M821" s="384">
        <f t="shared" si="24"/>
        <v>0.96666666666666667</v>
      </c>
    </row>
    <row r="822" spans="1:13" ht="26.25" hidden="1" x14ac:dyDescent="0.25">
      <c r="A822" s="374" t="s">
        <v>3618</v>
      </c>
      <c r="B822" s="374" t="s">
        <v>5778</v>
      </c>
      <c r="C822" s="374" t="s">
        <v>5779</v>
      </c>
      <c r="D822" s="374" t="s">
        <v>5780</v>
      </c>
      <c r="E822" s="374" t="s">
        <v>5781</v>
      </c>
      <c r="F822" s="374" t="s">
        <v>89</v>
      </c>
      <c r="G822" s="374" t="s">
        <v>582</v>
      </c>
      <c r="H822" s="374" t="s">
        <v>3846</v>
      </c>
      <c r="I822" s="374" t="s">
        <v>584</v>
      </c>
      <c r="J822" s="375">
        <v>30</v>
      </c>
      <c r="K822" s="375">
        <v>30</v>
      </c>
      <c r="L822" s="383" t="str">
        <f t="shared" si="25"/>
        <v>Mở</v>
      </c>
      <c r="M822" s="384">
        <f t="shared" si="24"/>
        <v>1</v>
      </c>
    </row>
    <row r="823" spans="1:13" ht="26.25" hidden="1" x14ac:dyDescent="0.25">
      <c r="A823" s="374" t="s">
        <v>3623</v>
      </c>
      <c r="B823" s="374" t="s">
        <v>5782</v>
      </c>
      <c r="C823" s="374" t="s">
        <v>5783</v>
      </c>
      <c r="D823" s="374" t="s">
        <v>5780</v>
      </c>
      <c r="E823" s="374" t="s">
        <v>5781</v>
      </c>
      <c r="F823" s="374" t="s">
        <v>89</v>
      </c>
      <c r="G823" s="374" t="s">
        <v>582</v>
      </c>
      <c r="H823" s="374" t="s">
        <v>3846</v>
      </c>
      <c r="I823" s="374" t="s">
        <v>584</v>
      </c>
      <c r="J823" s="375">
        <v>30</v>
      </c>
      <c r="K823" s="375">
        <v>30</v>
      </c>
      <c r="L823" s="383" t="str">
        <f t="shared" si="25"/>
        <v>Mở</v>
      </c>
      <c r="M823" s="384">
        <f t="shared" si="24"/>
        <v>1</v>
      </c>
    </row>
    <row r="824" spans="1:13" ht="26.25" hidden="1" x14ac:dyDescent="0.25">
      <c r="A824" s="374" t="s">
        <v>3627</v>
      </c>
      <c r="B824" s="374" t="s">
        <v>5784</v>
      </c>
      <c r="C824" s="374" t="s">
        <v>5785</v>
      </c>
      <c r="D824" s="374" t="s">
        <v>5780</v>
      </c>
      <c r="E824" s="374" t="s">
        <v>5781</v>
      </c>
      <c r="F824" s="374" t="s">
        <v>89</v>
      </c>
      <c r="G824" s="374" t="s">
        <v>582</v>
      </c>
      <c r="H824" s="374" t="s">
        <v>3846</v>
      </c>
      <c r="I824" s="374" t="s">
        <v>584</v>
      </c>
      <c r="J824" s="375">
        <v>30</v>
      </c>
      <c r="K824" s="375">
        <v>30</v>
      </c>
      <c r="L824" s="383" t="str">
        <f t="shared" si="25"/>
        <v>Mở</v>
      </c>
      <c r="M824" s="384">
        <f t="shared" si="24"/>
        <v>1</v>
      </c>
    </row>
    <row r="825" spans="1:13" ht="26.25" hidden="1" x14ac:dyDescent="0.25">
      <c r="A825" s="374" t="s">
        <v>3631</v>
      </c>
      <c r="B825" s="374" t="s">
        <v>5786</v>
      </c>
      <c r="C825" s="374" t="s">
        <v>5787</v>
      </c>
      <c r="D825" s="374" t="s">
        <v>5780</v>
      </c>
      <c r="E825" s="374" t="s">
        <v>5781</v>
      </c>
      <c r="F825" s="374" t="s">
        <v>89</v>
      </c>
      <c r="G825" s="374" t="s">
        <v>582</v>
      </c>
      <c r="H825" s="374" t="s">
        <v>3846</v>
      </c>
      <c r="I825" s="374" t="s">
        <v>584</v>
      </c>
      <c r="J825" s="375">
        <v>30</v>
      </c>
      <c r="K825" s="375">
        <v>30</v>
      </c>
      <c r="L825" s="383" t="str">
        <f t="shared" si="25"/>
        <v>Mở</v>
      </c>
      <c r="M825" s="384">
        <f t="shared" si="24"/>
        <v>1</v>
      </c>
    </row>
    <row r="826" spans="1:13" ht="26.25" hidden="1" x14ac:dyDescent="0.25">
      <c r="A826" s="374" t="s">
        <v>3635</v>
      </c>
      <c r="B826" s="374" t="s">
        <v>5788</v>
      </c>
      <c r="C826" s="374" t="s">
        <v>5789</v>
      </c>
      <c r="D826" s="374" t="s">
        <v>5780</v>
      </c>
      <c r="E826" s="374" t="s">
        <v>5781</v>
      </c>
      <c r="F826" s="374" t="s">
        <v>89</v>
      </c>
      <c r="G826" s="374" t="s">
        <v>582</v>
      </c>
      <c r="H826" s="374" t="s">
        <v>3846</v>
      </c>
      <c r="I826" s="374" t="s">
        <v>584</v>
      </c>
      <c r="J826" s="375">
        <v>30</v>
      </c>
      <c r="K826" s="375">
        <v>30</v>
      </c>
      <c r="L826" s="383" t="str">
        <f t="shared" si="25"/>
        <v>Mở</v>
      </c>
      <c r="M826" s="384">
        <f t="shared" si="24"/>
        <v>1</v>
      </c>
    </row>
    <row r="827" spans="1:13" ht="26.25" hidden="1" x14ac:dyDescent="0.25">
      <c r="A827" s="374" t="s">
        <v>3639</v>
      </c>
      <c r="B827" s="374" t="s">
        <v>5790</v>
      </c>
      <c r="C827" s="374" t="s">
        <v>5791</v>
      </c>
      <c r="D827" s="374" t="s">
        <v>5792</v>
      </c>
      <c r="E827" s="374" t="s">
        <v>5793</v>
      </c>
      <c r="F827" s="374" t="s">
        <v>66</v>
      </c>
      <c r="G827" s="374" t="s">
        <v>582</v>
      </c>
      <c r="H827" s="374" t="s">
        <v>3846</v>
      </c>
      <c r="I827" s="374" t="s">
        <v>584</v>
      </c>
      <c r="J827" s="375">
        <v>6</v>
      </c>
      <c r="K827" s="375">
        <v>30</v>
      </c>
      <c r="L827" s="383" t="str">
        <f t="shared" si="25"/>
        <v>Không mở</v>
      </c>
      <c r="M827" s="384">
        <f t="shared" si="24"/>
        <v>0.2</v>
      </c>
    </row>
    <row r="828" spans="1:13" ht="26.25" hidden="1" x14ac:dyDescent="0.25">
      <c r="A828" s="374" t="s">
        <v>3643</v>
      </c>
      <c r="B828" s="374" t="s">
        <v>5794</v>
      </c>
      <c r="C828" s="374" t="s">
        <v>5795</v>
      </c>
      <c r="D828" s="374" t="s">
        <v>5796</v>
      </c>
      <c r="E828" s="374" t="s">
        <v>5797</v>
      </c>
      <c r="F828" s="374" t="s">
        <v>66</v>
      </c>
      <c r="G828" s="374" t="s">
        <v>582</v>
      </c>
      <c r="H828" s="374" t="s">
        <v>3846</v>
      </c>
      <c r="I828" s="374" t="s">
        <v>584</v>
      </c>
      <c r="J828" s="375">
        <v>5</v>
      </c>
      <c r="K828" s="375">
        <v>30</v>
      </c>
      <c r="L828" s="383" t="str">
        <f t="shared" si="25"/>
        <v>Không mở</v>
      </c>
      <c r="M828" s="384">
        <f t="shared" si="24"/>
        <v>0.16666666666666666</v>
      </c>
    </row>
    <row r="829" spans="1:13" ht="26.25" hidden="1" x14ac:dyDescent="0.25">
      <c r="A829" s="374" t="s">
        <v>3648</v>
      </c>
      <c r="B829" s="374" t="s">
        <v>5798</v>
      </c>
      <c r="C829" s="374" t="s">
        <v>5799</v>
      </c>
      <c r="D829" s="374" t="s">
        <v>5796</v>
      </c>
      <c r="E829" s="374" t="s">
        <v>5797</v>
      </c>
      <c r="F829" s="374" t="s">
        <v>66</v>
      </c>
      <c r="G829" s="374" t="s">
        <v>582</v>
      </c>
      <c r="H829" s="374" t="s">
        <v>3846</v>
      </c>
      <c r="I829" s="374" t="s">
        <v>584</v>
      </c>
      <c r="J829" s="375">
        <v>0</v>
      </c>
      <c r="K829" s="375">
        <v>30</v>
      </c>
      <c r="L829" s="383" t="str">
        <f t="shared" si="25"/>
        <v>Không mở</v>
      </c>
      <c r="M829" s="384">
        <f t="shared" si="24"/>
        <v>0</v>
      </c>
    </row>
    <row r="830" spans="1:13" ht="26.25" hidden="1" x14ac:dyDescent="0.25">
      <c r="A830" s="374" t="s">
        <v>3651</v>
      </c>
      <c r="B830" s="374" t="s">
        <v>5800</v>
      </c>
      <c r="C830" s="374" t="s">
        <v>5801</v>
      </c>
      <c r="D830" s="374" t="s">
        <v>5796</v>
      </c>
      <c r="E830" s="374" t="s">
        <v>5797</v>
      </c>
      <c r="F830" s="374" t="s">
        <v>66</v>
      </c>
      <c r="G830" s="374" t="s">
        <v>582</v>
      </c>
      <c r="H830" s="374" t="s">
        <v>3846</v>
      </c>
      <c r="I830" s="374" t="s">
        <v>584</v>
      </c>
      <c r="J830" s="375">
        <v>30</v>
      </c>
      <c r="K830" s="375">
        <v>30</v>
      </c>
      <c r="L830" s="383" t="str">
        <f t="shared" si="25"/>
        <v>Mở</v>
      </c>
      <c r="M830" s="384">
        <f t="shared" si="24"/>
        <v>1</v>
      </c>
    </row>
    <row r="831" spans="1:13" ht="26.25" hidden="1" x14ac:dyDescent="0.25">
      <c r="A831" s="374" t="s">
        <v>3654</v>
      </c>
      <c r="B831" s="374" t="s">
        <v>5802</v>
      </c>
      <c r="C831" s="374" t="s">
        <v>5803</v>
      </c>
      <c r="D831" s="374" t="s">
        <v>5796</v>
      </c>
      <c r="E831" s="374" t="s">
        <v>5797</v>
      </c>
      <c r="F831" s="374" t="s">
        <v>66</v>
      </c>
      <c r="G831" s="374" t="s">
        <v>582</v>
      </c>
      <c r="H831" s="374" t="s">
        <v>3846</v>
      </c>
      <c r="I831" s="374" t="s">
        <v>584</v>
      </c>
      <c r="J831" s="375">
        <v>30</v>
      </c>
      <c r="K831" s="375">
        <v>30</v>
      </c>
      <c r="L831" s="383" t="str">
        <f t="shared" si="25"/>
        <v>Mở</v>
      </c>
      <c r="M831" s="384">
        <f t="shared" si="24"/>
        <v>1</v>
      </c>
    </row>
    <row r="832" spans="1:13" ht="26.25" hidden="1" x14ac:dyDescent="0.25">
      <c r="A832" s="374" t="s">
        <v>3659</v>
      </c>
      <c r="B832" s="374" t="s">
        <v>5804</v>
      </c>
      <c r="C832" s="374" t="s">
        <v>5805</v>
      </c>
      <c r="D832" s="374" t="s">
        <v>5806</v>
      </c>
      <c r="E832" s="374" t="s">
        <v>5807</v>
      </c>
      <c r="F832" s="374" t="s">
        <v>89</v>
      </c>
      <c r="G832" s="374" t="s">
        <v>582</v>
      </c>
      <c r="H832" s="374" t="s">
        <v>3846</v>
      </c>
      <c r="I832" s="374" t="s">
        <v>584</v>
      </c>
      <c r="J832" s="375">
        <v>30</v>
      </c>
      <c r="K832" s="375">
        <v>32</v>
      </c>
      <c r="L832" s="383" t="str">
        <f t="shared" si="25"/>
        <v>Mở</v>
      </c>
      <c r="M832" s="384">
        <f t="shared" si="24"/>
        <v>0.9375</v>
      </c>
    </row>
    <row r="833" spans="1:13" ht="26.25" hidden="1" x14ac:dyDescent="0.25">
      <c r="A833" s="374" t="s">
        <v>3664</v>
      </c>
      <c r="B833" s="374" t="s">
        <v>5808</v>
      </c>
      <c r="C833" s="374" t="s">
        <v>5809</v>
      </c>
      <c r="D833" s="374" t="s">
        <v>5806</v>
      </c>
      <c r="E833" s="374" t="s">
        <v>5807</v>
      </c>
      <c r="F833" s="374" t="s">
        <v>89</v>
      </c>
      <c r="G833" s="374" t="s">
        <v>582</v>
      </c>
      <c r="H833" s="374" t="s">
        <v>3846</v>
      </c>
      <c r="I833" s="374" t="s">
        <v>584</v>
      </c>
      <c r="J833" s="375">
        <v>25</v>
      </c>
      <c r="K833" s="375">
        <v>32</v>
      </c>
      <c r="L833" s="383" t="str">
        <f t="shared" si="25"/>
        <v>Mở</v>
      </c>
      <c r="M833" s="384">
        <f t="shared" si="24"/>
        <v>0.78125</v>
      </c>
    </row>
    <row r="834" spans="1:13" ht="26.25" hidden="1" x14ac:dyDescent="0.25">
      <c r="A834" s="374" t="s">
        <v>3669</v>
      </c>
      <c r="B834" s="374" t="s">
        <v>5810</v>
      </c>
      <c r="C834" s="374" t="s">
        <v>5811</v>
      </c>
      <c r="D834" s="374" t="s">
        <v>5812</v>
      </c>
      <c r="E834" s="374" t="s">
        <v>5813</v>
      </c>
      <c r="F834" s="374" t="s">
        <v>3281</v>
      </c>
      <c r="G834" s="374" t="s">
        <v>582</v>
      </c>
      <c r="H834" s="374" t="s">
        <v>3846</v>
      </c>
      <c r="I834" s="374" t="s">
        <v>584</v>
      </c>
      <c r="J834" s="375">
        <v>10</v>
      </c>
      <c r="K834" s="375">
        <v>30</v>
      </c>
      <c r="L834" s="383" t="str">
        <f t="shared" si="25"/>
        <v>Không mở</v>
      </c>
      <c r="M834" s="384">
        <f t="shared" si="24"/>
        <v>0.33333333333333331</v>
      </c>
    </row>
    <row r="835" spans="1:13" ht="26.25" hidden="1" x14ac:dyDescent="0.25">
      <c r="A835" s="374" t="s">
        <v>3674</v>
      </c>
      <c r="B835" s="374" t="s">
        <v>5814</v>
      </c>
      <c r="C835" s="374" t="s">
        <v>5815</v>
      </c>
      <c r="D835" s="374" t="s">
        <v>5816</v>
      </c>
      <c r="E835" s="374" t="s">
        <v>5817</v>
      </c>
      <c r="F835" s="374" t="s">
        <v>3281</v>
      </c>
      <c r="G835" s="374" t="s">
        <v>582</v>
      </c>
      <c r="H835" s="374" t="s">
        <v>3846</v>
      </c>
      <c r="I835" s="374" t="s">
        <v>584</v>
      </c>
      <c r="J835" s="375">
        <v>30</v>
      </c>
      <c r="K835" s="375">
        <v>30</v>
      </c>
      <c r="L835" s="383" t="str">
        <f t="shared" si="25"/>
        <v>Mở</v>
      </c>
      <c r="M835" s="384">
        <f t="shared" ref="M835:M898" si="26">J835/K835</f>
        <v>1</v>
      </c>
    </row>
    <row r="836" spans="1:13" ht="26.25" hidden="1" x14ac:dyDescent="0.25">
      <c r="A836" s="374" t="s">
        <v>3679</v>
      </c>
      <c r="B836" s="374" t="s">
        <v>5818</v>
      </c>
      <c r="C836" s="374" t="s">
        <v>5819</v>
      </c>
      <c r="D836" s="374" t="s">
        <v>5816</v>
      </c>
      <c r="E836" s="374" t="s">
        <v>5817</v>
      </c>
      <c r="F836" s="374" t="s">
        <v>3281</v>
      </c>
      <c r="G836" s="374" t="s">
        <v>582</v>
      </c>
      <c r="H836" s="374" t="s">
        <v>3846</v>
      </c>
      <c r="I836" s="374" t="s">
        <v>584</v>
      </c>
      <c r="J836" s="375">
        <v>1</v>
      </c>
      <c r="K836" s="375">
        <v>30</v>
      </c>
      <c r="L836" s="383" t="str">
        <f t="shared" si="25"/>
        <v>Không mở</v>
      </c>
      <c r="M836" s="384">
        <f t="shared" si="26"/>
        <v>3.3333333333333333E-2</v>
      </c>
    </row>
    <row r="837" spans="1:13" ht="26.25" hidden="1" x14ac:dyDescent="0.25">
      <c r="A837" s="374" t="s">
        <v>3682</v>
      </c>
      <c r="B837" s="374" t="s">
        <v>5820</v>
      </c>
      <c r="C837" s="374" t="s">
        <v>3287</v>
      </c>
      <c r="D837" s="374" t="s">
        <v>3288</v>
      </c>
      <c r="E837" s="374" t="s">
        <v>3289</v>
      </c>
      <c r="F837" s="374" t="s">
        <v>3281</v>
      </c>
      <c r="G837" s="374" t="s">
        <v>582</v>
      </c>
      <c r="H837" s="374" t="s">
        <v>3846</v>
      </c>
      <c r="I837" s="374" t="s">
        <v>584</v>
      </c>
      <c r="J837" s="375">
        <v>30</v>
      </c>
      <c r="K837" s="375">
        <v>30</v>
      </c>
      <c r="L837" s="383" t="str">
        <f t="shared" si="25"/>
        <v>Mở</v>
      </c>
      <c r="M837" s="384">
        <f t="shared" si="26"/>
        <v>1</v>
      </c>
    </row>
    <row r="838" spans="1:13" ht="26.25" hidden="1" x14ac:dyDescent="0.25">
      <c r="A838" s="374" t="s">
        <v>3687</v>
      </c>
      <c r="B838" s="374" t="s">
        <v>5821</v>
      </c>
      <c r="C838" s="374" t="s">
        <v>3292</v>
      </c>
      <c r="D838" s="374" t="s">
        <v>3288</v>
      </c>
      <c r="E838" s="374" t="s">
        <v>3289</v>
      </c>
      <c r="F838" s="374" t="s">
        <v>3281</v>
      </c>
      <c r="G838" s="374" t="s">
        <v>582</v>
      </c>
      <c r="H838" s="374" t="s">
        <v>3846</v>
      </c>
      <c r="I838" s="374" t="s">
        <v>584</v>
      </c>
      <c r="J838" s="375">
        <v>30</v>
      </c>
      <c r="K838" s="375">
        <v>30</v>
      </c>
      <c r="L838" s="383" t="str">
        <f t="shared" ref="L838:L899" si="27">IF(M838&gt;=75%,"Mở","Không mở")</f>
        <v>Mở</v>
      </c>
      <c r="M838" s="384">
        <f t="shared" si="26"/>
        <v>1</v>
      </c>
    </row>
    <row r="839" spans="1:13" ht="26.25" hidden="1" x14ac:dyDescent="0.25">
      <c r="A839" s="374" t="s">
        <v>3690</v>
      </c>
      <c r="B839" s="374" t="s">
        <v>5822</v>
      </c>
      <c r="C839" s="374" t="s">
        <v>5823</v>
      </c>
      <c r="D839" s="374" t="s">
        <v>3288</v>
      </c>
      <c r="E839" s="374" t="s">
        <v>3289</v>
      </c>
      <c r="F839" s="374" t="s">
        <v>3281</v>
      </c>
      <c r="G839" s="374" t="s">
        <v>582</v>
      </c>
      <c r="H839" s="374" t="s">
        <v>3846</v>
      </c>
      <c r="I839" s="374" t="s">
        <v>584</v>
      </c>
      <c r="J839" s="375">
        <v>6</v>
      </c>
      <c r="K839" s="375">
        <v>30</v>
      </c>
      <c r="L839" s="383" t="str">
        <f t="shared" si="27"/>
        <v>Không mở</v>
      </c>
      <c r="M839" s="384">
        <f t="shared" si="26"/>
        <v>0.2</v>
      </c>
    </row>
    <row r="840" spans="1:13" ht="39" hidden="1" x14ac:dyDescent="0.25">
      <c r="A840" s="374" t="s">
        <v>3693</v>
      </c>
      <c r="B840" s="374" t="s">
        <v>5824</v>
      </c>
      <c r="C840" s="374" t="s">
        <v>5825</v>
      </c>
      <c r="D840" s="374" t="s">
        <v>3288</v>
      </c>
      <c r="E840" s="374" t="s">
        <v>3289</v>
      </c>
      <c r="F840" s="374" t="s">
        <v>3281</v>
      </c>
      <c r="G840" s="374" t="s">
        <v>582</v>
      </c>
      <c r="H840" s="374" t="s">
        <v>3846</v>
      </c>
      <c r="I840" s="374" t="s">
        <v>584</v>
      </c>
      <c r="J840" s="375">
        <v>14</v>
      </c>
      <c r="K840" s="375">
        <v>30</v>
      </c>
      <c r="L840" s="379" t="s">
        <v>731</v>
      </c>
      <c r="M840" s="384">
        <f t="shared" si="26"/>
        <v>0.46666666666666667</v>
      </c>
    </row>
    <row r="841" spans="1:13" ht="26.25" hidden="1" x14ac:dyDescent="0.25">
      <c r="A841" s="374" t="s">
        <v>3698</v>
      </c>
      <c r="B841" s="374" t="s">
        <v>5826</v>
      </c>
      <c r="C841" s="374" t="s">
        <v>5827</v>
      </c>
      <c r="D841" s="374" t="s">
        <v>3288</v>
      </c>
      <c r="E841" s="374" t="s">
        <v>3289</v>
      </c>
      <c r="F841" s="374" t="s">
        <v>3281</v>
      </c>
      <c r="G841" s="374" t="s">
        <v>582</v>
      </c>
      <c r="H841" s="374" t="s">
        <v>3846</v>
      </c>
      <c r="I841" s="374" t="s">
        <v>584</v>
      </c>
      <c r="J841" s="375">
        <v>30</v>
      </c>
      <c r="K841" s="375">
        <v>30</v>
      </c>
      <c r="L841" s="383" t="str">
        <f t="shared" si="27"/>
        <v>Mở</v>
      </c>
      <c r="M841" s="384">
        <f t="shared" si="26"/>
        <v>1</v>
      </c>
    </row>
    <row r="842" spans="1:13" ht="26.25" hidden="1" x14ac:dyDescent="0.25">
      <c r="A842" s="374" t="s">
        <v>3703</v>
      </c>
      <c r="B842" s="374" t="s">
        <v>5828</v>
      </c>
      <c r="C842" s="374" t="s">
        <v>5829</v>
      </c>
      <c r="D842" s="374" t="s">
        <v>3288</v>
      </c>
      <c r="E842" s="374" t="s">
        <v>3289</v>
      </c>
      <c r="F842" s="374" t="s">
        <v>3281</v>
      </c>
      <c r="G842" s="374" t="s">
        <v>582</v>
      </c>
      <c r="H842" s="374" t="s">
        <v>3846</v>
      </c>
      <c r="I842" s="374" t="s">
        <v>584</v>
      </c>
      <c r="J842" s="375">
        <v>30</v>
      </c>
      <c r="K842" s="375">
        <v>30</v>
      </c>
      <c r="L842" s="383" t="str">
        <f t="shared" si="27"/>
        <v>Mở</v>
      </c>
      <c r="M842" s="384">
        <f t="shared" si="26"/>
        <v>1</v>
      </c>
    </row>
    <row r="843" spans="1:13" ht="26.25" hidden="1" x14ac:dyDescent="0.25">
      <c r="A843" s="374" t="s">
        <v>3706</v>
      </c>
      <c r="B843" s="374" t="s">
        <v>5830</v>
      </c>
      <c r="C843" s="374" t="s">
        <v>5831</v>
      </c>
      <c r="D843" s="374" t="s">
        <v>3288</v>
      </c>
      <c r="E843" s="374" t="s">
        <v>3289</v>
      </c>
      <c r="F843" s="374" t="s">
        <v>3281</v>
      </c>
      <c r="G843" s="374" t="s">
        <v>582</v>
      </c>
      <c r="H843" s="374" t="s">
        <v>3846</v>
      </c>
      <c r="I843" s="374" t="s">
        <v>584</v>
      </c>
      <c r="J843" s="375">
        <v>4</v>
      </c>
      <c r="K843" s="375">
        <v>30</v>
      </c>
      <c r="L843" s="383" t="str">
        <f t="shared" si="27"/>
        <v>Không mở</v>
      </c>
      <c r="M843" s="384">
        <f t="shared" si="26"/>
        <v>0.13333333333333333</v>
      </c>
    </row>
    <row r="844" spans="1:13" ht="26.25" hidden="1" x14ac:dyDescent="0.25">
      <c r="A844" s="374" t="s">
        <v>3708</v>
      </c>
      <c r="B844" s="374" t="s">
        <v>5832</v>
      </c>
      <c r="C844" s="374" t="s">
        <v>5833</v>
      </c>
      <c r="D844" s="374" t="s">
        <v>3288</v>
      </c>
      <c r="E844" s="374" t="s">
        <v>3289</v>
      </c>
      <c r="F844" s="374" t="s">
        <v>3281</v>
      </c>
      <c r="G844" s="374" t="s">
        <v>582</v>
      </c>
      <c r="H844" s="374" t="s">
        <v>3846</v>
      </c>
      <c r="I844" s="374" t="s">
        <v>584</v>
      </c>
      <c r="J844" s="375">
        <v>30</v>
      </c>
      <c r="K844" s="375">
        <v>30</v>
      </c>
      <c r="L844" s="383" t="str">
        <f t="shared" si="27"/>
        <v>Mở</v>
      </c>
      <c r="M844" s="384">
        <f t="shared" si="26"/>
        <v>1</v>
      </c>
    </row>
    <row r="845" spans="1:13" ht="26.25" hidden="1" x14ac:dyDescent="0.25">
      <c r="A845" s="374" t="s">
        <v>3710</v>
      </c>
      <c r="B845" s="374" t="s">
        <v>5834</v>
      </c>
      <c r="C845" s="374" t="s">
        <v>5835</v>
      </c>
      <c r="D845" s="374" t="s">
        <v>5836</v>
      </c>
      <c r="E845" s="374" t="s">
        <v>5837</v>
      </c>
      <c r="F845" s="374" t="s">
        <v>3281</v>
      </c>
      <c r="G845" s="374" t="s">
        <v>582</v>
      </c>
      <c r="H845" s="374" t="s">
        <v>3846</v>
      </c>
      <c r="I845" s="374" t="s">
        <v>584</v>
      </c>
      <c r="J845" s="375">
        <v>30</v>
      </c>
      <c r="K845" s="375">
        <v>30</v>
      </c>
      <c r="L845" s="383" t="str">
        <f t="shared" si="27"/>
        <v>Mở</v>
      </c>
      <c r="M845" s="384">
        <f t="shared" si="26"/>
        <v>1</v>
      </c>
    </row>
    <row r="846" spans="1:13" ht="26.25" hidden="1" x14ac:dyDescent="0.25">
      <c r="A846" s="374" t="s">
        <v>3715</v>
      </c>
      <c r="B846" s="374" t="s">
        <v>5838</v>
      </c>
      <c r="C846" s="374" t="s">
        <v>5839</v>
      </c>
      <c r="D846" s="374" t="s">
        <v>5836</v>
      </c>
      <c r="E846" s="374" t="s">
        <v>5837</v>
      </c>
      <c r="F846" s="374" t="s">
        <v>3281</v>
      </c>
      <c r="G846" s="374" t="s">
        <v>582</v>
      </c>
      <c r="H846" s="374" t="s">
        <v>3846</v>
      </c>
      <c r="I846" s="374" t="s">
        <v>584</v>
      </c>
      <c r="J846" s="375">
        <v>4</v>
      </c>
      <c r="K846" s="375">
        <v>30</v>
      </c>
      <c r="L846" s="383" t="str">
        <f t="shared" si="27"/>
        <v>Không mở</v>
      </c>
      <c r="M846" s="384">
        <f t="shared" si="26"/>
        <v>0.13333333333333333</v>
      </c>
    </row>
    <row r="847" spans="1:13" ht="26.25" hidden="1" x14ac:dyDescent="0.25">
      <c r="A847" s="374" t="s">
        <v>3720</v>
      </c>
      <c r="B847" s="374" t="s">
        <v>5840</v>
      </c>
      <c r="C847" s="374" t="s">
        <v>5841</v>
      </c>
      <c r="D847" s="374" t="s">
        <v>5836</v>
      </c>
      <c r="E847" s="374" t="s">
        <v>5837</v>
      </c>
      <c r="F847" s="374" t="s">
        <v>3281</v>
      </c>
      <c r="G847" s="374" t="s">
        <v>582</v>
      </c>
      <c r="H847" s="374" t="s">
        <v>3846</v>
      </c>
      <c r="I847" s="374" t="s">
        <v>584</v>
      </c>
      <c r="J847" s="375">
        <v>0</v>
      </c>
      <c r="K847" s="375">
        <v>30</v>
      </c>
      <c r="L847" s="383" t="str">
        <f t="shared" si="27"/>
        <v>Không mở</v>
      </c>
      <c r="M847" s="384">
        <f t="shared" si="26"/>
        <v>0</v>
      </c>
    </row>
    <row r="848" spans="1:13" ht="26.25" hidden="1" x14ac:dyDescent="0.25">
      <c r="A848" s="374" t="s">
        <v>3725</v>
      </c>
      <c r="B848" s="374" t="s">
        <v>5842</v>
      </c>
      <c r="C848" s="374" t="s">
        <v>5843</v>
      </c>
      <c r="D848" s="374" t="s">
        <v>5836</v>
      </c>
      <c r="E848" s="374" t="s">
        <v>5837</v>
      </c>
      <c r="F848" s="374" t="s">
        <v>3281</v>
      </c>
      <c r="G848" s="374" t="s">
        <v>582</v>
      </c>
      <c r="H848" s="374" t="s">
        <v>3846</v>
      </c>
      <c r="I848" s="374" t="s">
        <v>584</v>
      </c>
      <c r="J848" s="375">
        <v>0</v>
      </c>
      <c r="K848" s="375">
        <v>30</v>
      </c>
      <c r="L848" s="383" t="str">
        <f t="shared" si="27"/>
        <v>Không mở</v>
      </c>
      <c r="M848" s="384">
        <f t="shared" si="26"/>
        <v>0</v>
      </c>
    </row>
    <row r="849" spans="1:13" ht="26.25" hidden="1" x14ac:dyDescent="0.25">
      <c r="A849" s="374" t="s">
        <v>3728</v>
      </c>
      <c r="B849" s="374" t="s">
        <v>5844</v>
      </c>
      <c r="C849" s="374" t="s">
        <v>5845</v>
      </c>
      <c r="D849" s="374" t="s">
        <v>5836</v>
      </c>
      <c r="E849" s="374" t="s">
        <v>5837</v>
      </c>
      <c r="F849" s="374" t="s">
        <v>3281</v>
      </c>
      <c r="G849" s="374" t="s">
        <v>582</v>
      </c>
      <c r="H849" s="374" t="s">
        <v>3846</v>
      </c>
      <c r="I849" s="374" t="s">
        <v>584</v>
      </c>
      <c r="J849" s="375">
        <v>30</v>
      </c>
      <c r="K849" s="375">
        <v>30</v>
      </c>
      <c r="L849" s="383" t="str">
        <f t="shared" si="27"/>
        <v>Mở</v>
      </c>
      <c r="M849" s="384">
        <f t="shared" si="26"/>
        <v>1</v>
      </c>
    </row>
    <row r="850" spans="1:13" ht="26.25" hidden="1" x14ac:dyDescent="0.25">
      <c r="A850" s="374" t="s">
        <v>3731</v>
      </c>
      <c r="B850" s="374" t="s">
        <v>5846</v>
      </c>
      <c r="C850" s="374" t="s">
        <v>5847</v>
      </c>
      <c r="D850" s="374" t="s">
        <v>5836</v>
      </c>
      <c r="E850" s="374" t="s">
        <v>5837</v>
      </c>
      <c r="F850" s="374" t="s">
        <v>3281</v>
      </c>
      <c r="G850" s="374" t="s">
        <v>582</v>
      </c>
      <c r="H850" s="374" t="s">
        <v>3846</v>
      </c>
      <c r="I850" s="374" t="s">
        <v>584</v>
      </c>
      <c r="J850" s="375">
        <v>30</v>
      </c>
      <c r="K850" s="375">
        <v>30</v>
      </c>
      <c r="L850" s="383" t="str">
        <f t="shared" si="27"/>
        <v>Mở</v>
      </c>
      <c r="M850" s="384">
        <f t="shared" si="26"/>
        <v>1</v>
      </c>
    </row>
    <row r="851" spans="1:13" ht="26.25" hidden="1" x14ac:dyDescent="0.25">
      <c r="A851" s="374" t="s">
        <v>3736</v>
      </c>
      <c r="B851" s="374" t="s">
        <v>5848</v>
      </c>
      <c r="C851" s="374" t="s">
        <v>5849</v>
      </c>
      <c r="D851" s="374" t="s">
        <v>5836</v>
      </c>
      <c r="E851" s="374" t="s">
        <v>5837</v>
      </c>
      <c r="F851" s="374" t="s">
        <v>3281</v>
      </c>
      <c r="G851" s="374" t="s">
        <v>582</v>
      </c>
      <c r="H851" s="374" t="s">
        <v>3846</v>
      </c>
      <c r="I851" s="374" t="s">
        <v>584</v>
      </c>
      <c r="J851" s="375">
        <v>4</v>
      </c>
      <c r="K851" s="375">
        <v>30</v>
      </c>
      <c r="L851" s="383" t="str">
        <f t="shared" si="27"/>
        <v>Không mở</v>
      </c>
      <c r="M851" s="384">
        <f t="shared" si="26"/>
        <v>0.13333333333333333</v>
      </c>
    </row>
    <row r="852" spans="1:13" ht="26.25" hidden="1" x14ac:dyDescent="0.25">
      <c r="A852" s="374" t="s">
        <v>3741</v>
      </c>
      <c r="B852" s="374" t="s">
        <v>5850</v>
      </c>
      <c r="C852" s="374" t="s">
        <v>5851</v>
      </c>
      <c r="D852" s="374" t="s">
        <v>5836</v>
      </c>
      <c r="E852" s="374" t="s">
        <v>5837</v>
      </c>
      <c r="F852" s="374" t="s">
        <v>3281</v>
      </c>
      <c r="G852" s="374" t="s">
        <v>582</v>
      </c>
      <c r="H852" s="374" t="s">
        <v>3846</v>
      </c>
      <c r="I852" s="374" t="s">
        <v>584</v>
      </c>
      <c r="J852" s="375">
        <v>1</v>
      </c>
      <c r="K852" s="375">
        <v>30</v>
      </c>
      <c r="L852" s="383" t="str">
        <f t="shared" si="27"/>
        <v>Không mở</v>
      </c>
      <c r="M852" s="384">
        <f t="shared" si="26"/>
        <v>3.3333333333333333E-2</v>
      </c>
    </row>
    <row r="853" spans="1:13" ht="26.25" hidden="1" x14ac:dyDescent="0.25">
      <c r="A853" s="374" t="s">
        <v>3746</v>
      </c>
      <c r="B853" s="374" t="s">
        <v>5852</v>
      </c>
      <c r="C853" s="374" t="s">
        <v>5853</v>
      </c>
      <c r="D853" s="374" t="s">
        <v>5836</v>
      </c>
      <c r="E853" s="374" t="s">
        <v>5837</v>
      </c>
      <c r="F853" s="374" t="s">
        <v>3281</v>
      </c>
      <c r="G853" s="374" t="s">
        <v>582</v>
      </c>
      <c r="H853" s="374" t="s">
        <v>3846</v>
      </c>
      <c r="I853" s="374" t="s">
        <v>584</v>
      </c>
      <c r="J853" s="375">
        <v>0</v>
      </c>
      <c r="K853" s="375">
        <v>30</v>
      </c>
      <c r="L853" s="383" t="str">
        <f t="shared" si="27"/>
        <v>Không mở</v>
      </c>
      <c r="M853" s="384">
        <f t="shared" si="26"/>
        <v>0</v>
      </c>
    </row>
    <row r="854" spans="1:13" ht="26.25" hidden="1" x14ac:dyDescent="0.25">
      <c r="A854" s="374" t="s">
        <v>3749</v>
      </c>
      <c r="B854" s="374" t="s">
        <v>5854</v>
      </c>
      <c r="C854" s="374" t="s">
        <v>5855</v>
      </c>
      <c r="D854" s="374" t="s">
        <v>5836</v>
      </c>
      <c r="E854" s="374" t="s">
        <v>5837</v>
      </c>
      <c r="F854" s="374" t="s">
        <v>3281</v>
      </c>
      <c r="G854" s="374" t="s">
        <v>582</v>
      </c>
      <c r="H854" s="374" t="s">
        <v>3846</v>
      </c>
      <c r="I854" s="374" t="s">
        <v>584</v>
      </c>
      <c r="J854" s="375">
        <v>30</v>
      </c>
      <c r="K854" s="375">
        <v>30</v>
      </c>
      <c r="L854" s="383" t="str">
        <f t="shared" si="27"/>
        <v>Mở</v>
      </c>
      <c r="M854" s="384">
        <f t="shared" si="26"/>
        <v>1</v>
      </c>
    </row>
    <row r="855" spans="1:13" ht="39" hidden="1" x14ac:dyDescent="0.25">
      <c r="A855" s="374" t="s">
        <v>3753</v>
      </c>
      <c r="B855" s="374" t="s">
        <v>5856</v>
      </c>
      <c r="C855" s="374" t="s">
        <v>5857</v>
      </c>
      <c r="D855" s="374" t="s">
        <v>5836</v>
      </c>
      <c r="E855" s="374" t="s">
        <v>5837</v>
      </c>
      <c r="F855" s="374" t="s">
        <v>3281</v>
      </c>
      <c r="G855" s="374" t="s">
        <v>582</v>
      </c>
      <c r="H855" s="374" t="s">
        <v>3846</v>
      </c>
      <c r="I855" s="374" t="s">
        <v>584</v>
      </c>
      <c r="J855" s="375">
        <v>14</v>
      </c>
      <c r="K855" s="375">
        <v>30</v>
      </c>
      <c r="L855" s="379" t="s">
        <v>731</v>
      </c>
      <c r="M855" s="384">
        <f t="shared" si="26"/>
        <v>0.46666666666666667</v>
      </c>
    </row>
    <row r="856" spans="1:13" ht="26.25" hidden="1" x14ac:dyDescent="0.25">
      <c r="A856" s="374" t="s">
        <v>3757</v>
      </c>
      <c r="B856" s="374" t="s">
        <v>5858</v>
      </c>
      <c r="C856" s="374" t="s">
        <v>5859</v>
      </c>
      <c r="D856" s="374" t="s">
        <v>5836</v>
      </c>
      <c r="E856" s="374" t="s">
        <v>5837</v>
      </c>
      <c r="F856" s="374" t="s">
        <v>3281</v>
      </c>
      <c r="G856" s="374" t="s">
        <v>582</v>
      </c>
      <c r="H856" s="374" t="s">
        <v>3846</v>
      </c>
      <c r="I856" s="374" t="s">
        <v>584</v>
      </c>
      <c r="J856" s="375">
        <v>30</v>
      </c>
      <c r="K856" s="375">
        <v>30</v>
      </c>
      <c r="L856" s="383" t="str">
        <f t="shared" si="27"/>
        <v>Mở</v>
      </c>
      <c r="M856" s="384">
        <f t="shared" si="26"/>
        <v>1</v>
      </c>
    </row>
    <row r="857" spans="1:13" ht="26.25" hidden="1" x14ac:dyDescent="0.25">
      <c r="A857" s="374" t="s">
        <v>3760</v>
      </c>
      <c r="B857" s="374" t="s">
        <v>5860</v>
      </c>
      <c r="C857" s="374" t="s">
        <v>5861</v>
      </c>
      <c r="D857" s="374" t="s">
        <v>5836</v>
      </c>
      <c r="E857" s="374" t="s">
        <v>5837</v>
      </c>
      <c r="F857" s="374" t="s">
        <v>3281</v>
      </c>
      <c r="G857" s="374" t="s">
        <v>582</v>
      </c>
      <c r="H857" s="374" t="s">
        <v>3846</v>
      </c>
      <c r="I857" s="374" t="s">
        <v>584</v>
      </c>
      <c r="J857" s="375">
        <v>1</v>
      </c>
      <c r="K857" s="375">
        <v>30</v>
      </c>
      <c r="L857" s="383" t="str">
        <f t="shared" si="27"/>
        <v>Không mở</v>
      </c>
      <c r="M857" s="384">
        <f t="shared" si="26"/>
        <v>3.3333333333333333E-2</v>
      </c>
    </row>
    <row r="858" spans="1:13" ht="26.25" hidden="1" x14ac:dyDescent="0.25">
      <c r="A858" s="374" t="s">
        <v>3763</v>
      </c>
      <c r="B858" s="374" t="s">
        <v>5862</v>
      </c>
      <c r="C858" s="374" t="s">
        <v>5863</v>
      </c>
      <c r="D858" s="374" t="s">
        <v>5836</v>
      </c>
      <c r="E858" s="374" t="s">
        <v>5837</v>
      </c>
      <c r="F858" s="374" t="s">
        <v>3281</v>
      </c>
      <c r="G858" s="374" t="s">
        <v>582</v>
      </c>
      <c r="H858" s="374" t="s">
        <v>3846</v>
      </c>
      <c r="I858" s="374" t="s">
        <v>584</v>
      </c>
      <c r="J858" s="375">
        <v>0</v>
      </c>
      <c r="K858" s="375">
        <v>30</v>
      </c>
      <c r="L858" s="383" t="str">
        <f t="shared" si="27"/>
        <v>Không mở</v>
      </c>
      <c r="M858" s="384">
        <f t="shared" si="26"/>
        <v>0</v>
      </c>
    </row>
    <row r="859" spans="1:13" ht="26.25" hidden="1" x14ac:dyDescent="0.25">
      <c r="A859" s="374" t="s">
        <v>3766</v>
      </c>
      <c r="B859" s="374" t="s">
        <v>5864</v>
      </c>
      <c r="C859" s="374" t="s">
        <v>5865</v>
      </c>
      <c r="D859" s="374" t="s">
        <v>5836</v>
      </c>
      <c r="E859" s="374" t="s">
        <v>5837</v>
      </c>
      <c r="F859" s="374" t="s">
        <v>3281</v>
      </c>
      <c r="G859" s="374" t="s">
        <v>582</v>
      </c>
      <c r="H859" s="374" t="s">
        <v>3846</v>
      </c>
      <c r="I859" s="374" t="s">
        <v>584</v>
      </c>
      <c r="J859" s="375">
        <v>0</v>
      </c>
      <c r="K859" s="375">
        <v>30</v>
      </c>
      <c r="L859" s="383" t="str">
        <f t="shared" si="27"/>
        <v>Không mở</v>
      </c>
      <c r="M859" s="384">
        <f t="shared" si="26"/>
        <v>0</v>
      </c>
    </row>
    <row r="860" spans="1:13" ht="26.25" hidden="1" x14ac:dyDescent="0.25">
      <c r="A860" s="374" t="s">
        <v>3768</v>
      </c>
      <c r="B860" s="374" t="s">
        <v>5866</v>
      </c>
      <c r="C860" s="374" t="s">
        <v>5867</v>
      </c>
      <c r="D860" s="374" t="s">
        <v>5836</v>
      </c>
      <c r="E860" s="374" t="s">
        <v>5837</v>
      </c>
      <c r="F860" s="374" t="s">
        <v>3281</v>
      </c>
      <c r="G860" s="374" t="s">
        <v>582</v>
      </c>
      <c r="H860" s="374" t="s">
        <v>3846</v>
      </c>
      <c r="I860" s="374" t="s">
        <v>584</v>
      </c>
      <c r="J860" s="375">
        <v>2</v>
      </c>
      <c r="K860" s="375">
        <v>30</v>
      </c>
      <c r="L860" s="383" t="str">
        <f t="shared" si="27"/>
        <v>Không mở</v>
      </c>
      <c r="M860" s="384">
        <f t="shared" si="26"/>
        <v>6.6666666666666666E-2</v>
      </c>
    </row>
    <row r="861" spans="1:13" ht="26.25" hidden="1" x14ac:dyDescent="0.25">
      <c r="A861" s="374" t="s">
        <v>3772</v>
      </c>
      <c r="B861" s="374" t="s">
        <v>5868</v>
      </c>
      <c r="C861" s="374" t="s">
        <v>5869</v>
      </c>
      <c r="D861" s="374" t="s">
        <v>5836</v>
      </c>
      <c r="E861" s="374" t="s">
        <v>5837</v>
      </c>
      <c r="F861" s="374" t="s">
        <v>3281</v>
      </c>
      <c r="G861" s="374" t="s">
        <v>582</v>
      </c>
      <c r="H861" s="374" t="s">
        <v>3846</v>
      </c>
      <c r="I861" s="374" t="s">
        <v>584</v>
      </c>
      <c r="J861" s="375">
        <v>1</v>
      </c>
      <c r="K861" s="375">
        <v>30</v>
      </c>
      <c r="L861" s="383" t="str">
        <f t="shared" si="27"/>
        <v>Không mở</v>
      </c>
      <c r="M861" s="384">
        <f t="shared" si="26"/>
        <v>3.3333333333333333E-2</v>
      </c>
    </row>
    <row r="862" spans="1:13" ht="26.25" hidden="1" x14ac:dyDescent="0.25">
      <c r="A862" s="374" t="s">
        <v>3777</v>
      </c>
      <c r="B862" s="374" t="s">
        <v>5870</v>
      </c>
      <c r="C862" s="374" t="s">
        <v>5871</v>
      </c>
      <c r="D862" s="374" t="s">
        <v>5836</v>
      </c>
      <c r="E862" s="374" t="s">
        <v>5837</v>
      </c>
      <c r="F862" s="374" t="s">
        <v>3281</v>
      </c>
      <c r="G862" s="374" t="s">
        <v>582</v>
      </c>
      <c r="H862" s="374" t="s">
        <v>3846</v>
      </c>
      <c r="I862" s="374" t="s">
        <v>584</v>
      </c>
      <c r="J862" s="375">
        <v>0</v>
      </c>
      <c r="K862" s="375">
        <v>30</v>
      </c>
      <c r="L862" s="383" t="str">
        <f t="shared" si="27"/>
        <v>Không mở</v>
      </c>
      <c r="M862" s="384">
        <f t="shared" si="26"/>
        <v>0</v>
      </c>
    </row>
    <row r="863" spans="1:13" ht="26.25" hidden="1" x14ac:dyDescent="0.25">
      <c r="A863" s="374" t="s">
        <v>3781</v>
      </c>
      <c r="B863" s="374" t="s">
        <v>5872</v>
      </c>
      <c r="C863" s="374" t="s">
        <v>5873</v>
      </c>
      <c r="D863" s="374" t="s">
        <v>5836</v>
      </c>
      <c r="E863" s="374" t="s">
        <v>5837</v>
      </c>
      <c r="F863" s="374" t="s">
        <v>3281</v>
      </c>
      <c r="G863" s="374" t="s">
        <v>582</v>
      </c>
      <c r="H863" s="374" t="s">
        <v>3846</v>
      </c>
      <c r="I863" s="374" t="s">
        <v>584</v>
      </c>
      <c r="J863" s="375">
        <v>0</v>
      </c>
      <c r="K863" s="375">
        <v>30</v>
      </c>
      <c r="L863" s="383" t="str">
        <f t="shared" si="27"/>
        <v>Không mở</v>
      </c>
      <c r="M863" s="384">
        <f t="shared" si="26"/>
        <v>0</v>
      </c>
    </row>
    <row r="864" spans="1:13" ht="26.25" hidden="1" x14ac:dyDescent="0.25">
      <c r="A864" s="374" t="s">
        <v>3785</v>
      </c>
      <c r="B864" s="374" t="s">
        <v>5874</v>
      </c>
      <c r="C864" s="374" t="s">
        <v>5875</v>
      </c>
      <c r="D864" s="374" t="s">
        <v>5836</v>
      </c>
      <c r="E864" s="374" t="s">
        <v>5837</v>
      </c>
      <c r="F864" s="374" t="s">
        <v>3281</v>
      </c>
      <c r="G864" s="374" t="s">
        <v>582</v>
      </c>
      <c r="H864" s="374" t="s">
        <v>3846</v>
      </c>
      <c r="I864" s="374" t="s">
        <v>584</v>
      </c>
      <c r="J864" s="375">
        <v>0</v>
      </c>
      <c r="K864" s="375">
        <v>30</v>
      </c>
      <c r="L864" s="383" t="str">
        <f t="shared" si="27"/>
        <v>Không mở</v>
      </c>
      <c r="M864" s="384">
        <f t="shared" si="26"/>
        <v>0</v>
      </c>
    </row>
    <row r="865" spans="1:13" ht="26.25" hidden="1" x14ac:dyDescent="0.25">
      <c r="A865" s="374" t="s">
        <v>3789</v>
      </c>
      <c r="B865" s="374" t="s">
        <v>5876</v>
      </c>
      <c r="C865" s="374" t="s">
        <v>5877</v>
      </c>
      <c r="D865" s="374" t="s">
        <v>5836</v>
      </c>
      <c r="E865" s="374" t="s">
        <v>5837</v>
      </c>
      <c r="F865" s="374" t="s">
        <v>3281</v>
      </c>
      <c r="G865" s="374" t="s">
        <v>582</v>
      </c>
      <c r="H865" s="374" t="s">
        <v>3846</v>
      </c>
      <c r="I865" s="374" t="s">
        <v>584</v>
      </c>
      <c r="J865" s="375">
        <v>0</v>
      </c>
      <c r="K865" s="375">
        <v>30</v>
      </c>
      <c r="L865" s="383" t="str">
        <f t="shared" si="27"/>
        <v>Không mở</v>
      </c>
      <c r="M865" s="384">
        <f t="shared" si="26"/>
        <v>0</v>
      </c>
    </row>
    <row r="866" spans="1:13" ht="26.25" hidden="1" x14ac:dyDescent="0.25">
      <c r="A866" s="374" t="s">
        <v>3794</v>
      </c>
      <c r="B866" s="374" t="s">
        <v>5878</v>
      </c>
      <c r="C866" s="374" t="s">
        <v>3684</v>
      </c>
      <c r="D866" s="374" t="s">
        <v>3685</v>
      </c>
      <c r="E866" s="374" t="s">
        <v>3686</v>
      </c>
      <c r="F866" s="374" t="s">
        <v>3281</v>
      </c>
      <c r="G866" s="374" t="s">
        <v>582</v>
      </c>
      <c r="H866" s="374" t="s">
        <v>3846</v>
      </c>
      <c r="I866" s="374" t="s">
        <v>584</v>
      </c>
      <c r="J866" s="375">
        <v>30</v>
      </c>
      <c r="K866" s="375">
        <v>30</v>
      </c>
      <c r="L866" s="383" t="str">
        <f t="shared" si="27"/>
        <v>Mở</v>
      </c>
      <c r="M866" s="384">
        <f t="shared" si="26"/>
        <v>1</v>
      </c>
    </row>
    <row r="867" spans="1:13" ht="26.25" hidden="1" x14ac:dyDescent="0.25">
      <c r="A867" s="374" t="s">
        <v>3799</v>
      </c>
      <c r="B867" s="374" t="s">
        <v>5879</v>
      </c>
      <c r="C867" s="374" t="s">
        <v>3689</v>
      </c>
      <c r="D867" s="374" t="s">
        <v>3685</v>
      </c>
      <c r="E867" s="374" t="s">
        <v>3686</v>
      </c>
      <c r="F867" s="374" t="s">
        <v>3281</v>
      </c>
      <c r="G867" s="374" t="s">
        <v>582</v>
      </c>
      <c r="H867" s="374" t="s">
        <v>3846</v>
      </c>
      <c r="I867" s="374" t="s">
        <v>584</v>
      </c>
      <c r="J867" s="375">
        <v>30</v>
      </c>
      <c r="K867" s="375">
        <v>30</v>
      </c>
      <c r="L867" s="383" t="str">
        <f t="shared" si="27"/>
        <v>Mở</v>
      </c>
      <c r="M867" s="384">
        <f t="shared" si="26"/>
        <v>1</v>
      </c>
    </row>
    <row r="868" spans="1:13" ht="26.25" hidden="1" x14ac:dyDescent="0.25">
      <c r="A868" s="374" t="s">
        <v>3804</v>
      </c>
      <c r="B868" s="374" t="s">
        <v>5880</v>
      </c>
      <c r="C868" s="374" t="s">
        <v>3692</v>
      </c>
      <c r="D868" s="374" t="s">
        <v>3685</v>
      </c>
      <c r="E868" s="374" t="s">
        <v>3686</v>
      </c>
      <c r="F868" s="374" t="s">
        <v>3281</v>
      </c>
      <c r="G868" s="374" t="s">
        <v>582</v>
      </c>
      <c r="H868" s="374" t="s">
        <v>3846</v>
      </c>
      <c r="I868" s="374" t="s">
        <v>584</v>
      </c>
      <c r="J868" s="375">
        <v>0</v>
      </c>
      <c r="K868" s="375">
        <v>30</v>
      </c>
      <c r="L868" s="383" t="str">
        <f t="shared" si="27"/>
        <v>Không mở</v>
      </c>
      <c r="M868" s="384">
        <f t="shared" si="26"/>
        <v>0</v>
      </c>
    </row>
    <row r="869" spans="1:13" ht="26.25" hidden="1" x14ac:dyDescent="0.25">
      <c r="A869" s="374" t="s">
        <v>3809</v>
      </c>
      <c r="B869" s="374" t="s">
        <v>5881</v>
      </c>
      <c r="C869" s="374" t="s">
        <v>5882</v>
      </c>
      <c r="D869" s="374" t="s">
        <v>3685</v>
      </c>
      <c r="E869" s="374" t="s">
        <v>3686</v>
      </c>
      <c r="F869" s="374" t="s">
        <v>3281</v>
      </c>
      <c r="G869" s="374" t="s">
        <v>582</v>
      </c>
      <c r="H869" s="374" t="s">
        <v>3846</v>
      </c>
      <c r="I869" s="374" t="s">
        <v>584</v>
      </c>
      <c r="J869" s="375">
        <v>30</v>
      </c>
      <c r="K869" s="375">
        <v>30</v>
      </c>
      <c r="L869" s="383" t="str">
        <f t="shared" si="27"/>
        <v>Mở</v>
      </c>
      <c r="M869" s="384">
        <f t="shared" si="26"/>
        <v>1</v>
      </c>
    </row>
    <row r="870" spans="1:13" ht="26.25" hidden="1" x14ac:dyDescent="0.25">
      <c r="A870" s="374" t="s">
        <v>3814</v>
      </c>
      <c r="B870" s="374" t="s">
        <v>5883</v>
      </c>
      <c r="C870" s="374" t="s">
        <v>5884</v>
      </c>
      <c r="D870" s="374" t="s">
        <v>3685</v>
      </c>
      <c r="E870" s="374" t="s">
        <v>3686</v>
      </c>
      <c r="F870" s="374" t="s">
        <v>3281</v>
      </c>
      <c r="G870" s="374" t="s">
        <v>582</v>
      </c>
      <c r="H870" s="374" t="s">
        <v>3846</v>
      </c>
      <c r="I870" s="374" t="s">
        <v>584</v>
      </c>
      <c r="J870" s="375">
        <v>30</v>
      </c>
      <c r="K870" s="375">
        <v>30</v>
      </c>
      <c r="L870" s="383" t="str">
        <f t="shared" si="27"/>
        <v>Mở</v>
      </c>
      <c r="M870" s="384">
        <f t="shared" si="26"/>
        <v>1</v>
      </c>
    </row>
    <row r="871" spans="1:13" ht="26.25" hidden="1" x14ac:dyDescent="0.25">
      <c r="A871" s="374" t="s">
        <v>3817</v>
      </c>
      <c r="B871" s="374" t="s">
        <v>5885</v>
      </c>
      <c r="C871" s="374" t="s">
        <v>5886</v>
      </c>
      <c r="D871" s="374" t="s">
        <v>3685</v>
      </c>
      <c r="E871" s="374" t="s">
        <v>3686</v>
      </c>
      <c r="F871" s="374" t="s">
        <v>3281</v>
      </c>
      <c r="G871" s="374" t="s">
        <v>582</v>
      </c>
      <c r="H871" s="374" t="s">
        <v>3846</v>
      </c>
      <c r="I871" s="374" t="s">
        <v>584</v>
      </c>
      <c r="J871" s="375">
        <v>1</v>
      </c>
      <c r="K871" s="375">
        <v>30</v>
      </c>
      <c r="L871" s="383" t="str">
        <f t="shared" si="27"/>
        <v>Không mở</v>
      </c>
      <c r="M871" s="384">
        <f t="shared" si="26"/>
        <v>3.3333333333333333E-2</v>
      </c>
    </row>
    <row r="872" spans="1:13" ht="26.25" hidden="1" x14ac:dyDescent="0.25">
      <c r="A872" s="374" t="s">
        <v>3822</v>
      </c>
      <c r="B872" s="374" t="s">
        <v>5887</v>
      </c>
      <c r="C872" s="374" t="s">
        <v>5888</v>
      </c>
      <c r="D872" s="374" t="s">
        <v>3685</v>
      </c>
      <c r="E872" s="374" t="s">
        <v>3686</v>
      </c>
      <c r="F872" s="374" t="s">
        <v>3281</v>
      </c>
      <c r="G872" s="374" t="s">
        <v>582</v>
      </c>
      <c r="H872" s="374" t="s">
        <v>3846</v>
      </c>
      <c r="I872" s="374" t="s">
        <v>584</v>
      </c>
      <c r="J872" s="375">
        <v>30</v>
      </c>
      <c r="K872" s="375">
        <v>30</v>
      </c>
      <c r="L872" s="383" t="str">
        <f t="shared" si="27"/>
        <v>Mở</v>
      </c>
      <c r="M872" s="384">
        <f t="shared" si="26"/>
        <v>1</v>
      </c>
    </row>
    <row r="873" spans="1:13" ht="26.25" hidden="1" x14ac:dyDescent="0.25">
      <c r="A873" s="374" t="s">
        <v>3825</v>
      </c>
      <c r="B873" s="374" t="s">
        <v>5889</v>
      </c>
      <c r="C873" s="374" t="s">
        <v>5890</v>
      </c>
      <c r="D873" s="374" t="s">
        <v>3685</v>
      </c>
      <c r="E873" s="374" t="s">
        <v>3686</v>
      </c>
      <c r="F873" s="374" t="s">
        <v>3281</v>
      </c>
      <c r="G873" s="374" t="s">
        <v>582</v>
      </c>
      <c r="H873" s="374" t="s">
        <v>3846</v>
      </c>
      <c r="I873" s="374" t="s">
        <v>584</v>
      </c>
      <c r="J873" s="375">
        <v>30</v>
      </c>
      <c r="K873" s="375">
        <v>30</v>
      </c>
      <c r="L873" s="383" t="str">
        <f t="shared" si="27"/>
        <v>Mở</v>
      </c>
      <c r="M873" s="384">
        <f t="shared" si="26"/>
        <v>1</v>
      </c>
    </row>
    <row r="874" spans="1:13" ht="26.25" hidden="1" x14ac:dyDescent="0.25">
      <c r="A874" s="374" t="s">
        <v>3828</v>
      </c>
      <c r="B874" s="374" t="s">
        <v>5891</v>
      </c>
      <c r="C874" s="374" t="s">
        <v>5892</v>
      </c>
      <c r="D874" s="374" t="s">
        <v>3685</v>
      </c>
      <c r="E874" s="374" t="s">
        <v>3686</v>
      </c>
      <c r="F874" s="374" t="s">
        <v>3281</v>
      </c>
      <c r="G874" s="374" t="s">
        <v>582</v>
      </c>
      <c r="H874" s="374" t="s">
        <v>3846</v>
      </c>
      <c r="I874" s="374" t="s">
        <v>584</v>
      </c>
      <c r="J874" s="375">
        <v>4</v>
      </c>
      <c r="K874" s="375">
        <v>30</v>
      </c>
      <c r="L874" s="383" t="str">
        <f t="shared" si="27"/>
        <v>Không mở</v>
      </c>
      <c r="M874" s="384">
        <f t="shared" si="26"/>
        <v>0.13333333333333333</v>
      </c>
    </row>
    <row r="875" spans="1:13" ht="26.25" hidden="1" x14ac:dyDescent="0.25">
      <c r="A875" s="374" t="s">
        <v>3831</v>
      </c>
      <c r="B875" s="374" t="s">
        <v>5893</v>
      </c>
      <c r="C875" s="374" t="s">
        <v>5894</v>
      </c>
      <c r="D875" s="374" t="s">
        <v>3685</v>
      </c>
      <c r="E875" s="374" t="s">
        <v>3686</v>
      </c>
      <c r="F875" s="374" t="s">
        <v>3281</v>
      </c>
      <c r="G875" s="374" t="s">
        <v>582</v>
      </c>
      <c r="H875" s="374" t="s">
        <v>3846</v>
      </c>
      <c r="I875" s="374" t="s">
        <v>584</v>
      </c>
      <c r="J875" s="375">
        <v>30</v>
      </c>
      <c r="K875" s="375">
        <v>30</v>
      </c>
      <c r="L875" s="383" t="str">
        <f t="shared" si="27"/>
        <v>Mở</v>
      </c>
      <c r="M875" s="384">
        <f t="shared" si="26"/>
        <v>1</v>
      </c>
    </row>
    <row r="876" spans="1:13" ht="26.25" hidden="1" x14ac:dyDescent="0.25">
      <c r="A876" s="374" t="s">
        <v>3835</v>
      </c>
      <c r="B876" s="374" t="s">
        <v>5895</v>
      </c>
      <c r="C876" s="374" t="s">
        <v>5896</v>
      </c>
      <c r="D876" s="374" t="s">
        <v>3685</v>
      </c>
      <c r="E876" s="374" t="s">
        <v>3686</v>
      </c>
      <c r="F876" s="374" t="s">
        <v>3281</v>
      </c>
      <c r="G876" s="374" t="s">
        <v>582</v>
      </c>
      <c r="H876" s="374" t="s">
        <v>3846</v>
      </c>
      <c r="I876" s="374" t="s">
        <v>584</v>
      </c>
      <c r="J876" s="375">
        <v>30</v>
      </c>
      <c r="K876" s="375">
        <v>30</v>
      </c>
      <c r="L876" s="383" t="str">
        <f t="shared" si="27"/>
        <v>Mở</v>
      </c>
      <c r="M876" s="384">
        <f t="shared" si="26"/>
        <v>1</v>
      </c>
    </row>
    <row r="877" spans="1:13" ht="26.25" hidden="1" x14ac:dyDescent="0.25">
      <c r="A877" s="374" t="s">
        <v>3840</v>
      </c>
      <c r="B877" s="374" t="s">
        <v>5897</v>
      </c>
      <c r="C877" s="374" t="s">
        <v>5898</v>
      </c>
      <c r="D877" s="374" t="s">
        <v>3685</v>
      </c>
      <c r="E877" s="374" t="s">
        <v>3686</v>
      </c>
      <c r="F877" s="374" t="s">
        <v>3281</v>
      </c>
      <c r="G877" s="374" t="s">
        <v>582</v>
      </c>
      <c r="H877" s="374" t="s">
        <v>3846</v>
      </c>
      <c r="I877" s="374" t="s">
        <v>584</v>
      </c>
      <c r="J877" s="375">
        <v>30</v>
      </c>
      <c r="K877" s="375">
        <v>30</v>
      </c>
      <c r="L877" s="383" t="str">
        <f t="shared" si="27"/>
        <v>Mở</v>
      </c>
      <c r="M877" s="384">
        <f t="shared" si="26"/>
        <v>1</v>
      </c>
    </row>
    <row r="878" spans="1:13" ht="26.25" hidden="1" x14ac:dyDescent="0.25">
      <c r="A878" s="374" t="s">
        <v>5899</v>
      </c>
      <c r="B878" s="374" t="s">
        <v>5900</v>
      </c>
      <c r="C878" s="374" t="s">
        <v>5901</v>
      </c>
      <c r="D878" s="374" t="s">
        <v>3685</v>
      </c>
      <c r="E878" s="374" t="s">
        <v>3686</v>
      </c>
      <c r="F878" s="374" t="s">
        <v>3281</v>
      </c>
      <c r="G878" s="374" t="s">
        <v>582</v>
      </c>
      <c r="H878" s="374" t="s">
        <v>3846</v>
      </c>
      <c r="I878" s="374" t="s">
        <v>584</v>
      </c>
      <c r="J878" s="375">
        <v>3</v>
      </c>
      <c r="K878" s="375">
        <v>30</v>
      </c>
      <c r="L878" s="383" t="str">
        <f t="shared" si="27"/>
        <v>Không mở</v>
      </c>
      <c r="M878" s="384">
        <f t="shared" si="26"/>
        <v>0.1</v>
      </c>
    </row>
    <row r="879" spans="1:13" ht="26.25" hidden="1" x14ac:dyDescent="0.25">
      <c r="A879" s="374" t="s">
        <v>5902</v>
      </c>
      <c r="B879" s="374" t="s">
        <v>5903</v>
      </c>
      <c r="C879" s="374" t="s">
        <v>5904</v>
      </c>
      <c r="D879" s="374" t="s">
        <v>3685</v>
      </c>
      <c r="E879" s="374" t="s">
        <v>3686</v>
      </c>
      <c r="F879" s="374" t="s">
        <v>3281</v>
      </c>
      <c r="G879" s="374" t="s">
        <v>582</v>
      </c>
      <c r="H879" s="374" t="s">
        <v>3846</v>
      </c>
      <c r="I879" s="374" t="s">
        <v>584</v>
      </c>
      <c r="J879" s="375">
        <v>2</v>
      </c>
      <c r="K879" s="375">
        <v>30</v>
      </c>
      <c r="L879" s="383" t="str">
        <f t="shared" si="27"/>
        <v>Không mở</v>
      </c>
      <c r="M879" s="384">
        <f t="shared" si="26"/>
        <v>6.6666666666666666E-2</v>
      </c>
    </row>
    <row r="880" spans="1:13" ht="26.25" hidden="1" x14ac:dyDescent="0.25">
      <c r="A880" s="374" t="s">
        <v>5905</v>
      </c>
      <c r="B880" s="374" t="s">
        <v>5906</v>
      </c>
      <c r="C880" s="374" t="s">
        <v>5907</v>
      </c>
      <c r="D880" s="374" t="s">
        <v>3685</v>
      </c>
      <c r="E880" s="374" t="s">
        <v>3686</v>
      </c>
      <c r="F880" s="374" t="s">
        <v>3281</v>
      </c>
      <c r="G880" s="374" t="s">
        <v>582</v>
      </c>
      <c r="H880" s="374" t="s">
        <v>3846</v>
      </c>
      <c r="I880" s="374" t="s">
        <v>584</v>
      </c>
      <c r="J880" s="375">
        <v>0</v>
      </c>
      <c r="K880" s="375">
        <v>30</v>
      </c>
      <c r="L880" s="383" t="str">
        <f t="shared" si="27"/>
        <v>Không mở</v>
      </c>
      <c r="M880" s="384">
        <f t="shared" si="26"/>
        <v>0</v>
      </c>
    </row>
    <row r="881" spans="1:13" ht="26.25" hidden="1" x14ac:dyDescent="0.25">
      <c r="A881" s="374" t="s">
        <v>5908</v>
      </c>
      <c r="B881" s="374" t="s">
        <v>5909</v>
      </c>
      <c r="C881" s="374" t="s">
        <v>5910</v>
      </c>
      <c r="D881" s="374" t="s">
        <v>3685</v>
      </c>
      <c r="E881" s="374" t="s">
        <v>3686</v>
      </c>
      <c r="F881" s="374" t="s">
        <v>3281</v>
      </c>
      <c r="G881" s="374" t="s">
        <v>582</v>
      </c>
      <c r="H881" s="374" t="s">
        <v>3846</v>
      </c>
      <c r="I881" s="374" t="s">
        <v>584</v>
      </c>
      <c r="J881" s="375">
        <v>30</v>
      </c>
      <c r="K881" s="375">
        <v>30</v>
      </c>
      <c r="L881" s="383" t="str">
        <f t="shared" si="27"/>
        <v>Mở</v>
      </c>
      <c r="M881" s="384">
        <f t="shared" si="26"/>
        <v>1</v>
      </c>
    </row>
    <row r="882" spans="1:13" ht="26.25" hidden="1" x14ac:dyDescent="0.25">
      <c r="A882" s="374" t="s">
        <v>5911</v>
      </c>
      <c r="B882" s="374" t="s">
        <v>5912</v>
      </c>
      <c r="C882" s="374" t="s">
        <v>5913</v>
      </c>
      <c r="D882" s="374" t="s">
        <v>3685</v>
      </c>
      <c r="E882" s="374" t="s">
        <v>3686</v>
      </c>
      <c r="F882" s="374" t="s">
        <v>3281</v>
      </c>
      <c r="G882" s="374" t="s">
        <v>582</v>
      </c>
      <c r="H882" s="374" t="s">
        <v>3846</v>
      </c>
      <c r="I882" s="374" t="s">
        <v>584</v>
      </c>
      <c r="J882" s="375">
        <v>6</v>
      </c>
      <c r="K882" s="375">
        <v>30</v>
      </c>
      <c r="L882" s="383" t="str">
        <f t="shared" si="27"/>
        <v>Không mở</v>
      </c>
      <c r="M882" s="384">
        <f t="shared" si="26"/>
        <v>0.2</v>
      </c>
    </row>
    <row r="883" spans="1:13" ht="26.25" hidden="1" x14ac:dyDescent="0.25">
      <c r="A883" s="374" t="s">
        <v>5914</v>
      </c>
      <c r="B883" s="374" t="s">
        <v>5915</v>
      </c>
      <c r="C883" s="374" t="s">
        <v>5916</v>
      </c>
      <c r="D883" s="374" t="s">
        <v>3685</v>
      </c>
      <c r="E883" s="374" t="s">
        <v>3686</v>
      </c>
      <c r="F883" s="374" t="s">
        <v>3281</v>
      </c>
      <c r="G883" s="374" t="s">
        <v>582</v>
      </c>
      <c r="H883" s="374" t="s">
        <v>3846</v>
      </c>
      <c r="I883" s="374" t="s">
        <v>584</v>
      </c>
      <c r="J883" s="375">
        <v>0</v>
      </c>
      <c r="K883" s="375">
        <v>30</v>
      </c>
      <c r="L883" s="383" t="str">
        <f t="shared" si="27"/>
        <v>Không mở</v>
      </c>
      <c r="M883" s="384">
        <f t="shared" si="26"/>
        <v>0</v>
      </c>
    </row>
    <row r="884" spans="1:13" ht="26.25" hidden="1" x14ac:dyDescent="0.25">
      <c r="A884" s="374" t="s">
        <v>5917</v>
      </c>
      <c r="B884" s="374" t="s">
        <v>5918</v>
      </c>
      <c r="C884" s="374" t="s">
        <v>5919</v>
      </c>
      <c r="D884" s="374" t="s">
        <v>3685</v>
      </c>
      <c r="E884" s="374" t="s">
        <v>3686</v>
      </c>
      <c r="F884" s="374" t="s">
        <v>3281</v>
      </c>
      <c r="G884" s="374" t="s">
        <v>582</v>
      </c>
      <c r="H884" s="374" t="s">
        <v>3846</v>
      </c>
      <c r="I884" s="374" t="s">
        <v>584</v>
      </c>
      <c r="J884" s="375">
        <v>8</v>
      </c>
      <c r="K884" s="375">
        <v>30</v>
      </c>
      <c r="L884" s="383" t="str">
        <f t="shared" si="27"/>
        <v>Không mở</v>
      </c>
      <c r="M884" s="384">
        <f t="shared" si="26"/>
        <v>0.26666666666666666</v>
      </c>
    </row>
    <row r="885" spans="1:13" ht="26.25" hidden="1" x14ac:dyDescent="0.25">
      <c r="A885" s="374" t="s">
        <v>5920</v>
      </c>
      <c r="B885" s="374" t="s">
        <v>5921</v>
      </c>
      <c r="C885" s="374" t="s">
        <v>5922</v>
      </c>
      <c r="D885" s="374" t="s">
        <v>3685</v>
      </c>
      <c r="E885" s="374" t="s">
        <v>3686</v>
      </c>
      <c r="F885" s="374" t="s">
        <v>3281</v>
      </c>
      <c r="G885" s="374" t="s">
        <v>582</v>
      </c>
      <c r="H885" s="374" t="s">
        <v>3846</v>
      </c>
      <c r="I885" s="374" t="s">
        <v>584</v>
      </c>
      <c r="J885" s="375">
        <v>0</v>
      </c>
      <c r="K885" s="375">
        <v>30</v>
      </c>
      <c r="L885" s="383" t="str">
        <f t="shared" si="27"/>
        <v>Không mở</v>
      </c>
      <c r="M885" s="384">
        <f t="shared" si="26"/>
        <v>0</v>
      </c>
    </row>
    <row r="886" spans="1:13" ht="26.25" hidden="1" x14ac:dyDescent="0.25">
      <c r="A886" s="374" t="s">
        <v>5923</v>
      </c>
      <c r="B886" s="374" t="s">
        <v>5924</v>
      </c>
      <c r="C886" s="374" t="s">
        <v>5925</v>
      </c>
      <c r="D886" s="374" t="s">
        <v>3685</v>
      </c>
      <c r="E886" s="374" t="s">
        <v>3686</v>
      </c>
      <c r="F886" s="374" t="s">
        <v>3281</v>
      </c>
      <c r="G886" s="374" t="s">
        <v>582</v>
      </c>
      <c r="H886" s="374" t="s">
        <v>3846</v>
      </c>
      <c r="I886" s="374" t="s">
        <v>584</v>
      </c>
      <c r="J886" s="375">
        <v>30</v>
      </c>
      <c r="K886" s="375">
        <v>30</v>
      </c>
      <c r="L886" s="383" t="str">
        <f t="shared" si="27"/>
        <v>Mở</v>
      </c>
      <c r="M886" s="384">
        <f t="shared" si="26"/>
        <v>1</v>
      </c>
    </row>
    <row r="887" spans="1:13" ht="26.25" hidden="1" x14ac:dyDescent="0.25">
      <c r="A887" s="374" t="s">
        <v>5926</v>
      </c>
      <c r="B887" s="374" t="s">
        <v>5927</v>
      </c>
      <c r="C887" s="374" t="s">
        <v>5928</v>
      </c>
      <c r="D887" s="374" t="s">
        <v>3685</v>
      </c>
      <c r="E887" s="374" t="s">
        <v>3686</v>
      </c>
      <c r="F887" s="374" t="s">
        <v>3281</v>
      </c>
      <c r="G887" s="374" t="s">
        <v>582</v>
      </c>
      <c r="H887" s="374" t="s">
        <v>3846</v>
      </c>
      <c r="I887" s="374" t="s">
        <v>584</v>
      </c>
      <c r="J887" s="375">
        <v>0</v>
      </c>
      <c r="K887" s="375">
        <v>30</v>
      </c>
      <c r="L887" s="383" t="str">
        <f t="shared" si="27"/>
        <v>Không mở</v>
      </c>
      <c r="M887" s="384">
        <f t="shared" si="26"/>
        <v>0</v>
      </c>
    </row>
    <row r="888" spans="1:13" ht="26.25" hidden="1" x14ac:dyDescent="0.25">
      <c r="A888" s="374" t="s">
        <v>5929</v>
      </c>
      <c r="B888" s="374" t="s">
        <v>5930</v>
      </c>
      <c r="C888" s="374" t="s">
        <v>5931</v>
      </c>
      <c r="D888" s="374" t="s">
        <v>3685</v>
      </c>
      <c r="E888" s="374" t="s">
        <v>3686</v>
      </c>
      <c r="F888" s="374" t="s">
        <v>3281</v>
      </c>
      <c r="G888" s="374" t="s">
        <v>582</v>
      </c>
      <c r="H888" s="374" t="s">
        <v>3846</v>
      </c>
      <c r="I888" s="374" t="s">
        <v>584</v>
      </c>
      <c r="J888" s="375">
        <v>0</v>
      </c>
      <c r="K888" s="375">
        <v>30</v>
      </c>
      <c r="L888" s="383" t="str">
        <f t="shared" si="27"/>
        <v>Không mở</v>
      </c>
      <c r="M888" s="384">
        <f t="shared" si="26"/>
        <v>0</v>
      </c>
    </row>
    <row r="889" spans="1:13" ht="26.25" hidden="1" x14ac:dyDescent="0.25">
      <c r="A889" s="374" t="s">
        <v>5932</v>
      </c>
      <c r="B889" s="374" t="s">
        <v>5933</v>
      </c>
      <c r="C889" s="374" t="s">
        <v>5934</v>
      </c>
      <c r="D889" s="374" t="s">
        <v>3685</v>
      </c>
      <c r="E889" s="374" t="s">
        <v>3686</v>
      </c>
      <c r="F889" s="374" t="s">
        <v>3281</v>
      </c>
      <c r="G889" s="374" t="s">
        <v>582</v>
      </c>
      <c r="H889" s="374" t="s">
        <v>3846</v>
      </c>
      <c r="I889" s="374" t="s">
        <v>584</v>
      </c>
      <c r="J889" s="375">
        <v>1</v>
      </c>
      <c r="K889" s="375">
        <v>30</v>
      </c>
      <c r="L889" s="383" t="str">
        <f t="shared" si="27"/>
        <v>Không mở</v>
      </c>
      <c r="M889" s="384">
        <f t="shared" si="26"/>
        <v>3.3333333333333333E-2</v>
      </c>
    </row>
    <row r="890" spans="1:13" ht="26.25" hidden="1" x14ac:dyDescent="0.25">
      <c r="A890" s="374" t="s">
        <v>5935</v>
      </c>
      <c r="B890" s="374" t="s">
        <v>5936</v>
      </c>
      <c r="C890" s="374" t="s">
        <v>5937</v>
      </c>
      <c r="D890" s="374" t="s">
        <v>3685</v>
      </c>
      <c r="E890" s="374" t="s">
        <v>3686</v>
      </c>
      <c r="F890" s="374" t="s">
        <v>3281</v>
      </c>
      <c r="G890" s="374" t="s">
        <v>582</v>
      </c>
      <c r="H890" s="374" t="s">
        <v>3846</v>
      </c>
      <c r="I890" s="374" t="s">
        <v>584</v>
      </c>
      <c r="J890" s="375">
        <v>30</v>
      </c>
      <c r="K890" s="375">
        <v>30</v>
      </c>
      <c r="L890" s="383" t="str">
        <f t="shared" si="27"/>
        <v>Mở</v>
      </c>
      <c r="M890" s="384">
        <f t="shared" si="26"/>
        <v>1</v>
      </c>
    </row>
    <row r="891" spans="1:13" ht="26.25" hidden="1" x14ac:dyDescent="0.25">
      <c r="A891" s="374" t="s">
        <v>5938</v>
      </c>
      <c r="B891" s="374" t="s">
        <v>5939</v>
      </c>
      <c r="C891" s="374" t="s">
        <v>5940</v>
      </c>
      <c r="D891" s="374" t="s">
        <v>3685</v>
      </c>
      <c r="E891" s="374" t="s">
        <v>3686</v>
      </c>
      <c r="F891" s="374" t="s">
        <v>3281</v>
      </c>
      <c r="G891" s="374" t="s">
        <v>582</v>
      </c>
      <c r="H891" s="374" t="s">
        <v>3846</v>
      </c>
      <c r="I891" s="374" t="s">
        <v>584</v>
      </c>
      <c r="J891" s="375">
        <v>31</v>
      </c>
      <c r="K891" s="375">
        <v>31</v>
      </c>
      <c r="L891" s="383" t="str">
        <f t="shared" si="27"/>
        <v>Mở</v>
      </c>
      <c r="M891" s="384">
        <f t="shared" si="26"/>
        <v>1</v>
      </c>
    </row>
    <row r="892" spans="1:13" ht="26.25" hidden="1" x14ac:dyDescent="0.25">
      <c r="A892" s="374" t="s">
        <v>5941</v>
      </c>
      <c r="B892" s="374" t="s">
        <v>5942</v>
      </c>
      <c r="C892" s="374" t="s">
        <v>5943</v>
      </c>
      <c r="D892" s="374" t="s">
        <v>3685</v>
      </c>
      <c r="E892" s="374" t="s">
        <v>3686</v>
      </c>
      <c r="F892" s="374" t="s">
        <v>3281</v>
      </c>
      <c r="G892" s="374" t="s">
        <v>582</v>
      </c>
      <c r="H892" s="374" t="s">
        <v>3846</v>
      </c>
      <c r="I892" s="374" t="s">
        <v>584</v>
      </c>
      <c r="J892" s="375">
        <v>0</v>
      </c>
      <c r="K892" s="375">
        <v>30</v>
      </c>
      <c r="L892" s="383" t="str">
        <f t="shared" si="27"/>
        <v>Không mở</v>
      </c>
      <c r="M892" s="384">
        <f t="shared" si="26"/>
        <v>0</v>
      </c>
    </row>
    <row r="893" spans="1:13" ht="26.25" hidden="1" x14ac:dyDescent="0.25">
      <c r="A893" s="374" t="s">
        <v>5944</v>
      </c>
      <c r="B893" s="374" t="s">
        <v>5945</v>
      </c>
      <c r="C893" s="374" t="s">
        <v>5946</v>
      </c>
      <c r="D893" s="374" t="s">
        <v>3685</v>
      </c>
      <c r="E893" s="374" t="s">
        <v>3686</v>
      </c>
      <c r="F893" s="374" t="s">
        <v>3281</v>
      </c>
      <c r="G893" s="374" t="s">
        <v>582</v>
      </c>
      <c r="H893" s="374" t="s">
        <v>3846</v>
      </c>
      <c r="I893" s="374" t="s">
        <v>584</v>
      </c>
      <c r="J893" s="375">
        <v>30</v>
      </c>
      <c r="K893" s="375">
        <v>30</v>
      </c>
      <c r="L893" s="383" t="str">
        <f t="shared" si="27"/>
        <v>Mở</v>
      </c>
      <c r="M893" s="384">
        <f t="shared" si="26"/>
        <v>1</v>
      </c>
    </row>
    <row r="894" spans="1:13" ht="26.25" hidden="1" x14ac:dyDescent="0.25">
      <c r="A894" s="374" t="s">
        <v>5947</v>
      </c>
      <c r="B894" s="374" t="s">
        <v>5948</v>
      </c>
      <c r="C894" s="374" t="s">
        <v>5949</v>
      </c>
      <c r="D894" s="374" t="s">
        <v>3685</v>
      </c>
      <c r="E894" s="374" t="s">
        <v>3686</v>
      </c>
      <c r="F894" s="374" t="s">
        <v>3281</v>
      </c>
      <c r="G894" s="374" t="s">
        <v>582</v>
      </c>
      <c r="H894" s="374" t="s">
        <v>3846</v>
      </c>
      <c r="I894" s="374" t="s">
        <v>584</v>
      </c>
      <c r="J894" s="375">
        <v>5</v>
      </c>
      <c r="K894" s="375">
        <v>30</v>
      </c>
      <c r="L894" s="383" t="str">
        <f t="shared" si="27"/>
        <v>Không mở</v>
      </c>
      <c r="M894" s="384">
        <f t="shared" si="26"/>
        <v>0.16666666666666666</v>
      </c>
    </row>
    <row r="895" spans="1:13" ht="26.25" hidden="1" x14ac:dyDescent="0.25">
      <c r="A895" s="374" t="s">
        <v>5950</v>
      </c>
      <c r="B895" s="374" t="s">
        <v>5951</v>
      </c>
      <c r="C895" s="374" t="s">
        <v>5952</v>
      </c>
      <c r="D895" s="374" t="s">
        <v>3685</v>
      </c>
      <c r="E895" s="374" t="s">
        <v>3686</v>
      </c>
      <c r="F895" s="374" t="s">
        <v>3281</v>
      </c>
      <c r="G895" s="374" t="s">
        <v>582</v>
      </c>
      <c r="H895" s="374" t="s">
        <v>3846</v>
      </c>
      <c r="I895" s="374" t="s">
        <v>584</v>
      </c>
      <c r="J895" s="375">
        <v>30</v>
      </c>
      <c r="K895" s="375">
        <v>30</v>
      </c>
      <c r="L895" s="383" t="str">
        <f t="shared" si="27"/>
        <v>Mở</v>
      </c>
      <c r="M895" s="384">
        <f t="shared" si="26"/>
        <v>1</v>
      </c>
    </row>
    <row r="896" spans="1:13" ht="26.25" hidden="1" x14ac:dyDescent="0.25">
      <c r="A896" s="374" t="s">
        <v>5953</v>
      </c>
      <c r="B896" s="374" t="s">
        <v>5954</v>
      </c>
      <c r="C896" s="374" t="s">
        <v>5955</v>
      </c>
      <c r="D896" s="374" t="s">
        <v>5956</v>
      </c>
      <c r="E896" s="374" t="s">
        <v>5957</v>
      </c>
      <c r="F896" s="374" t="s">
        <v>3281</v>
      </c>
      <c r="G896" s="374" t="s">
        <v>582</v>
      </c>
      <c r="H896" s="374" t="s">
        <v>3846</v>
      </c>
      <c r="I896" s="374" t="s">
        <v>584</v>
      </c>
      <c r="J896" s="375">
        <v>10</v>
      </c>
      <c r="K896" s="375">
        <v>30</v>
      </c>
      <c r="L896" s="383" t="str">
        <f t="shared" si="27"/>
        <v>Không mở</v>
      </c>
      <c r="M896" s="384">
        <f t="shared" si="26"/>
        <v>0.33333333333333331</v>
      </c>
    </row>
    <row r="897" spans="1:13" ht="26.25" hidden="1" x14ac:dyDescent="0.25">
      <c r="A897" s="374" t="s">
        <v>5958</v>
      </c>
      <c r="B897" s="374" t="s">
        <v>5959</v>
      </c>
      <c r="C897" s="374" t="s">
        <v>5960</v>
      </c>
      <c r="D897" s="374" t="s">
        <v>5956</v>
      </c>
      <c r="E897" s="374" t="s">
        <v>5957</v>
      </c>
      <c r="F897" s="374" t="s">
        <v>3281</v>
      </c>
      <c r="G897" s="374" t="s">
        <v>582</v>
      </c>
      <c r="H897" s="374" t="s">
        <v>3846</v>
      </c>
      <c r="I897" s="374" t="s">
        <v>584</v>
      </c>
      <c r="J897" s="375">
        <v>30</v>
      </c>
      <c r="K897" s="375">
        <v>30</v>
      </c>
      <c r="L897" s="383" t="str">
        <f t="shared" si="27"/>
        <v>Mở</v>
      </c>
      <c r="M897" s="384">
        <f t="shared" si="26"/>
        <v>1</v>
      </c>
    </row>
    <row r="898" spans="1:13" ht="26.25" hidden="1" x14ac:dyDescent="0.25">
      <c r="A898" s="374" t="s">
        <v>5961</v>
      </c>
      <c r="B898" s="374" t="s">
        <v>5962</v>
      </c>
      <c r="C898" s="374" t="s">
        <v>5963</v>
      </c>
      <c r="D898" s="374" t="s">
        <v>5956</v>
      </c>
      <c r="E898" s="374" t="s">
        <v>5957</v>
      </c>
      <c r="F898" s="374" t="s">
        <v>3281</v>
      </c>
      <c r="G898" s="374" t="s">
        <v>582</v>
      </c>
      <c r="H898" s="374" t="s">
        <v>3846</v>
      </c>
      <c r="I898" s="374" t="s">
        <v>584</v>
      </c>
      <c r="J898" s="375">
        <v>30</v>
      </c>
      <c r="K898" s="375">
        <v>30</v>
      </c>
      <c r="L898" s="383" t="str">
        <f t="shared" si="27"/>
        <v>Mở</v>
      </c>
      <c r="M898" s="384">
        <f t="shared" si="26"/>
        <v>1</v>
      </c>
    </row>
    <row r="899" spans="1:13" ht="26.25" hidden="1" x14ac:dyDescent="0.25">
      <c r="A899" s="374" t="s">
        <v>5964</v>
      </c>
      <c r="B899" s="374" t="s">
        <v>5965</v>
      </c>
      <c r="C899" s="374" t="s">
        <v>5966</v>
      </c>
      <c r="D899" s="374" t="s">
        <v>5956</v>
      </c>
      <c r="E899" s="374" t="s">
        <v>5957</v>
      </c>
      <c r="F899" s="374" t="s">
        <v>3281</v>
      </c>
      <c r="G899" s="374" t="s">
        <v>582</v>
      </c>
      <c r="H899" s="374" t="s">
        <v>3846</v>
      </c>
      <c r="I899" s="374" t="s">
        <v>584</v>
      </c>
      <c r="J899" s="375">
        <v>29</v>
      </c>
      <c r="K899" s="375">
        <v>30</v>
      </c>
      <c r="L899" s="383" t="str">
        <f t="shared" si="27"/>
        <v>Mở</v>
      </c>
      <c r="M899" s="384">
        <f t="shared" ref="M899:M962" si="28">J899/K899</f>
        <v>0.96666666666666667</v>
      </c>
    </row>
    <row r="900" spans="1:13" ht="26.25" hidden="1" x14ac:dyDescent="0.25">
      <c r="A900" s="374" t="s">
        <v>5967</v>
      </c>
      <c r="B900" s="374" t="s">
        <v>5968</v>
      </c>
      <c r="C900" s="374" t="s">
        <v>5969</v>
      </c>
      <c r="D900" s="374" t="s">
        <v>5956</v>
      </c>
      <c r="E900" s="374" t="s">
        <v>5957</v>
      </c>
      <c r="F900" s="374" t="s">
        <v>3281</v>
      </c>
      <c r="G900" s="374" t="s">
        <v>582</v>
      </c>
      <c r="H900" s="374" t="s">
        <v>3846</v>
      </c>
      <c r="I900" s="374" t="s">
        <v>584</v>
      </c>
      <c r="J900" s="375">
        <v>20</v>
      </c>
      <c r="K900" s="375">
        <v>30</v>
      </c>
      <c r="L900" s="383" t="s">
        <v>610</v>
      </c>
      <c r="M900" s="384">
        <f t="shared" si="28"/>
        <v>0.66666666666666663</v>
      </c>
    </row>
    <row r="901" spans="1:13" ht="26.25" hidden="1" x14ac:dyDescent="0.25">
      <c r="A901" s="374" t="s">
        <v>5970</v>
      </c>
      <c r="B901" s="374" t="s">
        <v>5971</v>
      </c>
      <c r="C901" s="374" t="s">
        <v>5972</v>
      </c>
      <c r="D901" s="374" t="s">
        <v>5973</v>
      </c>
      <c r="E901" s="374" t="s">
        <v>5974</v>
      </c>
      <c r="F901" s="374" t="s">
        <v>3281</v>
      </c>
      <c r="G901" s="374" t="s">
        <v>582</v>
      </c>
      <c r="H901" s="374" t="s">
        <v>3846</v>
      </c>
      <c r="I901" s="374" t="s">
        <v>584</v>
      </c>
      <c r="J901" s="375">
        <v>6</v>
      </c>
      <c r="K901" s="375">
        <v>30</v>
      </c>
      <c r="L901" s="383" t="str">
        <f t="shared" ref="L901:L964" si="29">IF(M901&gt;=75%,"Mở","Không mở")</f>
        <v>Không mở</v>
      </c>
      <c r="M901" s="384">
        <f t="shared" si="28"/>
        <v>0.2</v>
      </c>
    </row>
    <row r="902" spans="1:13" ht="26.25" hidden="1" x14ac:dyDescent="0.25">
      <c r="A902" s="374" t="s">
        <v>5975</v>
      </c>
      <c r="B902" s="374" t="s">
        <v>5976</v>
      </c>
      <c r="C902" s="374" t="s">
        <v>5977</v>
      </c>
      <c r="D902" s="374" t="s">
        <v>5973</v>
      </c>
      <c r="E902" s="374" t="s">
        <v>5974</v>
      </c>
      <c r="F902" s="374" t="s">
        <v>3281</v>
      </c>
      <c r="G902" s="374" t="s">
        <v>582</v>
      </c>
      <c r="H902" s="374" t="s">
        <v>3846</v>
      </c>
      <c r="I902" s="374" t="s">
        <v>584</v>
      </c>
      <c r="J902" s="375">
        <v>0</v>
      </c>
      <c r="K902" s="375">
        <v>30</v>
      </c>
      <c r="L902" s="383" t="str">
        <f t="shared" si="29"/>
        <v>Không mở</v>
      </c>
      <c r="M902" s="384">
        <f t="shared" si="28"/>
        <v>0</v>
      </c>
    </row>
    <row r="903" spans="1:13" ht="26.25" hidden="1" x14ac:dyDescent="0.25">
      <c r="A903" s="374" t="s">
        <v>5978</v>
      </c>
      <c r="B903" s="374" t="s">
        <v>5979</v>
      </c>
      <c r="C903" s="374" t="s">
        <v>5980</v>
      </c>
      <c r="D903" s="374" t="s">
        <v>5973</v>
      </c>
      <c r="E903" s="374" t="s">
        <v>5974</v>
      </c>
      <c r="F903" s="374" t="s">
        <v>3281</v>
      </c>
      <c r="G903" s="374" t="s">
        <v>582</v>
      </c>
      <c r="H903" s="374" t="s">
        <v>3846</v>
      </c>
      <c r="I903" s="374" t="s">
        <v>584</v>
      </c>
      <c r="J903" s="375">
        <v>30</v>
      </c>
      <c r="K903" s="375">
        <v>30</v>
      </c>
      <c r="L903" s="383" t="str">
        <f t="shared" si="29"/>
        <v>Mở</v>
      </c>
      <c r="M903" s="384">
        <f t="shared" si="28"/>
        <v>1</v>
      </c>
    </row>
    <row r="904" spans="1:13" ht="26.25" hidden="1" x14ac:dyDescent="0.25">
      <c r="A904" s="374" t="s">
        <v>5981</v>
      </c>
      <c r="B904" s="374" t="s">
        <v>5982</v>
      </c>
      <c r="C904" s="374" t="s">
        <v>5983</v>
      </c>
      <c r="D904" s="374" t="s">
        <v>5973</v>
      </c>
      <c r="E904" s="374" t="s">
        <v>5974</v>
      </c>
      <c r="F904" s="374" t="s">
        <v>3281</v>
      </c>
      <c r="G904" s="374" t="s">
        <v>582</v>
      </c>
      <c r="H904" s="374" t="s">
        <v>3846</v>
      </c>
      <c r="I904" s="374" t="s">
        <v>584</v>
      </c>
      <c r="J904" s="375">
        <v>0</v>
      </c>
      <c r="K904" s="375">
        <v>30</v>
      </c>
      <c r="L904" s="383" t="str">
        <f t="shared" si="29"/>
        <v>Không mở</v>
      </c>
      <c r="M904" s="384">
        <f t="shared" si="28"/>
        <v>0</v>
      </c>
    </row>
    <row r="905" spans="1:13" ht="26.25" hidden="1" x14ac:dyDescent="0.25">
      <c r="A905" s="374" t="s">
        <v>5984</v>
      </c>
      <c r="B905" s="374" t="s">
        <v>5985</v>
      </c>
      <c r="C905" s="374" t="s">
        <v>5986</v>
      </c>
      <c r="D905" s="374" t="s">
        <v>5973</v>
      </c>
      <c r="E905" s="374" t="s">
        <v>5974</v>
      </c>
      <c r="F905" s="374" t="s">
        <v>3281</v>
      </c>
      <c r="G905" s="374" t="s">
        <v>582</v>
      </c>
      <c r="H905" s="374" t="s">
        <v>3846</v>
      </c>
      <c r="I905" s="374" t="s">
        <v>584</v>
      </c>
      <c r="J905" s="375">
        <v>12</v>
      </c>
      <c r="K905" s="375">
        <v>30</v>
      </c>
      <c r="L905" s="383" t="str">
        <f t="shared" si="29"/>
        <v>Không mở</v>
      </c>
      <c r="M905" s="384">
        <f t="shared" si="28"/>
        <v>0.4</v>
      </c>
    </row>
    <row r="906" spans="1:13" ht="26.25" hidden="1" x14ac:dyDescent="0.25">
      <c r="A906" s="374" t="s">
        <v>5987</v>
      </c>
      <c r="B906" s="374" t="s">
        <v>5988</v>
      </c>
      <c r="C906" s="374" t="s">
        <v>5989</v>
      </c>
      <c r="D906" s="374" t="s">
        <v>5973</v>
      </c>
      <c r="E906" s="374" t="s">
        <v>5974</v>
      </c>
      <c r="F906" s="374" t="s">
        <v>3281</v>
      </c>
      <c r="G906" s="374" t="s">
        <v>582</v>
      </c>
      <c r="H906" s="374" t="s">
        <v>3846</v>
      </c>
      <c r="I906" s="374" t="s">
        <v>584</v>
      </c>
      <c r="J906" s="375">
        <v>30</v>
      </c>
      <c r="K906" s="375">
        <v>30</v>
      </c>
      <c r="L906" s="383" t="str">
        <f t="shared" si="29"/>
        <v>Mở</v>
      </c>
      <c r="M906" s="384">
        <f t="shared" si="28"/>
        <v>1</v>
      </c>
    </row>
    <row r="907" spans="1:13" ht="26.25" hidden="1" x14ac:dyDescent="0.25">
      <c r="A907" s="374" t="s">
        <v>5990</v>
      </c>
      <c r="B907" s="374" t="s">
        <v>5991</v>
      </c>
      <c r="C907" s="374" t="s">
        <v>5992</v>
      </c>
      <c r="D907" s="374" t="s">
        <v>5973</v>
      </c>
      <c r="E907" s="374" t="s">
        <v>5974</v>
      </c>
      <c r="F907" s="374" t="s">
        <v>3281</v>
      </c>
      <c r="G907" s="374" t="s">
        <v>582</v>
      </c>
      <c r="H907" s="374" t="s">
        <v>3846</v>
      </c>
      <c r="I907" s="374" t="s">
        <v>584</v>
      </c>
      <c r="J907" s="375">
        <v>0</v>
      </c>
      <c r="K907" s="375">
        <v>30</v>
      </c>
      <c r="L907" s="383" t="str">
        <f t="shared" si="29"/>
        <v>Không mở</v>
      </c>
      <c r="M907" s="384">
        <f t="shared" si="28"/>
        <v>0</v>
      </c>
    </row>
    <row r="908" spans="1:13" ht="26.25" hidden="1" x14ac:dyDescent="0.25">
      <c r="A908" s="374" t="s">
        <v>5993</v>
      </c>
      <c r="B908" s="374" t="s">
        <v>5994</v>
      </c>
      <c r="C908" s="374" t="s">
        <v>5995</v>
      </c>
      <c r="D908" s="374" t="s">
        <v>5973</v>
      </c>
      <c r="E908" s="374" t="s">
        <v>5974</v>
      </c>
      <c r="F908" s="374" t="s">
        <v>3281</v>
      </c>
      <c r="G908" s="374" t="s">
        <v>582</v>
      </c>
      <c r="H908" s="374" t="s">
        <v>3846</v>
      </c>
      <c r="I908" s="374" t="s">
        <v>584</v>
      </c>
      <c r="J908" s="375">
        <v>29</v>
      </c>
      <c r="K908" s="375">
        <v>30</v>
      </c>
      <c r="L908" s="383" t="str">
        <f t="shared" si="29"/>
        <v>Mở</v>
      </c>
      <c r="M908" s="384">
        <f t="shared" si="28"/>
        <v>0.96666666666666667</v>
      </c>
    </row>
    <row r="909" spans="1:13" ht="26.25" hidden="1" x14ac:dyDescent="0.25">
      <c r="A909" s="374" t="s">
        <v>5996</v>
      </c>
      <c r="B909" s="374" t="s">
        <v>5997</v>
      </c>
      <c r="C909" s="374" t="s">
        <v>5998</v>
      </c>
      <c r="D909" s="374" t="s">
        <v>5973</v>
      </c>
      <c r="E909" s="374" t="s">
        <v>5974</v>
      </c>
      <c r="F909" s="374" t="s">
        <v>3281</v>
      </c>
      <c r="G909" s="374" t="s">
        <v>582</v>
      </c>
      <c r="H909" s="374" t="s">
        <v>3846</v>
      </c>
      <c r="I909" s="374" t="s">
        <v>584</v>
      </c>
      <c r="J909" s="375">
        <v>1</v>
      </c>
      <c r="K909" s="375">
        <v>30</v>
      </c>
      <c r="L909" s="383" t="str">
        <f t="shared" si="29"/>
        <v>Không mở</v>
      </c>
      <c r="M909" s="384">
        <f t="shared" si="28"/>
        <v>3.3333333333333333E-2</v>
      </c>
    </row>
    <row r="910" spans="1:13" ht="26.25" hidden="1" x14ac:dyDescent="0.25">
      <c r="A910" s="374" t="s">
        <v>5999</v>
      </c>
      <c r="B910" s="374" t="s">
        <v>6000</v>
      </c>
      <c r="C910" s="374" t="s">
        <v>6001</v>
      </c>
      <c r="D910" s="374" t="s">
        <v>5973</v>
      </c>
      <c r="E910" s="374" t="s">
        <v>5974</v>
      </c>
      <c r="F910" s="374" t="s">
        <v>3281</v>
      </c>
      <c r="G910" s="374" t="s">
        <v>582</v>
      </c>
      <c r="H910" s="374" t="s">
        <v>3846</v>
      </c>
      <c r="I910" s="374" t="s">
        <v>584</v>
      </c>
      <c r="J910" s="375">
        <v>0</v>
      </c>
      <c r="K910" s="375">
        <v>30</v>
      </c>
      <c r="L910" s="383" t="str">
        <f t="shared" si="29"/>
        <v>Không mở</v>
      </c>
      <c r="M910" s="384">
        <f t="shared" si="28"/>
        <v>0</v>
      </c>
    </row>
    <row r="911" spans="1:13" ht="26.25" hidden="1" x14ac:dyDescent="0.25">
      <c r="A911" s="374" t="s">
        <v>6002</v>
      </c>
      <c r="B911" s="374" t="s">
        <v>6003</v>
      </c>
      <c r="C911" s="374" t="s">
        <v>6004</v>
      </c>
      <c r="D911" s="374" t="s">
        <v>5973</v>
      </c>
      <c r="E911" s="374" t="s">
        <v>5974</v>
      </c>
      <c r="F911" s="374" t="s">
        <v>3281</v>
      </c>
      <c r="G911" s="374" t="s">
        <v>582</v>
      </c>
      <c r="H911" s="374" t="s">
        <v>3846</v>
      </c>
      <c r="I911" s="374" t="s">
        <v>584</v>
      </c>
      <c r="J911" s="375">
        <v>7</v>
      </c>
      <c r="K911" s="375">
        <v>30</v>
      </c>
      <c r="L911" s="383" t="str">
        <f t="shared" si="29"/>
        <v>Không mở</v>
      </c>
      <c r="M911" s="384">
        <f t="shared" si="28"/>
        <v>0.23333333333333334</v>
      </c>
    </row>
    <row r="912" spans="1:13" ht="26.25" hidden="1" x14ac:dyDescent="0.25">
      <c r="A912" s="374" t="s">
        <v>6005</v>
      </c>
      <c r="B912" s="374" t="s">
        <v>6006</v>
      </c>
      <c r="C912" s="374" t="s">
        <v>6007</v>
      </c>
      <c r="D912" s="374" t="s">
        <v>5973</v>
      </c>
      <c r="E912" s="374" t="s">
        <v>5974</v>
      </c>
      <c r="F912" s="374" t="s">
        <v>3281</v>
      </c>
      <c r="G912" s="374" t="s">
        <v>582</v>
      </c>
      <c r="H912" s="374" t="s">
        <v>3846</v>
      </c>
      <c r="I912" s="374" t="s">
        <v>584</v>
      </c>
      <c r="J912" s="375">
        <v>30</v>
      </c>
      <c r="K912" s="375">
        <v>30</v>
      </c>
      <c r="L912" s="383" t="str">
        <f t="shared" si="29"/>
        <v>Mở</v>
      </c>
      <c r="M912" s="384">
        <f t="shared" si="28"/>
        <v>1</v>
      </c>
    </row>
    <row r="913" spans="1:13" ht="26.25" hidden="1" x14ac:dyDescent="0.25">
      <c r="A913" s="374" t="s">
        <v>6008</v>
      </c>
      <c r="B913" s="374" t="s">
        <v>6009</v>
      </c>
      <c r="C913" s="374" t="s">
        <v>6010</v>
      </c>
      <c r="D913" s="374" t="s">
        <v>5973</v>
      </c>
      <c r="E913" s="374" t="s">
        <v>5974</v>
      </c>
      <c r="F913" s="374" t="s">
        <v>3281</v>
      </c>
      <c r="G913" s="374" t="s">
        <v>582</v>
      </c>
      <c r="H913" s="374" t="s">
        <v>3846</v>
      </c>
      <c r="I913" s="374" t="s">
        <v>584</v>
      </c>
      <c r="J913" s="375">
        <v>0</v>
      </c>
      <c r="K913" s="375">
        <v>30</v>
      </c>
      <c r="L913" s="383" t="str">
        <f t="shared" si="29"/>
        <v>Không mở</v>
      </c>
      <c r="M913" s="384">
        <f t="shared" si="28"/>
        <v>0</v>
      </c>
    </row>
    <row r="914" spans="1:13" ht="26.25" hidden="1" x14ac:dyDescent="0.25">
      <c r="A914" s="374" t="s">
        <v>6011</v>
      </c>
      <c r="B914" s="374" t="s">
        <v>6012</v>
      </c>
      <c r="C914" s="374" t="s">
        <v>6013</v>
      </c>
      <c r="D914" s="374" t="s">
        <v>5973</v>
      </c>
      <c r="E914" s="374" t="s">
        <v>5974</v>
      </c>
      <c r="F914" s="374" t="s">
        <v>3281</v>
      </c>
      <c r="G914" s="374" t="s">
        <v>582</v>
      </c>
      <c r="H914" s="374" t="s">
        <v>3846</v>
      </c>
      <c r="I914" s="374" t="s">
        <v>584</v>
      </c>
      <c r="J914" s="375">
        <v>0</v>
      </c>
      <c r="K914" s="375">
        <v>30</v>
      </c>
      <c r="L914" s="383" t="str">
        <f t="shared" si="29"/>
        <v>Không mở</v>
      </c>
      <c r="M914" s="384">
        <f t="shared" si="28"/>
        <v>0</v>
      </c>
    </row>
    <row r="915" spans="1:13" ht="26.25" hidden="1" x14ac:dyDescent="0.25">
      <c r="A915" s="374" t="s">
        <v>6014</v>
      </c>
      <c r="B915" s="374" t="s">
        <v>6015</v>
      </c>
      <c r="C915" s="374" t="s">
        <v>6016</v>
      </c>
      <c r="D915" s="374" t="s">
        <v>5973</v>
      </c>
      <c r="E915" s="374" t="s">
        <v>5974</v>
      </c>
      <c r="F915" s="374" t="s">
        <v>3281</v>
      </c>
      <c r="G915" s="374" t="s">
        <v>582</v>
      </c>
      <c r="H915" s="374" t="s">
        <v>3846</v>
      </c>
      <c r="I915" s="374" t="s">
        <v>584</v>
      </c>
      <c r="J915" s="375">
        <v>0</v>
      </c>
      <c r="K915" s="375">
        <v>30</v>
      </c>
      <c r="L915" s="383" t="str">
        <f t="shared" si="29"/>
        <v>Không mở</v>
      </c>
      <c r="M915" s="384">
        <f t="shared" si="28"/>
        <v>0</v>
      </c>
    </row>
    <row r="916" spans="1:13" ht="26.25" hidden="1" x14ac:dyDescent="0.25">
      <c r="A916" s="374" t="s">
        <v>6017</v>
      </c>
      <c r="B916" s="374" t="s">
        <v>6018</v>
      </c>
      <c r="C916" s="374" t="s">
        <v>6019</v>
      </c>
      <c r="D916" s="374" t="s">
        <v>5973</v>
      </c>
      <c r="E916" s="374" t="s">
        <v>5974</v>
      </c>
      <c r="F916" s="374" t="s">
        <v>3281</v>
      </c>
      <c r="G916" s="374" t="s">
        <v>582</v>
      </c>
      <c r="H916" s="374" t="s">
        <v>3846</v>
      </c>
      <c r="I916" s="374" t="s">
        <v>584</v>
      </c>
      <c r="J916" s="375">
        <v>0</v>
      </c>
      <c r="K916" s="375">
        <v>30</v>
      </c>
      <c r="L916" s="383" t="str">
        <f t="shared" si="29"/>
        <v>Không mở</v>
      </c>
      <c r="M916" s="384">
        <f t="shared" si="28"/>
        <v>0</v>
      </c>
    </row>
    <row r="917" spans="1:13" ht="26.25" hidden="1" x14ac:dyDescent="0.25">
      <c r="A917" s="374" t="s">
        <v>6020</v>
      </c>
      <c r="B917" s="374" t="s">
        <v>6021</v>
      </c>
      <c r="C917" s="374" t="s">
        <v>6022</v>
      </c>
      <c r="D917" s="374" t="s">
        <v>5973</v>
      </c>
      <c r="E917" s="374" t="s">
        <v>5974</v>
      </c>
      <c r="F917" s="374" t="s">
        <v>3281</v>
      </c>
      <c r="G917" s="374" t="s">
        <v>582</v>
      </c>
      <c r="H917" s="374" t="s">
        <v>3846</v>
      </c>
      <c r="I917" s="374" t="s">
        <v>584</v>
      </c>
      <c r="J917" s="375">
        <v>2</v>
      </c>
      <c r="K917" s="375">
        <v>30</v>
      </c>
      <c r="L917" s="383" t="str">
        <f t="shared" si="29"/>
        <v>Không mở</v>
      </c>
      <c r="M917" s="384">
        <f t="shared" si="28"/>
        <v>6.6666666666666666E-2</v>
      </c>
    </row>
    <row r="918" spans="1:13" ht="26.25" hidden="1" x14ac:dyDescent="0.25">
      <c r="A918" s="374" t="s">
        <v>6023</v>
      </c>
      <c r="B918" s="374" t="s">
        <v>6024</v>
      </c>
      <c r="C918" s="374" t="s">
        <v>6025</v>
      </c>
      <c r="D918" s="374" t="s">
        <v>5973</v>
      </c>
      <c r="E918" s="374" t="s">
        <v>5974</v>
      </c>
      <c r="F918" s="374" t="s">
        <v>3281</v>
      </c>
      <c r="G918" s="374" t="s">
        <v>582</v>
      </c>
      <c r="H918" s="374" t="s">
        <v>3846</v>
      </c>
      <c r="I918" s="374" t="s">
        <v>584</v>
      </c>
      <c r="J918" s="375">
        <v>1</v>
      </c>
      <c r="K918" s="375">
        <v>30</v>
      </c>
      <c r="L918" s="383" t="str">
        <f t="shared" si="29"/>
        <v>Không mở</v>
      </c>
      <c r="M918" s="384">
        <f t="shared" si="28"/>
        <v>3.3333333333333333E-2</v>
      </c>
    </row>
    <row r="919" spans="1:13" ht="26.25" hidden="1" x14ac:dyDescent="0.25">
      <c r="A919" s="374" t="s">
        <v>6026</v>
      </c>
      <c r="B919" s="374" t="s">
        <v>6027</v>
      </c>
      <c r="C919" s="374" t="s">
        <v>6028</v>
      </c>
      <c r="D919" s="374" t="s">
        <v>5973</v>
      </c>
      <c r="E919" s="374" t="s">
        <v>5974</v>
      </c>
      <c r="F919" s="374" t="s">
        <v>3281</v>
      </c>
      <c r="G919" s="374" t="s">
        <v>582</v>
      </c>
      <c r="H919" s="374" t="s">
        <v>3846</v>
      </c>
      <c r="I919" s="374" t="s">
        <v>584</v>
      </c>
      <c r="J919" s="375">
        <v>0</v>
      </c>
      <c r="K919" s="375">
        <v>30</v>
      </c>
      <c r="L919" s="383" t="str">
        <f t="shared" si="29"/>
        <v>Không mở</v>
      </c>
      <c r="M919" s="384">
        <f t="shared" si="28"/>
        <v>0</v>
      </c>
    </row>
    <row r="920" spans="1:13" ht="26.25" hidden="1" x14ac:dyDescent="0.25">
      <c r="A920" s="374" t="s">
        <v>6029</v>
      </c>
      <c r="B920" s="374" t="s">
        <v>6030</v>
      </c>
      <c r="C920" s="374" t="s">
        <v>6031</v>
      </c>
      <c r="D920" s="374" t="s">
        <v>5973</v>
      </c>
      <c r="E920" s="374" t="s">
        <v>5974</v>
      </c>
      <c r="F920" s="374" t="s">
        <v>3281</v>
      </c>
      <c r="G920" s="374" t="s">
        <v>582</v>
      </c>
      <c r="H920" s="374" t="s">
        <v>3846</v>
      </c>
      <c r="I920" s="374" t="s">
        <v>584</v>
      </c>
      <c r="J920" s="375">
        <v>1</v>
      </c>
      <c r="K920" s="375">
        <v>30</v>
      </c>
      <c r="L920" s="383" t="str">
        <f t="shared" si="29"/>
        <v>Không mở</v>
      </c>
      <c r="M920" s="384">
        <f t="shared" si="28"/>
        <v>3.3333333333333333E-2</v>
      </c>
    </row>
    <row r="921" spans="1:13" ht="26.25" hidden="1" x14ac:dyDescent="0.25">
      <c r="A921" s="374" t="s">
        <v>6032</v>
      </c>
      <c r="B921" s="374" t="s">
        <v>6033</v>
      </c>
      <c r="C921" s="374" t="s">
        <v>6034</v>
      </c>
      <c r="D921" s="374" t="s">
        <v>5973</v>
      </c>
      <c r="E921" s="374" t="s">
        <v>5974</v>
      </c>
      <c r="F921" s="374" t="s">
        <v>3281</v>
      </c>
      <c r="G921" s="374" t="s">
        <v>582</v>
      </c>
      <c r="H921" s="374" t="s">
        <v>3846</v>
      </c>
      <c r="I921" s="374" t="s">
        <v>584</v>
      </c>
      <c r="J921" s="375">
        <v>0</v>
      </c>
      <c r="K921" s="375">
        <v>30</v>
      </c>
      <c r="L921" s="383" t="str">
        <f t="shared" si="29"/>
        <v>Không mở</v>
      </c>
      <c r="M921" s="384">
        <f t="shared" si="28"/>
        <v>0</v>
      </c>
    </row>
    <row r="922" spans="1:13" ht="26.25" hidden="1" x14ac:dyDescent="0.25">
      <c r="A922" s="374" t="s">
        <v>6035</v>
      </c>
      <c r="B922" s="374" t="s">
        <v>6036</v>
      </c>
      <c r="C922" s="374" t="s">
        <v>6037</v>
      </c>
      <c r="D922" s="374" t="s">
        <v>5973</v>
      </c>
      <c r="E922" s="374" t="s">
        <v>5974</v>
      </c>
      <c r="F922" s="374" t="s">
        <v>3281</v>
      </c>
      <c r="G922" s="374" t="s">
        <v>582</v>
      </c>
      <c r="H922" s="374" t="s">
        <v>3846</v>
      </c>
      <c r="I922" s="374" t="s">
        <v>584</v>
      </c>
      <c r="J922" s="375">
        <v>0</v>
      </c>
      <c r="K922" s="375">
        <v>30</v>
      </c>
      <c r="L922" s="383" t="str">
        <f t="shared" si="29"/>
        <v>Không mở</v>
      </c>
      <c r="M922" s="384">
        <f t="shared" si="28"/>
        <v>0</v>
      </c>
    </row>
    <row r="923" spans="1:13" ht="26.25" hidden="1" x14ac:dyDescent="0.25">
      <c r="A923" s="374" t="s">
        <v>6038</v>
      </c>
      <c r="B923" s="374" t="s">
        <v>6039</v>
      </c>
      <c r="C923" s="374" t="s">
        <v>6040</v>
      </c>
      <c r="D923" s="374" t="s">
        <v>5973</v>
      </c>
      <c r="E923" s="374" t="s">
        <v>5974</v>
      </c>
      <c r="F923" s="374" t="s">
        <v>3281</v>
      </c>
      <c r="G923" s="374" t="s">
        <v>582</v>
      </c>
      <c r="H923" s="374" t="s">
        <v>3846</v>
      </c>
      <c r="I923" s="374" t="s">
        <v>584</v>
      </c>
      <c r="J923" s="375">
        <v>0</v>
      </c>
      <c r="K923" s="375">
        <v>30</v>
      </c>
      <c r="L923" s="383" t="str">
        <f t="shared" si="29"/>
        <v>Không mở</v>
      </c>
      <c r="M923" s="384">
        <f t="shared" si="28"/>
        <v>0</v>
      </c>
    </row>
    <row r="924" spans="1:13" ht="26.25" hidden="1" x14ac:dyDescent="0.25">
      <c r="A924" s="374" t="s">
        <v>6041</v>
      </c>
      <c r="B924" s="374" t="s">
        <v>6042</v>
      </c>
      <c r="C924" s="374" t="s">
        <v>6043</v>
      </c>
      <c r="D924" s="374" t="s">
        <v>5973</v>
      </c>
      <c r="E924" s="374" t="s">
        <v>5974</v>
      </c>
      <c r="F924" s="374" t="s">
        <v>3281</v>
      </c>
      <c r="G924" s="374" t="s">
        <v>582</v>
      </c>
      <c r="H924" s="374" t="s">
        <v>3846</v>
      </c>
      <c r="I924" s="374" t="s">
        <v>584</v>
      </c>
      <c r="J924" s="375">
        <v>0</v>
      </c>
      <c r="K924" s="375">
        <v>30</v>
      </c>
      <c r="L924" s="383" t="str">
        <f t="shared" si="29"/>
        <v>Không mở</v>
      </c>
      <c r="M924" s="384">
        <f t="shared" si="28"/>
        <v>0</v>
      </c>
    </row>
    <row r="925" spans="1:13" ht="26.25" hidden="1" x14ac:dyDescent="0.25">
      <c r="A925" s="374" t="s">
        <v>6044</v>
      </c>
      <c r="B925" s="374" t="s">
        <v>6045</v>
      </c>
      <c r="C925" s="374" t="s">
        <v>6046</v>
      </c>
      <c r="D925" s="374" t="s">
        <v>5973</v>
      </c>
      <c r="E925" s="374" t="s">
        <v>5974</v>
      </c>
      <c r="F925" s="374" t="s">
        <v>3281</v>
      </c>
      <c r="G925" s="374" t="s">
        <v>582</v>
      </c>
      <c r="H925" s="374" t="s">
        <v>3846</v>
      </c>
      <c r="I925" s="374" t="s">
        <v>584</v>
      </c>
      <c r="J925" s="375">
        <v>30</v>
      </c>
      <c r="K925" s="375">
        <v>30</v>
      </c>
      <c r="L925" s="383" t="str">
        <f t="shared" si="29"/>
        <v>Mở</v>
      </c>
      <c r="M925" s="384">
        <f t="shared" si="28"/>
        <v>1</v>
      </c>
    </row>
    <row r="926" spans="1:13" ht="26.25" hidden="1" x14ac:dyDescent="0.25">
      <c r="A926" s="374" t="s">
        <v>6047</v>
      </c>
      <c r="B926" s="374" t="s">
        <v>6048</v>
      </c>
      <c r="C926" s="374" t="s">
        <v>6049</v>
      </c>
      <c r="D926" s="374" t="s">
        <v>5973</v>
      </c>
      <c r="E926" s="374" t="s">
        <v>5974</v>
      </c>
      <c r="F926" s="374" t="s">
        <v>3281</v>
      </c>
      <c r="G926" s="374" t="s">
        <v>582</v>
      </c>
      <c r="H926" s="374" t="s">
        <v>3846</v>
      </c>
      <c r="I926" s="374" t="s">
        <v>584</v>
      </c>
      <c r="J926" s="375">
        <v>2</v>
      </c>
      <c r="K926" s="375">
        <v>30</v>
      </c>
      <c r="L926" s="383" t="str">
        <f t="shared" si="29"/>
        <v>Không mở</v>
      </c>
      <c r="M926" s="384">
        <f t="shared" si="28"/>
        <v>6.6666666666666666E-2</v>
      </c>
    </row>
    <row r="927" spans="1:13" ht="26.25" hidden="1" x14ac:dyDescent="0.25">
      <c r="A927" s="374" t="s">
        <v>6050</v>
      </c>
      <c r="B927" s="374" t="s">
        <v>6051</v>
      </c>
      <c r="C927" s="374" t="s">
        <v>6052</v>
      </c>
      <c r="D927" s="374" t="s">
        <v>5973</v>
      </c>
      <c r="E927" s="374" t="s">
        <v>5974</v>
      </c>
      <c r="F927" s="374" t="s">
        <v>3281</v>
      </c>
      <c r="G927" s="374" t="s">
        <v>582</v>
      </c>
      <c r="H927" s="374" t="s">
        <v>3846</v>
      </c>
      <c r="I927" s="374" t="s">
        <v>584</v>
      </c>
      <c r="J927" s="375">
        <v>0</v>
      </c>
      <c r="K927" s="375">
        <v>30</v>
      </c>
      <c r="L927" s="383" t="str">
        <f t="shared" si="29"/>
        <v>Không mở</v>
      </c>
      <c r="M927" s="384">
        <f t="shared" si="28"/>
        <v>0</v>
      </c>
    </row>
    <row r="928" spans="1:13" ht="26.25" hidden="1" x14ac:dyDescent="0.25">
      <c r="A928" s="374" t="s">
        <v>6053</v>
      </c>
      <c r="B928" s="374" t="s">
        <v>6054</v>
      </c>
      <c r="C928" s="374" t="s">
        <v>6055</v>
      </c>
      <c r="D928" s="374" t="s">
        <v>5973</v>
      </c>
      <c r="E928" s="374" t="s">
        <v>5974</v>
      </c>
      <c r="F928" s="374" t="s">
        <v>3281</v>
      </c>
      <c r="G928" s="374" t="s">
        <v>582</v>
      </c>
      <c r="H928" s="374" t="s">
        <v>3846</v>
      </c>
      <c r="I928" s="374" t="s">
        <v>584</v>
      </c>
      <c r="J928" s="375">
        <v>0</v>
      </c>
      <c r="K928" s="375">
        <v>30</v>
      </c>
      <c r="L928" s="383" t="str">
        <f t="shared" si="29"/>
        <v>Không mở</v>
      </c>
      <c r="M928" s="384">
        <f t="shared" si="28"/>
        <v>0</v>
      </c>
    </row>
    <row r="929" spans="1:13" ht="26.25" hidden="1" x14ac:dyDescent="0.25">
      <c r="A929" s="374" t="s">
        <v>6056</v>
      </c>
      <c r="B929" s="374" t="s">
        <v>6057</v>
      </c>
      <c r="C929" s="374" t="s">
        <v>6058</v>
      </c>
      <c r="D929" s="374" t="s">
        <v>5973</v>
      </c>
      <c r="E929" s="374" t="s">
        <v>5974</v>
      </c>
      <c r="F929" s="374" t="s">
        <v>3281</v>
      </c>
      <c r="G929" s="374" t="s">
        <v>582</v>
      </c>
      <c r="H929" s="374" t="s">
        <v>3846</v>
      </c>
      <c r="I929" s="374" t="s">
        <v>584</v>
      </c>
      <c r="J929" s="375">
        <v>0</v>
      </c>
      <c r="K929" s="375">
        <v>30</v>
      </c>
      <c r="L929" s="383" t="str">
        <f t="shared" si="29"/>
        <v>Không mở</v>
      </c>
      <c r="M929" s="384">
        <f t="shared" si="28"/>
        <v>0</v>
      </c>
    </row>
    <row r="930" spans="1:13" ht="26.25" hidden="1" x14ac:dyDescent="0.25">
      <c r="A930" s="374" t="s">
        <v>6059</v>
      </c>
      <c r="B930" s="374" t="s">
        <v>6060</v>
      </c>
      <c r="C930" s="374" t="s">
        <v>6061</v>
      </c>
      <c r="D930" s="374" t="s">
        <v>5973</v>
      </c>
      <c r="E930" s="374" t="s">
        <v>5974</v>
      </c>
      <c r="F930" s="374" t="s">
        <v>3281</v>
      </c>
      <c r="G930" s="374" t="s">
        <v>582</v>
      </c>
      <c r="H930" s="374" t="s">
        <v>3846</v>
      </c>
      <c r="I930" s="374" t="s">
        <v>584</v>
      </c>
      <c r="J930" s="375">
        <v>0</v>
      </c>
      <c r="K930" s="375">
        <v>30</v>
      </c>
      <c r="L930" s="383" t="str">
        <f t="shared" si="29"/>
        <v>Không mở</v>
      </c>
      <c r="M930" s="384">
        <f t="shared" si="28"/>
        <v>0</v>
      </c>
    </row>
    <row r="931" spans="1:13" ht="26.25" hidden="1" x14ac:dyDescent="0.25">
      <c r="A931" s="374" t="s">
        <v>6062</v>
      </c>
      <c r="B931" s="374" t="s">
        <v>6063</v>
      </c>
      <c r="C931" s="374" t="s">
        <v>6064</v>
      </c>
      <c r="D931" s="374" t="s">
        <v>5973</v>
      </c>
      <c r="E931" s="374" t="s">
        <v>5974</v>
      </c>
      <c r="F931" s="374" t="s">
        <v>3281</v>
      </c>
      <c r="G931" s="374" t="s">
        <v>582</v>
      </c>
      <c r="H931" s="374" t="s">
        <v>3846</v>
      </c>
      <c r="I931" s="374" t="s">
        <v>584</v>
      </c>
      <c r="J931" s="375">
        <v>0</v>
      </c>
      <c r="K931" s="375">
        <v>30</v>
      </c>
      <c r="L931" s="383" t="str">
        <f t="shared" si="29"/>
        <v>Không mở</v>
      </c>
      <c r="M931" s="384">
        <f t="shared" si="28"/>
        <v>0</v>
      </c>
    </row>
    <row r="932" spans="1:13" ht="26.25" hidden="1" x14ac:dyDescent="0.25">
      <c r="A932" s="374" t="s">
        <v>6065</v>
      </c>
      <c r="B932" s="374" t="s">
        <v>6066</v>
      </c>
      <c r="C932" s="374" t="s">
        <v>6067</v>
      </c>
      <c r="D932" s="374" t="s">
        <v>5973</v>
      </c>
      <c r="E932" s="374" t="s">
        <v>5974</v>
      </c>
      <c r="F932" s="374" t="s">
        <v>3281</v>
      </c>
      <c r="G932" s="374" t="s">
        <v>582</v>
      </c>
      <c r="H932" s="374" t="s">
        <v>3846</v>
      </c>
      <c r="I932" s="374" t="s">
        <v>584</v>
      </c>
      <c r="J932" s="375">
        <v>30</v>
      </c>
      <c r="K932" s="375">
        <v>30</v>
      </c>
      <c r="L932" s="383" t="str">
        <f t="shared" si="29"/>
        <v>Mở</v>
      </c>
      <c r="M932" s="384">
        <f t="shared" si="28"/>
        <v>1</v>
      </c>
    </row>
    <row r="933" spans="1:13" ht="26.25" hidden="1" x14ac:dyDescent="0.25">
      <c r="A933" s="374" t="s">
        <v>6068</v>
      </c>
      <c r="B933" s="374" t="s">
        <v>6069</v>
      </c>
      <c r="C933" s="374" t="s">
        <v>6070</v>
      </c>
      <c r="D933" s="374" t="s">
        <v>5973</v>
      </c>
      <c r="E933" s="374" t="s">
        <v>5974</v>
      </c>
      <c r="F933" s="374" t="s">
        <v>3281</v>
      </c>
      <c r="G933" s="374" t="s">
        <v>582</v>
      </c>
      <c r="H933" s="374" t="s">
        <v>3846</v>
      </c>
      <c r="I933" s="374" t="s">
        <v>584</v>
      </c>
      <c r="J933" s="375">
        <v>0</v>
      </c>
      <c r="K933" s="375">
        <v>30</v>
      </c>
      <c r="L933" s="383" t="str">
        <f t="shared" si="29"/>
        <v>Không mở</v>
      </c>
      <c r="M933" s="384">
        <f t="shared" si="28"/>
        <v>0</v>
      </c>
    </row>
    <row r="934" spans="1:13" ht="26.25" hidden="1" x14ac:dyDescent="0.25">
      <c r="A934" s="374" t="s">
        <v>6071</v>
      </c>
      <c r="B934" s="374" t="s">
        <v>6072</v>
      </c>
      <c r="C934" s="374" t="s">
        <v>6073</v>
      </c>
      <c r="D934" s="374" t="s">
        <v>4243</v>
      </c>
      <c r="E934" s="374" t="s">
        <v>6074</v>
      </c>
      <c r="F934" s="374" t="s">
        <v>66</v>
      </c>
      <c r="G934" s="374" t="s">
        <v>582</v>
      </c>
      <c r="H934" s="374" t="s">
        <v>3846</v>
      </c>
      <c r="I934" s="374" t="s">
        <v>584</v>
      </c>
      <c r="J934" s="375">
        <v>30</v>
      </c>
      <c r="K934" s="375">
        <v>30</v>
      </c>
      <c r="L934" s="383" t="str">
        <f t="shared" si="29"/>
        <v>Mở</v>
      </c>
      <c r="M934" s="384">
        <f t="shared" si="28"/>
        <v>1</v>
      </c>
    </row>
    <row r="935" spans="1:13" ht="26.25" hidden="1" x14ac:dyDescent="0.25">
      <c r="A935" s="374" t="s">
        <v>6075</v>
      </c>
      <c r="B935" s="374" t="s">
        <v>6076</v>
      </c>
      <c r="C935" s="374" t="s">
        <v>6077</v>
      </c>
      <c r="D935" s="374" t="s">
        <v>4243</v>
      </c>
      <c r="E935" s="374" t="s">
        <v>6074</v>
      </c>
      <c r="F935" s="374" t="s">
        <v>66</v>
      </c>
      <c r="G935" s="374" t="s">
        <v>582</v>
      </c>
      <c r="H935" s="374" t="s">
        <v>3846</v>
      </c>
      <c r="I935" s="374" t="s">
        <v>584</v>
      </c>
      <c r="J935" s="375">
        <v>30</v>
      </c>
      <c r="K935" s="375">
        <v>30</v>
      </c>
      <c r="L935" s="383" t="str">
        <f t="shared" si="29"/>
        <v>Mở</v>
      </c>
      <c r="M935" s="384">
        <f t="shared" si="28"/>
        <v>1</v>
      </c>
    </row>
    <row r="936" spans="1:13" ht="26.25" hidden="1" x14ac:dyDescent="0.25">
      <c r="A936" s="374" t="s">
        <v>6078</v>
      </c>
      <c r="B936" s="374" t="s">
        <v>6079</v>
      </c>
      <c r="C936" s="374" t="s">
        <v>6080</v>
      </c>
      <c r="D936" s="374" t="s">
        <v>4243</v>
      </c>
      <c r="E936" s="374" t="s">
        <v>6074</v>
      </c>
      <c r="F936" s="374" t="s">
        <v>66</v>
      </c>
      <c r="G936" s="374" t="s">
        <v>582</v>
      </c>
      <c r="H936" s="374" t="s">
        <v>3846</v>
      </c>
      <c r="I936" s="374" t="s">
        <v>584</v>
      </c>
      <c r="J936" s="375">
        <v>30</v>
      </c>
      <c r="K936" s="375">
        <v>30</v>
      </c>
      <c r="L936" s="383" t="str">
        <f t="shared" si="29"/>
        <v>Mở</v>
      </c>
      <c r="M936" s="384">
        <f t="shared" si="28"/>
        <v>1</v>
      </c>
    </row>
    <row r="937" spans="1:13" ht="26.25" hidden="1" x14ac:dyDescent="0.25">
      <c r="A937" s="374" t="s">
        <v>6081</v>
      </c>
      <c r="B937" s="374" t="s">
        <v>6082</v>
      </c>
      <c r="C937" s="374" t="s">
        <v>6083</v>
      </c>
      <c r="D937" s="374" t="s">
        <v>4243</v>
      </c>
      <c r="E937" s="374" t="s">
        <v>6074</v>
      </c>
      <c r="F937" s="374" t="s">
        <v>66</v>
      </c>
      <c r="G937" s="374" t="s">
        <v>582</v>
      </c>
      <c r="H937" s="374" t="s">
        <v>3846</v>
      </c>
      <c r="I937" s="374" t="s">
        <v>584</v>
      </c>
      <c r="J937" s="375">
        <v>30</v>
      </c>
      <c r="K937" s="375">
        <v>30</v>
      </c>
      <c r="L937" s="383" t="str">
        <f t="shared" si="29"/>
        <v>Mở</v>
      </c>
      <c r="M937" s="384">
        <f t="shared" si="28"/>
        <v>1</v>
      </c>
    </row>
    <row r="938" spans="1:13" ht="26.25" hidden="1" x14ac:dyDescent="0.25">
      <c r="A938" s="374" t="s">
        <v>6084</v>
      </c>
      <c r="B938" s="374" t="s">
        <v>6085</v>
      </c>
      <c r="C938" s="374" t="s">
        <v>6086</v>
      </c>
      <c r="D938" s="374" t="s">
        <v>4243</v>
      </c>
      <c r="E938" s="374" t="s">
        <v>6074</v>
      </c>
      <c r="F938" s="374" t="s">
        <v>66</v>
      </c>
      <c r="G938" s="374" t="s">
        <v>582</v>
      </c>
      <c r="H938" s="374" t="s">
        <v>3846</v>
      </c>
      <c r="I938" s="374" t="s">
        <v>584</v>
      </c>
      <c r="J938" s="375">
        <v>30</v>
      </c>
      <c r="K938" s="375">
        <v>30</v>
      </c>
      <c r="L938" s="383" t="str">
        <f t="shared" si="29"/>
        <v>Mở</v>
      </c>
      <c r="M938" s="384">
        <f t="shared" si="28"/>
        <v>1</v>
      </c>
    </row>
    <row r="939" spans="1:13" ht="26.25" hidden="1" x14ac:dyDescent="0.25">
      <c r="A939" s="374" t="s">
        <v>6087</v>
      </c>
      <c r="B939" s="374" t="s">
        <v>6088</v>
      </c>
      <c r="C939" s="374" t="s">
        <v>6089</v>
      </c>
      <c r="D939" s="374" t="s">
        <v>6090</v>
      </c>
      <c r="E939" s="374" t="s">
        <v>6091</v>
      </c>
      <c r="F939" s="374" t="s">
        <v>95</v>
      </c>
      <c r="G939" s="374" t="s">
        <v>582</v>
      </c>
      <c r="H939" s="374" t="s">
        <v>3846</v>
      </c>
      <c r="I939" s="374" t="s">
        <v>584</v>
      </c>
      <c r="J939" s="375">
        <v>30</v>
      </c>
      <c r="K939" s="375">
        <v>30</v>
      </c>
      <c r="L939" s="383" t="str">
        <f t="shared" si="29"/>
        <v>Mở</v>
      </c>
      <c r="M939" s="384">
        <f t="shared" si="28"/>
        <v>1</v>
      </c>
    </row>
    <row r="940" spans="1:13" ht="26.25" hidden="1" x14ac:dyDescent="0.25">
      <c r="A940" s="374" t="s">
        <v>6092</v>
      </c>
      <c r="B940" s="374" t="s">
        <v>6093</v>
      </c>
      <c r="C940" s="374" t="s">
        <v>6094</v>
      </c>
      <c r="D940" s="374" t="s">
        <v>6090</v>
      </c>
      <c r="E940" s="374" t="s">
        <v>6091</v>
      </c>
      <c r="F940" s="374" t="s">
        <v>95</v>
      </c>
      <c r="G940" s="374" t="s">
        <v>582</v>
      </c>
      <c r="H940" s="374" t="s">
        <v>3846</v>
      </c>
      <c r="I940" s="374" t="s">
        <v>584</v>
      </c>
      <c r="J940" s="375">
        <v>30</v>
      </c>
      <c r="K940" s="375">
        <v>30</v>
      </c>
      <c r="L940" s="383" t="str">
        <f t="shared" si="29"/>
        <v>Mở</v>
      </c>
      <c r="M940" s="384">
        <f t="shared" si="28"/>
        <v>1</v>
      </c>
    </row>
    <row r="941" spans="1:13" ht="26.25" hidden="1" x14ac:dyDescent="0.25">
      <c r="A941" s="374" t="s">
        <v>6095</v>
      </c>
      <c r="B941" s="374" t="s">
        <v>6096</v>
      </c>
      <c r="C941" s="374" t="s">
        <v>6097</v>
      </c>
      <c r="D941" s="374" t="s">
        <v>6090</v>
      </c>
      <c r="E941" s="374" t="s">
        <v>6091</v>
      </c>
      <c r="F941" s="374" t="s">
        <v>95</v>
      </c>
      <c r="G941" s="374" t="s">
        <v>582</v>
      </c>
      <c r="H941" s="374" t="s">
        <v>3846</v>
      </c>
      <c r="I941" s="374" t="s">
        <v>584</v>
      </c>
      <c r="J941" s="375">
        <v>30</v>
      </c>
      <c r="K941" s="375">
        <v>30</v>
      </c>
      <c r="L941" s="383" t="str">
        <f t="shared" si="29"/>
        <v>Mở</v>
      </c>
      <c r="M941" s="384">
        <f t="shared" si="28"/>
        <v>1</v>
      </c>
    </row>
    <row r="942" spans="1:13" ht="26.25" hidden="1" x14ac:dyDescent="0.25">
      <c r="A942" s="374" t="s">
        <v>6098</v>
      </c>
      <c r="B942" s="374" t="s">
        <v>6099</v>
      </c>
      <c r="C942" s="374" t="s">
        <v>6100</v>
      </c>
      <c r="D942" s="374" t="s">
        <v>6090</v>
      </c>
      <c r="E942" s="374" t="s">
        <v>6091</v>
      </c>
      <c r="F942" s="374" t="s">
        <v>95</v>
      </c>
      <c r="G942" s="374" t="s">
        <v>582</v>
      </c>
      <c r="H942" s="374" t="s">
        <v>3846</v>
      </c>
      <c r="I942" s="374" t="s">
        <v>584</v>
      </c>
      <c r="J942" s="375">
        <v>30</v>
      </c>
      <c r="K942" s="375">
        <v>30</v>
      </c>
      <c r="L942" s="383" t="str">
        <f t="shared" si="29"/>
        <v>Mở</v>
      </c>
      <c r="M942" s="384">
        <f t="shared" si="28"/>
        <v>1</v>
      </c>
    </row>
    <row r="943" spans="1:13" ht="26.25" hidden="1" x14ac:dyDescent="0.25">
      <c r="A943" s="374" t="s">
        <v>6101</v>
      </c>
      <c r="B943" s="374" t="s">
        <v>6102</v>
      </c>
      <c r="C943" s="374" t="s">
        <v>6103</v>
      </c>
      <c r="D943" s="374" t="s">
        <v>6090</v>
      </c>
      <c r="E943" s="374" t="s">
        <v>6091</v>
      </c>
      <c r="F943" s="374" t="s">
        <v>95</v>
      </c>
      <c r="G943" s="374" t="s">
        <v>582</v>
      </c>
      <c r="H943" s="374" t="s">
        <v>3846</v>
      </c>
      <c r="I943" s="374" t="s">
        <v>584</v>
      </c>
      <c r="J943" s="375">
        <v>30</v>
      </c>
      <c r="K943" s="375">
        <v>30</v>
      </c>
      <c r="L943" s="383" t="str">
        <f t="shared" si="29"/>
        <v>Mở</v>
      </c>
      <c r="M943" s="384">
        <f t="shared" si="28"/>
        <v>1</v>
      </c>
    </row>
    <row r="944" spans="1:13" ht="26.25" hidden="1" x14ac:dyDescent="0.25">
      <c r="A944" s="374" t="s">
        <v>6104</v>
      </c>
      <c r="B944" s="374" t="s">
        <v>6105</v>
      </c>
      <c r="C944" s="374" t="s">
        <v>6106</v>
      </c>
      <c r="D944" s="374" t="s">
        <v>6107</v>
      </c>
      <c r="E944" s="374" t="s">
        <v>6108</v>
      </c>
      <c r="F944" s="374" t="s">
        <v>3281</v>
      </c>
      <c r="G944" s="374" t="s">
        <v>582</v>
      </c>
      <c r="H944" s="374" t="s">
        <v>3846</v>
      </c>
      <c r="I944" s="374" t="s">
        <v>584</v>
      </c>
      <c r="J944" s="375">
        <v>24</v>
      </c>
      <c r="K944" s="375">
        <v>30</v>
      </c>
      <c r="L944" s="383" t="str">
        <f t="shared" si="29"/>
        <v>Mở</v>
      </c>
      <c r="M944" s="384">
        <f t="shared" si="28"/>
        <v>0.8</v>
      </c>
    </row>
    <row r="945" spans="1:13" ht="26.25" hidden="1" x14ac:dyDescent="0.25">
      <c r="A945" s="374" t="s">
        <v>6109</v>
      </c>
      <c r="B945" s="374" t="s">
        <v>6110</v>
      </c>
      <c r="C945" s="374" t="s">
        <v>6111</v>
      </c>
      <c r="D945" s="374" t="s">
        <v>6112</v>
      </c>
      <c r="E945" s="374" t="s">
        <v>6113</v>
      </c>
      <c r="F945" s="374" t="s">
        <v>89</v>
      </c>
      <c r="G945" s="374" t="s">
        <v>582</v>
      </c>
      <c r="H945" s="374" t="s">
        <v>3846</v>
      </c>
      <c r="I945" s="374" t="s">
        <v>584</v>
      </c>
      <c r="J945" s="375">
        <v>5</v>
      </c>
      <c r="K945" s="375">
        <v>30</v>
      </c>
      <c r="L945" s="383" t="str">
        <f t="shared" si="29"/>
        <v>Không mở</v>
      </c>
      <c r="M945" s="384">
        <f t="shared" si="28"/>
        <v>0.16666666666666666</v>
      </c>
    </row>
    <row r="946" spans="1:13" ht="26.25" hidden="1" x14ac:dyDescent="0.25">
      <c r="A946" s="374" t="s">
        <v>6114</v>
      </c>
      <c r="B946" s="374" t="s">
        <v>6115</v>
      </c>
      <c r="C946" s="374" t="s">
        <v>6116</v>
      </c>
      <c r="D946" s="374" t="s">
        <v>6112</v>
      </c>
      <c r="E946" s="374" t="s">
        <v>6113</v>
      </c>
      <c r="F946" s="374" t="s">
        <v>89</v>
      </c>
      <c r="G946" s="374" t="s">
        <v>582</v>
      </c>
      <c r="H946" s="374" t="s">
        <v>3846</v>
      </c>
      <c r="I946" s="374" t="s">
        <v>584</v>
      </c>
      <c r="J946" s="375">
        <v>30</v>
      </c>
      <c r="K946" s="375">
        <v>30</v>
      </c>
      <c r="L946" s="383" t="str">
        <f t="shared" si="29"/>
        <v>Mở</v>
      </c>
      <c r="M946" s="384">
        <f t="shared" si="28"/>
        <v>1</v>
      </c>
    </row>
    <row r="947" spans="1:13" ht="26.25" hidden="1" x14ac:dyDescent="0.25">
      <c r="A947" s="374" t="s">
        <v>6117</v>
      </c>
      <c r="B947" s="374" t="s">
        <v>6118</v>
      </c>
      <c r="C947" s="374" t="s">
        <v>6119</v>
      </c>
      <c r="D947" s="374" t="s">
        <v>6112</v>
      </c>
      <c r="E947" s="374" t="s">
        <v>6113</v>
      </c>
      <c r="F947" s="374" t="s">
        <v>89</v>
      </c>
      <c r="G947" s="374" t="s">
        <v>582</v>
      </c>
      <c r="H947" s="374" t="s">
        <v>3846</v>
      </c>
      <c r="I947" s="374" t="s">
        <v>584</v>
      </c>
      <c r="J947" s="375">
        <v>0</v>
      </c>
      <c r="K947" s="375">
        <v>30</v>
      </c>
      <c r="L947" s="383" t="str">
        <f t="shared" si="29"/>
        <v>Không mở</v>
      </c>
      <c r="M947" s="384">
        <f t="shared" si="28"/>
        <v>0</v>
      </c>
    </row>
    <row r="948" spans="1:13" ht="26.25" hidden="1" x14ac:dyDescent="0.25">
      <c r="A948" s="374" t="s">
        <v>6120</v>
      </c>
      <c r="B948" s="374" t="s">
        <v>6121</v>
      </c>
      <c r="C948" s="374" t="s">
        <v>6122</v>
      </c>
      <c r="D948" s="374" t="s">
        <v>6123</v>
      </c>
      <c r="E948" s="374" t="s">
        <v>6124</v>
      </c>
      <c r="F948" s="374" t="s">
        <v>89</v>
      </c>
      <c r="G948" s="374" t="s">
        <v>582</v>
      </c>
      <c r="H948" s="374" t="s">
        <v>3846</v>
      </c>
      <c r="I948" s="374" t="s">
        <v>584</v>
      </c>
      <c r="J948" s="375">
        <v>30</v>
      </c>
      <c r="K948" s="375">
        <v>30</v>
      </c>
      <c r="L948" s="383" t="str">
        <f t="shared" si="29"/>
        <v>Mở</v>
      </c>
      <c r="M948" s="384">
        <f t="shared" si="28"/>
        <v>1</v>
      </c>
    </row>
    <row r="949" spans="1:13" ht="26.25" hidden="1" x14ac:dyDescent="0.25">
      <c r="A949" s="374" t="s">
        <v>6125</v>
      </c>
      <c r="B949" s="374" t="s">
        <v>6126</v>
      </c>
      <c r="C949" s="374" t="s">
        <v>6127</v>
      </c>
      <c r="D949" s="374" t="s">
        <v>6123</v>
      </c>
      <c r="E949" s="374" t="s">
        <v>6124</v>
      </c>
      <c r="F949" s="374" t="s">
        <v>89</v>
      </c>
      <c r="G949" s="374" t="s">
        <v>582</v>
      </c>
      <c r="H949" s="374" t="s">
        <v>3846</v>
      </c>
      <c r="I949" s="374" t="s">
        <v>584</v>
      </c>
      <c r="J949" s="375">
        <v>26</v>
      </c>
      <c r="K949" s="375">
        <v>30</v>
      </c>
      <c r="L949" s="383" t="str">
        <f t="shared" si="29"/>
        <v>Mở</v>
      </c>
      <c r="M949" s="384">
        <f t="shared" si="28"/>
        <v>0.8666666666666667</v>
      </c>
    </row>
    <row r="950" spans="1:13" ht="26.25" hidden="1" x14ac:dyDescent="0.25">
      <c r="A950" s="374" t="s">
        <v>6128</v>
      </c>
      <c r="B950" s="374" t="s">
        <v>6129</v>
      </c>
      <c r="C950" s="374" t="s">
        <v>6130</v>
      </c>
      <c r="D950" s="374" t="s">
        <v>6131</v>
      </c>
      <c r="E950" s="374" t="s">
        <v>6132</v>
      </c>
      <c r="F950" s="374" t="s">
        <v>3281</v>
      </c>
      <c r="G950" s="374" t="s">
        <v>582</v>
      </c>
      <c r="H950" s="374" t="s">
        <v>3846</v>
      </c>
      <c r="I950" s="374" t="s">
        <v>584</v>
      </c>
      <c r="J950" s="375">
        <v>0</v>
      </c>
      <c r="K950" s="375">
        <v>30</v>
      </c>
      <c r="L950" s="383" t="str">
        <f t="shared" si="29"/>
        <v>Không mở</v>
      </c>
      <c r="M950" s="384">
        <f t="shared" si="28"/>
        <v>0</v>
      </c>
    </row>
    <row r="951" spans="1:13" ht="26.25" hidden="1" x14ac:dyDescent="0.25">
      <c r="A951" s="374" t="s">
        <v>6133</v>
      </c>
      <c r="B951" s="374" t="s">
        <v>6134</v>
      </c>
      <c r="C951" s="374" t="s">
        <v>6135</v>
      </c>
      <c r="D951" s="374" t="s">
        <v>6131</v>
      </c>
      <c r="E951" s="374" t="s">
        <v>6132</v>
      </c>
      <c r="F951" s="374" t="s">
        <v>3281</v>
      </c>
      <c r="G951" s="374" t="s">
        <v>582</v>
      </c>
      <c r="H951" s="374" t="s">
        <v>3846</v>
      </c>
      <c r="I951" s="374" t="s">
        <v>584</v>
      </c>
      <c r="J951" s="375">
        <v>2</v>
      </c>
      <c r="K951" s="375">
        <v>30</v>
      </c>
      <c r="L951" s="383" t="str">
        <f t="shared" si="29"/>
        <v>Không mở</v>
      </c>
      <c r="M951" s="384">
        <f t="shared" si="28"/>
        <v>6.6666666666666666E-2</v>
      </c>
    </row>
    <row r="952" spans="1:13" ht="26.25" hidden="1" x14ac:dyDescent="0.25">
      <c r="A952" s="374" t="s">
        <v>6136</v>
      </c>
      <c r="B952" s="374" t="s">
        <v>6137</v>
      </c>
      <c r="C952" s="374" t="s">
        <v>6138</v>
      </c>
      <c r="D952" s="374" t="s">
        <v>6131</v>
      </c>
      <c r="E952" s="374" t="s">
        <v>6132</v>
      </c>
      <c r="F952" s="374" t="s">
        <v>3281</v>
      </c>
      <c r="G952" s="374" t="s">
        <v>582</v>
      </c>
      <c r="H952" s="374" t="s">
        <v>3846</v>
      </c>
      <c r="I952" s="374" t="s">
        <v>584</v>
      </c>
      <c r="J952" s="375">
        <v>30</v>
      </c>
      <c r="K952" s="375">
        <v>30</v>
      </c>
      <c r="L952" s="383" t="str">
        <f t="shared" si="29"/>
        <v>Mở</v>
      </c>
      <c r="M952" s="384">
        <f t="shared" si="28"/>
        <v>1</v>
      </c>
    </row>
    <row r="953" spans="1:13" ht="26.25" hidden="1" x14ac:dyDescent="0.25">
      <c r="A953" s="374" t="s">
        <v>6139</v>
      </c>
      <c r="B953" s="374" t="s">
        <v>6140</v>
      </c>
      <c r="C953" s="374" t="s">
        <v>6141</v>
      </c>
      <c r="D953" s="374" t="s">
        <v>6131</v>
      </c>
      <c r="E953" s="374" t="s">
        <v>6132</v>
      </c>
      <c r="F953" s="374" t="s">
        <v>3281</v>
      </c>
      <c r="G953" s="374" t="s">
        <v>582</v>
      </c>
      <c r="H953" s="374" t="s">
        <v>3846</v>
      </c>
      <c r="I953" s="374" t="s">
        <v>584</v>
      </c>
      <c r="J953" s="375">
        <v>29</v>
      </c>
      <c r="K953" s="375">
        <v>30</v>
      </c>
      <c r="L953" s="383" t="str">
        <f t="shared" si="29"/>
        <v>Mở</v>
      </c>
      <c r="M953" s="384">
        <f t="shared" si="28"/>
        <v>0.96666666666666667</v>
      </c>
    </row>
    <row r="954" spans="1:13" ht="26.25" hidden="1" x14ac:dyDescent="0.25">
      <c r="A954" s="374" t="s">
        <v>6142</v>
      </c>
      <c r="B954" s="374" t="s">
        <v>6143</v>
      </c>
      <c r="C954" s="374" t="s">
        <v>6144</v>
      </c>
      <c r="D954" s="374" t="s">
        <v>6131</v>
      </c>
      <c r="E954" s="374" t="s">
        <v>6132</v>
      </c>
      <c r="F954" s="374" t="s">
        <v>3281</v>
      </c>
      <c r="G954" s="374" t="s">
        <v>582</v>
      </c>
      <c r="H954" s="374" t="s">
        <v>3846</v>
      </c>
      <c r="I954" s="374" t="s">
        <v>584</v>
      </c>
      <c r="J954" s="375">
        <v>30</v>
      </c>
      <c r="K954" s="375">
        <v>30</v>
      </c>
      <c r="L954" s="383" t="str">
        <f t="shared" si="29"/>
        <v>Mở</v>
      </c>
      <c r="M954" s="384">
        <f t="shared" si="28"/>
        <v>1</v>
      </c>
    </row>
    <row r="955" spans="1:13" ht="26.25" hidden="1" x14ac:dyDescent="0.25">
      <c r="A955" s="374" t="s">
        <v>6145</v>
      </c>
      <c r="B955" s="374" t="s">
        <v>6146</v>
      </c>
      <c r="C955" s="374" t="s">
        <v>6147</v>
      </c>
      <c r="D955" s="374" t="s">
        <v>6131</v>
      </c>
      <c r="E955" s="374" t="s">
        <v>6132</v>
      </c>
      <c r="F955" s="374" t="s">
        <v>3281</v>
      </c>
      <c r="G955" s="374" t="s">
        <v>582</v>
      </c>
      <c r="H955" s="374" t="s">
        <v>3846</v>
      </c>
      <c r="I955" s="374" t="s">
        <v>584</v>
      </c>
      <c r="J955" s="375">
        <v>0</v>
      </c>
      <c r="K955" s="375">
        <v>30</v>
      </c>
      <c r="L955" s="383" t="str">
        <f t="shared" si="29"/>
        <v>Không mở</v>
      </c>
      <c r="M955" s="384">
        <f t="shared" si="28"/>
        <v>0</v>
      </c>
    </row>
    <row r="956" spans="1:13" ht="39" hidden="1" x14ac:dyDescent="0.25">
      <c r="A956" s="374" t="s">
        <v>6148</v>
      </c>
      <c r="B956" s="374" t="s">
        <v>6149</v>
      </c>
      <c r="C956" s="374" t="s">
        <v>6150</v>
      </c>
      <c r="D956" s="374" t="s">
        <v>6151</v>
      </c>
      <c r="E956" s="374" t="s">
        <v>6152</v>
      </c>
      <c r="F956" s="374" t="s">
        <v>89</v>
      </c>
      <c r="G956" s="374" t="s">
        <v>582</v>
      </c>
      <c r="H956" s="374" t="s">
        <v>3846</v>
      </c>
      <c r="I956" s="374" t="s">
        <v>584</v>
      </c>
      <c r="J956" s="375">
        <v>18</v>
      </c>
      <c r="K956" s="375">
        <v>30</v>
      </c>
      <c r="L956" s="379" t="s">
        <v>731</v>
      </c>
      <c r="M956" s="384">
        <f t="shared" si="28"/>
        <v>0.6</v>
      </c>
    </row>
    <row r="957" spans="1:13" ht="26.25" hidden="1" x14ac:dyDescent="0.25">
      <c r="A957" s="374" t="s">
        <v>6153</v>
      </c>
      <c r="B957" s="374" t="s">
        <v>6154</v>
      </c>
      <c r="C957" s="374" t="s">
        <v>6155</v>
      </c>
      <c r="D957" s="374" t="s">
        <v>6151</v>
      </c>
      <c r="E957" s="374" t="s">
        <v>6152</v>
      </c>
      <c r="F957" s="374" t="s">
        <v>89</v>
      </c>
      <c r="G957" s="374" t="s">
        <v>582</v>
      </c>
      <c r="H957" s="374" t="s">
        <v>3846</v>
      </c>
      <c r="I957" s="374" t="s">
        <v>584</v>
      </c>
      <c r="J957" s="375">
        <v>30</v>
      </c>
      <c r="K957" s="375">
        <v>30</v>
      </c>
      <c r="L957" s="383" t="str">
        <f t="shared" si="29"/>
        <v>Mở</v>
      </c>
      <c r="M957" s="384">
        <f t="shared" si="28"/>
        <v>1</v>
      </c>
    </row>
    <row r="958" spans="1:13" ht="26.25" hidden="1" x14ac:dyDescent="0.25">
      <c r="A958" s="374" t="s">
        <v>6156</v>
      </c>
      <c r="B958" s="374" t="s">
        <v>6157</v>
      </c>
      <c r="C958" s="374" t="s">
        <v>6158</v>
      </c>
      <c r="D958" s="374" t="s">
        <v>6151</v>
      </c>
      <c r="E958" s="374" t="s">
        <v>6152</v>
      </c>
      <c r="F958" s="374" t="s">
        <v>89</v>
      </c>
      <c r="G958" s="374" t="s">
        <v>582</v>
      </c>
      <c r="H958" s="374" t="s">
        <v>3846</v>
      </c>
      <c r="I958" s="374" t="s">
        <v>584</v>
      </c>
      <c r="J958" s="375">
        <v>30</v>
      </c>
      <c r="K958" s="375">
        <v>30</v>
      </c>
      <c r="L958" s="383" t="str">
        <f t="shared" si="29"/>
        <v>Mở</v>
      </c>
      <c r="M958" s="384">
        <f t="shared" si="28"/>
        <v>1</v>
      </c>
    </row>
    <row r="959" spans="1:13" ht="26.25" hidden="1" x14ac:dyDescent="0.25">
      <c r="A959" s="374" t="s">
        <v>6159</v>
      </c>
      <c r="B959" s="374" t="s">
        <v>6160</v>
      </c>
      <c r="C959" s="374" t="s">
        <v>6161</v>
      </c>
      <c r="D959" s="374" t="s">
        <v>6151</v>
      </c>
      <c r="E959" s="374" t="s">
        <v>6152</v>
      </c>
      <c r="F959" s="374" t="s">
        <v>89</v>
      </c>
      <c r="G959" s="374" t="s">
        <v>582</v>
      </c>
      <c r="H959" s="374" t="s">
        <v>3846</v>
      </c>
      <c r="I959" s="374" t="s">
        <v>584</v>
      </c>
      <c r="J959" s="375">
        <v>30</v>
      </c>
      <c r="K959" s="375">
        <v>30</v>
      </c>
      <c r="L959" s="383" t="str">
        <f t="shared" si="29"/>
        <v>Mở</v>
      </c>
      <c r="M959" s="384">
        <f t="shared" si="28"/>
        <v>1</v>
      </c>
    </row>
    <row r="960" spans="1:13" ht="26.25" hidden="1" x14ac:dyDescent="0.25">
      <c r="A960" s="374" t="s">
        <v>6162</v>
      </c>
      <c r="B960" s="374" t="s">
        <v>6163</v>
      </c>
      <c r="C960" s="374" t="s">
        <v>6164</v>
      </c>
      <c r="D960" s="374" t="s">
        <v>6165</v>
      </c>
      <c r="E960" s="374" t="s">
        <v>6166</v>
      </c>
      <c r="F960" s="374" t="s">
        <v>89</v>
      </c>
      <c r="G960" s="374" t="s">
        <v>582</v>
      </c>
      <c r="H960" s="374" t="s">
        <v>3846</v>
      </c>
      <c r="I960" s="374" t="s">
        <v>584</v>
      </c>
      <c r="J960" s="375">
        <v>12</v>
      </c>
      <c r="K960" s="375">
        <v>30</v>
      </c>
      <c r="L960" s="383" t="str">
        <f t="shared" si="29"/>
        <v>Không mở</v>
      </c>
      <c r="M960" s="384">
        <f t="shared" si="28"/>
        <v>0.4</v>
      </c>
    </row>
    <row r="961" spans="1:13" ht="26.25" hidden="1" x14ac:dyDescent="0.25">
      <c r="A961" s="374" t="s">
        <v>6167</v>
      </c>
      <c r="B961" s="374" t="s">
        <v>6168</v>
      </c>
      <c r="C961" s="374" t="s">
        <v>6169</v>
      </c>
      <c r="D961" s="374" t="s">
        <v>6170</v>
      </c>
      <c r="E961" s="374" t="s">
        <v>6171</v>
      </c>
      <c r="F961" s="374" t="s">
        <v>89</v>
      </c>
      <c r="G961" s="374" t="s">
        <v>582</v>
      </c>
      <c r="H961" s="374" t="s">
        <v>3846</v>
      </c>
      <c r="I961" s="374" t="s">
        <v>584</v>
      </c>
      <c r="J961" s="375">
        <v>22</v>
      </c>
      <c r="K961" s="375">
        <v>30</v>
      </c>
      <c r="L961" s="383" t="s">
        <v>610</v>
      </c>
      <c r="M961" s="384">
        <f t="shared" si="28"/>
        <v>0.73333333333333328</v>
      </c>
    </row>
    <row r="962" spans="1:13" ht="26.25" hidden="1" x14ac:dyDescent="0.25">
      <c r="A962" s="374" t="s">
        <v>6172</v>
      </c>
      <c r="B962" s="374" t="s">
        <v>6173</v>
      </c>
      <c r="C962" s="374" t="s">
        <v>6174</v>
      </c>
      <c r="D962" s="374" t="s">
        <v>6175</v>
      </c>
      <c r="E962" s="374" t="s">
        <v>6176</v>
      </c>
      <c r="F962" s="374" t="s">
        <v>89</v>
      </c>
      <c r="G962" s="374" t="s">
        <v>582</v>
      </c>
      <c r="H962" s="374" t="s">
        <v>3846</v>
      </c>
      <c r="I962" s="374" t="s">
        <v>584</v>
      </c>
      <c r="J962" s="375">
        <v>29</v>
      </c>
      <c r="K962" s="375">
        <v>30</v>
      </c>
      <c r="L962" s="383" t="str">
        <f t="shared" si="29"/>
        <v>Mở</v>
      </c>
      <c r="M962" s="384">
        <f t="shared" si="28"/>
        <v>0.96666666666666667</v>
      </c>
    </row>
    <row r="963" spans="1:13" ht="26.25" hidden="1" x14ac:dyDescent="0.25">
      <c r="A963" s="374" t="s">
        <v>6177</v>
      </c>
      <c r="B963" s="374" t="s">
        <v>6178</v>
      </c>
      <c r="C963" s="374" t="s">
        <v>6179</v>
      </c>
      <c r="D963" s="374" t="s">
        <v>6180</v>
      </c>
      <c r="E963" s="374" t="s">
        <v>6181</v>
      </c>
      <c r="F963" s="374" t="s">
        <v>89</v>
      </c>
      <c r="G963" s="374" t="s">
        <v>582</v>
      </c>
      <c r="H963" s="374" t="s">
        <v>3846</v>
      </c>
      <c r="I963" s="374" t="s">
        <v>584</v>
      </c>
      <c r="J963" s="375">
        <v>11</v>
      </c>
      <c r="K963" s="375">
        <v>30</v>
      </c>
      <c r="L963" s="383" t="str">
        <f t="shared" si="29"/>
        <v>Không mở</v>
      </c>
      <c r="M963" s="384">
        <f t="shared" ref="M963:M1026" si="30">J963/K963</f>
        <v>0.36666666666666664</v>
      </c>
    </row>
    <row r="964" spans="1:13" ht="26.25" hidden="1" x14ac:dyDescent="0.25">
      <c r="A964" s="374" t="s">
        <v>6182</v>
      </c>
      <c r="B964" s="374" t="s">
        <v>6183</v>
      </c>
      <c r="C964" s="374" t="s">
        <v>6184</v>
      </c>
      <c r="D964" s="374" t="s">
        <v>6185</v>
      </c>
      <c r="E964" s="374" t="s">
        <v>6186</v>
      </c>
      <c r="F964" s="374" t="s">
        <v>66</v>
      </c>
      <c r="G964" s="374" t="s">
        <v>582</v>
      </c>
      <c r="H964" s="374" t="s">
        <v>3846</v>
      </c>
      <c r="I964" s="374" t="s">
        <v>584</v>
      </c>
      <c r="J964" s="375">
        <v>30</v>
      </c>
      <c r="K964" s="375">
        <v>30</v>
      </c>
      <c r="L964" s="383" t="str">
        <f t="shared" si="29"/>
        <v>Mở</v>
      </c>
      <c r="M964" s="384">
        <f t="shared" si="30"/>
        <v>1</v>
      </c>
    </row>
    <row r="965" spans="1:13" ht="26.25" hidden="1" x14ac:dyDescent="0.25">
      <c r="A965" s="374" t="s">
        <v>6187</v>
      </c>
      <c r="B965" s="374" t="s">
        <v>6188</v>
      </c>
      <c r="C965" s="374" t="s">
        <v>6189</v>
      </c>
      <c r="D965" s="374" t="s">
        <v>6185</v>
      </c>
      <c r="E965" s="374" t="s">
        <v>6186</v>
      </c>
      <c r="F965" s="374" t="s">
        <v>66</v>
      </c>
      <c r="G965" s="374" t="s">
        <v>582</v>
      </c>
      <c r="H965" s="374" t="s">
        <v>3846</v>
      </c>
      <c r="I965" s="374" t="s">
        <v>584</v>
      </c>
      <c r="J965" s="375">
        <v>9</v>
      </c>
      <c r="K965" s="375">
        <v>30</v>
      </c>
      <c r="L965" s="383" t="str">
        <f t="shared" ref="L965:L1028" si="31">IF(M965&gt;=75%,"Mở","Không mở")</f>
        <v>Không mở</v>
      </c>
      <c r="M965" s="384">
        <f t="shared" si="30"/>
        <v>0.3</v>
      </c>
    </row>
    <row r="966" spans="1:13" ht="26.25" hidden="1" x14ac:dyDescent="0.25">
      <c r="A966" s="374" t="s">
        <v>6190</v>
      </c>
      <c r="B966" s="374" t="s">
        <v>6191</v>
      </c>
      <c r="C966" s="374" t="s">
        <v>6192</v>
      </c>
      <c r="D966" s="374" t="s">
        <v>6193</v>
      </c>
      <c r="E966" s="374" t="s">
        <v>6194</v>
      </c>
      <c r="F966" s="374" t="s">
        <v>89</v>
      </c>
      <c r="G966" s="374" t="s">
        <v>582</v>
      </c>
      <c r="H966" s="374" t="s">
        <v>3846</v>
      </c>
      <c r="I966" s="374" t="s">
        <v>584</v>
      </c>
      <c r="J966" s="375">
        <v>42</v>
      </c>
      <c r="K966" s="375">
        <v>54</v>
      </c>
      <c r="L966" s="383" t="str">
        <f t="shared" si="31"/>
        <v>Mở</v>
      </c>
      <c r="M966" s="384">
        <f t="shared" si="30"/>
        <v>0.77777777777777779</v>
      </c>
    </row>
    <row r="967" spans="1:13" ht="26.25" hidden="1" x14ac:dyDescent="0.25">
      <c r="A967" s="374" t="s">
        <v>6195</v>
      </c>
      <c r="B967" s="374" t="s">
        <v>6196</v>
      </c>
      <c r="C967" s="374" t="s">
        <v>6197</v>
      </c>
      <c r="D967" s="374" t="s">
        <v>6198</v>
      </c>
      <c r="E967" s="374" t="s">
        <v>6199</v>
      </c>
      <c r="F967" s="374" t="s">
        <v>89</v>
      </c>
      <c r="G967" s="374" t="s">
        <v>582</v>
      </c>
      <c r="H967" s="374" t="s">
        <v>3846</v>
      </c>
      <c r="I967" s="374" t="s">
        <v>584</v>
      </c>
      <c r="J967" s="375">
        <v>30</v>
      </c>
      <c r="K967" s="375">
        <v>30</v>
      </c>
      <c r="L967" s="383" t="str">
        <f t="shared" si="31"/>
        <v>Mở</v>
      </c>
      <c r="M967" s="384">
        <f t="shared" si="30"/>
        <v>1</v>
      </c>
    </row>
    <row r="968" spans="1:13" ht="26.25" hidden="1" x14ac:dyDescent="0.25">
      <c r="A968" s="374" t="s">
        <v>6200</v>
      </c>
      <c r="B968" s="374" t="s">
        <v>6201</v>
      </c>
      <c r="C968" s="374" t="s">
        <v>6202</v>
      </c>
      <c r="D968" s="374" t="s">
        <v>6198</v>
      </c>
      <c r="E968" s="374" t="s">
        <v>6199</v>
      </c>
      <c r="F968" s="374" t="s">
        <v>89</v>
      </c>
      <c r="G968" s="374" t="s">
        <v>582</v>
      </c>
      <c r="H968" s="374" t="s">
        <v>3846</v>
      </c>
      <c r="I968" s="374" t="s">
        <v>584</v>
      </c>
      <c r="J968" s="375">
        <v>30</v>
      </c>
      <c r="K968" s="375">
        <v>30</v>
      </c>
      <c r="L968" s="383" t="str">
        <f t="shared" si="31"/>
        <v>Mở</v>
      </c>
      <c r="M968" s="384">
        <f t="shared" si="30"/>
        <v>1</v>
      </c>
    </row>
    <row r="969" spans="1:13" ht="26.25" hidden="1" x14ac:dyDescent="0.25">
      <c r="A969" s="374" t="s">
        <v>6203</v>
      </c>
      <c r="B969" s="374" t="s">
        <v>6204</v>
      </c>
      <c r="C969" s="374" t="s">
        <v>6205</v>
      </c>
      <c r="D969" s="374" t="s">
        <v>6206</v>
      </c>
      <c r="E969" s="374" t="s">
        <v>6207</v>
      </c>
      <c r="F969" s="374" t="s">
        <v>89</v>
      </c>
      <c r="G969" s="374" t="s">
        <v>582</v>
      </c>
      <c r="H969" s="374" t="s">
        <v>3846</v>
      </c>
      <c r="I969" s="374" t="s">
        <v>584</v>
      </c>
      <c r="J969" s="375">
        <v>8</v>
      </c>
      <c r="K969" s="375">
        <v>30</v>
      </c>
      <c r="L969" s="383" t="str">
        <f t="shared" si="31"/>
        <v>Không mở</v>
      </c>
      <c r="M969" s="384">
        <f t="shared" si="30"/>
        <v>0.26666666666666666</v>
      </c>
    </row>
    <row r="970" spans="1:13" ht="26.25" hidden="1" x14ac:dyDescent="0.25">
      <c r="A970" s="374" t="s">
        <v>6208</v>
      </c>
      <c r="B970" s="374" t="s">
        <v>6209</v>
      </c>
      <c r="C970" s="374" t="s">
        <v>6210</v>
      </c>
      <c r="D970" s="374" t="s">
        <v>6206</v>
      </c>
      <c r="E970" s="374" t="s">
        <v>6207</v>
      </c>
      <c r="F970" s="374" t="s">
        <v>89</v>
      </c>
      <c r="G970" s="374" t="s">
        <v>582</v>
      </c>
      <c r="H970" s="374" t="s">
        <v>3846</v>
      </c>
      <c r="I970" s="374" t="s">
        <v>584</v>
      </c>
      <c r="J970" s="375">
        <v>30</v>
      </c>
      <c r="K970" s="375">
        <v>30</v>
      </c>
      <c r="L970" s="383" t="str">
        <f t="shared" si="31"/>
        <v>Mở</v>
      </c>
      <c r="M970" s="384">
        <f t="shared" si="30"/>
        <v>1</v>
      </c>
    </row>
    <row r="971" spans="1:13" ht="26.25" hidden="1" x14ac:dyDescent="0.25">
      <c r="A971" s="374" t="s">
        <v>6211</v>
      </c>
      <c r="B971" s="374" t="s">
        <v>6212</v>
      </c>
      <c r="C971" s="374" t="s">
        <v>6213</v>
      </c>
      <c r="D971" s="374" t="s">
        <v>6214</v>
      </c>
      <c r="E971" s="374" t="s">
        <v>6215</v>
      </c>
      <c r="F971" s="374" t="s">
        <v>89</v>
      </c>
      <c r="G971" s="374" t="s">
        <v>582</v>
      </c>
      <c r="H971" s="374" t="s">
        <v>3846</v>
      </c>
      <c r="I971" s="374" t="s">
        <v>584</v>
      </c>
      <c r="J971" s="375">
        <v>45</v>
      </c>
      <c r="K971" s="375">
        <v>54</v>
      </c>
      <c r="L971" s="383" t="str">
        <f t="shared" si="31"/>
        <v>Mở</v>
      </c>
      <c r="M971" s="384">
        <f t="shared" si="30"/>
        <v>0.83333333333333337</v>
      </c>
    </row>
    <row r="972" spans="1:13" ht="26.25" hidden="1" x14ac:dyDescent="0.25">
      <c r="A972" s="374" t="s">
        <v>6216</v>
      </c>
      <c r="B972" s="374" t="s">
        <v>6217</v>
      </c>
      <c r="C972" s="374" t="s">
        <v>6218</v>
      </c>
      <c r="D972" s="374" t="s">
        <v>6219</v>
      </c>
      <c r="E972" s="374" t="s">
        <v>6220</v>
      </c>
      <c r="F972" s="374" t="s">
        <v>89</v>
      </c>
      <c r="G972" s="374" t="s">
        <v>582</v>
      </c>
      <c r="H972" s="374" t="s">
        <v>3846</v>
      </c>
      <c r="I972" s="374" t="s">
        <v>584</v>
      </c>
      <c r="J972" s="375">
        <v>43</v>
      </c>
      <c r="K972" s="375">
        <v>50</v>
      </c>
      <c r="L972" s="383" t="str">
        <f t="shared" si="31"/>
        <v>Mở</v>
      </c>
      <c r="M972" s="384">
        <f t="shared" si="30"/>
        <v>0.86</v>
      </c>
    </row>
    <row r="973" spans="1:13" ht="26.25" hidden="1" x14ac:dyDescent="0.25">
      <c r="A973" s="374" t="s">
        <v>6221</v>
      </c>
      <c r="B973" s="374" t="s">
        <v>6222</v>
      </c>
      <c r="C973" s="374" t="s">
        <v>6223</v>
      </c>
      <c r="D973" s="374" t="s">
        <v>6224</v>
      </c>
      <c r="E973" s="374" t="s">
        <v>6225</v>
      </c>
      <c r="F973" s="374" t="s">
        <v>89</v>
      </c>
      <c r="G973" s="374" t="s">
        <v>582</v>
      </c>
      <c r="H973" s="374" t="s">
        <v>3846</v>
      </c>
      <c r="I973" s="374" t="s">
        <v>584</v>
      </c>
      <c r="J973" s="375">
        <v>30</v>
      </c>
      <c r="K973" s="375">
        <v>30</v>
      </c>
      <c r="L973" s="383" t="str">
        <f t="shared" si="31"/>
        <v>Mở</v>
      </c>
      <c r="M973" s="384">
        <f t="shared" si="30"/>
        <v>1</v>
      </c>
    </row>
    <row r="974" spans="1:13" ht="26.25" hidden="1" x14ac:dyDescent="0.25">
      <c r="A974" s="374" t="s">
        <v>6226</v>
      </c>
      <c r="B974" s="374" t="s">
        <v>6227</v>
      </c>
      <c r="C974" s="374" t="s">
        <v>6228</v>
      </c>
      <c r="D974" s="374" t="s">
        <v>6229</v>
      </c>
      <c r="E974" s="374" t="s">
        <v>6230</v>
      </c>
      <c r="F974" s="374" t="s">
        <v>89</v>
      </c>
      <c r="G974" s="374" t="s">
        <v>582</v>
      </c>
      <c r="H974" s="374" t="s">
        <v>3846</v>
      </c>
      <c r="I974" s="374" t="s">
        <v>584</v>
      </c>
      <c r="J974" s="375">
        <v>29</v>
      </c>
      <c r="K974" s="375">
        <v>30</v>
      </c>
      <c r="L974" s="383" t="str">
        <f t="shared" si="31"/>
        <v>Mở</v>
      </c>
      <c r="M974" s="384">
        <f t="shared" si="30"/>
        <v>0.96666666666666667</v>
      </c>
    </row>
    <row r="975" spans="1:13" ht="26.25" hidden="1" x14ac:dyDescent="0.25">
      <c r="A975" s="374" t="s">
        <v>6231</v>
      </c>
      <c r="B975" s="374" t="s">
        <v>6232</v>
      </c>
      <c r="C975" s="374" t="s">
        <v>6233</v>
      </c>
      <c r="D975" s="374" t="s">
        <v>6229</v>
      </c>
      <c r="E975" s="374" t="s">
        <v>6230</v>
      </c>
      <c r="F975" s="374" t="s">
        <v>89</v>
      </c>
      <c r="G975" s="374" t="s">
        <v>582</v>
      </c>
      <c r="H975" s="374" t="s">
        <v>3846</v>
      </c>
      <c r="I975" s="374" t="s">
        <v>584</v>
      </c>
      <c r="J975" s="375">
        <v>29</v>
      </c>
      <c r="K975" s="375">
        <v>30</v>
      </c>
      <c r="L975" s="383" t="str">
        <f t="shared" si="31"/>
        <v>Mở</v>
      </c>
      <c r="M975" s="384">
        <f t="shared" si="30"/>
        <v>0.96666666666666667</v>
      </c>
    </row>
    <row r="976" spans="1:13" ht="26.25" hidden="1" x14ac:dyDescent="0.25">
      <c r="A976" s="374" t="s">
        <v>6234</v>
      </c>
      <c r="B976" s="374" t="s">
        <v>6235</v>
      </c>
      <c r="C976" s="374" t="s">
        <v>6236</v>
      </c>
      <c r="D976" s="374" t="s">
        <v>6237</v>
      </c>
      <c r="E976" s="374" t="s">
        <v>6238</v>
      </c>
      <c r="F976" s="374" t="s">
        <v>66</v>
      </c>
      <c r="G976" s="374" t="s">
        <v>582</v>
      </c>
      <c r="H976" s="374" t="s">
        <v>3846</v>
      </c>
      <c r="I976" s="374" t="s">
        <v>584</v>
      </c>
      <c r="J976" s="375">
        <v>24</v>
      </c>
      <c r="K976" s="375">
        <v>30</v>
      </c>
      <c r="L976" s="383" t="str">
        <f t="shared" si="31"/>
        <v>Mở</v>
      </c>
      <c r="M976" s="384">
        <f t="shared" si="30"/>
        <v>0.8</v>
      </c>
    </row>
    <row r="977" spans="1:13" ht="26.25" hidden="1" x14ac:dyDescent="0.25">
      <c r="A977" s="374" t="s">
        <v>6239</v>
      </c>
      <c r="B977" s="374" t="s">
        <v>6240</v>
      </c>
      <c r="C977" s="374" t="s">
        <v>6241</v>
      </c>
      <c r="D977" s="374" t="s">
        <v>6237</v>
      </c>
      <c r="E977" s="374" t="s">
        <v>6238</v>
      </c>
      <c r="F977" s="374" t="s">
        <v>66</v>
      </c>
      <c r="G977" s="374" t="s">
        <v>582</v>
      </c>
      <c r="H977" s="374" t="s">
        <v>3846</v>
      </c>
      <c r="I977" s="374" t="s">
        <v>584</v>
      </c>
      <c r="J977" s="375">
        <v>20</v>
      </c>
      <c r="K977" s="375">
        <v>30</v>
      </c>
      <c r="L977" s="383" t="s">
        <v>610</v>
      </c>
      <c r="M977" s="384">
        <f t="shared" si="30"/>
        <v>0.66666666666666663</v>
      </c>
    </row>
    <row r="978" spans="1:13" ht="26.25" hidden="1" x14ac:dyDescent="0.25">
      <c r="A978" s="374" t="s">
        <v>6242</v>
      </c>
      <c r="B978" s="374" t="s">
        <v>6243</v>
      </c>
      <c r="C978" s="374" t="s">
        <v>6244</v>
      </c>
      <c r="D978" s="374" t="s">
        <v>6245</v>
      </c>
      <c r="E978" s="374" t="s">
        <v>6246</v>
      </c>
      <c r="F978" s="374" t="s">
        <v>89</v>
      </c>
      <c r="G978" s="374" t="s">
        <v>582</v>
      </c>
      <c r="H978" s="374" t="s">
        <v>3846</v>
      </c>
      <c r="I978" s="374" t="s">
        <v>584</v>
      </c>
      <c r="J978" s="375">
        <v>44</v>
      </c>
      <c r="K978" s="375">
        <v>54</v>
      </c>
      <c r="L978" s="383" t="str">
        <f t="shared" si="31"/>
        <v>Mở</v>
      </c>
      <c r="M978" s="384">
        <f t="shared" si="30"/>
        <v>0.81481481481481477</v>
      </c>
    </row>
    <row r="979" spans="1:13" ht="26.25" hidden="1" x14ac:dyDescent="0.25">
      <c r="A979" s="374" t="s">
        <v>6247</v>
      </c>
      <c r="B979" s="374" t="s">
        <v>6248</v>
      </c>
      <c r="C979" s="374" t="s">
        <v>6249</v>
      </c>
      <c r="D979" s="374" t="s">
        <v>5498</v>
      </c>
      <c r="E979" s="374" t="s">
        <v>6250</v>
      </c>
      <c r="F979" s="374" t="s">
        <v>89</v>
      </c>
      <c r="G979" s="374" t="s">
        <v>582</v>
      </c>
      <c r="H979" s="374" t="s">
        <v>3846</v>
      </c>
      <c r="I979" s="374" t="s">
        <v>584</v>
      </c>
      <c r="J979" s="375">
        <v>30</v>
      </c>
      <c r="K979" s="375">
        <v>50</v>
      </c>
      <c r="L979" s="383" t="s">
        <v>610</v>
      </c>
      <c r="M979" s="384">
        <f t="shared" si="30"/>
        <v>0.6</v>
      </c>
    </row>
    <row r="980" spans="1:13" ht="26.25" hidden="1" x14ac:dyDescent="0.25">
      <c r="A980" s="374" t="s">
        <v>6251</v>
      </c>
      <c r="B980" s="374" t="s">
        <v>6252</v>
      </c>
      <c r="C980" s="374" t="s">
        <v>6253</v>
      </c>
      <c r="D980" s="374" t="s">
        <v>5625</v>
      </c>
      <c r="E980" s="374" t="s">
        <v>5626</v>
      </c>
      <c r="F980" s="374" t="s">
        <v>89</v>
      </c>
      <c r="G980" s="374" t="s">
        <v>582</v>
      </c>
      <c r="H980" s="374" t="s">
        <v>3846</v>
      </c>
      <c r="I980" s="374" t="s">
        <v>584</v>
      </c>
      <c r="J980" s="375">
        <v>65</v>
      </c>
      <c r="K980" s="375">
        <v>65</v>
      </c>
      <c r="L980" s="383" t="str">
        <f t="shared" si="31"/>
        <v>Mở</v>
      </c>
      <c r="M980" s="384">
        <f t="shared" si="30"/>
        <v>1</v>
      </c>
    </row>
    <row r="981" spans="1:13" ht="26.25" hidden="1" x14ac:dyDescent="0.25">
      <c r="A981" s="374" t="s">
        <v>6254</v>
      </c>
      <c r="B981" s="374" t="s">
        <v>6255</v>
      </c>
      <c r="C981" s="374" t="s">
        <v>6256</v>
      </c>
      <c r="D981" s="374" t="s">
        <v>5625</v>
      </c>
      <c r="E981" s="374" t="s">
        <v>5626</v>
      </c>
      <c r="F981" s="374" t="s">
        <v>89</v>
      </c>
      <c r="G981" s="374" t="s">
        <v>582</v>
      </c>
      <c r="H981" s="374" t="s">
        <v>3846</v>
      </c>
      <c r="I981" s="374" t="s">
        <v>584</v>
      </c>
      <c r="J981" s="375">
        <v>65</v>
      </c>
      <c r="K981" s="375">
        <v>65</v>
      </c>
      <c r="L981" s="383" t="str">
        <f t="shared" si="31"/>
        <v>Mở</v>
      </c>
      <c r="M981" s="384">
        <f t="shared" si="30"/>
        <v>1</v>
      </c>
    </row>
    <row r="982" spans="1:13" ht="26.25" hidden="1" x14ac:dyDescent="0.25">
      <c r="A982" s="374" t="s">
        <v>6257</v>
      </c>
      <c r="B982" s="374" t="s">
        <v>6258</v>
      </c>
      <c r="C982" s="374" t="s">
        <v>6259</v>
      </c>
      <c r="D982" s="374" t="s">
        <v>5625</v>
      </c>
      <c r="E982" s="374" t="s">
        <v>5626</v>
      </c>
      <c r="F982" s="374" t="s">
        <v>89</v>
      </c>
      <c r="G982" s="374" t="s">
        <v>582</v>
      </c>
      <c r="H982" s="374" t="s">
        <v>3846</v>
      </c>
      <c r="I982" s="374" t="s">
        <v>584</v>
      </c>
      <c r="J982" s="375">
        <v>12</v>
      </c>
      <c r="K982" s="375">
        <v>65</v>
      </c>
      <c r="L982" s="383" t="str">
        <f t="shared" si="31"/>
        <v>Không mở</v>
      </c>
      <c r="M982" s="384">
        <f t="shared" si="30"/>
        <v>0.18461538461538463</v>
      </c>
    </row>
    <row r="983" spans="1:13" ht="26.25" hidden="1" x14ac:dyDescent="0.25">
      <c r="A983" s="374" t="s">
        <v>6260</v>
      </c>
      <c r="B983" s="374" t="s">
        <v>6261</v>
      </c>
      <c r="C983" s="374" t="s">
        <v>6262</v>
      </c>
      <c r="D983" s="374" t="s">
        <v>5625</v>
      </c>
      <c r="E983" s="374" t="s">
        <v>5626</v>
      </c>
      <c r="F983" s="374" t="s">
        <v>89</v>
      </c>
      <c r="G983" s="374" t="s">
        <v>582</v>
      </c>
      <c r="H983" s="374" t="s">
        <v>3846</v>
      </c>
      <c r="I983" s="374" t="s">
        <v>584</v>
      </c>
      <c r="J983" s="375">
        <v>65</v>
      </c>
      <c r="K983" s="375">
        <v>65</v>
      </c>
      <c r="L983" s="383" t="str">
        <f t="shared" si="31"/>
        <v>Mở</v>
      </c>
      <c r="M983" s="384">
        <f t="shared" si="30"/>
        <v>1</v>
      </c>
    </row>
    <row r="984" spans="1:13" ht="26.25" hidden="1" x14ac:dyDescent="0.25">
      <c r="A984" s="374" t="s">
        <v>6263</v>
      </c>
      <c r="B984" s="374" t="s">
        <v>6264</v>
      </c>
      <c r="C984" s="374" t="s">
        <v>6265</v>
      </c>
      <c r="D984" s="374" t="s">
        <v>6266</v>
      </c>
      <c r="E984" s="374" t="s">
        <v>6267</v>
      </c>
      <c r="F984" s="374" t="s">
        <v>89</v>
      </c>
      <c r="G984" s="374" t="s">
        <v>582</v>
      </c>
      <c r="H984" s="374" t="s">
        <v>3846</v>
      </c>
      <c r="I984" s="374" t="s">
        <v>584</v>
      </c>
      <c r="J984" s="375">
        <v>28</v>
      </c>
      <c r="K984" s="375">
        <v>30</v>
      </c>
      <c r="L984" s="383" t="str">
        <f t="shared" si="31"/>
        <v>Mở</v>
      </c>
      <c r="M984" s="384">
        <f t="shared" si="30"/>
        <v>0.93333333333333335</v>
      </c>
    </row>
    <row r="985" spans="1:13" ht="26.25" hidden="1" x14ac:dyDescent="0.25">
      <c r="A985" s="374" t="s">
        <v>6268</v>
      </c>
      <c r="B985" s="374" t="s">
        <v>6269</v>
      </c>
      <c r="C985" s="374" t="s">
        <v>6270</v>
      </c>
      <c r="D985" s="374" t="s">
        <v>6266</v>
      </c>
      <c r="E985" s="374" t="s">
        <v>6267</v>
      </c>
      <c r="F985" s="374" t="s">
        <v>89</v>
      </c>
      <c r="G985" s="374" t="s">
        <v>582</v>
      </c>
      <c r="H985" s="374" t="s">
        <v>3846</v>
      </c>
      <c r="I985" s="374" t="s">
        <v>584</v>
      </c>
      <c r="J985" s="375">
        <v>30</v>
      </c>
      <c r="K985" s="375">
        <v>30</v>
      </c>
      <c r="L985" s="383" t="str">
        <f t="shared" si="31"/>
        <v>Mở</v>
      </c>
      <c r="M985" s="384">
        <f t="shared" si="30"/>
        <v>1</v>
      </c>
    </row>
    <row r="986" spans="1:13" ht="26.25" hidden="1" x14ac:dyDescent="0.25">
      <c r="A986" s="374" t="s">
        <v>6271</v>
      </c>
      <c r="B986" s="374" t="s">
        <v>6272</v>
      </c>
      <c r="C986" s="374" t="s">
        <v>6273</v>
      </c>
      <c r="D986" s="374" t="s">
        <v>6266</v>
      </c>
      <c r="E986" s="374" t="s">
        <v>6267</v>
      </c>
      <c r="F986" s="374" t="s">
        <v>89</v>
      </c>
      <c r="G986" s="374" t="s">
        <v>582</v>
      </c>
      <c r="H986" s="374" t="s">
        <v>3846</v>
      </c>
      <c r="I986" s="374" t="s">
        <v>584</v>
      </c>
      <c r="J986" s="375">
        <v>2</v>
      </c>
      <c r="K986" s="375">
        <v>30</v>
      </c>
      <c r="L986" s="383" t="str">
        <f t="shared" si="31"/>
        <v>Không mở</v>
      </c>
      <c r="M986" s="384">
        <f t="shared" si="30"/>
        <v>6.6666666666666666E-2</v>
      </c>
    </row>
    <row r="987" spans="1:13" ht="26.25" hidden="1" x14ac:dyDescent="0.25">
      <c r="A987" s="374" t="s">
        <v>6274</v>
      </c>
      <c r="B987" s="374" t="s">
        <v>6275</v>
      </c>
      <c r="C987" s="374" t="s">
        <v>6276</v>
      </c>
      <c r="D987" s="374" t="s">
        <v>6266</v>
      </c>
      <c r="E987" s="374" t="s">
        <v>6267</v>
      </c>
      <c r="F987" s="374" t="s">
        <v>89</v>
      </c>
      <c r="G987" s="374" t="s">
        <v>582</v>
      </c>
      <c r="H987" s="374" t="s">
        <v>3846</v>
      </c>
      <c r="I987" s="374" t="s">
        <v>584</v>
      </c>
      <c r="J987" s="375">
        <v>30</v>
      </c>
      <c r="K987" s="375">
        <v>30</v>
      </c>
      <c r="L987" s="383" t="str">
        <f t="shared" si="31"/>
        <v>Mở</v>
      </c>
      <c r="M987" s="384">
        <f t="shared" si="30"/>
        <v>1</v>
      </c>
    </row>
    <row r="988" spans="1:13" ht="26.25" hidden="1" x14ac:dyDescent="0.25">
      <c r="A988" s="374" t="s">
        <v>6277</v>
      </c>
      <c r="B988" s="374" t="s">
        <v>6278</v>
      </c>
      <c r="C988" s="374" t="s">
        <v>6279</v>
      </c>
      <c r="D988" s="374" t="s">
        <v>6266</v>
      </c>
      <c r="E988" s="374" t="s">
        <v>6267</v>
      </c>
      <c r="F988" s="374" t="s">
        <v>89</v>
      </c>
      <c r="G988" s="374" t="s">
        <v>582</v>
      </c>
      <c r="H988" s="374" t="s">
        <v>3846</v>
      </c>
      <c r="I988" s="374" t="s">
        <v>584</v>
      </c>
      <c r="J988" s="375">
        <v>30</v>
      </c>
      <c r="K988" s="375">
        <v>30</v>
      </c>
      <c r="L988" s="383" t="str">
        <f t="shared" si="31"/>
        <v>Mở</v>
      </c>
      <c r="M988" s="384">
        <f t="shared" si="30"/>
        <v>1</v>
      </c>
    </row>
    <row r="989" spans="1:13" ht="26.25" hidden="1" x14ac:dyDescent="0.25">
      <c r="A989" s="374" t="s">
        <v>6280</v>
      </c>
      <c r="B989" s="374" t="s">
        <v>6281</v>
      </c>
      <c r="C989" s="374" t="s">
        <v>6282</v>
      </c>
      <c r="D989" s="374" t="s">
        <v>6112</v>
      </c>
      <c r="E989" s="374" t="s">
        <v>6113</v>
      </c>
      <c r="F989" s="374" t="s">
        <v>89</v>
      </c>
      <c r="G989" s="374" t="s">
        <v>582</v>
      </c>
      <c r="H989" s="374" t="s">
        <v>3846</v>
      </c>
      <c r="I989" s="374" t="s">
        <v>584</v>
      </c>
      <c r="J989" s="375">
        <v>29</v>
      </c>
      <c r="K989" s="375">
        <v>30</v>
      </c>
      <c r="L989" s="383" t="str">
        <f t="shared" si="31"/>
        <v>Mở</v>
      </c>
      <c r="M989" s="384">
        <f t="shared" si="30"/>
        <v>0.96666666666666667</v>
      </c>
    </row>
    <row r="990" spans="1:13" ht="26.25" hidden="1" x14ac:dyDescent="0.25">
      <c r="A990" s="374" t="s">
        <v>6283</v>
      </c>
      <c r="B990" s="374" t="s">
        <v>6284</v>
      </c>
      <c r="C990" s="374" t="s">
        <v>6285</v>
      </c>
      <c r="D990" s="374" t="s">
        <v>6286</v>
      </c>
      <c r="E990" s="374" t="s">
        <v>6287</v>
      </c>
      <c r="F990" s="374" t="s">
        <v>89</v>
      </c>
      <c r="G990" s="374" t="s">
        <v>582</v>
      </c>
      <c r="H990" s="374" t="s">
        <v>3846</v>
      </c>
      <c r="I990" s="374" t="s">
        <v>584</v>
      </c>
      <c r="J990" s="375">
        <v>29</v>
      </c>
      <c r="K990" s="375">
        <v>30</v>
      </c>
      <c r="L990" s="383" t="str">
        <f t="shared" si="31"/>
        <v>Mở</v>
      </c>
      <c r="M990" s="384">
        <f t="shared" si="30"/>
        <v>0.96666666666666667</v>
      </c>
    </row>
    <row r="991" spans="1:13" ht="26.25" hidden="1" x14ac:dyDescent="0.25">
      <c r="A991" s="374" t="s">
        <v>6288</v>
      </c>
      <c r="B991" s="374" t="s">
        <v>6289</v>
      </c>
      <c r="C991" s="374" t="s">
        <v>6290</v>
      </c>
      <c r="D991" s="374" t="s">
        <v>6286</v>
      </c>
      <c r="E991" s="374" t="s">
        <v>6287</v>
      </c>
      <c r="F991" s="374" t="s">
        <v>89</v>
      </c>
      <c r="G991" s="374" t="s">
        <v>582</v>
      </c>
      <c r="H991" s="374" t="s">
        <v>3846</v>
      </c>
      <c r="I991" s="374" t="s">
        <v>584</v>
      </c>
      <c r="J991" s="375">
        <v>25</v>
      </c>
      <c r="K991" s="375">
        <v>30</v>
      </c>
      <c r="L991" s="383" t="str">
        <f t="shared" si="31"/>
        <v>Mở</v>
      </c>
      <c r="M991" s="384">
        <f t="shared" si="30"/>
        <v>0.83333333333333337</v>
      </c>
    </row>
    <row r="992" spans="1:13" ht="26.25" hidden="1" x14ac:dyDescent="0.25">
      <c r="A992" s="374" t="s">
        <v>6291</v>
      </c>
      <c r="B992" s="374" t="s">
        <v>6292</v>
      </c>
      <c r="C992" s="374" t="s">
        <v>6293</v>
      </c>
      <c r="D992" s="374" t="s">
        <v>6294</v>
      </c>
      <c r="E992" s="374" t="s">
        <v>6295</v>
      </c>
      <c r="F992" s="374" t="s">
        <v>89</v>
      </c>
      <c r="G992" s="374" t="s">
        <v>582</v>
      </c>
      <c r="H992" s="374" t="s">
        <v>3846</v>
      </c>
      <c r="I992" s="374" t="s">
        <v>584</v>
      </c>
      <c r="J992" s="375">
        <v>30</v>
      </c>
      <c r="K992" s="375">
        <v>30</v>
      </c>
      <c r="L992" s="383" t="str">
        <f t="shared" si="31"/>
        <v>Mở</v>
      </c>
      <c r="M992" s="384">
        <f t="shared" si="30"/>
        <v>1</v>
      </c>
    </row>
    <row r="993" spans="1:13" ht="26.25" hidden="1" x14ac:dyDescent="0.25">
      <c r="A993" s="374" t="s">
        <v>6296</v>
      </c>
      <c r="B993" s="374" t="s">
        <v>6297</v>
      </c>
      <c r="C993" s="374" t="s">
        <v>6298</v>
      </c>
      <c r="D993" s="374" t="s">
        <v>6294</v>
      </c>
      <c r="E993" s="374" t="s">
        <v>6295</v>
      </c>
      <c r="F993" s="374" t="s">
        <v>89</v>
      </c>
      <c r="G993" s="374" t="s">
        <v>582</v>
      </c>
      <c r="H993" s="374" t="s">
        <v>3846</v>
      </c>
      <c r="I993" s="374" t="s">
        <v>584</v>
      </c>
      <c r="J993" s="375">
        <v>30</v>
      </c>
      <c r="K993" s="375">
        <v>30</v>
      </c>
      <c r="L993" s="383" t="str">
        <f t="shared" si="31"/>
        <v>Mở</v>
      </c>
      <c r="M993" s="384">
        <f t="shared" si="30"/>
        <v>1</v>
      </c>
    </row>
    <row r="994" spans="1:13" ht="26.25" hidden="1" x14ac:dyDescent="0.25">
      <c r="A994" s="374" t="s">
        <v>6299</v>
      </c>
      <c r="B994" s="374" t="s">
        <v>6300</v>
      </c>
      <c r="C994" s="374" t="s">
        <v>6301</v>
      </c>
      <c r="D994" s="374" t="s">
        <v>4299</v>
      </c>
      <c r="E994" s="374" t="s">
        <v>4300</v>
      </c>
      <c r="F994" s="374" t="s">
        <v>89</v>
      </c>
      <c r="G994" s="374" t="s">
        <v>582</v>
      </c>
      <c r="H994" s="374" t="s">
        <v>3846</v>
      </c>
      <c r="I994" s="374" t="s">
        <v>584</v>
      </c>
      <c r="J994" s="375">
        <v>65</v>
      </c>
      <c r="K994" s="375">
        <v>65</v>
      </c>
      <c r="L994" s="383" t="str">
        <f t="shared" si="31"/>
        <v>Mở</v>
      </c>
      <c r="M994" s="384">
        <f t="shared" si="30"/>
        <v>1</v>
      </c>
    </row>
    <row r="995" spans="1:13" ht="26.25" hidden="1" x14ac:dyDescent="0.25">
      <c r="A995" s="374" t="s">
        <v>6302</v>
      </c>
      <c r="B995" s="374" t="s">
        <v>6303</v>
      </c>
      <c r="C995" s="374" t="s">
        <v>6304</v>
      </c>
      <c r="D995" s="374" t="s">
        <v>4299</v>
      </c>
      <c r="E995" s="374" t="s">
        <v>4300</v>
      </c>
      <c r="F995" s="374" t="s">
        <v>89</v>
      </c>
      <c r="G995" s="374" t="s">
        <v>582</v>
      </c>
      <c r="H995" s="374" t="s">
        <v>3846</v>
      </c>
      <c r="I995" s="374" t="s">
        <v>584</v>
      </c>
      <c r="J995" s="375">
        <v>16</v>
      </c>
      <c r="K995" s="375">
        <v>65</v>
      </c>
      <c r="L995" s="383" t="str">
        <f t="shared" si="31"/>
        <v>Không mở</v>
      </c>
      <c r="M995" s="384">
        <f t="shared" si="30"/>
        <v>0.24615384615384617</v>
      </c>
    </row>
    <row r="996" spans="1:13" ht="26.25" hidden="1" x14ac:dyDescent="0.25">
      <c r="A996" s="374" t="s">
        <v>6305</v>
      </c>
      <c r="B996" s="374" t="s">
        <v>6306</v>
      </c>
      <c r="C996" s="374" t="s">
        <v>6307</v>
      </c>
      <c r="D996" s="374" t="s">
        <v>4825</v>
      </c>
      <c r="E996" s="374" t="s">
        <v>4826</v>
      </c>
      <c r="F996" s="374" t="s">
        <v>66</v>
      </c>
      <c r="G996" s="374" t="s">
        <v>582</v>
      </c>
      <c r="H996" s="374" t="s">
        <v>3846</v>
      </c>
      <c r="I996" s="374" t="s">
        <v>584</v>
      </c>
      <c r="J996" s="375">
        <v>1</v>
      </c>
      <c r="K996" s="375">
        <v>25</v>
      </c>
      <c r="L996" s="383" t="str">
        <f t="shared" si="31"/>
        <v>Không mở</v>
      </c>
      <c r="M996" s="384">
        <f t="shared" si="30"/>
        <v>0.04</v>
      </c>
    </row>
    <row r="997" spans="1:13" ht="26.25" hidden="1" x14ac:dyDescent="0.25">
      <c r="A997" s="374" t="s">
        <v>6308</v>
      </c>
      <c r="B997" s="374" t="s">
        <v>6309</v>
      </c>
      <c r="C997" s="374" t="s">
        <v>6310</v>
      </c>
      <c r="D997" s="374" t="s">
        <v>2346</v>
      </c>
      <c r="E997" s="374" t="s">
        <v>5007</v>
      </c>
      <c r="F997" s="374" t="s">
        <v>95</v>
      </c>
      <c r="G997" s="374" t="s">
        <v>582</v>
      </c>
      <c r="H997" s="374" t="s">
        <v>3846</v>
      </c>
      <c r="I997" s="374" t="s">
        <v>584</v>
      </c>
      <c r="J997" s="375">
        <v>22</v>
      </c>
      <c r="K997" s="375">
        <v>25</v>
      </c>
      <c r="L997" s="383" t="str">
        <f t="shared" si="31"/>
        <v>Mở</v>
      </c>
      <c r="M997" s="384">
        <f t="shared" si="30"/>
        <v>0.88</v>
      </c>
    </row>
    <row r="998" spans="1:13" ht="26.25" hidden="1" x14ac:dyDescent="0.25">
      <c r="A998" s="374" t="s">
        <v>6311</v>
      </c>
      <c r="B998" s="374" t="s">
        <v>6312</v>
      </c>
      <c r="C998" s="374" t="s">
        <v>6313</v>
      </c>
      <c r="D998" s="374" t="s">
        <v>2346</v>
      </c>
      <c r="E998" s="374" t="s">
        <v>5007</v>
      </c>
      <c r="F998" s="374" t="s">
        <v>95</v>
      </c>
      <c r="G998" s="374" t="s">
        <v>582</v>
      </c>
      <c r="H998" s="374" t="s">
        <v>3846</v>
      </c>
      <c r="I998" s="374" t="s">
        <v>584</v>
      </c>
      <c r="J998" s="375">
        <v>25</v>
      </c>
      <c r="K998" s="375">
        <v>25</v>
      </c>
      <c r="L998" s="383" t="str">
        <f t="shared" si="31"/>
        <v>Mở</v>
      </c>
      <c r="M998" s="384">
        <f t="shared" si="30"/>
        <v>1</v>
      </c>
    </row>
    <row r="999" spans="1:13" ht="26.25" hidden="1" x14ac:dyDescent="0.25">
      <c r="A999" s="374" t="s">
        <v>6314</v>
      </c>
      <c r="B999" s="374" t="s">
        <v>392</v>
      </c>
      <c r="C999" s="374" t="s">
        <v>6315</v>
      </c>
      <c r="D999" s="374" t="s">
        <v>6316</v>
      </c>
      <c r="E999" s="374" t="s">
        <v>6317</v>
      </c>
      <c r="F999" s="374" t="s">
        <v>89</v>
      </c>
      <c r="G999" s="374" t="s">
        <v>582</v>
      </c>
      <c r="H999" s="374" t="s">
        <v>3846</v>
      </c>
      <c r="I999" s="374" t="s">
        <v>584</v>
      </c>
      <c r="J999" s="375">
        <v>44</v>
      </c>
      <c r="K999" s="375">
        <v>65</v>
      </c>
      <c r="L999" s="383" t="s">
        <v>610</v>
      </c>
      <c r="M999" s="384">
        <f t="shared" si="30"/>
        <v>0.67692307692307696</v>
      </c>
    </row>
    <row r="1000" spans="1:13" ht="39" hidden="1" x14ac:dyDescent="0.25">
      <c r="A1000" s="374" t="s">
        <v>6318</v>
      </c>
      <c r="B1000" s="374" t="s">
        <v>428</v>
      </c>
      <c r="C1000" s="374" t="s">
        <v>6319</v>
      </c>
      <c r="D1000" s="374" t="s">
        <v>6320</v>
      </c>
      <c r="E1000" s="374" t="s">
        <v>6321</v>
      </c>
      <c r="F1000" s="374" t="s">
        <v>89</v>
      </c>
      <c r="G1000" s="374" t="s">
        <v>582</v>
      </c>
      <c r="H1000" s="374" t="s">
        <v>3846</v>
      </c>
      <c r="I1000" s="374" t="s">
        <v>584</v>
      </c>
      <c r="J1000" s="375">
        <v>1</v>
      </c>
      <c r="K1000" s="375">
        <v>65</v>
      </c>
      <c r="L1000" s="379" t="s">
        <v>731</v>
      </c>
      <c r="M1000" s="384">
        <f t="shared" si="30"/>
        <v>1.5384615384615385E-2</v>
      </c>
    </row>
    <row r="1001" spans="1:13" ht="39" hidden="1" x14ac:dyDescent="0.25">
      <c r="A1001" s="374" t="s">
        <v>6322</v>
      </c>
      <c r="B1001" s="374" t="s">
        <v>412</v>
      </c>
      <c r="C1001" s="374" t="s">
        <v>6323</v>
      </c>
      <c r="D1001" s="374" t="s">
        <v>4192</v>
      </c>
      <c r="E1001" s="374" t="s">
        <v>4193</v>
      </c>
      <c r="F1001" s="374" t="s">
        <v>66</v>
      </c>
      <c r="G1001" s="374" t="s">
        <v>582</v>
      </c>
      <c r="H1001" s="374" t="s">
        <v>3846</v>
      </c>
      <c r="I1001" s="374" t="s">
        <v>584</v>
      </c>
      <c r="J1001" s="375">
        <v>18</v>
      </c>
      <c r="K1001" s="375">
        <v>25</v>
      </c>
      <c r="L1001" s="379" t="s">
        <v>731</v>
      </c>
      <c r="M1001" s="384">
        <f t="shared" si="30"/>
        <v>0.72</v>
      </c>
    </row>
    <row r="1002" spans="1:13" ht="26.25" hidden="1" x14ac:dyDescent="0.25">
      <c r="A1002" s="374" t="s">
        <v>6324</v>
      </c>
      <c r="B1002" s="374" t="s">
        <v>407</v>
      </c>
      <c r="C1002" s="374" t="s">
        <v>6325</v>
      </c>
      <c r="D1002" s="374" t="s">
        <v>4160</v>
      </c>
      <c r="E1002" s="374" t="s">
        <v>4161</v>
      </c>
      <c r="F1002" s="374" t="s">
        <v>95</v>
      </c>
      <c r="G1002" s="374" t="s">
        <v>582</v>
      </c>
      <c r="H1002" s="374" t="s">
        <v>3846</v>
      </c>
      <c r="I1002" s="374" t="s">
        <v>584</v>
      </c>
      <c r="J1002" s="375">
        <v>22</v>
      </c>
      <c r="K1002" s="375">
        <v>22</v>
      </c>
      <c r="L1002" s="383" t="str">
        <f t="shared" si="31"/>
        <v>Mở</v>
      </c>
      <c r="M1002" s="384">
        <f t="shared" si="30"/>
        <v>1</v>
      </c>
    </row>
    <row r="1003" spans="1:13" ht="26.25" hidden="1" x14ac:dyDescent="0.25">
      <c r="A1003" s="374" t="s">
        <v>6326</v>
      </c>
      <c r="B1003" s="374" t="s">
        <v>408</v>
      </c>
      <c r="C1003" s="374" t="s">
        <v>6327</v>
      </c>
      <c r="D1003" s="374" t="s">
        <v>4160</v>
      </c>
      <c r="E1003" s="374" t="s">
        <v>4161</v>
      </c>
      <c r="F1003" s="374" t="s">
        <v>95</v>
      </c>
      <c r="G1003" s="374" t="s">
        <v>582</v>
      </c>
      <c r="H1003" s="374" t="s">
        <v>3846</v>
      </c>
      <c r="I1003" s="374" t="s">
        <v>584</v>
      </c>
      <c r="J1003" s="375">
        <v>22</v>
      </c>
      <c r="K1003" s="375">
        <v>22</v>
      </c>
      <c r="L1003" s="383" t="str">
        <f t="shared" si="31"/>
        <v>Mở</v>
      </c>
      <c r="M1003" s="384">
        <f t="shared" si="30"/>
        <v>1</v>
      </c>
    </row>
    <row r="1004" spans="1:13" ht="26.25" hidden="1" x14ac:dyDescent="0.25">
      <c r="A1004" s="374" t="s">
        <v>6328</v>
      </c>
      <c r="B1004" s="374" t="s">
        <v>409</v>
      </c>
      <c r="C1004" s="374" t="s">
        <v>6329</v>
      </c>
      <c r="D1004" s="374" t="s">
        <v>4160</v>
      </c>
      <c r="E1004" s="374" t="s">
        <v>4161</v>
      </c>
      <c r="F1004" s="374" t="s">
        <v>95</v>
      </c>
      <c r="G1004" s="374" t="s">
        <v>582</v>
      </c>
      <c r="H1004" s="374" t="s">
        <v>3846</v>
      </c>
      <c r="I1004" s="374" t="s">
        <v>584</v>
      </c>
      <c r="J1004" s="375">
        <v>21</v>
      </c>
      <c r="K1004" s="375">
        <v>22</v>
      </c>
      <c r="L1004" s="383" t="str">
        <f t="shared" si="31"/>
        <v>Mở</v>
      </c>
      <c r="M1004" s="384">
        <f t="shared" si="30"/>
        <v>0.95454545454545459</v>
      </c>
    </row>
    <row r="1005" spans="1:13" ht="26.25" hidden="1" x14ac:dyDescent="0.25">
      <c r="A1005" s="374" t="s">
        <v>6330</v>
      </c>
      <c r="B1005" s="374" t="s">
        <v>395</v>
      </c>
      <c r="C1005" s="374" t="s">
        <v>6331</v>
      </c>
      <c r="D1005" s="374" t="s">
        <v>6332</v>
      </c>
      <c r="E1005" s="374" t="s">
        <v>6333</v>
      </c>
      <c r="F1005" s="374" t="s">
        <v>89</v>
      </c>
      <c r="G1005" s="374" t="s">
        <v>582</v>
      </c>
      <c r="H1005" s="374" t="s">
        <v>3846</v>
      </c>
      <c r="I1005" s="374" t="s">
        <v>584</v>
      </c>
      <c r="J1005" s="375">
        <v>50</v>
      </c>
      <c r="K1005" s="375">
        <v>50</v>
      </c>
      <c r="L1005" s="383" t="str">
        <f t="shared" si="31"/>
        <v>Mở</v>
      </c>
      <c r="M1005" s="384">
        <f t="shared" si="30"/>
        <v>1</v>
      </c>
    </row>
    <row r="1006" spans="1:13" ht="26.25" hidden="1" x14ac:dyDescent="0.25">
      <c r="A1006" s="374" t="s">
        <v>6334</v>
      </c>
      <c r="B1006" s="374" t="s">
        <v>398</v>
      </c>
      <c r="C1006" s="374" t="s">
        <v>6335</v>
      </c>
      <c r="D1006" s="374" t="s">
        <v>6332</v>
      </c>
      <c r="E1006" s="374" t="s">
        <v>6333</v>
      </c>
      <c r="F1006" s="374" t="s">
        <v>89</v>
      </c>
      <c r="G1006" s="374" t="s">
        <v>582</v>
      </c>
      <c r="H1006" s="374" t="s">
        <v>3846</v>
      </c>
      <c r="I1006" s="374" t="s">
        <v>584</v>
      </c>
      <c r="J1006" s="375">
        <v>50</v>
      </c>
      <c r="K1006" s="375">
        <v>50</v>
      </c>
      <c r="L1006" s="383" t="str">
        <f t="shared" si="31"/>
        <v>Mở</v>
      </c>
      <c r="M1006" s="384">
        <f t="shared" si="30"/>
        <v>1</v>
      </c>
    </row>
    <row r="1007" spans="1:13" ht="26.25" hidden="1" x14ac:dyDescent="0.25">
      <c r="A1007" s="374" t="s">
        <v>6336</v>
      </c>
      <c r="B1007" s="374" t="s">
        <v>400</v>
      </c>
      <c r="C1007" s="374" t="s">
        <v>6337</v>
      </c>
      <c r="D1007" s="374" t="s">
        <v>6332</v>
      </c>
      <c r="E1007" s="374" t="s">
        <v>6333</v>
      </c>
      <c r="F1007" s="374" t="s">
        <v>89</v>
      </c>
      <c r="G1007" s="374" t="s">
        <v>582</v>
      </c>
      <c r="H1007" s="374" t="s">
        <v>3846</v>
      </c>
      <c r="I1007" s="374" t="s">
        <v>584</v>
      </c>
      <c r="J1007" s="375">
        <v>50</v>
      </c>
      <c r="K1007" s="375">
        <v>50</v>
      </c>
      <c r="L1007" s="383" t="str">
        <f t="shared" si="31"/>
        <v>Mở</v>
      </c>
      <c r="M1007" s="384">
        <f t="shared" si="30"/>
        <v>1</v>
      </c>
    </row>
    <row r="1008" spans="1:13" ht="39" hidden="1" x14ac:dyDescent="0.25">
      <c r="A1008" s="374" t="s">
        <v>6338</v>
      </c>
      <c r="B1008" s="374" t="s">
        <v>6339</v>
      </c>
      <c r="C1008" s="374" t="s">
        <v>6340</v>
      </c>
      <c r="D1008" s="374" t="s">
        <v>5816</v>
      </c>
      <c r="E1008" s="374" t="s">
        <v>5817</v>
      </c>
      <c r="F1008" s="374" t="s">
        <v>3281</v>
      </c>
      <c r="G1008" s="374" t="s">
        <v>582</v>
      </c>
      <c r="H1008" s="374" t="s">
        <v>3846</v>
      </c>
      <c r="I1008" s="374" t="s">
        <v>584</v>
      </c>
      <c r="J1008" s="375">
        <v>15</v>
      </c>
      <c r="K1008" s="375">
        <v>30</v>
      </c>
      <c r="L1008" s="379" t="s">
        <v>731</v>
      </c>
      <c r="M1008" s="384">
        <f t="shared" si="30"/>
        <v>0.5</v>
      </c>
    </row>
    <row r="1009" spans="1:13" ht="26.25" hidden="1" x14ac:dyDescent="0.25">
      <c r="A1009" s="374" t="s">
        <v>6341</v>
      </c>
      <c r="B1009" s="374" t="s">
        <v>6342</v>
      </c>
      <c r="C1009" s="374" t="s">
        <v>6343</v>
      </c>
      <c r="D1009" s="374" t="s">
        <v>5816</v>
      </c>
      <c r="E1009" s="374" t="s">
        <v>5817</v>
      </c>
      <c r="F1009" s="374" t="s">
        <v>3281</v>
      </c>
      <c r="G1009" s="374" t="s">
        <v>582</v>
      </c>
      <c r="H1009" s="374" t="s">
        <v>3846</v>
      </c>
      <c r="I1009" s="374" t="s">
        <v>584</v>
      </c>
      <c r="J1009" s="375">
        <v>0</v>
      </c>
      <c r="K1009" s="375">
        <v>30</v>
      </c>
      <c r="L1009" s="383" t="str">
        <f t="shared" si="31"/>
        <v>Không mở</v>
      </c>
      <c r="M1009" s="384">
        <f t="shared" si="30"/>
        <v>0</v>
      </c>
    </row>
    <row r="1010" spans="1:13" ht="26.25" hidden="1" x14ac:dyDescent="0.25">
      <c r="A1010" s="374" t="s">
        <v>6344</v>
      </c>
      <c r="B1010" s="374" t="s">
        <v>6345</v>
      </c>
      <c r="C1010" s="374" t="s">
        <v>6346</v>
      </c>
      <c r="D1010" s="374" t="s">
        <v>5816</v>
      </c>
      <c r="E1010" s="374" t="s">
        <v>5817</v>
      </c>
      <c r="F1010" s="374" t="s">
        <v>3281</v>
      </c>
      <c r="G1010" s="374" t="s">
        <v>582</v>
      </c>
      <c r="H1010" s="374" t="s">
        <v>3846</v>
      </c>
      <c r="I1010" s="374" t="s">
        <v>584</v>
      </c>
      <c r="J1010" s="375">
        <v>1</v>
      </c>
      <c r="K1010" s="375">
        <v>30</v>
      </c>
      <c r="L1010" s="383" t="str">
        <f t="shared" si="31"/>
        <v>Không mở</v>
      </c>
      <c r="M1010" s="384">
        <f t="shared" si="30"/>
        <v>3.3333333333333333E-2</v>
      </c>
    </row>
    <row r="1011" spans="1:13" ht="26.25" hidden="1" x14ac:dyDescent="0.25">
      <c r="A1011" s="374" t="s">
        <v>6347</v>
      </c>
      <c r="B1011" s="374" t="s">
        <v>6348</v>
      </c>
      <c r="C1011" s="374" t="s">
        <v>6349</v>
      </c>
      <c r="D1011" s="374" t="s">
        <v>5816</v>
      </c>
      <c r="E1011" s="374" t="s">
        <v>5817</v>
      </c>
      <c r="F1011" s="374" t="s">
        <v>3281</v>
      </c>
      <c r="G1011" s="374" t="s">
        <v>582</v>
      </c>
      <c r="H1011" s="374" t="s">
        <v>3846</v>
      </c>
      <c r="I1011" s="374" t="s">
        <v>584</v>
      </c>
      <c r="J1011" s="375">
        <v>30</v>
      </c>
      <c r="K1011" s="375">
        <v>30</v>
      </c>
      <c r="L1011" s="383" t="str">
        <f t="shared" si="31"/>
        <v>Mở</v>
      </c>
      <c r="M1011" s="384">
        <f t="shared" si="30"/>
        <v>1</v>
      </c>
    </row>
    <row r="1012" spans="1:13" ht="26.25" hidden="1" x14ac:dyDescent="0.25">
      <c r="A1012" s="374" t="s">
        <v>6350</v>
      </c>
      <c r="B1012" s="374" t="s">
        <v>6351</v>
      </c>
      <c r="C1012" s="374" t="s">
        <v>6352</v>
      </c>
      <c r="D1012" s="374" t="s">
        <v>5816</v>
      </c>
      <c r="E1012" s="374" t="s">
        <v>5817</v>
      </c>
      <c r="F1012" s="374" t="s">
        <v>3281</v>
      </c>
      <c r="G1012" s="374" t="s">
        <v>582</v>
      </c>
      <c r="H1012" s="374" t="s">
        <v>3846</v>
      </c>
      <c r="I1012" s="374" t="s">
        <v>584</v>
      </c>
      <c r="J1012" s="375">
        <v>30</v>
      </c>
      <c r="K1012" s="375">
        <v>30</v>
      </c>
      <c r="L1012" s="383" t="str">
        <f t="shared" si="31"/>
        <v>Mở</v>
      </c>
      <c r="M1012" s="384">
        <f t="shared" si="30"/>
        <v>1</v>
      </c>
    </row>
    <row r="1013" spans="1:13" ht="26.25" hidden="1" x14ac:dyDescent="0.25">
      <c r="A1013" s="374" t="s">
        <v>6353</v>
      </c>
      <c r="B1013" s="374" t="s">
        <v>6354</v>
      </c>
      <c r="C1013" s="374" t="s">
        <v>6355</v>
      </c>
      <c r="D1013" s="374" t="s">
        <v>5816</v>
      </c>
      <c r="E1013" s="374" t="s">
        <v>5817</v>
      </c>
      <c r="F1013" s="374" t="s">
        <v>3281</v>
      </c>
      <c r="G1013" s="374" t="s">
        <v>582</v>
      </c>
      <c r="H1013" s="374" t="s">
        <v>3846</v>
      </c>
      <c r="I1013" s="374" t="s">
        <v>584</v>
      </c>
      <c r="J1013" s="375">
        <v>30</v>
      </c>
      <c r="K1013" s="375">
        <v>30</v>
      </c>
      <c r="L1013" s="383" t="str">
        <f t="shared" si="31"/>
        <v>Mở</v>
      </c>
      <c r="M1013" s="384">
        <f t="shared" si="30"/>
        <v>1</v>
      </c>
    </row>
    <row r="1014" spans="1:13" ht="26.25" hidden="1" x14ac:dyDescent="0.25">
      <c r="A1014" s="374" t="s">
        <v>6356</v>
      </c>
      <c r="B1014" s="374" t="s">
        <v>6357</v>
      </c>
      <c r="C1014" s="374" t="s">
        <v>6358</v>
      </c>
      <c r="D1014" s="374" t="s">
        <v>6359</v>
      </c>
      <c r="E1014" s="374" t="s">
        <v>6360</v>
      </c>
      <c r="F1014" s="374" t="s">
        <v>89</v>
      </c>
      <c r="G1014" s="374" t="s">
        <v>582</v>
      </c>
      <c r="H1014" s="374" t="s">
        <v>3846</v>
      </c>
      <c r="I1014" s="374" t="s">
        <v>584</v>
      </c>
      <c r="J1014" s="375">
        <v>64</v>
      </c>
      <c r="K1014" s="375">
        <v>65</v>
      </c>
      <c r="L1014" s="383" t="str">
        <f t="shared" si="31"/>
        <v>Mở</v>
      </c>
      <c r="M1014" s="384">
        <f t="shared" si="30"/>
        <v>0.98461538461538467</v>
      </c>
    </row>
    <row r="1015" spans="1:13" ht="26.25" hidden="1" x14ac:dyDescent="0.25">
      <c r="A1015" s="374" t="s">
        <v>6361</v>
      </c>
      <c r="B1015" s="374" t="s">
        <v>6362</v>
      </c>
      <c r="C1015" s="374" t="s">
        <v>6363</v>
      </c>
      <c r="D1015" s="374" t="s">
        <v>6364</v>
      </c>
      <c r="E1015" s="374" t="s">
        <v>6365</v>
      </c>
      <c r="F1015" s="374" t="s">
        <v>66</v>
      </c>
      <c r="G1015" s="374" t="s">
        <v>582</v>
      </c>
      <c r="H1015" s="374" t="s">
        <v>3846</v>
      </c>
      <c r="I1015" s="374" t="s">
        <v>584</v>
      </c>
      <c r="J1015" s="375">
        <v>45</v>
      </c>
      <c r="K1015" s="375">
        <v>60</v>
      </c>
      <c r="L1015" s="383" t="str">
        <f t="shared" si="31"/>
        <v>Mở</v>
      </c>
      <c r="M1015" s="384">
        <f t="shared" si="30"/>
        <v>0.75</v>
      </c>
    </row>
    <row r="1016" spans="1:13" ht="26.25" hidden="1" x14ac:dyDescent="0.25">
      <c r="A1016" s="374" t="s">
        <v>6366</v>
      </c>
      <c r="B1016" s="374" t="s">
        <v>6367</v>
      </c>
      <c r="C1016" s="374" t="s">
        <v>6368</v>
      </c>
      <c r="D1016" s="374" t="s">
        <v>4062</v>
      </c>
      <c r="E1016" s="374" t="s">
        <v>4063</v>
      </c>
      <c r="F1016" s="374" t="s">
        <v>66</v>
      </c>
      <c r="G1016" s="374" t="s">
        <v>582</v>
      </c>
      <c r="H1016" s="374" t="s">
        <v>3846</v>
      </c>
      <c r="I1016" s="374" t="s">
        <v>584</v>
      </c>
      <c r="J1016" s="375">
        <v>65</v>
      </c>
      <c r="K1016" s="375">
        <v>65</v>
      </c>
      <c r="L1016" s="383" t="str">
        <f t="shared" si="31"/>
        <v>Mở</v>
      </c>
      <c r="M1016" s="384">
        <f t="shared" si="30"/>
        <v>1</v>
      </c>
    </row>
    <row r="1017" spans="1:13" ht="26.25" hidden="1" x14ac:dyDescent="0.25">
      <c r="A1017" s="374" t="s">
        <v>6369</v>
      </c>
      <c r="B1017" s="374" t="s">
        <v>6370</v>
      </c>
      <c r="C1017" s="374" t="s">
        <v>6371</v>
      </c>
      <c r="D1017" s="374" t="s">
        <v>4177</v>
      </c>
      <c r="E1017" s="374" t="s">
        <v>4178</v>
      </c>
      <c r="F1017" s="374" t="s">
        <v>66</v>
      </c>
      <c r="G1017" s="374" t="s">
        <v>582</v>
      </c>
      <c r="H1017" s="374" t="s">
        <v>3846</v>
      </c>
      <c r="I1017" s="374" t="s">
        <v>584</v>
      </c>
      <c r="J1017" s="375">
        <v>22</v>
      </c>
      <c r="K1017" s="375">
        <v>25</v>
      </c>
      <c r="L1017" s="383" t="str">
        <f t="shared" si="31"/>
        <v>Mở</v>
      </c>
      <c r="M1017" s="384">
        <f t="shared" si="30"/>
        <v>0.88</v>
      </c>
    </row>
    <row r="1018" spans="1:13" ht="26.25" hidden="1" x14ac:dyDescent="0.25">
      <c r="A1018" s="374" t="s">
        <v>6372</v>
      </c>
      <c r="B1018" s="374" t="s">
        <v>6373</v>
      </c>
      <c r="C1018" s="374" t="s">
        <v>6374</v>
      </c>
      <c r="D1018" s="374" t="s">
        <v>4153</v>
      </c>
      <c r="E1018" s="374" t="s">
        <v>4154</v>
      </c>
      <c r="F1018" s="374" t="s">
        <v>130</v>
      </c>
      <c r="G1018" s="374" t="s">
        <v>582</v>
      </c>
      <c r="H1018" s="374" t="s">
        <v>3846</v>
      </c>
      <c r="I1018" s="374" t="s">
        <v>584</v>
      </c>
      <c r="J1018" s="375">
        <v>25</v>
      </c>
      <c r="K1018" s="375">
        <v>25</v>
      </c>
      <c r="L1018" s="383" t="str">
        <f t="shared" si="31"/>
        <v>Mở</v>
      </c>
      <c r="M1018" s="384">
        <f t="shared" si="30"/>
        <v>1</v>
      </c>
    </row>
    <row r="1019" spans="1:13" ht="26.25" hidden="1" x14ac:dyDescent="0.25">
      <c r="A1019" s="374" t="s">
        <v>6375</v>
      </c>
      <c r="B1019" s="374" t="s">
        <v>6376</v>
      </c>
      <c r="C1019" s="374" t="s">
        <v>6377</v>
      </c>
      <c r="D1019" s="374" t="s">
        <v>6378</v>
      </c>
      <c r="E1019" s="374" t="s">
        <v>6379</v>
      </c>
      <c r="F1019" s="374" t="s">
        <v>66</v>
      </c>
      <c r="G1019" s="374" t="s">
        <v>582</v>
      </c>
      <c r="H1019" s="374" t="s">
        <v>3846</v>
      </c>
      <c r="I1019" s="374" t="s">
        <v>584</v>
      </c>
      <c r="J1019" s="375">
        <v>24</v>
      </c>
      <c r="K1019" s="375">
        <v>25</v>
      </c>
      <c r="L1019" s="383" t="str">
        <f t="shared" si="31"/>
        <v>Mở</v>
      </c>
      <c r="M1019" s="384">
        <f t="shared" si="30"/>
        <v>0.96</v>
      </c>
    </row>
    <row r="1020" spans="1:13" ht="26.25" hidden="1" x14ac:dyDescent="0.25">
      <c r="A1020" s="374" t="s">
        <v>6380</v>
      </c>
      <c r="B1020" s="374" t="s">
        <v>6381</v>
      </c>
      <c r="C1020" s="374" t="s">
        <v>6382</v>
      </c>
      <c r="D1020" s="374" t="s">
        <v>6378</v>
      </c>
      <c r="E1020" s="374" t="s">
        <v>6379</v>
      </c>
      <c r="F1020" s="374" t="s">
        <v>66</v>
      </c>
      <c r="G1020" s="374" t="s">
        <v>582</v>
      </c>
      <c r="H1020" s="374" t="s">
        <v>3846</v>
      </c>
      <c r="I1020" s="374" t="s">
        <v>584</v>
      </c>
      <c r="J1020" s="375">
        <v>23</v>
      </c>
      <c r="K1020" s="375">
        <v>25</v>
      </c>
      <c r="L1020" s="383" t="str">
        <f t="shared" si="31"/>
        <v>Mở</v>
      </c>
      <c r="M1020" s="384">
        <f t="shared" si="30"/>
        <v>0.92</v>
      </c>
    </row>
    <row r="1021" spans="1:13" ht="26.25" hidden="1" x14ac:dyDescent="0.25">
      <c r="A1021" s="374" t="s">
        <v>6383</v>
      </c>
      <c r="B1021" s="374" t="s">
        <v>6384</v>
      </c>
      <c r="C1021" s="374" t="s">
        <v>6385</v>
      </c>
      <c r="D1021" s="374" t="s">
        <v>6386</v>
      </c>
      <c r="E1021" s="374" t="s">
        <v>6387</v>
      </c>
      <c r="F1021" s="374" t="s">
        <v>66</v>
      </c>
      <c r="G1021" s="374" t="s">
        <v>582</v>
      </c>
      <c r="H1021" s="374" t="s">
        <v>3846</v>
      </c>
      <c r="I1021" s="374" t="s">
        <v>584</v>
      </c>
      <c r="J1021" s="375">
        <v>2</v>
      </c>
      <c r="K1021" s="375">
        <v>30</v>
      </c>
      <c r="L1021" s="383" t="str">
        <f t="shared" si="31"/>
        <v>Không mở</v>
      </c>
      <c r="M1021" s="384">
        <f t="shared" si="30"/>
        <v>6.6666666666666666E-2</v>
      </c>
    </row>
    <row r="1022" spans="1:13" ht="26.25" hidden="1" x14ac:dyDescent="0.25">
      <c r="A1022" s="374" t="s">
        <v>6388</v>
      </c>
      <c r="B1022" s="374" t="s">
        <v>6389</v>
      </c>
      <c r="C1022" s="374" t="s">
        <v>6390</v>
      </c>
      <c r="D1022" s="374" t="s">
        <v>6386</v>
      </c>
      <c r="E1022" s="374" t="s">
        <v>6387</v>
      </c>
      <c r="F1022" s="374" t="s">
        <v>66</v>
      </c>
      <c r="G1022" s="374" t="s">
        <v>582</v>
      </c>
      <c r="H1022" s="374" t="s">
        <v>3846</v>
      </c>
      <c r="I1022" s="374" t="s">
        <v>584</v>
      </c>
      <c r="J1022" s="375">
        <v>0</v>
      </c>
      <c r="K1022" s="375">
        <v>30</v>
      </c>
      <c r="L1022" s="383" t="str">
        <f t="shared" si="31"/>
        <v>Không mở</v>
      </c>
      <c r="M1022" s="384">
        <f t="shared" si="30"/>
        <v>0</v>
      </c>
    </row>
    <row r="1023" spans="1:13" ht="26.25" hidden="1" x14ac:dyDescent="0.25">
      <c r="A1023" s="374" t="s">
        <v>6391</v>
      </c>
      <c r="B1023" s="374" t="s">
        <v>6392</v>
      </c>
      <c r="C1023" s="374" t="s">
        <v>6393</v>
      </c>
      <c r="D1023" s="374" t="s">
        <v>6386</v>
      </c>
      <c r="E1023" s="374" t="s">
        <v>6387</v>
      </c>
      <c r="F1023" s="374" t="s">
        <v>66</v>
      </c>
      <c r="G1023" s="374" t="s">
        <v>582</v>
      </c>
      <c r="H1023" s="374" t="s">
        <v>3846</v>
      </c>
      <c r="I1023" s="374" t="s">
        <v>584</v>
      </c>
      <c r="J1023" s="375">
        <v>30</v>
      </c>
      <c r="K1023" s="375">
        <v>30</v>
      </c>
      <c r="L1023" s="383" t="str">
        <f t="shared" si="31"/>
        <v>Mở</v>
      </c>
      <c r="M1023" s="384">
        <f t="shared" si="30"/>
        <v>1</v>
      </c>
    </row>
    <row r="1024" spans="1:13" ht="26.25" hidden="1" x14ac:dyDescent="0.25">
      <c r="A1024" s="374" t="s">
        <v>6394</v>
      </c>
      <c r="B1024" s="374" t="s">
        <v>6395</v>
      </c>
      <c r="C1024" s="374" t="s">
        <v>6396</v>
      </c>
      <c r="D1024" s="374" t="s">
        <v>6386</v>
      </c>
      <c r="E1024" s="374" t="s">
        <v>6387</v>
      </c>
      <c r="F1024" s="374" t="s">
        <v>66</v>
      </c>
      <c r="G1024" s="374" t="s">
        <v>582</v>
      </c>
      <c r="H1024" s="374" t="s">
        <v>3846</v>
      </c>
      <c r="I1024" s="374" t="s">
        <v>584</v>
      </c>
      <c r="J1024" s="375">
        <v>9</v>
      </c>
      <c r="K1024" s="375">
        <v>30</v>
      </c>
      <c r="L1024" s="383" t="str">
        <f t="shared" si="31"/>
        <v>Không mở</v>
      </c>
      <c r="M1024" s="384">
        <f t="shared" si="30"/>
        <v>0.3</v>
      </c>
    </row>
    <row r="1025" spans="1:13" ht="26.25" hidden="1" x14ac:dyDescent="0.25">
      <c r="A1025" s="374" t="s">
        <v>6397</v>
      </c>
      <c r="B1025" s="374" t="s">
        <v>6398</v>
      </c>
      <c r="C1025" s="374" t="s">
        <v>6399</v>
      </c>
      <c r="D1025" s="374" t="s">
        <v>5768</v>
      </c>
      <c r="E1025" s="374" t="s">
        <v>5769</v>
      </c>
      <c r="F1025" s="374" t="s">
        <v>66</v>
      </c>
      <c r="G1025" s="374" t="s">
        <v>582</v>
      </c>
      <c r="H1025" s="374" t="s">
        <v>3846</v>
      </c>
      <c r="I1025" s="374" t="s">
        <v>584</v>
      </c>
      <c r="J1025" s="375">
        <v>13</v>
      </c>
      <c r="K1025" s="375">
        <v>30</v>
      </c>
      <c r="L1025" s="383" t="str">
        <f t="shared" si="31"/>
        <v>Không mở</v>
      </c>
      <c r="M1025" s="384">
        <f t="shared" si="30"/>
        <v>0.43333333333333335</v>
      </c>
    </row>
    <row r="1026" spans="1:13" ht="26.25" hidden="1" x14ac:dyDescent="0.25">
      <c r="A1026" s="374" t="s">
        <v>6400</v>
      </c>
      <c r="B1026" s="374" t="s">
        <v>6401</v>
      </c>
      <c r="C1026" s="374" t="s">
        <v>6402</v>
      </c>
      <c r="D1026" s="374" t="s">
        <v>5768</v>
      </c>
      <c r="E1026" s="374" t="s">
        <v>5769</v>
      </c>
      <c r="F1026" s="374" t="s">
        <v>66</v>
      </c>
      <c r="G1026" s="374" t="s">
        <v>582</v>
      </c>
      <c r="H1026" s="374" t="s">
        <v>3846</v>
      </c>
      <c r="I1026" s="374" t="s">
        <v>584</v>
      </c>
      <c r="J1026" s="375">
        <v>0</v>
      </c>
      <c r="K1026" s="375">
        <v>30</v>
      </c>
      <c r="L1026" s="383" t="str">
        <f t="shared" si="31"/>
        <v>Không mở</v>
      </c>
      <c r="M1026" s="384">
        <f t="shared" si="30"/>
        <v>0</v>
      </c>
    </row>
    <row r="1027" spans="1:13" ht="26.25" hidden="1" x14ac:dyDescent="0.25">
      <c r="A1027" s="374" t="s">
        <v>6403</v>
      </c>
      <c r="B1027" s="374" t="s">
        <v>6404</v>
      </c>
      <c r="C1027" s="374" t="s">
        <v>6405</v>
      </c>
      <c r="D1027" s="374" t="s">
        <v>5768</v>
      </c>
      <c r="E1027" s="374" t="s">
        <v>5769</v>
      </c>
      <c r="F1027" s="374" t="s">
        <v>66</v>
      </c>
      <c r="G1027" s="374" t="s">
        <v>582</v>
      </c>
      <c r="H1027" s="374" t="s">
        <v>3846</v>
      </c>
      <c r="I1027" s="374" t="s">
        <v>584</v>
      </c>
      <c r="J1027" s="375">
        <v>30</v>
      </c>
      <c r="K1027" s="375">
        <v>30</v>
      </c>
      <c r="L1027" s="383" t="str">
        <f t="shared" si="31"/>
        <v>Mở</v>
      </c>
      <c r="M1027" s="384">
        <f t="shared" ref="M1027:M1085" si="32">J1027/K1027</f>
        <v>1</v>
      </c>
    </row>
    <row r="1028" spans="1:13" ht="26.25" hidden="1" x14ac:dyDescent="0.25">
      <c r="A1028" s="374" t="s">
        <v>6406</v>
      </c>
      <c r="B1028" s="374" t="s">
        <v>6407</v>
      </c>
      <c r="C1028" s="374" t="s">
        <v>6408</v>
      </c>
      <c r="D1028" s="374" t="s">
        <v>5768</v>
      </c>
      <c r="E1028" s="374" t="s">
        <v>5769</v>
      </c>
      <c r="F1028" s="374" t="s">
        <v>66</v>
      </c>
      <c r="G1028" s="374" t="s">
        <v>582</v>
      </c>
      <c r="H1028" s="374" t="s">
        <v>3846</v>
      </c>
      <c r="I1028" s="374" t="s">
        <v>584</v>
      </c>
      <c r="J1028" s="375">
        <v>30</v>
      </c>
      <c r="K1028" s="375">
        <v>30</v>
      </c>
      <c r="L1028" s="383" t="str">
        <f t="shared" si="31"/>
        <v>Mở</v>
      </c>
      <c r="M1028" s="384">
        <f t="shared" si="32"/>
        <v>1</v>
      </c>
    </row>
    <row r="1029" spans="1:13" ht="26.25" hidden="1" x14ac:dyDescent="0.25">
      <c r="A1029" s="374" t="s">
        <v>6409</v>
      </c>
      <c r="B1029" s="374" t="s">
        <v>6410</v>
      </c>
      <c r="C1029" s="374" t="s">
        <v>6411</v>
      </c>
      <c r="D1029" s="374" t="s">
        <v>6151</v>
      </c>
      <c r="E1029" s="374" t="s">
        <v>6152</v>
      </c>
      <c r="F1029" s="374" t="s">
        <v>89</v>
      </c>
      <c r="G1029" s="374" t="s">
        <v>582</v>
      </c>
      <c r="H1029" s="374" t="s">
        <v>3846</v>
      </c>
      <c r="I1029" s="374" t="s">
        <v>584</v>
      </c>
      <c r="J1029" s="375">
        <v>33</v>
      </c>
      <c r="K1029" s="375">
        <v>33</v>
      </c>
      <c r="L1029" s="383" t="str">
        <f t="shared" ref="L1029:L1085" si="33">IF(M1029&gt;=75%,"Mở","Không mở")</f>
        <v>Mở</v>
      </c>
      <c r="M1029" s="384">
        <f t="shared" si="32"/>
        <v>1</v>
      </c>
    </row>
    <row r="1030" spans="1:13" ht="26.25" hidden="1" x14ac:dyDescent="0.25">
      <c r="A1030" s="374" t="s">
        <v>6412</v>
      </c>
      <c r="B1030" s="374" t="s">
        <v>6413</v>
      </c>
      <c r="C1030" s="374" t="s">
        <v>6414</v>
      </c>
      <c r="D1030" s="374" t="s">
        <v>6415</v>
      </c>
      <c r="E1030" s="374" t="s">
        <v>6416</v>
      </c>
      <c r="F1030" s="374" t="s">
        <v>95</v>
      </c>
      <c r="G1030" s="374" t="s">
        <v>582</v>
      </c>
      <c r="H1030" s="374" t="s">
        <v>3846</v>
      </c>
      <c r="I1030" s="374" t="s">
        <v>584</v>
      </c>
      <c r="J1030" s="375">
        <v>30</v>
      </c>
      <c r="K1030" s="375">
        <v>30</v>
      </c>
      <c r="L1030" s="383" t="str">
        <f t="shared" si="33"/>
        <v>Mở</v>
      </c>
      <c r="M1030" s="384">
        <f t="shared" si="32"/>
        <v>1</v>
      </c>
    </row>
    <row r="1031" spans="1:13" ht="26.25" hidden="1" x14ac:dyDescent="0.25">
      <c r="A1031" s="374" t="s">
        <v>6417</v>
      </c>
      <c r="B1031" s="374" t="s">
        <v>6418</v>
      </c>
      <c r="C1031" s="374" t="s">
        <v>6419</v>
      </c>
      <c r="D1031" s="374" t="s">
        <v>6415</v>
      </c>
      <c r="E1031" s="374" t="s">
        <v>6416</v>
      </c>
      <c r="F1031" s="374" t="s">
        <v>95</v>
      </c>
      <c r="G1031" s="374" t="s">
        <v>582</v>
      </c>
      <c r="H1031" s="374" t="s">
        <v>3846</v>
      </c>
      <c r="I1031" s="374" t="s">
        <v>584</v>
      </c>
      <c r="J1031" s="375">
        <v>30</v>
      </c>
      <c r="K1031" s="375">
        <v>30</v>
      </c>
      <c r="L1031" s="383" t="str">
        <f t="shared" si="33"/>
        <v>Mở</v>
      </c>
      <c r="M1031" s="384">
        <f t="shared" si="32"/>
        <v>1</v>
      </c>
    </row>
    <row r="1032" spans="1:13" ht="26.25" hidden="1" x14ac:dyDescent="0.25">
      <c r="A1032" s="374" t="s">
        <v>6420</v>
      </c>
      <c r="B1032" s="374" t="s">
        <v>6421</v>
      </c>
      <c r="C1032" s="374" t="s">
        <v>6422</v>
      </c>
      <c r="D1032" s="374" t="s">
        <v>6415</v>
      </c>
      <c r="E1032" s="374" t="s">
        <v>6416</v>
      </c>
      <c r="F1032" s="374" t="s">
        <v>95</v>
      </c>
      <c r="G1032" s="374" t="s">
        <v>582</v>
      </c>
      <c r="H1032" s="374" t="s">
        <v>3846</v>
      </c>
      <c r="I1032" s="374" t="s">
        <v>584</v>
      </c>
      <c r="J1032" s="375">
        <v>30</v>
      </c>
      <c r="K1032" s="375">
        <v>30</v>
      </c>
      <c r="L1032" s="383" t="str">
        <f t="shared" si="33"/>
        <v>Mở</v>
      </c>
      <c r="M1032" s="384">
        <f t="shared" si="32"/>
        <v>1</v>
      </c>
    </row>
    <row r="1033" spans="1:13" ht="26.25" hidden="1" x14ac:dyDescent="0.25">
      <c r="A1033" s="374" t="s">
        <v>6423</v>
      </c>
      <c r="B1033" s="374" t="s">
        <v>6424</v>
      </c>
      <c r="C1033" s="374" t="s">
        <v>6425</v>
      </c>
      <c r="D1033" s="374" t="s">
        <v>6415</v>
      </c>
      <c r="E1033" s="374" t="s">
        <v>6416</v>
      </c>
      <c r="F1033" s="374" t="s">
        <v>95</v>
      </c>
      <c r="G1033" s="374" t="s">
        <v>582</v>
      </c>
      <c r="H1033" s="374" t="s">
        <v>3846</v>
      </c>
      <c r="I1033" s="374" t="s">
        <v>584</v>
      </c>
      <c r="J1033" s="375">
        <v>30</v>
      </c>
      <c r="K1033" s="375">
        <v>30</v>
      </c>
      <c r="L1033" s="383" t="str">
        <f t="shared" si="33"/>
        <v>Mở</v>
      </c>
      <c r="M1033" s="384">
        <f t="shared" si="32"/>
        <v>1</v>
      </c>
    </row>
    <row r="1034" spans="1:13" ht="26.25" hidden="1" x14ac:dyDescent="0.25">
      <c r="A1034" s="374" t="s">
        <v>6426</v>
      </c>
      <c r="B1034" s="374" t="s">
        <v>6427</v>
      </c>
      <c r="C1034" s="374" t="s">
        <v>6428</v>
      </c>
      <c r="D1034" s="374" t="s">
        <v>6415</v>
      </c>
      <c r="E1034" s="374" t="s">
        <v>6416</v>
      </c>
      <c r="F1034" s="374" t="s">
        <v>95</v>
      </c>
      <c r="G1034" s="374" t="s">
        <v>582</v>
      </c>
      <c r="H1034" s="374" t="s">
        <v>3846</v>
      </c>
      <c r="I1034" s="374" t="s">
        <v>584</v>
      </c>
      <c r="J1034" s="375">
        <v>11</v>
      </c>
      <c r="K1034" s="375">
        <v>30</v>
      </c>
      <c r="L1034" s="383" t="str">
        <f t="shared" si="33"/>
        <v>Không mở</v>
      </c>
      <c r="M1034" s="384">
        <f t="shared" si="32"/>
        <v>0.36666666666666664</v>
      </c>
    </row>
    <row r="1035" spans="1:13" ht="26.25" hidden="1" x14ac:dyDescent="0.25">
      <c r="A1035" s="374" t="s">
        <v>6429</v>
      </c>
      <c r="B1035" s="374" t="s">
        <v>6430</v>
      </c>
      <c r="C1035" s="374" t="s">
        <v>6431</v>
      </c>
      <c r="D1035" s="374" t="s">
        <v>6415</v>
      </c>
      <c r="E1035" s="374" t="s">
        <v>6416</v>
      </c>
      <c r="F1035" s="374" t="s">
        <v>95</v>
      </c>
      <c r="G1035" s="374" t="s">
        <v>582</v>
      </c>
      <c r="H1035" s="374" t="s">
        <v>3846</v>
      </c>
      <c r="I1035" s="374" t="s">
        <v>584</v>
      </c>
      <c r="J1035" s="375">
        <v>30</v>
      </c>
      <c r="K1035" s="375">
        <v>30</v>
      </c>
      <c r="L1035" s="383" t="str">
        <f t="shared" si="33"/>
        <v>Mở</v>
      </c>
      <c r="M1035" s="384">
        <f t="shared" si="32"/>
        <v>1</v>
      </c>
    </row>
    <row r="1036" spans="1:13" ht="26.25" hidden="1" x14ac:dyDescent="0.25">
      <c r="A1036" s="374" t="s">
        <v>6432</v>
      </c>
      <c r="B1036" s="374" t="s">
        <v>6433</v>
      </c>
      <c r="C1036" s="374" t="s">
        <v>6434</v>
      </c>
      <c r="D1036" s="374" t="s">
        <v>6386</v>
      </c>
      <c r="E1036" s="374" t="s">
        <v>6387</v>
      </c>
      <c r="F1036" s="374" t="s">
        <v>66</v>
      </c>
      <c r="G1036" s="374" t="s">
        <v>582</v>
      </c>
      <c r="H1036" s="374" t="s">
        <v>3846</v>
      </c>
      <c r="I1036" s="374" t="s">
        <v>584</v>
      </c>
      <c r="J1036" s="375">
        <v>30</v>
      </c>
      <c r="K1036" s="375">
        <v>30</v>
      </c>
      <c r="L1036" s="383" t="str">
        <f t="shared" si="33"/>
        <v>Mở</v>
      </c>
      <c r="M1036" s="384">
        <f t="shared" si="32"/>
        <v>1</v>
      </c>
    </row>
    <row r="1037" spans="1:13" ht="26.25" hidden="1" x14ac:dyDescent="0.25">
      <c r="A1037" s="374" t="s">
        <v>6435</v>
      </c>
      <c r="B1037" s="374" t="s">
        <v>6436</v>
      </c>
      <c r="C1037" s="374" t="s">
        <v>6437</v>
      </c>
      <c r="D1037" s="374" t="s">
        <v>6386</v>
      </c>
      <c r="E1037" s="374" t="s">
        <v>6387</v>
      </c>
      <c r="F1037" s="374" t="s">
        <v>66</v>
      </c>
      <c r="G1037" s="374" t="s">
        <v>582</v>
      </c>
      <c r="H1037" s="374" t="s">
        <v>3846</v>
      </c>
      <c r="I1037" s="374" t="s">
        <v>584</v>
      </c>
      <c r="J1037" s="375">
        <v>30</v>
      </c>
      <c r="K1037" s="375">
        <v>30</v>
      </c>
      <c r="L1037" s="383" t="str">
        <f t="shared" si="33"/>
        <v>Mở</v>
      </c>
      <c r="M1037" s="384">
        <f t="shared" si="32"/>
        <v>1</v>
      </c>
    </row>
    <row r="1038" spans="1:13" ht="39" hidden="1" x14ac:dyDescent="0.25">
      <c r="A1038" s="374" t="s">
        <v>6438</v>
      </c>
      <c r="B1038" s="374" t="s">
        <v>6439</v>
      </c>
      <c r="C1038" s="374" t="s">
        <v>6440</v>
      </c>
      <c r="D1038" s="374" t="s">
        <v>5498</v>
      </c>
      <c r="E1038" s="374" t="s">
        <v>6441</v>
      </c>
      <c r="F1038" s="374" t="s">
        <v>89</v>
      </c>
      <c r="G1038" s="374" t="s">
        <v>582</v>
      </c>
      <c r="H1038" s="374" t="s">
        <v>3846</v>
      </c>
      <c r="I1038" s="374" t="s">
        <v>584</v>
      </c>
      <c r="J1038" s="375">
        <v>29</v>
      </c>
      <c r="K1038" s="375">
        <v>65</v>
      </c>
      <c r="L1038" s="379" t="s">
        <v>731</v>
      </c>
      <c r="M1038" s="384">
        <f t="shared" si="32"/>
        <v>0.44615384615384618</v>
      </c>
    </row>
    <row r="1039" spans="1:13" ht="26.25" hidden="1" x14ac:dyDescent="0.25">
      <c r="A1039" s="374" t="s">
        <v>6442</v>
      </c>
      <c r="B1039" s="374" t="s">
        <v>6443</v>
      </c>
      <c r="C1039" s="374" t="s">
        <v>6444</v>
      </c>
      <c r="D1039" s="374" t="s">
        <v>5498</v>
      </c>
      <c r="E1039" s="374" t="s">
        <v>6441</v>
      </c>
      <c r="F1039" s="374" t="s">
        <v>89</v>
      </c>
      <c r="G1039" s="374" t="s">
        <v>582</v>
      </c>
      <c r="H1039" s="374" t="s">
        <v>3846</v>
      </c>
      <c r="I1039" s="374" t="s">
        <v>584</v>
      </c>
      <c r="J1039" s="375">
        <v>21</v>
      </c>
      <c r="K1039" s="375">
        <v>65</v>
      </c>
      <c r="L1039" s="383" t="str">
        <f t="shared" si="33"/>
        <v>Không mở</v>
      </c>
      <c r="M1039" s="384">
        <f t="shared" si="32"/>
        <v>0.32307692307692309</v>
      </c>
    </row>
    <row r="1040" spans="1:13" ht="26.25" hidden="1" x14ac:dyDescent="0.25">
      <c r="A1040" s="374" t="s">
        <v>6445</v>
      </c>
      <c r="B1040" s="374" t="s">
        <v>6446</v>
      </c>
      <c r="C1040" s="374" t="s">
        <v>6447</v>
      </c>
      <c r="D1040" s="374" t="s">
        <v>5498</v>
      </c>
      <c r="E1040" s="374" t="s">
        <v>6250</v>
      </c>
      <c r="F1040" s="374" t="s">
        <v>89</v>
      </c>
      <c r="G1040" s="374" t="s">
        <v>582</v>
      </c>
      <c r="H1040" s="374" t="s">
        <v>3846</v>
      </c>
      <c r="I1040" s="374" t="s">
        <v>584</v>
      </c>
      <c r="J1040" s="375">
        <v>30</v>
      </c>
      <c r="K1040" s="375">
        <v>31</v>
      </c>
      <c r="L1040" s="383" t="str">
        <f t="shared" si="33"/>
        <v>Mở</v>
      </c>
      <c r="M1040" s="384">
        <f t="shared" si="32"/>
        <v>0.967741935483871</v>
      </c>
    </row>
    <row r="1041" spans="1:13" ht="26.25" hidden="1" x14ac:dyDescent="0.25">
      <c r="A1041" s="374" t="s">
        <v>6448</v>
      </c>
      <c r="B1041" s="374" t="s">
        <v>6449</v>
      </c>
      <c r="C1041" s="374" t="s">
        <v>6450</v>
      </c>
      <c r="D1041" s="374" t="s">
        <v>6180</v>
      </c>
      <c r="E1041" s="374" t="s">
        <v>6181</v>
      </c>
      <c r="F1041" s="374" t="s">
        <v>89</v>
      </c>
      <c r="G1041" s="374" t="s">
        <v>582</v>
      </c>
      <c r="H1041" s="374" t="s">
        <v>3846</v>
      </c>
      <c r="I1041" s="374" t="s">
        <v>584</v>
      </c>
      <c r="J1041" s="375">
        <v>30</v>
      </c>
      <c r="K1041" s="375">
        <v>30</v>
      </c>
      <c r="L1041" s="383" t="str">
        <f t="shared" si="33"/>
        <v>Mở</v>
      </c>
      <c r="M1041" s="384">
        <f t="shared" si="32"/>
        <v>1</v>
      </c>
    </row>
    <row r="1042" spans="1:13" ht="26.25" hidden="1" x14ac:dyDescent="0.25">
      <c r="A1042" s="374" t="s">
        <v>6451</v>
      </c>
      <c r="B1042" s="374" t="s">
        <v>6452</v>
      </c>
      <c r="C1042" s="374" t="s">
        <v>6453</v>
      </c>
      <c r="D1042" s="374" t="s">
        <v>6454</v>
      </c>
      <c r="E1042" s="374" t="s">
        <v>6455</v>
      </c>
      <c r="F1042" s="374" t="s">
        <v>95</v>
      </c>
      <c r="G1042" s="374" t="s">
        <v>582</v>
      </c>
      <c r="H1042" s="374" t="s">
        <v>3846</v>
      </c>
      <c r="I1042" s="374" t="s">
        <v>584</v>
      </c>
      <c r="J1042" s="375">
        <v>30</v>
      </c>
      <c r="K1042" s="375">
        <v>30</v>
      </c>
      <c r="L1042" s="383" t="str">
        <f t="shared" si="33"/>
        <v>Mở</v>
      </c>
      <c r="M1042" s="384">
        <f t="shared" si="32"/>
        <v>1</v>
      </c>
    </row>
    <row r="1043" spans="1:13" ht="26.25" hidden="1" x14ac:dyDescent="0.25">
      <c r="A1043" s="374" t="s">
        <v>6456</v>
      </c>
      <c r="B1043" s="374" t="s">
        <v>6457</v>
      </c>
      <c r="C1043" s="374" t="s">
        <v>5062</v>
      </c>
      <c r="D1043" s="374" t="s">
        <v>5063</v>
      </c>
      <c r="E1043" s="374" t="s">
        <v>5064</v>
      </c>
      <c r="F1043" s="374" t="s">
        <v>66</v>
      </c>
      <c r="G1043" s="374" t="s">
        <v>582</v>
      </c>
      <c r="H1043" s="374" t="s">
        <v>3846</v>
      </c>
      <c r="I1043" s="374" t="s">
        <v>584</v>
      </c>
      <c r="J1043" s="375">
        <v>32</v>
      </c>
      <c r="K1043" s="375">
        <v>35</v>
      </c>
      <c r="L1043" s="383" t="str">
        <f t="shared" si="33"/>
        <v>Mở</v>
      </c>
      <c r="M1043" s="384">
        <f t="shared" si="32"/>
        <v>0.91428571428571426</v>
      </c>
    </row>
    <row r="1044" spans="1:13" ht="26.25" hidden="1" x14ac:dyDescent="0.25">
      <c r="A1044" s="374" t="s">
        <v>6458</v>
      </c>
      <c r="B1044" s="374" t="s">
        <v>6459</v>
      </c>
      <c r="C1044" s="374" t="s">
        <v>4926</v>
      </c>
      <c r="D1044" s="374" t="s">
        <v>4927</v>
      </c>
      <c r="E1044" s="374" t="s">
        <v>4928</v>
      </c>
      <c r="F1044" s="374" t="s">
        <v>89</v>
      </c>
      <c r="G1044" s="374" t="s">
        <v>582</v>
      </c>
      <c r="H1044" s="374" t="s">
        <v>3846</v>
      </c>
      <c r="I1044" s="374" t="s">
        <v>584</v>
      </c>
      <c r="J1044" s="375">
        <v>26</v>
      </c>
      <c r="K1044" s="375">
        <v>30</v>
      </c>
      <c r="L1044" s="383" t="str">
        <f t="shared" si="33"/>
        <v>Mở</v>
      </c>
      <c r="M1044" s="384">
        <f t="shared" si="32"/>
        <v>0.8666666666666667</v>
      </c>
    </row>
    <row r="1045" spans="1:13" ht="26.25" hidden="1" x14ac:dyDescent="0.25">
      <c r="A1045" s="374" t="s">
        <v>6460</v>
      </c>
      <c r="B1045" s="374" t="s">
        <v>6461</v>
      </c>
      <c r="C1045" s="374" t="s">
        <v>6462</v>
      </c>
      <c r="D1045" s="374" t="s">
        <v>6463</v>
      </c>
      <c r="E1045" s="374" t="s">
        <v>6464</v>
      </c>
      <c r="F1045" s="374" t="s">
        <v>89</v>
      </c>
      <c r="G1045" s="374" t="s">
        <v>582</v>
      </c>
      <c r="H1045" s="374" t="s">
        <v>3846</v>
      </c>
      <c r="I1045" s="374" t="s">
        <v>584</v>
      </c>
      <c r="J1045" s="375">
        <v>65</v>
      </c>
      <c r="K1045" s="375">
        <v>65</v>
      </c>
      <c r="L1045" s="383" t="str">
        <f t="shared" si="33"/>
        <v>Mở</v>
      </c>
      <c r="M1045" s="384">
        <f t="shared" si="32"/>
        <v>1</v>
      </c>
    </row>
    <row r="1046" spans="1:13" ht="26.25" hidden="1" x14ac:dyDescent="0.25">
      <c r="A1046" s="374" t="s">
        <v>6465</v>
      </c>
      <c r="B1046" s="374" t="s">
        <v>6466</v>
      </c>
      <c r="C1046" s="374" t="s">
        <v>6467</v>
      </c>
      <c r="D1046" s="374" t="s">
        <v>6463</v>
      </c>
      <c r="E1046" s="374" t="s">
        <v>6464</v>
      </c>
      <c r="F1046" s="374" t="s">
        <v>89</v>
      </c>
      <c r="G1046" s="374" t="s">
        <v>582</v>
      </c>
      <c r="H1046" s="374" t="s">
        <v>3846</v>
      </c>
      <c r="I1046" s="374" t="s">
        <v>584</v>
      </c>
      <c r="J1046" s="375">
        <v>43</v>
      </c>
      <c r="K1046" s="375">
        <v>65</v>
      </c>
      <c r="L1046" s="383" t="s">
        <v>610</v>
      </c>
      <c r="M1046" s="384">
        <f t="shared" si="32"/>
        <v>0.66153846153846152</v>
      </c>
    </row>
    <row r="1047" spans="1:13" ht="26.25" hidden="1" x14ac:dyDescent="0.25">
      <c r="A1047" s="374" t="s">
        <v>6468</v>
      </c>
      <c r="B1047" s="374" t="s">
        <v>6469</v>
      </c>
      <c r="C1047" s="374" t="s">
        <v>6470</v>
      </c>
      <c r="D1047" s="374" t="s">
        <v>6471</v>
      </c>
      <c r="E1047" s="374" t="s">
        <v>6472</v>
      </c>
      <c r="F1047" s="374" t="s">
        <v>89</v>
      </c>
      <c r="G1047" s="374" t="s">
        <v>582</v>
      </c>
      <c r="H1047" s="374" t="s">
        <v>3846</v>
      </c>
      <c r="I1047" s="374" t="s">
        <v>584</v>
      </c>
      <c r="J1047" s="375">
        <v>30</v>
      </c>
      <c r="K1047" s="375">
        <v>30</v>
      </c>
      <c r="L1047" s="383" t="str">
        <f t="shared" si="33"/>
        <v>Mở</v>
      </c>
      <c r="M1047" s="384">
        <f t="shared" si="32"/>
        <v>1</v>
      </c>
    </row>
    <row r="1048" spans="1:13" ht="26.25" hidden="1" x14ac:dyDescent="0.25">
      <c r="A1048" s="374" t="s">
        <v>6473</v>
      </c>
      <c r="B1048" s="374" t="s">
        <v>6474</v>
      </c>
      <c r="C1048" s="374" t="s">
        <v>6475</v>
      </c>
      <c r="D1048" s="374" t="s">
        <v>6471</v>
      </c>
      <c r="E1048" s="374" t="s">
        <v>6472</v>
      </c>
      <c r="F1048" s="374" t="s">
        <v>89</v>
      </c>
      <c r="G1048" s="374" t="s">
        <v>582</v>
      </c>
      <c r="H1048" s="374" t="s">
        <v>3846</v>
      </c>
      <c r="I1048" s="374" t="s">
        <v>584</v>
      </c>
      <c r="J1048" s="375">
        <v>30</v>
      </c>
      <c r="K1048" s="375">
        <v>30</v>
      </c>
      <c r="L1048" s="383" t="str">
        <f t="shared" si="33"/>
        <v>Mở</v>
      </c>
      <c r="M1048" s="384">
        <f t="shared" si="32"/>
        <v>1</v>
      </c>
    </row>
    <row r="1049" spans="1:13" ht="26.25" hidden="1" x14ac:dyDescent="0.25">
      <c r="A1049" s="374" t="s">
        <v>6476</v>
      </c>
      <c r="B1049" s="374" t="s">
        <v>6477</v>
      </c>
      <c r="C1049" s="374" t="s">
        <v>6478</v>
      </c>
      <c r="D1049" s="374" t="s">
        <v>6479</v>
      </c>
      <c r="E1049" s="374" t="s">
        <v>6480</v>
      </c>
      <c r="F1049" s="374" t="s">
        <v>95</v>
      </c>
      <c r="G1049" s="374" t="s">
        <v>582</v>
      </c>
      <c r="H1049" s="374" t="s">
        <v>3846</v>
      </c>
      <c r="I1049" s="374" t="s">
        <v>584</v>
      </c>
      <c r="J1049" s="375">
        <v>61</v>
      </c>
      <c r="K1049" s="375">
        <v>65</v>
      </c>
      <c r="L1049" s="383" t="str">
        <f t="shared" si="33"/>
        <v>Mở</v>
      </c>
      <c r="M1049" s="384">
        <f t="shared" si="32"/>
        <v>0.93846153846153846</v>
      </c>
    </row>
    <row r="1050" spans="1:13" ht="26.25" hidden="1" x14ac:dyDescent="0.25">
      <c r="A1050" s="374" t="s">
        <v>6481</v>
      </c>
      <c r="B1050" s="374" t="s">
        <v>6482</v>
      </c>
      <c r="C1050" s="374" t="s">
        <v>6483</v>
      </c>
      <c r="D1050" s="374" t="s">
        <v>6484</v>
      </c>
      <c r="E1050" s="374" t="s">
        <v>6485</v>
      </c>
      <c r="F1050" s="374" t="s">
        <v>89</v>
      </c>
      <c r="G1050" s="374" t="s">
        <v>582</v>
      </c>
      <c r="H1050" s="374" t="s">
        <v>3846</v>
      </c>
      <c r="I1050" s="374" t="s">
        <v>584</v>
      </c>
      <c r="J1050" s="375">
        <v>51</v>
      </c>
      <c r="K1050" s="375">
        <v>65</v>
      </c>
      <c r="L1050" s="383" t="str">
        <f t="shared" si="33"/>
        <v>Mở</v>
      </c>
      <c r="M1050" s="384">
        <f t="shared" si="32"/>
        <v>0.7846153846153846</v>
      </c>
    </row>
    <row r="1051" spans="1:13" ht="26.25" hidden="1" x14ac:dyDescent="0.25">
      <c r="A1051" s="374" t="s">
        <v>6486</v>
      </c>
      <c r="B1051" s="374" t="s">
        <v>6487</v>
      </c>
      <c r="C1051" s="374" t="s">
        <v>6488</v>
      </c>
      <c r="D1051" s="374" t="s">
        <v>6484</v>
      </c>
      <c r="E1051" s="374" t="s">
        <v>6485</v>
      </c>
      <c r="F1051" s="374" t="s">
        <v>89</v>
      </c>
      <c r="G1051" s="374" t="s">
        <v>582</v>
      </c>
      <c r="H1051" s="374" t="s">
        <v>3846</v>
      </c>
      <c r="I1051" s="374" t="s">
        <v>584</v>
      </c>
      <c r="J1051" s="375">
        <v>65</v>
      </c>
      <c r="K1051" s="375">
        <v>65</v>
      </c>
      <c r="L1051" s="383" t="str">
        <f t="shared" si="33"/>
        <v>Mở</v>
      </c>
      <c r="M1051" s="384">
        <f t="shared" si="32"/>
        <v>1</v>
      </c>
    </row>
    <row r="1052" spans="1:13" ht="26.25" hidden="1" x14ac:dyDescent="0.25">
      <c r="A1052" s="374" t="s">
        <v>6489</v>
      </c>
      <c r="B1052" s="374" t="s">
        <v>6490</v>
      </c>
      <c r="C1052" s="374" t="s">
        <v>6491</v>
      </c>
      <c r="D1052" s="374" t="s">
        <v>6492</v>
      </c>
      <c r="E1052" s="374" t="s">
        <v>6493</v>
      </c>
      <c r="F1052" s="374" t="s">
        <v>66</v>
      </c>
      <c r="G1052" s="374" t="s">
        <v>582</v>
      </c>
      <c r="H1052" s="374" t="s">
        <v>3846</v>
      </c>
      <c r="I1052" s="374" t="s">
        <v>584</v>
      </c>
      <c r="J1052" s="375">
        <v>41</v>
      </c>
      <c r="K1052" s="375">
        <v>45</v>
      </c>
      <c r="L1052" s="383" t="str">
        <f t="shared" si="33"/>
        <v>Mở</v>
      </c>
      <c r="M1052" s="384">
        <f t="shared" si="32"/>
        <v>0.91111111111111109</v>
      </c>
    </row>
    <row r="1053" spans="1:13" ht="26.25" hidden="1" x14ac:dyDescent="0.25">
      <c r="A1053" s="374" t="s">
        <v>6494</v>
      </c>
      <c r="B1053" s="374" t="s">
        <v>6495</v>
      </c>
      <c r="C1053" s="374" t="s">
        <v>6496</v>
      </c>
      <c r="D1053" s="374" t="s">
        <v>5057</v>
      </c>
      <c r="E1053" s="374" t="s">
        <v>5058</v>
      </c>
      <c r="F1053" s="374" t="s">
        <v>89</v>
      </c>
      <c r="G1053" s="374" t="s">
        <v>582</v>
      </c>
      <c r="H1053" s="374" t="s">
        <v>3846</v>
      </c>
      <c r="I1053" s="374" t="s">
        <v>584</v>
      </c>
      <c r="J1053" s="375">
        <v>19</v>
      </c>
      <c r="K1053" s="375">
        <v>65</v>
      </c>
      <c r="L1053" s="383" t="str">
        <f t="shared" si="33"/>
        <v>Không mở</v>
      </c>
      <c r="M1053" s="384">
        <f t="shared" si="32"/>
        <v>0.29230769230769232</v>
      </c>
    </row>
    <row r="1054" spans="1:13" ht="26.25" hidden="1" x14ac:dyDescent="0.25">
      <c r="A1054" s="374" t="s">
        <v>6497</v>
      </c>
      <c r="B1054" s="374" t="s">
        <v>6498</v>
      </c>
      <c r="C1054" s="374" t="s">
        <v>6499</v>
      </c>
      <c r="D1054" s="374" t="s">
        <v>6500</v>
      </c>
      <c r="E1054" s="374" t="s">
        <v>6501</v>
      </c>
      <c r="F1054" s="374" t="s">
        <v>89</v>
      </c>
      <c r="G1054" s="374" t="s">
        <v>582</v>
      </c>
      <c r="H1054" s="374" t="s">
        <v>3846</v>
      </c>
      <c r="I1054" s="374" t="s">
        <v>584</v>
      </c>
      <c r="J1054" s="375">
        <v>44</v>
      </c>
      <c r="K1054" s="375">
        <v>65</v>
      </c>
      <c r="L1054" s="383" t="s">
        <v>610</v>
      </c>
      <c r="M1054" s="384">
        <f t="shared" si="32"/>
        <v>0.67692307692307696</v>
      </c>
    </row>
    <row r="1055" spans="1:13" ht="26.25" hidden="1" x14ac:dyDescent="0.25">
      <c r="A1055" s="374" t="s">
        <v>6502</v>
      </c>
      <c r="B1055" s="374" t="s">
        <v>6503</v>
      </c>
      <c r="C1055" s="374" t="s">
        <v>6504</v>
      </c>
      <c r="D1055" s="374" t="s">
        <v>6505</v>
      </c>
      <c r="E1055" s="374" t="s">
        <v>6506</v>
      </c>
      <c r="F1055" s="374" t="s">
        <v>89</v>
      </c>
      <c r="G1055" s="374" t="s">
        <v>582</v>
      </c>
      <c r="H1055" s="374" t="s">
        <v>3846</v>
      </c>
      <c r="I1055" s="374" t="s">
        <v>584</v>
      </c>
      <c r="J1055" s="375">
        <v>43</v>
      </c>
      <c r="K1055" s="375">
        <v>65</v>
      </c>
      <c r="L1055" s="383" t="s">
        <v>610</v>
      </c>
      <c r="M1055" s="384">
        <f t="shared" si="32"/>
        <v>0.66153846153846152</v>
      </c>
    </row>
    <row r="1056" spans="1:13" ht="26.25" hidden="1" x14ac:dyDescent="0.25">
      <c r="A1056" s="374" t="s">
        <v>6507</v>
      </c>
      <c r="B1056" s="374" t="s">
        <v>6508</v>
      </c>
      <c r="C1056" s="374" t="s">
        <v>6509</v>
      </c>
      <c r="D1056" s="374" t="s">
        <v>6510</v>
      </c>
      <c r="E1056" s="374" t="s">
        <v>6511</v>
      </c>
      <c r="F1056" s="374" t="s">
        <v>89</v>
      </c>
      <c r="G1056" s="374" t="s">
        <v>582</v>
      </c>
      <c r="H1056" s="374" t="s">
        <v>3846</v>
      </c>
      <c r="I1056" s="374" t="s">
        <v>584</v>
      </c>
      <c r="J1056" s="375">
        <v>47</v>
      </c>
      <c r="K1056" s="375">
        <v>65</v>
      </c>
      <c r="L1056" s="383" t="s">
        <v>610</v>
      </c>
      <c r="M1056" s="384">
        <f t="shared" si="32"/>
        <v>0.72307692307692306</v>
      </c>
    </row>
    <row r="1057" spans="1:13" ht="26.25" hidden="1" x14ac:dyDescent="0.25">
      <c r="A1057" s="374" t="s">
        <v>6512</v>
      </c>
      <c r="B1057" s="374" t="s">
        <v>6513</v>
      </c>
      <c r="C1057" s="374" t="s">
        <v>6514</v>
      </c>
      <c r="D1057" s="374" t="s">
        <v>3775</v>
      </c>
      <c r="E1057" s="374" t="s">
        <v>6515</v>
      </c>
      <c r="F1057" s="374" t="s">
        <v>89</v>
      </c>
      <c r="G1057" s="374" t="s">
        <v>582</v>
      </c>
      <c r="H1057" s="374" t="s">
        <v>3846</v>
      </c>
      <c r="I1057" s="374" t="s">
        <v>584</v>
      </c>
      <c r="J1057" s="375">
        <v>44</v>
      </c>
      <c r="K1057" s="375">
        <v>65</v>
      </c>
      <c r="L1057" s="383" t="s">
        <v>610</v>
      </c>
      <c r="M1057" s="384">
        <f t="shared" si="32"/>
        <v>0.67692307692307696</v>
      </c>
    </row>
    <row r="1058" spans="1:13" ht="26.25" hidden="1" x14ac:dyDescent="0.25">
      <c r="A1058" s="374" t="s">
        <v>6516</v>
      </c>
      <c r="B1058" s="374" t="s">
        <v>6517</v>
      </c>
      <c r="C1058" s="374" t="s">
        <v>6518</v>
      </c>
      <c r="D1058" s="374" t="s">
        <v>5836</v>
      </c>
      <c r="E1058" s="374" t="s">
        <v>5837</v>
      </c>
      <c r="F1058" s="374" t="s">
        <v>3281</v>
      </c>
      <c r="G1058" s="374" t="s">
        <v>582</v>
      </c>
      <c r="H1058" s="374" t="s">
        <v>3846</v>
      </c>
      <c r="I1058" s="374" t="s">
        <v>584</v>
      </c>
      <c r="J1058" s="375">
        <v>30</v>
      </c>
      <c r="K1058" s="375">
        <v>30</v>
      </c>
      <c r="L1058" s="383" t="str">
        <f t="shared" si="33"/>
        <v>Mở</v>
      </c>
      <c r="M1058" s="384">
        <f t="shared" si="32"/>
        <v>1</v>
      </c>
    </row>
    <row r="1059" spans="1:13" ht="26.25" hidden="1" x14ac:dyDescent="0.25">
      <c r="A1059" s="374" t="s">
        <v>6519</v>
      </c>
      <c r="B1059" s="374" t="s">
        <v>6520</v>
      </c>
      <c r="C1059" s="374" t="s">
        <v>6521</v>
      </c>
      <c r="D1059" s="374" t="s">
        <v>6522</v>
      </c>
      <c r="E1059" s="374" t="s">
        <v>6523</v>
      </c>
      <c r="F1059" s="374" t="s">
        <v>66</v>
      </c>
      <c r="G1059" s="374" t="s">
        <v>582</v>
      </c>
      <c r="H1059" s="374" t="s">
        <v>3846</v>
      </c>
      <c r="I1059" s="374" t="s">
        <v>584</v>
      </c>
      <c r="J1059" s="375">
        <v>24</v>
      </c>
      <c r="K1059" s="375">
        <v>27</v>
      </c>
      <c r="L1059" s="383" t="str">
        <f t="shared" si="33"/>
        <v>Mở</v>
      </c>
      <c r="M1059" s="384">
        <f t="shared" si="32"/>
        <v>0.88888888888888884</v>
      </c>
    </row>
    <row r="1060" spans="1:13" ht="26.25" hidden="1" x14ac:dyDescent="0.25">
      <c r="A1060" s="374" t="s">
        <v>6524</v>
      </c>
      <c r="B1060" s="374" t="s">
        <v>6525</v>
      </c>
      <c r="C1060" s="374" t="s">
        <v>6526</v>
      </c>
      <c r="D1060" s="374" t="s">
        <v>6527</v>
      </c>
      <c r="E1060" s="374" t="s">
        <v>6528</v>
      </c>
      <c r="F1060" s="374" t="s">
        <v>89</v>
      </c>
      <c r="G1060" s="374" t="s">
        <v>582</v>
      </c>
      <c r="H1060" s="374" t="s">
        <v>3846</v>
      </c>
      <c r="I1060" s="374" t="s">
        <v>584</v>
      </c>
      <c r="J1060" s="375">
        <v>24</v>
      </c>
      <c r="K1060" s="375">
        <v>27</v>
      </c>
      <c r="L1060" s="383" t="str">
        <f t="shared" si="33"/>
        <v>Mở</v>
      </c>
      <c r="M1060" s="384">
        <f t="shared" si="32"/>
        <v>0.88888888888888884</v>
      </c>
    </row>
    <row r="1061" spans="1:13" ht="26.25" hidden="1" x14ac:dyDescent="0.25">
      <c r="A1061" s="374" t="s">
        <v>6529</v>
      </c>
      <c r="B1061" s="374" t="s">
        <v>6530</v>
      </c>
      <c r="C1061" s="374" t="s">
        <v>6531</v>
      </c>
      <c r="D1061" s="374" t="s">
        <v>6532</v>
      </c>
      <c r="E1061" s="374" t="s">
        <v>6533</v>
      </c>
      <c r="F1061" s="374" t="s">
        <v>89</v>
      </c>
      <c r="G1061" s="374" t="s">
        <v>582</v>
      </c>
      <c r="H1061" s="374" t="s">
        <v>3846</v>
      </c>
      <c r="I1061" s="374" t="s">
        <v>584</v>
      </c>
      <c r="J1061" s="375">
        <v>24</v>
      </c>
      <c r="K1061" s="375">
        <v>27</v>
      </c>
      <c r="L1061" s="383" t="str">
        <f t="shared" si="33"/>
        <v>Mở</v>
      </c>
      <c r="M1061" s="384">
        <f t="shared" si="32"/>
        <v>0.88888888888888884</v>
      </c>
    </row>
    <row r="1062" spans="1:13" ht="26.25" hidden="1" x14ac:dyDescent="0.25">
      <c r="A1062" s="374" t="s">
        <v>6534</v>
      </c>
      <c r="B1062" s="374" t="s">
        <v>379</v>
      </c>
      <c r="C1062" s="374" t="s">
        <v>6535</v>
      </c>
      <c r="D1062" s="374" t="s">
        <v>6536</v>
      </c>
      <c r="E1062" s="374" t="s">
        <v>6537</v>
      </c>
      <c r="F1062" s="374" t="s">
        <v>95</v>
      </c>
      <c r="G1062" s="374" t="s">
        <v>582</v>
      </c>
      <c r="H1062" s="374" t="s">
        <v>3846</v>
      </c>
      <c r="I1062" s="374" t="s">
        <v>584</v>
      </c>
      <c r="J1062" s="375">
        <v>44</v>
      </c>
      <c r="K1062" s="375">
        <v>60</v>
      </c>
      <c r="L1062" s="383" t="s">
        <v>610</v>
      </c>
      <c r="M1062" s="384">
        <f t="shared" si="32"/>
        <v>0.73333333333333328</v>
      </c>
    </row>
    <row r="1063" spans="1:13" ht="26.25" hidden="1" x14ac:dyDescent="0.25">
      <c r="A1063" s="374" t="s">
        <v>6538</v>
      </c>
      <c r="B1063" s="374" t="s">
        <v>6539</v>
      </c>
      <c r="C1063" s="374" t="s">
        <v>6540</v>
      </c>
      <c r="D1063" s="374" t="s">
        <v>3852</v>
      </c>
      <c r="E1063" s="374" t="s">
        <v>3853</v>
      </c>
      <c r="F1063" s="374" t="s">
        <v>89</v>
      </c>
      <c r="G1063" s="374" t="s">
        <v>582</v>
      </c>
      <c r="H1063" s="374" t="s">
        <v>3846</v>
      </c>
      <c r="I1063" s="374" t="s">
        <v>584</v>
      </c>
      <c r="J1063" s="375">
        <v>65</v>
      </c>
      <c r="K1063" s="375">
        <v>65</v>
      </c>
      <c r="L1063" s="383" t="str">
        <f t="shared" si="33"/>
        <v>Mở</v>
      </c>
      <c r="M1063" s="384">
        <f t="shared" si="32"/>
        <v>1</v>
      </c>
    </row>
    <row r="1064" spans="1:13" ht="26.25" hidden="1" x14ac:dyDescent="0.25">
      <c r="A1064" s="374" t="s">
        <v>6541</v>
      </c>
      <c r="B1064" s="374" t="s">
        <v>6542</v>
      </c>
      <c r="C1064" s="374" t="s">
        <v>6543</v>
      </c>
      <c r="D1064" s="374" t="s">
        <v>3852</v>
      </c>
      <c r="E1064" s="374" t="s">
        <v>3853</v>
      </c>
      <c r="F1064" s="374" t="s">
        <v>89</v>
      </c>
      <c r="G1064" s="374" t="s">
        <v>582</v>
      </c>
      <c r="H1064" s="374" t="s">
        <v>3846</v>
      </c>
      <c r="I1064" s="374" t="s">
        <v>584</v>
      </c>
      <c r="J1064" s="375">
        <v>65</v>
      </c>
      <c r="K1064" s="375">
        <v>65</v>
      </c>
      <c r="L1064" s="383" t="str">
        <f t="shared" si="33"/>
        <v>Mở</v>
      </c>
      <c r="M1064" s="384">
        <f t="shared" si="32"/>
        <v>1</v>
      </c>
    </row>
    <row r="1065" spans="1:13" ht="26.25" hidden="1" x14ac:dyDescent="0.25">
      <c r="A1065" s="374" t="s">
        <v>6544</v>
      </c>
      <c r="B1065" s="374" t="s">
        <v>6545</v>
      </c>
      <c r="C1065" s="374" t="s">
        <v>1715</v>
      </c>
      <c r="D1065" s="374" t="s">
        <v>1716</v>
      </c>
      <c r="E1065" s="374" t="s">
        <v>1717</v>
      </c>
      <c r="F1065" s="374" t="s">
        <v>66</v>
      </c>
      <c r="G1065" s="374" t="s">
        <v>582</v>
      </c>
      <c r="H1065" s="374" t="s">
        <v>3846</v>
      </c>
      <c r="I1065" s="374" t="s">
        <v>584</v>
      </c>
      <c r="J1065" s="375">
        <v>30</v>
      </c>
      <c r="K1065" s="375">
        <v>30</v>
      </c>
      <c r="L1065" s="383" t="str">
        <f t="shared" si="33"/>
        <v>Mở</v>
      </c>
      <c r="M1065" s="384">
        <f t="shared" si="32"/>
        <v>1</v>
      </c>
    </row>
    <row r="1066" spans="1:13" ht="26.25" hidden="1" x14ac:dyDescent="0.25">
      <c r="A1066" s="374" t="s">
        <v>6546</v>
      </c>
      <c r="B1066" s="374" t="s">
        <v>6547</v>
      </c>
      <c r="C1066" s="374" t="s">
        <v>6548</v>
      </c>
      <c r="D1066" s="374" t="s">
        <v>6549</v>
      </c>
      <c r="E1066" s="374" t="s">
        <v>6550</v>
      </c>
      <c r="F1066" s="374" t="s">
        <v>89</v>
      </c>
      <c r="G1066" s="374" t="s">
        <v>582</v>
      </c>
      <c r="H1066" s="374" t="s">
        <v>3846</v>
      </c>
      <c r="I1066" s="374" t="s">
        <v>584</v>
      </c>
      <c r="J1066" s="375">
        <v>35</v>
      </c>
      <c r="K1066" s="375">
        <v>35</v>
      </c>
      <c r="L1066" s="383" t="str">
        <f t="shared" si="33"/>
        <v>Mở</v>
      </c>
      <c r="M1066" s="384">
        <f t="shared" si="32"/>
        <v>1</v>
      </c>
    </row>
    <row r="1067" spans="1:13" ht="26.25" hidden="1" x14ac:dyDescent="0.25">
      <c r="A1067" s="374" t="s">
        <v>6551</v>
      </c>
      <c r="B1067" s="374" t="s">
        <v>6552</v>
      </c>
      <c r="C1067" s="374" t="s">
        <v>6553</v>
      </c>
      <c r="D1067" s="374" t="s">
        <v>6549</v>
      </c>
      <c r="E1067" s="374" t="s">
        <v>6550</v>
      </c>
      <c r="F1067" s="374" t="s">
        <v>89</v>
      </c>
      <c r="G1067" s="374" t="s">
        <v>582</v>
      </c>
      <c r="H1067" s="374" t="s">
        <v>3846</v>
      </c>
      <c r="I1067" s="374" t="s">
        <v>584</v>
      </c>
      <c r="J1067" s="375">
        <v>6</v>
      </c>
      <c r="K1067" s="375">
        <v>35</v>
      </c>
      <c r="L1067" s="383" t="str">
        <f t="shared" si="33"/>
        <v>Không mở</v>
      </c>
      <c r="M1067" s="384">
        <f t="shared" si="32"/>
        <v>0.17142857142857143</v>
      </c>
    </row>
    <row r="1068" spans="1:13" ht="26.25" hidden="1" x14ac:dyDescent="0.25">
      <c r="A1068" s="374" t="s">
        <v>6554</v>
      </c>
      <c r="B1068" s="374" t="s">
        <v>6555</v>
      </c>
      <c r="C1068" s="374" t="s">
        <v>6174</v>
      </c>
      <c r="D1068" s="374" t="s">
        <v>6175</v>
      </c>
      <c r="E1068" s="374" t="s">
        <v>6176</v>
      </c>
      <c r="F1068" s="374" t="s">
        <v>89</v>
      </c>
      <c r="G1068" s="374" t="s">
        <v>582</v>
      </c>
      <c r="H1068" s="374" t="s">
        <v>3846</v>
      </c>
      <c r="I1068" s="374" t="s">
        <v>584</v>
      </c>
      <c r="J1068" s="375">
        <v>27</v>
      </c>
      <c r="K1068" s="375">
        <v>27</v>
      </c>
      <c r="L1068" s="383" t="str">
        <f t="shared" si="33"/>
        <v>Mở</v>
      </c>
      <c r="M1068" s="384">
        <f t="shared" si="32"/>
        <v>1</v>
      </c>
    </row>
    <row r="1069" spans="1:13" ht="26.25" hidden="1" x14ac:dyDescent="0.25">
      <c r="A1069" s="374" t="s">
        <v>6556</v>
      </c>
      <c r="B1069" s="374" t="s">
        <v>6557</v>
      </c>
      <c r="C1069" s="374" t="s">
        <v>6558</v>
      </c>
      <c r="D1069" s="374" t="s">
        <v>6559</v>
      </c>
      <c r="E1069" s="374" t="s">
        <v>6560</v>
      </c>
      <c r="F1069" s="374" t="s">
        <v>89</v>
      </c>
      <c r="G1069" s="374" t="s">
        <v>582</v>
      </c>
      <c r="H1069" s="374" t="s">
        <v>3846</v>
      </c>
      <c r="I1069" s="374" t="s">
        <v>584</v>
      </c>
      <c r="J1069" s="375">
        <v>56</v>
      </c>
      <c r="K1069" s="375">
        <v>65</v>
      </c>
      <c r="L1069" s="383" t="str">
        <f t="shared" si="33"/>
        <v>Mở</v>
      </c>
      <c r="M1069" s="384">
        <f t="shared" si="32"/>
        <v>0.86153846153846159</v>
      </c>
    </row>
    <row r="1070" spans="1:13" ht="26.25" hidden="1" x14ac:dyDescent="0.25">
      <c r="A1070" s="374" t="s">
        <v>6561</v>
      </c>
      <c r="B1070" s="374" t="s">
        <v>6562</v>
      </c>
      <c r="C1070" s="374" t="s">
        <v>6563</v>
      </c>
      <c r="D1070" s="374" t="s">
        <v>6559</v>
      </c>
      <c r="E1070" s="374" t="s">
        <v>6560</v>
      </c>
      <c r="F1070" s="374" t="s">
        <v>89</v>
      </c>
      <c r="G1070" s="374" t="s">
        <v>582</v>
      </c>
      <c r="H1070" s="374" t="s">
        <v>3846</v>
      </c>
      <c r="I1070" s="374" t="s">
        <v>584</v>
      </c>
      <c r="J1070" s="375">
        <v>65</v>
      </c>
      <c r="K1070" s="375">
        <v>65</v>
      </c>
      <c r="L1070" s="383" t="str">
        <f t="shared" si="33"/>
        <v>Mở</v>
      </c>
      <c r="M1070" s="384">
        <f t="shared" si="32"/>
        <v>1</v>
      </c>
    </row>
    <row r="1071" spans="1:13" ht="26.25" hidden="1" x14ac:dyDescent="0.25">
      <c r="A1071" s="374" t="s">
        <v>6564</v>
      </c>
      <c r="B1071" s="374" t="s">
        <v>6565</v>
      </c>
      <c r="C1071" s="374" t="s">
        <v>6566</v>
      </c>
      <c r="D1071" s="374" t="s">
        <v>3945</v>
      </c>
      <c r="E1071" s="374" t="s">
        <v>3946</v>
      </c>
      <c r="F1071" s="374" t="s">
        <v>89</v>
      </c>
      <c r="G1071" s="374" t="s">
        <v>582</v>
      </c>
      <c r="H1071" s="374" t="s">
        <v>3846</v>
      </c>
      <c r="I1071" s="374" t="s">
        <v>584</v>
      </c>
      <c r="J1071" s="375">
        <v>65</v>
      </c>
      <c r="K1071" s="375">
        <v>65</v>
      </c>
      <c r="L1071" s="383" t="str">
        <f t="shared" si="33"/>
        <v>Mở</v>
      </c>
      <c r="M1071" s="384">
        <f t="shared" si="32"/>
        <v>1</v>
      </c>
    </row>
    <row r="1072" spans="1:13" ht="26.25" hidden="1" x14ac:dyDescent="0.25">
      <c r="A1072" s="374" t="s">
        <v>6567</v>
      </c>
      <c r="B1072" s="374" t="s">
        <v>6568</v>
      </c>
      <c r="C1072" s="374" t="s">
        <v>4753</v>
      </c>
      <c r="D1072" s="374" t="s">
        <v>2271</v>
      </c>
      <c r="E1072" s="374" t="s">
        <v>2272</v>
      </c>
      <c r="F1072" s="374" t="s">
        <v>66</v>
      </c>
      <c r="G1072" s="374" t="s">
        <v>582</v>
      </c>
      <c r="H1072" s="374" t="s">
        <v>3846</v>
      </c>
      <c r="I1072" s="374" t="s">
        <v>584</v>
      </c>
      <c r="J1072" s="375">
        <v>65</v>
      </c>
      <c r="K1072" s="375">
        <v>65</v>
      </c>
      <c r="L1072" s="383" t="str">
        <f t="shared" si="33"/>
        <v>Mở</v>
      </c>
      <c r="M1072" s="384">
        <f t="shared" si="32"/>
        <v>1</v>
      </c>
    </row>
    <row r="1073" spans="1:13" ht="26.25" hidden="1" x14ac:dyDescent="0.25">
      <c r="A1073" s="374" t="s">
        <v>6569</v>
      </c>
      <c r="B1073" s="374" t="s">
        <v>6570</v>
      </c>
      <c r="C1073" s="374" t="s">
        <v>6571</v>
      </c>
      <c r="D1073" s="374" t="s">
        <v>2271</v>
      </c>
      <c r="E1073" s="374" t="s">
        <v>2272</v>
      </c>
      <c r="F1073" s="374" t="s">
        <v>66</v>
      </c>
      <c r="G1073" s="374" t="s">
        <v>582</v>
      </c>
      <c r="H1073" s="374" t="s">
        <v>3846</v>
      </c>
      <c r="I1073" s="374" t="s">
        <v>584</v>
      </c>
      <c r="J1073" s="375">
        <v>65</v>
      </c>
      <c r="K1073" s="375">
        <v>65</v>
      </c>
      <c r="L1073" s="383" t="str">
        <f t="shared" si="33"/>
        <v>Mở</v>
      </c>
      <c r="M1073" s="384">
        <f t="shared" si="32"/>
        <v>1</v>
      </c>
    </row>
    <row r="1074" spans="1:13" ht="26.25" hidden="1" x14ac:dyDescent="0.25">
      <c r="A1074" s="374" t="s">
        <v>6572</v>
      </c>
      <c r="B1074" s="374" t="s">
        <v>6573</v>
      </c>
      <c r="C1074" s="374" t="s">
        <v>6574</v>
      </c>
      <c r="D1074" s="374" t="s">
        <v>6575</v>
      </c>
      <c r="E1074" s="374" t="s">
        <v>6576</v>
      </c>
      <c r="F1074" s="374" t="s">
        <v>89</v>
      </c>
      <c r="G1074" s="374" t="s">
        <v>582</v>
      </c>
      <c r="H1074" s="374" t="s">
        <v>3846</v>
      </c>
      <c r="I1074" s="374" t="s">
        <v>584</v>
      </c>
      <c r="J1074" s="375">
        <v>64</v>
      </c>
      <c r="K1074" s="375">
        <v>65</v>
      </c>
      <c r="L1074" s="383" t="str">
        <f t="shared" si="33"/>
        <v>Mở</v>
      </c>
      <c r="M1074" s="384">
        <f t="shared" si="32"/>
        <v>0.98461538461538467</v>
      </c>
    </row>
    <row r="1075" spans="1:13" ht="26.25" hidden="1" x14ac:dyDescent="0.25">
      <c r="A1075" s="374" t="s">
        <v>6577</v>
      </c>
      <c r="B1075" s="374" t="s">
        <v>6578</v>
      </c>
      <c r="C1075" s="374" t="s">
        <v>6579</v>
      </c>
      <c r="D1075" s="374" t="s">
        <v>6580</v>
      </c>
      <c r="E1075" s="374" t="s">
        <v>6581</v>
      </c>
      <c r="F1075" s="374" t="s">
        <v>66</v>
      </c>
      <c r="G1075" s="374" t="s">
        <v>582</v>
      </c>
      <c r="H1075" s="374" t="s">
        <v>3846</v>
      </c>
      <c r="I1075" s="374" t="s">
        <v>584</v>
      </c>
      <c r="J1075" s="375">
        <v>45</v>
      </c>
      <c r="K1075" s="375">
        <v>65</v>
      </c>
      <c r="L1075" s="383" t="s">
        <v>610</v>
      </c>
      <c r="M1075" s="384">
        <f t="shared" si="32"/>
        <v>0.69230769230769229</v>
      </c>
    </row>
    <row r="1076" spans="1:13" ht="26.25" hidden="1" x14ac:dyDescent="0.25">
      <c r="A1076" s="374" t="s">
        <v>6582</v>
      </c>
      <c r="B1076" s="374" t="s">
        <v>6583</v>
      </c>
      <c r="C1076" s="374" t="s">
        <v>6584</v>
      </c>
      <c r="D1076" s="374" t="s">
        <v>6585</v>
      </c>
      <c r="E1076" s="374" t="s">
        <v>6586</v>
      </c>
      <c r="F1076" s="374" t="s">
        <v>89</v>
      </c>
      <c r="G1076" s="374" t="s">
        <v>582</v>
      </c>
      <c r="H1076" s="374" t="s">
        <v>3846</v>
      </c>
      <c r="I1076" s="374" t="s">
        <v>584</v>
      </c>
      <c r="J1076" s="375">
        <v>60</v>
      </c>
      <c r="K1076" s="375">
        <v>65</v>
      </c>
      <c r="L1076" s="383" t="str">
        <f t="shared" si="33"/>
        <v>Mở</v>
      </c>
      <c r="M1076" s="384">
        <f t="shared" si="32"/>
        <v>0.92307692307692313</v>
      </c>
    </row>
    <row r="1077" spans="1:13" ht="26.25" hidden="1" x14ac:dyDescent="0.25">
      <c r="A1077" s="374" t="s">
        <v>6587</v>
      </c>
      <c r="B1077" s="374" t="s">
        <v>6588</v>
      </c>
      <c r="C1077" s="374" t="s">
        <v>6589</v>
      </c>
      <c r="D1077" s="374" t="s">
        <v>5748</v>
      </c>
      <c r="E1077" s="374" t="s">
        <v>5749</v>
      </c>
      <c r="F1077" s="374" t="s">
        <v>66</v>
      </c>
      <c r="G1077" s="374" t="s">
        <v>582</v>
      </c>
      <c r="H1077" s="374" t="s">
        <v>3846</v>
      </c>
      <c r="I1077" s="374" t="s">
        <v>584</v>
      </c>
      <c r="J1077" s="375">
        <v>13</v>
      </c>
      <c r="K1077" s="375">
        <v>30</v>
      </c>
      <c r="L1077" s="383" t="str">
        <f t="shared" si="33"/>
        <v>Không mở</v>
      </c>
      <c r="M1077" s="384">
        <f t="shared" si="32"/>
        <v>0.43333333333333335</v>
      </c>
    </row>
    <row r="1078" spans="1:13" ht="26.25" hidden="1" x14ac:dyDescent="0.25">
      <c r="A1078" s="374" t="s">
        <v>6590</v>
      </c>
      <c r="B1078" s="374" t="s">
        <v>6591</v>
      </c>
      <c r="C1078" s="374" t="s">
        <v>6592</v>
      </c>
      <c r="D1078" s="374" t="s">
        <v>5748</v>
      </c>
      <c r="E1078" s="374" t="s">
        <v>5749</v>
      </c>
      <c r="F1078" s="374" t="s">
        <v>66</v>
      </c>
      <c r="G1078" s="374" t="s">
        <v>582</v>
      </c>
      <c r="H1078" s="374" t="s">
        <v>3846</v>
      </c>
      <c r="I1078" s="374" t="s">
        <v>584</v>
      </c>
      <c r="J1078" s="375">
        <v>30</v>
      </c>
      <c r="K1078" s="375">
        <v>30</v>
      </c>
      <c r="L1078" s="383" t="str">
        <f t="shared" si="33"/>
        <v>Mở</v>
      </c>
      <c r="M1078" s="384">
        <f t="shared" si="32"/>
        <v>1</v>
      </c>
    </row>
    <row r="1079" spans="1:13" ht="26.25" hidden="1" x14ac:dyDescent="0.25">
      <c r="A1079" s="374" t="s">
        <v>6593</v>
      </c>
      <c r="B1079" s="374" t="s">
        <v>6594</v>
      </c>
      <c r="C1079" s="374" t="s">
        <v>6595</v>
      </c>
      <c r="D1079" s="374" t="s">
        <v>5748</v>
      </c>
      <c r="E1079" s="374" t="s">
        <v>5749</v>
      </c>
      <c r="F1079" s="374" t="s">
        <v>66</v>
      </c>
      <c r="G1079" s="374" t="s">
        <v>582</v>
      </c>
      <c r="H1079" s="374" t="s">
        <v>3846</v>
      </c>
      <c r="I1079" s="374" t="s">
        <v>584</v>
      </c>
      <c r="J1079" s="375">
        <v>30</v>
      </c>
      <c r="K1079" s="375">
        <v>30</v>
      </c>
      <c r="L1079" s="383" t="str">
        <f t="shared" si="33"/>
        <v>Mở</v>
      </c>
      <c r="M1079" s="384">
        <f t="shared" si="32"/>
        <v>1</v>
      </c>
    </row>
    <row r="1080" spans="1:13" ht="26.25" hidden="1" x14ac:dyDescent="0.25">
      <c r="A1080" s="374" t="s">
        <v>6596</v>
      </c>
      <c r="B1080" s="374" t="s">
        <v>6597</v>
      </c>
      <c r="C1080" s="374" t="s">
        <v>6598</v>
      </c>
      <c r="D1080" s="374" t="s">
        <v>6471</v>
      </c>
      <c r="E1080" s="374" t="s">
        <v>6472</v>
      </c>
      <c r="F1080" s="374" t="s">
        <v>89</v>
      </c>
      <c r="G1080" s="374" t="s">
        <v>582</v>
      </c>
      <c r="H1080" s="374" t="s">
        <v>3846</v>
      </c>
      <c r="I1080" s="374" t="s">
        <v>584</v>
      </c>
      <c r="J1080" s="375">
        <v>30</v>
      </c>
      <c r="K1080" s="375">
        <v>65</v>
      </c>
      <c r="L1080" s="383" t="str">
        <f t="shared" si="33"/>
        <v>Không mở</v>
      </c>
      <c r="M1080" s="384">
        <f t="shared" si="32"/>
        <v>0.46153846153846156</v>
      </c>
    </row>
    <row r="1081" spans="1:13" ht="26.25" hidden="1" x14ac:dyDescent="0.25">
      <c r="A1081" s="374" t="s">
        <v>6599</v>
      </c>
      <c r="B1081" s="374" t="s">
        <v>6600</v>
      </c>
      <c r="C1081" s="374" t="s">
        <v>6601</v>
      </c>
      <c r="D1081" s="374" t="s">
        <v>6602</v>
      </c>
      <c r="E1081" s="374" t="s">
        <v>6603</v>
      </c>
      <c r="F1081" s="374" t="s">
        <v>66</v>
      </c>
      <c r="G1081" s="374" t="s">
        <v>582</v>
      </c>
      <c r="H1081" s="374" t="s">
        <v>3846</v>
      </c>
      <c r="I1081" s="374" t="s">
        <v>584</v>
      </c>
      <c r="J1081" s="375">
        <v>22</v>
      </c>
      <c r="K1081" s="375">
        <v>30</v>
      </c>
      <c r="L1081" s="383" t="s">
        <v>610</v>
      </c>
      <c r="M1081" s="384">
        <f t="shared" si="32"/>
        <v>0.73333333333333328</v>
      </c>
    </row>
    <row r="1082" spans="1:13" ht="26.25" hidden="1" x14ac:dyDescent="0.25">
      <c r="A1082" s="374" t="s">
        <v>6604</v>
      </c>
      <c r="B1082" s="374" t="s">
        <v>6605</v>
      </c>
      <c r="C1082" s="374" t="s">
        <v>6606</v>
      </c>
      <c r="D1082" s="374" t="s">
        <v>6607</v>
      </c>
      <c r="E1082" s="374" t="s">
        <v>6608</v>
      </c>
      <c r="F1082" s="374" t="s">
        <v>66</v>
      </c>
      <c r="G1082" s="374" t="s">
        <v>582</v>
      </c>
      <c r="H1082" s="374" t="s">
        <v>3846</v>
      </c>
      <c r="I1082" s="374" t="s">
        <v>584</v>
      </c>
      <c r="J1082" s="375">
        <v>65</v>
      </c>
      <c r="K1082" s="375">
        <v>65</v>
      </c>
      <c r="L1082" s="383" t="str">
        <f t="shared" si="33"/>
        <v>Mở</v>
      </c>
      <c r="M1082" s="384">
        <f t="shared" si="32"/>
        <v>1</v>
      </c>
    </row>
    <row r="1083" spans="1:13" ht="26.25" hidden="1" x14ac:dyDescent="0.25">
      <c r="A1083" s="374" t="s">
        <v>6609</v>
      </c>
      <c r="B1083" s="374" t="s">
        <v>6610</v>
      </c>
      <c r="C1083" s="374" t="s">
        <v>6611</v>
      </c>
      <c r="D1083" s="374" t="s">
        <v>6612</v>
      </c>
      <c r="E1083" s="374" t="s">
        <v>6613</v>
      </c>
      <c r="F1083" s="374" t="s">
        <v>66</v>
      </c>
      <c r="G1083" s="374" t="s">
        <v>582</v>
      </c>
      <c r="H1083" s="374" t="s">
        <v>3846</v>
      </c>
      <c r="I1083" s="374" t="s">
        <v>584</v>
      </c>
      <c r="J1083" s="375">
        <v>65</v>
      </c>
      <c r="K1083" s="375">
        <v>65</v>
      </c>
      <c r="L1083" s="383" t="str">
        <f t="shared" si="33"/>
        <v>Mở</v>
      </c>
      <c r="M1083" s="384">
        <f t="shared" si="32"/>
        <v>1</v>
      </c>
    </row>
    <row r="1084" spans="1:13" ht="26.25" hidden="1" x14ac:dyDescent="0.25">
      <c r="A1084" s="374" t="s">
        <v>6614</v>
      </c>
      <c r="B1084" s="374" t="s">
        <v>6615</v>
      </c>
      <c r="C1084" s="374" t="s">
        <v>6616</v>
      </c>
      <c r="D1084" s="374" t="s">
        <v>6617</v>
      </c>
      <c r="E1084" s="374" t="s">
        <v>6618</v>
      </c>
      <c r="F1084" s="374" t="s">
        <v>89</v>
      </c>
      <c r="G1084" s="374" t="s">
        <v>582</v>
      </c>
      <c r="H1084" s="374" t="s">
        <v>3846</v>
      </c>
      <c r="I1084" s="374" t="s">
        <v>584</v>
      </c>
      <c r="J1084" s="375">
        <v>26</v>
      </c>
      <c r="K1084" s="375">
        <v>30</v>
      </c>
      <c r="L1084" s="383" t="str">
        <f t="shared" si="33"/>
        <v>Mở</v>
      </c>
      <c r="M1084" s="384">
        <f t="shared" si="32"/>
        <v>0.8666666666666667</v>
      </c>
    </row>
    <row r="1085" spans="1:13" ht="26.25" hidden="1" x14ac:dyDescent="0.25">
      <c r="A1085" s="374" t="s">
        <v>6619</v>
      </c>
      <c r="B1085" s="374" t="s">
        <v>6620</v>
      </c>
      <c r="C1085" s="374" t="s">
        <v>6621</v>
      </c>
      <c r="D1085" s="374" t="s">
        <v>6617</v>
      </c>
      <c r="E1085" s="374" t="s">
        <v>6618</v>
      </c>
      <c r="F1085" s="374" t="s">
        <v>89</v>
      </c>
      <c r="G1085" s="374" t="s">
        <v>582</v>
      </c>
      <c r="H1085" s="374" t="s">
        <v>3846</v>
      </c>
      <c r="I1085" s="374" t="s">
        <v>584</v>
      </c>
      <c r="J1085" s="375">
        <v>30</v>
      </c>
      <c r="K1085" s="375">
        <v>30</v>
      </c>
      <c r="L1085" s="383" t="str">
        <f t="shared" si="33"/>
        <v>Mở</v>
      </c>
      <c r="M1085" s="384">
        <f t="shared" si="32"/>
        <v>1</v>
      </c>
    </row>
    <row r="1086" spans="1:13" hidden="1" x14ac:dyDescent="0.25">
      <c r="J1086" s="370">
        <f>SUM(J3:J1085)</f>
        <v>39583</v>
      </c>
    </row>
  </sheetData>
  <autoFilter ref="A2:M1086" xr:uid="{C4C70B4F-348F-4DB3-8C2B-B49CB3790FC3}">
    <filterColumn colId="3">
      <filters>
        <filter val="Thực hành thiết kế trang phục khoác ngoài"/>
      </filters>
    </filterColumn>
  </autoFilter>
  <mergeCells count="1">
    <mergeCell ref="A1:M1"/>
  </mergeCells>
  <pageMargins left="0.31496062992125984" right="0.11811023622047245" top="0.15748031496062992" bottom="0.35433070866141736" header="0.31496062992125984" footer="0.31496062992125984"/>
  <pageSetup paperSize="9" orientation="portrait" r:id="rId1"/>
  <headerFooter>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B8104-F245-4317-92C0-B06D13F37E71}">
  <dimension ref="A1:M1091"/>
  <sheetViews>
    <sheetView zoomScale="130" zoomScaleNormal="130" workbookViewId="0">
      <pane ySplit="2" topLeftCell="A3" activePane="bottomLeft" state="frozen"/>
      <selection pane="bottomLeft" activeCell="D11" sqref="D11"/>
    </sheetView>
  </sheetViews>
  <sheetFormatPr defaultColWidth="9.125" defaultRowHeight="15" x14ac:dyDescent="0.25"/>
  <cols>
    <col min="1" max="1" width="5" style="370" bestFit="1" customWidth="1"/>
    <col min="2" max="2" width="17" style="370" customWidth="1"/>
    <col min="3" max="3" width="12.25" style="370" customWidth="1"/>
    <col min="4" max="4" width="32.25" style="370" customWidth="1"/>
    <col min="5" max="5" width="9.125" style="370" customWidth="1"/>
    <col min="6" max="6" width="7.125" style="370" customWidth="1"/>
    <col min="7" max="8" width="9.125" style="370" customWidth="1"/>
    <col min="9" max="9" width="19.25" style="370" customWidth="1"/>
    <col min="10" max="10" width="9.25" style="370" customWidth="1"/>
    <col min="11" max="11" width="7.25" style="370" hidden="1" customWidth="1"/>
    <col min="12" max="12" width="9.75" style="370" customWidth="1"/>
    <col min="13" max="13" width="9.25" style="382" hidden="1" customWidth="1"/>
    <col min="14" max="16384" width="9.125" style="370"/>
  </cols>
  <sheetData>
    <row r="1" spans="1:13" ht="50.25" customHeight="1" x14ac:dyDescent="0.25">
      <c r="A1" s="823" t="s">
        <v>6622</v>
      </c>
      <c r="B1" s="823"/>
      <c r="C1" s="823"/>
      <c r="D1" s="823"/>
      <c r="E1" s="823"/>
      <c r="F1" s="823"/>
      <c r="G1" s="823"/>
      <c r="H1" s="823"/>
      <c r="I1" s="823"/>
      <c r="J1" s="823"/>
      <c r="K1" s="823"/>
      <c r="L1" s="823"/>
      <c r="M1" s="823"/>
    </row>
    <row r="2" spans="1:13" ht="51" x14ac:dyDescent="0.25">
      <c r="A2" s="386" t="s">
        <v>0</v>
      </c>
      <c r="B2" s="386" t="s">
        <v>569</v>
      </c>
      <c r="C2" s="386" t="s">
        <v>570</v>
      </c>
      <c r="D2" s="386" t="s">
        <v>571</v>
      </c>
      <c r="E2" s="386" t="s">
        <v>572</v>
      </c>
      <c r="F2" s="386" t="s">
        <v>1</v>
      </c>
      <c r="G2" s="386" t="s">
        <v>14</v>
      </c>
      <c r="H2" s="386" t="s">
        <v>15</v>
      </c>
      <c r="I2" s="386" t="s">
        <v>573</v>
      </c>
      <c r="J2" s="386" t="s">
        <v>574</v>
      </c>
      <c r="K2" s="386" t="s">
        <v>575</v>
      </c>
      <c r="L2" s="387" t="s">
        <v>576</v>
      </c>
      <c r="M2" s="388" t="s">
        <v>153</v>
      </c>
    </row>
    <row r="3" spans="1:13" ht="30" customHeight="1" x14ac:dyDescent="0.25">
      <c r="A3" s="374" t="s">
        <v>577</v>
      </c>
      <c r="B3" s="374" t="s">
        <v>6623</v>
      </c>
      <c r="C3" s="374" t="s">
        <v>6624</v>
      </c>
      <c r="D3" s="374" t="s">
        <v>6625</v>
      </c>
      <c r="E3" s="374" t="s">
        <v>6626</v>
      </c>
      <c r="F3" s="374" t="s">
        <v>89</v>
      </c>
      <c r="G3" s="374" t="s">
        <v>582</v>
      </c>
      <c r="H3" s="374" t="s">
        <v>6627</v>
      </c>
      <c r="I3" s="374" t="s">
        <v>584</v>
      </c>
      <c r="J3" s="375">
        <v>62</v>
      </c>
      <c r="K3" s="375">
        <v>65</v>
      </c>
      <c r="L3" s="375" t="str">
        <f>IF(M3&gt;=75%,"Mở","Không mở")</f>
        <v>Mở</v>
      </c>
      <c r="M3" s="389">
        <f t="shared" ref="M3:M66" si="0">J3/K3</f>
        <v>0.9538461538461539</v>
      </c>
    </row>
    <row r="4" spans="1:13" ht="30" customHeight="1" x14ac:dyDescent="0.25">
      <c r="A4" s="374" t="s">
        <v>585</v>
      </c>
      <c r="B4" s="374" t="s">
        <v>6628</v>
      </c>
      <c r="C4" s="374" t="s">
        <v>6629</v>
      </c>
      <c r="D4" s="374" t="s">
        <v>6630</v>
      </c>
      <c r="E4" s="374" t="s">
        <v>6631</v>
      </c>
      <c r="F4" s="374" t="s">
        <v>89</v>
      </c>
      <c r="G4" s="374" t="s">
        <v>582</v>
      </c>
      <c r="H4" s="374" t="s">
        <v>6627</v>
      </c>
      <c r="I4" s="374" t="s">
        <v>584</v>
      </c>
      <c r="J4" s="375">
        <v>65</v>
      </c>
      <c r="K4" s="375">
        <v>65</v>
      </c>
      <c r="L4" s="375" t="str">
        <f t="shared" ref="L4:L67" si="1">IF(M4&gt;=75%,"Mở","Không mở")</f>
        <v>Mở</v>
      </c>
      <c r="M4" s="389">
        <f t="shared" si="0"/>
        <v>1</v>
      </c>
    </row>
    <row r="5" spans="1:13" ht="30" customHeight="1" x14ac:dyDescent="0.25">
      <c r="A5" s="374" t="s">
        <v>590</v>
      </c>
      <c r="B5" s="374" t="s">
        <v>6632</v>
      </c>
      <c r="C5" s="374" t="s">
        <v>6633</v>
      </c>
      <c r="D5" s="374" t="s">
        <v>6630</v>
      </c>
      <c r="E5" s="374" t="s">
        <v>6631</v>
      </c>
      <c r="F5" s="374" t="s">
        <v>89</v>
      </c>
      <c r="G5" s="374" t="s">
        <v>582</v>
      </c>
      <c r="H5" s="374" t="s">
        <v>6627</v>
      </c>
      <c r="I5" s="374" t="s">
        <v>584</v>
      </c>
      <c r="J5" s="375">
        <v>65</v>
      </c>
      <c r="K5" s="375">
        <v>65</v>
      </c>
      <c r="L5" s="375" t="str">
        <f t="shared" si="1"/>
        <v>Mở</v>
      </c>
      <c r="M5" s="389">
        <f t="shared" si="0"/>
        <v>1</v>
      </c>
    </row>
    <row r="6" spans="1:13" ht="30" customHeight="1" x14ac:dyDescent="0.25">
      <c r="A6" s="374" t="s">
        <v>595</v>
      </c>
      <c r="B6" s="374" t="s">
        <v>6634</v>
      </c>
      <c r="C6" s="374" t="s">
        <v>6635</v>
      </c>
      <c r="D6" s="374" t="s">
        <v>6630</v>
      </c>
      <c r="E6" s="374" t="s">
        <v>6631</v>
      </c>
      <c r="F6" s="374" t="s">
        <v>89</v>
      </c>
      <c r="G6" s="374" t="s">
        <v>582</v>
      </c>
      <c r="H6" s="374" t="s">
        <v>6627</v>
      </c>
      <c r="I6" s="374" t="s">
        <v>584</v>
      </c>
      <c r="J6" s="375">
        <v>65</v>
      </c>
      <c r="K6" s="375">
        <v>65</v>
      </c>
      <c r="L6" s="375" t="str">
        <f t="shared" si="1"/>
        <v>Mở</v>
      </c>
      <c r="M6" s="389">
        <f t="shared" si="0"/>
        <v>1</v>
      </c>
    </row>
    <row r="7" spans="1:13" ht="30" customHeight="1" x14ac:dyDescent="0.25">
      <c r="A7" s="374" t="s">
        <v>600</v>
      </c>
      <c r="B7" s="374" t="s">
        <v>6636</v>
      </c>
      <c r="C7" s="374" t="s">
        <v>6637</v>
      </c>
      <c r="D7" s="374" t="s">
        <v>6630</v>
      </c>
      <c r="E7" s="374" t="s">
        <v>6631</v>
      </c>
      <c r="F7" s="374" t="s">
        <v>89</v>
      </c>
      <c r="G7" s="374" t="s">
        <v>582</v>
      </c>
      <c r="H7" s="374" t="s">
        <v>6627</v>
      </c>
      <c r="I7" s="374" t="s">
        <v>584</v>
      </c>
      <c r="J7" s="375">
        <v>65</v>
      </c>
      <c r="K7" s="375">
        <v>65</v>
      </c>
      <c r="L7" s="375" t="str">
        <f t="shared" si="1"/>
        <v>Mở</v>
      </c>
      <c r="M7" s="389">
        <f t="shared" si="0"/>
        <v>1</v>
      </c>
    </row>
    <row r="8" spans="1:13" ht="30" customHeight="1" x14ac:dyDescent="0.25">
      <c r="A8" s="374" t="s">
        <v>605</v>
      </c>
      <c r="B8" s="374" t="s">
        <v>6638</v>
      </c>
      <c r="C8" s="374" t="s">
        <v>6639</v>
      </c>
      <c r="D8" s="374" t="s">
        <v>6640</v>
      </c>
      <c r="E8" s="374" t="s">
        <v>6641</v>
      </c>
      <c r="F8" s="374" t="s">
        <v>89</v>
      </c>
      <c r="G8" s="374" t="s">
        <v>582</v>
      </c>
      <c r="H8" s="374" t="s">
        <v>6627</v>
      </c>
      <c r="I8" s="374" t="s">
        <v>584</v>
      </c>
      <c r="J8" s="375">
        <v>65</v>
      </c>
      <c r="K8" s="375">
        <v>65</v>
      </c>
      <c r="L8" s="375" t="str">
        <f t="shared" si="1"/>
        <v>Mở</v>
      </c>
      <c r="M8" s="389">
        <f t="shared" si="0"/>
        <v>1</v>
      </c>
    </row>
    <row r="9" spans="1:13" ht="30" customHeight="1" x14ac:dyDescent="0.25">
      <c r="A9" s="374" t="s">
        <v>611</v>
      </c>
      <c r="B9" s="374" t="s">
        <v>6642</v>
      </c>
      <c r="C9" s="374" t="s">
        <v>6643</v>
      </c>
      <c r="D9" s="374" t="s">
        <v>6640</v>
      </c>
      <c r="E9" s="374" t="s">
        <v>6641</v>
      </c>
      <c r="F9" s="374" t="s">
        <v>89</v>
      </c>
      <c r="G9" s="374" t="s">
        <v>582</v>
      </c>
      <c r="H9" s="374" t="s">
        <v>6627</v>
      </c>
      <c r="I9" s="374" t="s">
        <v>584</v>
      </c>
      <c r="J9" s="375">
        <v>65</v>
      </c>
      <c r="K9" s="375">
        <v>65</v>
      </c>
      <c r="L9" s="375" t="str">
        <f t="shared" si="1"/>
        <v>Mở</v>
      </c>
      <c r="M9" s="389">
        <f t="shared" si="0"/>
        <v>1</v>
      </c>
    </row>
    <row r="10" spans="1:13" ht="30" customHeight="1" x14ac:dyDescent="0.25">
      <c r="A10" s="374" t="s">
        <v>616</v>
      </c>
      <c r="B10" s="374" t="s">
        <v>6644</v>
      </c>
      <c r="C10" s="374" t="s">
        <v>6645</v>
      </c>
      <c r="D10" s="374" t="s">
        <v>6640</v>
      </c>
      <c r="E10" s="374" t="s">
        <v>6641</v>
      </c>
      <c r="F10" s="374" t="s">
        <v>89</v>
      </c>
      <c r="G10" s="374" t="s">
        <v>582</v>
      </c>
      <c r="H10" s="374" t="s">
        <v>6627</v>
      </c>
      <c r="I10" s="374" t="s">
        <v>584</v>
      </c>
      <c r="J10" s="375">
        <v>65</v>
      </c>
      <c r="K10" s="375">
        <v>65</v>
      </c>
      <c r="L10" s="375" t="str">
        <f t="shared" si="1"/>
        <v>Mở</v>
      </c>
      <c r="M10" s="389">
        <f t="shared" si="0"/>
        <v>1</v>
      </c>
    </row>
    <row r="11" spans="1:13" ht="30" customHeight="1" x14ac:dyDescent="0.25">
      <c r="A11" s="374" t="s">
        <v>621</v>
      </c>
      <c r="B11" s="374" t="s">
        <v>6646</v>
      </c>
      <c r="C11" s="374" t="s">
        <v>6647</v>
      </c>
      <c r="D11" s="374" t="s">
        <v>6640</v>
      </c>
      <c r="E11" s="374" t="s">
        <v>6641</v>
      </c>
      <c r="F11" s="374" t="s">
        <v>89</v>
      </c>
      <c r="G11" s="374" t="s">
        <v>582</v>
      </c>
      <c r="H11" s="374" t="s">
        <v>6627</v>
      </c>
      <c r="I11" s="374" t="s">
        <v>584</v>
      </c>
      <c r="J11" s="375">
        <v>65</v>
      </c>
      <c r="K11" s="375">
        <v>65</v>
      </c>
      <c r="L11" s="375" t="str">
        <f t="shared" si="1"/>
        <v>Mở</v>
      </c>
      <c r="M11" s="389">
        <f t="shared" si="0"/>
        <v>1</v>
      </c>
    </row>
    <row r="12" spans="1:13" ht="30" customHeight="1" x14ac:dyDescent="0.25">
      <c r="A12" s="374" t="s">
        <v>624</v>
      </c>
      <c r="B12" s="374" t="s">
        <v>6648</v>
      </c>
      <c r="C12" s="374" t="s">
        <v>6649</v>
      </c>
      <c r="D12" s="374" t="s">
        <v>6640</v>
      </c>
      <c r="E12" s="374" t="s">
        <v>6641</v>
      </c>
      <c r="F12" s="374" t="s">
        <v>89</v>
      </c>
      <c r="G12" s="374" t="s">
        <v>582</v>
      </c>
      <c r="H12" s="374" t="s">
        <v>6627</v>
      </c>
      <c r="I12" s="374" t="s">
        <v>584</v>
      </c>
      <c r="J12" s="375">
        <v>65</v>
      </c>
      <c r="K12" s="375">
        <v>65</v>
      </c>
      <c r="L12" s="375" t="str">
        <f t="shared" si="1"/>
        <v>Mở</v>
      </c>
      <c r="M12" s="389">
        <f t="shared" si="0"/>
        <v>1</v>
      </c>
    </row>
    <row r="13" spans="1:13" ht="30" customHeight="1" x14ac:dyDescent="0.25">
      <c r="A13" s="374" t="s">
        <v>629</v>
      </c>
      <c r="B13" s="374" t="s">
        <v>6650</v>
      </c>
      <c r="C13" s="374" t="s">
        <v>6651</v>
      </c>
      <c r="D13" s="374" t="s">
        <v>6640</v>
      </c>
      <c r="E13" s="374" t="s">
        <v>6641</v>
      </c>
      <c r="F13" s="374" t="s">
        <v>89</v>
      </c>
      <c r="G13" s="374" t="s">
        <v>582</v>
      </c>
      <c r="H13" s="374" t="s">
        <v>6627</v>
      </c>
      <c r="I13" s="374" t="s">
        <v>584</v>
      </c>
      <c r="J13" s="375">
        <v>65</v>
      </c>
      <c r="K13" s="375">
        <v>65</v>
      </c>
      <c r="L13" s="375" t="str">
        <f t="shared" si="1"/>
        <v>Mở</v>
      </c>
      <c r="M13" s="389">
        <f t="shared" si="0"/>
        <v>1</v>
      </c>
    </row>
    <row r="14" spans="1:13" ht="30" customHeight="1" x14ac:dyDescent="0.25">
      <c r="A14" s="374" t="s">
        <v>632</v>
      </c>
      <c r="B14" s="374" t="s">
        <v>6652</v>
      </c>
      <c r="C14" s="374" t="s">
        <v>6653</v>
      </c>
      <c r="D14" s="374" t="s">
        <v>6654</v>
      </c>
      <c r="E14" s="374" t="s">
        <v>6655</v>
      </c>
      <c r="F14" s="374" t="s">
        <v>89</v>
      </c>
      <c r="G14" s="374" t="s">
        <v>582</v>
      </c>
      <c r="H14" s="374" t="s">
        <v>6627</v>
      </c>
      <c r="I14" s="374" t="s">
        <v>584</v>
      </c>
      <c r="J14" s="375">
        <v>65</v>
      </c>
      <c r="K14" s="375">
        <v>65</v>
      </c>
      <c r="L14" s="375" t="str">
        <f t="shared" si="1"/>
        <v>Mở</v>
      </c>
      <c r="M14" s="389">
        <f t="shared" si="0"/>
        <v>1</v>
      </c>
    </row>
    <row r="15" spans="1:13" ht="30" customHeight="1" x14ac:dyDescent="0.25">
      <c r="A15" s="374" t="s">
        <v>637</v>
      </c>
      <c r="B15" s="374" t="s">
        <v>6656</v>
      </c>
      <c r="C15" s="374" t="s">
        <v>6657</v>
      </c>
      <c r="D15" s="374" t="s">
        <v>6654</v>
      </c>
      <c r="E15" s="374" t="s">
        <v>6655</v>
      </c>
      <c r="F15" s="374" t="s">
        <v>89</v>
      </c>
      <c r="G15" s="374" t="s">
        <v>582</v>
      </c>
      <c r="H15" s="374" t="s">
        <v>6627</v>
      </c>
      <c r="I15" s="374" t="s">
        <v>584</v>
      </c>
      <c r="J15" s="375">
        <v>65</v>
      </c>
      <c r="K15" s="375">
        <v>65</v>
      </c>
      <c r="L15" s="375" t="str">
        <f t="shared" si="1"/>
        <v>Mở</v>
      </c>
      <c r="M15" s="389">
        <f t="shared" si="0"/>
        <v>1</v>
      </c>
    </row>
    <row r="16" spans="1:13" ht="30" customHeight="1" x14ac:dyDescent="0.25">
      <c r="A16" s="374" t="s">
        <v>642</v>
      </c>
      <c r="B16" s="374" t="s">
        <v>6658</v>
      </c>
      <c r="C16" s="374" t="s">
        <v>6659</v>
      </c>
      <c r="D16" s="374" t="s">
        <v>6654</v>
      </c>
      <c r="E16" s="374" t="s">
        <v>6655</v>
      </c>
      <c r="F16" s="374" t="s">
        <v>89</v>
      </c>
      <c r="G16" s="374" t="s">
        <v>582</v>
      </c>
      <c r="H16" s="374" t="s">
        <v>6627</v>
      </c>
      <c r="I16" s="374" t="s">
        <v>584</v>
      </c>
      <c r="J16" s="375">
        <v>65</v>
      </c>
      <c r="K16" s="375">
        <v>65</v>
      </c>
      <c r="L16" s="375" t="str">
        <f t="shared" si="1"/>
        <v>Mở</v>
      </c>
      <c r="M16" s="389">
        <f t="shared" si="0"/>
        <v>1</v>
      </c>
    </row>
    <row r="17" spans="1:13" ht="30" customHeight="1" x14ac:dyDescent="0.25">
      <c r="A17" s="374" t="s">
        <v>647</v>
      </c>
      <c r="B17" s="374" t="s">
        <v>6660</v>
      </c>
      <c r="C17" s="374" t="s">
        <v>6661</v>
      </c>
      <c r="D17" s="374" t="s">
        <v>6654</v>
      </c>
      <c r="E17" s="374" t="s">
        <v>6655</v>
      </c>
      <c r="F17" s="374" t="s">
        <v>89</v>
      </c>
      <c r="G17" s="374" t="s">
        <v>582</v>
      </c>
      <c r="H17" s="374" t="s">
        <v>6627</v>
      </c>
      <c r="I17" s="374" t="s">
        <v>584</v>
      </c>
      <c r="J17" s="375">
        <v>65</v>
      </c>
      <c r="K17" s="375">
        <v>65</v>
      </c>
      <c r="L17" s="375" t="str">
        <f t="shared" si="1"/>
        <v>Mở</v>
      </c>
      <c r="M17" s="389">
        <f t="shared" si="0"/>
        <v>1</v>
      </c>
    </row>
    <row r="18" spans="1:13" ht="30" customHeight="1" x14ac:dyDescent="0.25">
      <c r="A18" s="374" t="s">
        <v>650</v>
      </c>
      <c r="B18" s="374" t="s">
        <v>6662</v>
      </c>
      <c r="C18" s="374" t="s">
        <v>6663</v>
      </c>
      <c r="D18" s="374" t="s">
        <v>6654</v>
      </c>
      <c r="E18" s="374" t="s">
        <v>6655</v>
      </c>
      <c r="F18" s="374" t="s">
        <v>89</v>
      </c>
      <c r="G18" s="374" t="s">
        <v>582</v>
      </c>
      <c r="H18" s="374" t="s">
        <v>6627</v>
      </c>
      <c r="I18" s="374" t="s">
        <v>584</v>
      </c>
      <c r="J18" s="375">
        <v>65</v>
      </c>
      <c r="K18" s="375">
        <v>65</v>
      </c>
      <c r="L18" s="375" t="str">
        <f t="shared" si="1"/>
        <v>Mở</v>
      </c>
      <c r="M18" s="389">
        <f t="shared" si="0"/>
        <v>1</v>
      </c>
    </row>
    <row r="19" spans="1:13" ht="30" customHeight="1" x14ac:dyDescent="0.25">
      <c r="A19" s="374" t="s">
        <v>653</v>
      </c>
      <c r="B19" s="374" t="s">
        <v>6664</v>
      </c>
      <c r="C19" s="374" t="s">
        <v>6665</v>
      </c>
      <c r="D19" s="374" t="s">
        <v>6654</v>
      </c>
      <c r="E19" s="374" t="s">
        <v>6655</v>
      </c>
      <c r="F19" s="374" t="s">
        <v>89</v>
      </c>
      <c r="G19" s="374" t="s">
        <v>582</v>
      </c>
      <c r="H19" s="374" t="s">
        <v>6627</v>
      </c>
      <c r="I19" s="374" t="s">
        <v>584</v>
      </c>
      <c r="J19" s="375">
        <v>65</v>
      </c>
      <c r="K19" s="375">
        <v>65</v>
      </c>
      <c r="L19" s="375" t="str">
        <f t="shared" si="1"/>
        <v>Mở</v>
      </c>
      <c r="M19" s="389">
        <f t="shared" si="0"/>
        <v>1</v>
      </c>
    </row>
    <row r="20" spans="1:13" ht="30" customHeight="1" x14ac:dyDescent="0.25">
      <c r="A20" s="374" t="s">
        <v>658</v>
      </c>
      <c r="B20" s="374" t="s">
        <v>6666</v>
      </c>
      <c r="C20" s="374" t="s">
        <v>6667</v>
      </c>
      <c r="D20" s="374" t="s">
        <v>6654</v>
      </c>
      <c r="E20" s="374" t="s">
        <v>6655</v>
      </c>
      <c r="F20" s="374" t="s">
        <v>89</v>
      </c>
      <c r="G20" s="374" t="s">
        <v>582</v>
      </c>
      <c r="H20" s="374" t="s">
        <v>6627</v>
      </c>
      <c r="I20" s="374" t="s">
        <v>584</v>
      </c>
      <c r="J20" s="375">
        <v>65</v>
      </c>
      <c r="K20" s="375">
        <v>65</v>
      </c>
      <c r="L20" s="375" t="str">
        <f t="shared" si="1"/>
        <v>Mở</v>
      </c>
      <c r="M20" s="389">
        <f t="shared" si="0"/>
        <v>1</v>
      </c>
    </row>
    <row r="21" spans="1:13" ht="30" customHeight="1" x14ac:dyDescent="0.25">
      <c r="A21" s="374" t="s">
        <v>663</v>
      </c>
      <c r="B21" s="374" t="s">
        <v>6668</v>
      </c>
      <c r="C21" s="374" t="s">
        <v>6669</v>
      </c>
      <c r="D21" s="374" t="s">
        <v>6654</v>
      </c>
      <c r="E21" s="374" t="s">
        <v>6655</v>
      </c>
      <c r="F21" s="374" t="s">
        <v>89</v>
      </c>
      <c r="G21" s="374" t="s">
        <v>582</v>
      </c>
      <c r="H21" s="374" t="s">
        <v>6627</v>
      </c>
      <c r="I21" s="374" t="s">
        <v>584</v>
      </c>
      <c r="J21" s="375">
        <v>65</v>
      </c>
      <c r="K21" s="375">
        <v>65</v>
      </c>
      <c r="L21" s="375" t="str">
        <f t="shared" si="1"/>
        <v>Mở</v>
      </c>
      <c r="M21" s="389">
        <f t="shared" si="0"/>
        <v>1</v>
      </c>
    </row>
    <row r="22" spans="1:13" ht="30" customHeight="1" x14ac:dyDescent="0.25">
      <c r="A22" s="374" t="s">
        <v>666</v>
      </c>
      <c r="B22" s="374" t="s">
        <v>6670</v>
      </c>
      <c r="C22" s="374" t="s">
        <v>6671</v>
      </c>
      <c r="D22" s="374" t="s">
        <v>6654</v>
      </c>
      <c r="E22" s="374" t="s">
        <v>6655</v>
      </c>
      <c r="F22" s="374" t="s">
        <v>89</v>
      </c>
      <c r="G22" s="374" t="s">
        <v>582</v>
      </c>
      <c r="H22" s="374" t="s">
        <v>6627</v>
      </c>
      <c r="I22" s="374" t="s">
        <v>584</v>
      </c>
      <c r="J22" s="375">
        <v>65</v>
      </c>
      <c r="K22" s="375">
        <v>65</v>
      </c>
      <c r="L22" s="375" t="str">
        <f t="shared" si="1"/>
        <v>Mở</v>
      </c>
      <c r="M22" s="389">
        <f t="shared" si="0"/>
        <v>1</v>
      </c>
    </row>
    <row r="23" spans="1:13" ht="30" customHeight="1" x14ac:dyDescent="0.25">
      <c r="A23" s="374" t="s">
        <v>671</v>
      </c>
      <c r="B23" s="374" t="s">
        <v>6672</v>
      </c>
      <c r="C23" s="374" t="s">
        <v>6673</v>
      </c>
      <c r="D23" s="374" t="s">
        <v>6654</v>
      </c>
      <c r="E23" s="374" t="s">
        <v>6655</v>
      </c>
      <c r="F23" s="374" t="s">
        <v>89</v>
      </c>
      <c r="G23" s="374" t="s">
        <v>582</v>
      </c>
      <c r="H23" s="374" t="s">
        <v>6627</v>
      </c>
      <c r="I23" s="374" t="s">
        <v>584</v>
      </c>
      <c r="J23" s="375">
        <v>65</v>
      </c>
      <c r="K23" s="375">
        <v>65</v>
      </c>
      <c r="L23" s="375" t="str">
        <f t="shared" si="1"/>
        <v>Mở</v>
      </c>
      <c r="M23" s="389">
        <f t="shared" si="0"/>
        <v>1</v>
      </c>
    </row>
    <row r="24" spans="1:13" ht="30" customHeight="1" x14ac:dyDescent="0.25">
      <c r="A24" s="374" t="s">
        <v>676</v>
      </c>
      <c r="B24" s="374" t="s">
        <v>6674</v>
      </c>
      <c r="C24" s="374" t="s">
        <v>6675</v>
      </c>
      <c r="D24" s="374" t="s">
        <v>6654</v>
      </c>
      <c r="E24" s="374" t="s">
        <v>6655</v>
      </c>
      <c r="F24" s="374" t="s">
        <v>89</v>
      </c>
      <c r="G24" s="374" t="s">
        <v>582</v>
      </c>
      <c r="H24" s="374" t="s">
        <v>6627</v>
      </c>
      <c r="I24" s="374" t="s">
        <v>584</v>
      </c>
      <c r="J24" s="375">
        <v>65</v>
      </c>
      <c r="K24" s="375">
        <v>65</v>
      </c>
      <c r="L24" s="375" t="str">
        <f t="shared" si="1"/>
        <v>Mở</v>
      </c>
      <c r="M24" s="389">
        <f t="shared" si="0"/>
        <v>1</v>
      </c>
    </row>
    <row r="25" spans="1:13" ht="30" customHeight="1" x14ac:dyDescent="0.25">
      <c r="A25" s="374" t="s">
        <v>681</v>
      </c>
      <c r="B25" s="374" t="s">
        <v>6676</v>
      </c>
      <c r="C25" s="374" t="s">
        <v>6677</v>
      </c>
      <c r="D25" s="374" t="s">
        <v>6654</v>
      </c>
      <c r="E25" s="374" t="s">
        <v>6655</v>
      </c>
      <c r="F25" s="374" t="s">
        <v>89</v>
      </c>
      <c r="G25" s="374" t="s">
        <v>582</v>
      </c>
      <c r="H25" s="374" t="s">
        <v>6627</v>
      </c>
      <c r="I25" s="374" t="s">
        <v>584</v>
      </c>
      <c r="J25" s="375">
        <v>65</v>
      </c>
      <c r="K25" s="375">
        <v>65</v>
      </c>
      <c r="L25" s="375" t="str">
        <f t="shared" si="1"/>
        <v>Mở</v>
      </c>
      <c r="M25" s="389">
        <f t="shared" si="0"/>
        <v>1</v>
      </c>
    </row>
    <row r="26" spans="1:13" ht="30" customHeight="1" x14ac:dyDescent="0.25">
      <c r="A26" s="374" t="s">
        <v>686</v>
      </c>
      <c r="B26" s="374" t="s">
        <v>6678</v>
      </c>
      <c r="C26" s="374" t="s">
        <v>6679</v>
      </c>
      <c r="D26" s="374" t="s">
        <v>6654</v>
      </c>
      <c r="E26" s="374" t="s">
        <v>6655</v>
      </c>
      <c r="F26" s="374" t="s">
        <v>89</v>
      </c>
      <c r="G26" s="374" t="s">
        <v>582</v>
      </c>
      <c r="H26" s="374" t="s">
        <v>6627</v>
      </c>
      <c r="I26" s="374" t="s">
        <v>584</v>
      </c>
      <c r="J26" s="375">
        <v>65</v>
      </c>
      <c r="K26" s="375">
        <v>65</v>
      </c>
      <c r="L26" s="375" t="str">
        <f t="shared" si="1"/>
        <v>Mở</v>
      </c>
      <c r="M26" s="389">
        <f t="shared" si="0"/>
        <v>1</v>
      </c>
    </row>
    <row r="27" spans="1:13" ht="30" customHeight="1" x14ac:dyDescent="0.25">
      <c r="A27" s="374" t="s">
        <v>691</v>
      </c>
      <c r="B27" s="374" t="s">
        <v>6680</v>
      </c>
      <c r="C27" s="374" t="s">
        <v>6681</v>
      </c>
      <c r="D27" s="374" t="s">
        <v>6654</v>
      </c>
      <c r="E27" s="374" t="s">
        <v>6655</v>
      </c>
      <c r="F27" s="374" t="s">
        <v>89</v>
      </c>
      <c r="G27" s="374" t="s">
        <v>582</v>
      </c>
      <c r="H27" s="374" t="s">
        <v>6627</v>
      </c>
      <c r="I27" s="374" t="s">
        <v>584</v>
      </c>
      <c r="J27" s="375">
        <v>65</v>
      </c>
      <c r="K27" s="375">
        <v>65</v>
      </c>
      <c r="L27" s="375" t="str">
        <f t="shared" si="1"/>
        <v>Mở</v>
      </c>
      <c r="M27" s="389">
        <f t="shared" si="0"/>
        <v>1</v>
      </c>
    </row>
    <row r="28" spans="1:13" ht="30" customHeight="1" x14ac:dyDescent="0.25">
      <c r="A28" s="374" t="s">
        <v>696</v>
      </c>
      <c r="B28" s="374" t="s">
        <v>6682</v>
      </c>
      <c r="C28" s="374" t="s">
        <v>6683</v>
      </c>
      <c r="D28" s="374" t="s">
        <v>6654</v>
      </c>
      <c r="E28" s="374" t="s">
        <v>6655</v>
      </c>
      <c r="F28" s="374" t="s">
        <v>89</v>
      </c>
      <c r="G28" s="374" t="s">
        <v>582</v>
      </c>
      <c r="H28" s="374" t="s">
        <v>6627</v>
      </c>
      <c r="I28" s="374" t="s">
        <v>584</v>
      </c>
      <c r="J28" s="375">
        <v>65</v>
      </c>
      <c r="K28" s="375">
        <v>65</v>
      </c>
      <c r="L28" s="375" t="str">
        <f t="shared" si="1"/>
        <v>Mở</v>
      </c>
      <c r="M28" s="389">
        <f t="shared" si="0"/>
        <v>1</v>
      </c>
    </row>
    <row r="29" spans="1:13" ht="30" customHeight="1" x14ac:dyDescent="0.25">
      <c r="A29" s="374" t="s">
        <v>700</v>
      </c>
      <c r="B29" s="374" t="s">
        <v>6684</v>
      </c>
      <c r="C29" s="374" t="s">
        <v>6685</v>
      </c>
      <c r="D29" s="374" t="s">
        <v>6654</v>
      </c>
      <c r="E29" s="374" t="s">
        <v>6655</v>
      </c>
      <c r="F29" s="374" t="s">
        <v>89</v>
      </c>
      <c r="G29" s="374" t="s">
        <v>582</v>
      </c>
      <c r="H29" s="374" t="s">
        <v>6627</v>
      </c>
      <c r="I29" s="374" t="s">
        <v>584</v>
      </c>
      <c r="J29" s="375">
        <v>65</v>
      </c>
      <c r="K29" s="375">
        <v>65</v>
      </c>
      <c r="L29" s="375" t="str">
        <f t="shared" si="1"/>
        <v>Mở</v>
      </c>
      <c r="M29" s="389">
        <f t="shared" si="0"/>
        <v>1</v>
      </c>
    </row>
    <row r="30" spans="1:13" ht="30" customHeight="1" x14ac:dyDescent="0.25">
      <c r="A30" s="374" t="s">
        <v>702</v>
      </c>
      <c r="B30" s="374" t="s">
        <v>6686</v>
      </c>
      <c r="C30" s="374" t="s">
        <v>6687</v>
      </c>
      <c r="D30" s="374" t="s">
        <v>6654</v>
      </c>
      <c r="E30" s="374" t="s">
        <v>6655</v>
      </c>
      <c r="F30" s="374" t="s">
        <v>89</v>
      </c>
      <c r="G30" s="374" t="s">
        <v>582</v>
      </c>
      <c r="H30" s="374" t="s">
        <v>6627</v>
      </c>
      <c r="I30" s="374" t="s">
        <v>584</v>
      </c>
      <c r="J30" s="375">
        <v>65</v>
      </c>
      <c r="K30" s="375">
        <v>65</v>
      </c>
      <c r="L30" s="375" t="str">
        <f t="shared" si="1"/>
        <v>Mở</v>
      </c>
      <c r="M30" s="389">
        <f t="shared" si="0"/>
        <v>1</v>
      </c>
    </row>
    <row r="31" spans="1:13" ht="30" customHeight="1" x14ac:dyDescent="0.25">
      <c r="A31" s="374" t="s">
        <v>704</v>
      </c>
      <c r="B31" s="374" t="s">
        <v>6688</v>
      </c>
      <c r="C31" s="374" t="s">
        <v>6689</v>
      </c>
      <c r="D31" s="374" t="s">
        <v>6654</v>
      </c>
      <c r="E31" s="374" t="s">
        <v>6655</v>
      </c>
      <c r="F31" s="374" t="s">
        <v>89</v>
      </c>
      <c r="G31" s="374" t="s">
        <v>582</v>
      </c>
      <c r="H31" s="374" t="s">
        <v>6627</v>
      </c>
      <c r="I31" s="374" t="s">
        <v>584</v>
      </c>
      <c r="J31" s="375">
        <v>65</v>
      </c>
      <c r="K31" s="375">
        <v>65</v>
      </c>
      <c r="L31" s="375" t="str">
        <f t="shared" si="1"/>
        <v>Mở</v>
      </c>
      <c r="M31" s="389">
        <f t="shared" si="0"/>
        <v>1</v>
      </c>
    </row>
    <row r="32" spans="1:13" ht="30" customHeight="1" x14ac:dyDescent="0.25">
      <c r="A32" s="374" t="s">
        <v>709</v>
      </c>
      <c r="B32" s="374" t="s">
        <v>6690</v>
      </c>
      <c r="C32" s="374" t="s">
        <v>6691</v>
      </c>
      <c r="D32" s="374" t="s">
        <v>6654</v>
      </c>
      <c r="E32" s="374" t="s">
        <v>6655</v>
      </c>
      <c r="F32" s="374" t="s">
        <v>89</v>
      </c>
      <c r="G32" s="374" t="s">
        <v>582</v>
      </c>
      <c r="H32" s="374" t="s">
        <v>6627</v>
      </c>
      <c r="I32" s="374" t="s">
        <v>584</v>
      </c>
      <c r="J32" s="375">
        <v>65</v>
      </c>
      <c r="K32" s="375">
        <v>65</v>
      </c>
      <c r="L32" s="375" t="str">
        <f t="shared" si="1"/>
        <v>Mở</v>
      </c>
      <c r="M32" s="389">
        <f t="shared" si="0"/>
        <v>1</v>
      </c>
    </row>
    <row r="33" spans="1:13" ht="30" customHeight="1" x14ac:dyDescent="0.25">
      <c r="A33" s="374" t="s">
        <v>714</v>
      </c>
      <c r="B33" s="374" t="s">
        <v>483</v>
      </c>
      <c r="C33" s="374" t="s">
        <v>6692</v>
      </c>
      <c r="D33" s="374" t="s">
        <v>6693</v>
      </c>
      <c r="E33" s="374" t="s">
        <v>6694</v>
      </c>
      <c r="F33" s="374" t="s">
        <v>89</v>
      </c>
      <c r="G33" s="374" t="s">
        <v>582</v>
      </c>
      <c r="H33" s="374" t="s">
        <v>6627</v>
      </c>
      <c r="I33" s="374" t="s">
        <v>584</v>
      </c>
      <c r="J33" s="375">
        <v>43</v>
      </c>
      <c r="K33" s="375">
        <v>65</v>
      </c>
      <c r="L33" s="375" t="s">
        <v>610</v>
      </c>
      <c r="M33" s="389">
        <f t="shared" si="0"/>
        <v>0.66153846153846152</v>
      </c>
    </row>
    <row r="34" spans="1:13" ht="30" customHeight="1" x14ac:dyDescent="0.25">
      <c r="A34" s="374" t="s">
        <v>717</v>
      </c>
      <c r="B34" s="374" t="s">
        <v>6695</v>
      </c>
      <c r="C34" s="374" t="s">
        <v>6696</v>
      </c>
      <c r="D34" s="374" t="s">
        <v>6697</v>
      </c>
      <c r="E34" s="374" t="s">
        <v>6698</v>
      </c>
      <c r="F34" s="374" t="s">
        <v>89</v>
      </c>
      <c r="G34" s="374" t="s">
        <v>582</v>
      </c>
      <c r="H34" s="374" t="s">
        <v>6627</v>
      </c>
      <c r="I34" s="374" t="s">
        <v>584</v>
      </c>
      <c r="J34" s="375">
        <v>65</v>
      </c>
      <c r="K34" s="375">
        <v>65</v>
      </c>
      <c r="L34" s="375" t="str">
        <f t="shared" si="1"/>
        <v>Mở</v>
      </c>
      <c r="M34" s="389">
        <f t="shared" si="0"/>
        <v>1</v>
      </c>
    </row>
    <row r="35" spans="1:13" ht="30" customHeight="1" x14ac:dyDescent="0.25">
      <c r="A35" s="374" t="s">
        <v>722</v>
      </c>
      <c r="B35" s="374" t="s">
        <v>6699</v>
      </c>
      <c r="C35" s="374" t="s">
        <v>6700</v>
      </c>
      <c r="D35" s="374" t="s">
        <v>6697</v>
      </c>
      <c r="E35" s="374" t="s">
        <v>6698</v>
      </c>
      <c r="F35" s="374" t="s">
        <v>89</v>
      </c>
      <c r="G35" s="374" t="s">
        <v>582</v>
      </c>
      <c r="H35" s="374" t="s">
        <v>6627</v>
      </c>
      <c r="I35" s="374" t="s">
        <v>584</v>
      </c>
      <c r="J35" s="375">
        <v>65</v>
      </c>
      <c r="K35" s="375">
        <v>65</v>
      </c>
      <c r="L35" s="375" t="str">
        <f t="shared" si="1"/>
        <v>Mở</v>
      </c>
      <c r="M35" s="389">
        <f t="shared" si="0"/>
        <v>1</v>
      </c>
    </row>
    <row r="36" spans="1:13" ht="30" customHeight="1" x14ac:dyDescent="0.25">
      <c r="A36" s="374" t="s">
        <v>725</v>
      </c>
      <c r="B36" s="374" t="s">
        <v>6701</v>
      </c>
      <c r="C36" s="374" t="s">
        <v>6702</v>
      </c>
      <c r="D36" s="374" t="s">
        <v>6703</v>
      </c>
      <c r="E36" s="374" t="s">
        <v>6704</v>
      </c>
      <c r="F36" s="374" t="s">
        <v>89</v>
      </c>
      <c r="G36" s="374" t="s">
        <v>582</v>
      </c>
      <c r="H36" s="374" t="s">
        <v>6627</v>
      </c>
      <c r="I36" s="374" t="s">
        <v>584</v>
      </c>
      <c r="J36" s="375">
        <v>65</v>
      </c>
      <c r="K36" s="375">
        <v>65</v>
      </c>
      <c r="L36" s="375" t="str">
        <f t="shared" si="1"/>
        <v>Mở</v>
      </c>
      <c r="M36" s="389">
        <f t="shared" si="0"/>
        <v>1</v>
      </c>
    </row>
    <row r="37" spans="1:13" ht="30" customHeight="1" x14ac:dyDescent="0.25">
      <c r="A37" s="374" t="s">
        <v>728</v>
      </c>
      <c r="B37" s="374" t="s">
        <v>6705</v>
      </c>
      <c r="C37" s="374" t="s">
        <v>6706</v>
      </c>
      <c r="D37" s="374" t="s">
        <v>6703</v>
      </c>
      <c r="E37" s="374" t="s">
        <v>6704</v>
      </c>
      <c r="F37" s="374" t="s">
        <v>89</v>
      </c>
      <c r="G37" s="374" t="s">
        <v>582</v>
      </c>
      <c r="H37" s="374" t="s">
        <v>6627</v>
      </c>
      <c r="I37" s="374" t="s">
        <v>584</v>
      </c>
      <c r="J37" s="375">
        <v>64</v>
      </c>
      <c r="K37" s="375">
        <v>65</v>
      </c>
      <c r="L37" s="375" t="str">
        <f t="shared" si="1"/>
        <v>Mở</v>
      </c>
      <c r="M37" s="389">
        <f t="shared" si="0"/>
        <v>0.98461538461538467</v>
      </c>
    </row>
    <row r="38" spans="1:13" ht="30" customHeight="1" x14ac:dyDescent="0.25">
      <c r="A38" s="374" t="s">
        <v>732</v>
      </c>
      <c r="B38" s="374" t="s">
        <v>6707</v>
      </c>
      <c r="C38" s="374" t="s">
        <v>6708</v>
      </c>
      <c r="D38" s="374" t="s">
        <v>3274</v>
      </c>
      <c r="E38" s="374" t="s">
        <v>6709</v>
      </c>
      <c r="F38" s="374" t="s">
        <v>89</v>
      </c>
      <c r="G38" s="374" t="s">
        <v>582</v>
      </c>
      <c r="H38" s="374" t="s">
        <v>6627</v>
      </c>
      <c r="I38" s="374" t="s">
        <v>584</v>
      </c>
      <c r="J38" s="375">
        <v>65</v>
      </c>
      <c r="K38" s="375">
        <v>65</v>
      </c>
      <c r="L38" s="375" t="str">
        <f t="shared" si="1"/>
        <v>Mở</v>
      </c>
      <c r="M38" s="389">
        <f t="shared" si="0"/>
        <v>1</v>
      </c>
    </row>
    <row r="39" spans="1:13" ht="30" customHeight="1" x14ac:dyDescent="0.25">
      <c r="A39" s="374" t="s">
        <v>735</v>
      </c>
      <c r="B39" s="374" t="s">
        <v>6710</v>
      </c>
      <c r="C39" s="374" t="s">
        <v>6711</v>
      </c>
      <c r="D39" s="374" t="s">
        <v>3274</v>
      </c>
      <c r="E39" s="374" t="s">
        <v>6709</v>
      </c>
      <c r="F39" s="374" t="s">
        <v>89</v>
      </c>
      <c r="G39" s="374" t="s">
        <v>582</v>
      </c>
      <c r="H39" s="374" t="s">
        <v>6627</v>
      </c>
      <c r="I39" s="374" t="s">
        <v>584</v>
      </c>
      <c r="J39" s="375">
        <v>65</v>
      </c>
      <c r="K39" s="375">
        <v>65</v>
      </c>
      <c r="L39" s="375" t="str">
        <f t="shared" si="1"/>
        <v>Mở</v>
      </c>
      <c r="M39" s="389">
        <f t="shared" si="0"/>
        <v>1</v>
      </c>
    </row>
    <row r="40" spans="1:13" ht="30" customHeight="1" x14ac:dyDescent="0.25">
      <c r="A40" s="374" t="s">
        <v>740</v>
      </c>
      <c r="B40" s="374" t="s">
        <v>6712</v>
      </c>
      <c r="C40" s="374" t="s">
        <v>6713</v>
      </c>
      <c r="D40" s="374" t="s">
        <v>3274</v>
      </c>
      <c r="E40" s="374" t="s">
        <v>6709</v>
      </c>
      <c r="F40" s="374" t="s">
        <v>89</v>
      </c>
      <c r="G40" s="374" t="s">
        <v>582</v>
      </c>
      <c r="H40" s="374" t="s">
        <v>6627</v>
      </c>
      <c r="I40" s="374" t="s">
        <v>584</v>
      </c>
      <c r="J40" s="375">
        <v>65</v>
      </c>
      <c r="K40" s="375">
        <v>65</v>
      </c>
      <c r="L40" s="375" t="str">
        <f t="shared" si="1"/>
        <v>Mở</v>
      </c>
      <c r="M40" s="389">
        <f t="shared" si="0"/>
        <v>1</v>
      </c>
    </row>
    <row r="41" spans="1:13" ht="30" customHeight="1" x14ac:dyDescent="0.25">
      <c r="A41" s="374" t="s">
        <v>743</v>
      </c>
      <c r="B41" s="374" t="s">
        <v>6714</v>
      </c>
      <c r="C41" s="374" t="s">
        <v>6715</v>
      </c>
      <c r="D41" s="374" t="s">
        <v>3274</v>
      </c>
      <c r="E41" s="374" t="s">
        <v>6709</v>
      </c>
      <c r="F41" s="374" t="s">
        <v>89</v>
      </c>
      <c r="G41" s="374" t="s">
        <v>582</v>
      </c>
      <c r="H41" s="374" t="s">
        <v>6627</v>
      </c>
      <c r="I41" s="374" t="s">
        <v>584</v>
      </c>
      <c r="J41" s="375">
        <v>65</v>
      </c>
      <c r="K41" s="375">
        <v>65</v>
      </c>
      <c r="L41" s="375" t="str">
        <f t="shared" si="1"/>
        <v>Mở</v>
      </c>
      <c r="M41" s="389">
        <f t="shared" si="0"/>
        <v>1</v>
      </c>
    </row>
    <row r="42" spans="1:13" ht="30" customHeight="1" x14ac:dyDescent="0.25">
      <c r="A42" s="374" t="s">
        <v>746</v>
      </c>
      <c r="B42" s="374" t="s">
        <v>6716</v>
      </c>
      <c r="C42" s="374" t="s">
        <v>6717</v>
      </c>
      <c r="D42" s="374" t="s">
        <v>3274</v>
      </c>
      <c r="E42" s="374" t="s">
        <v>6709</v>
      </c>
      <c r="F42" s="374" t="s">
        <v>89</v>
      </c>
      <c r="G42" s="374" t="s">
        <v>582</v>
      </c>
      <c r="H42" s="374" t="s">
        <v>6627</v>
      </c>
      <c r="I42" s="374" t="s">
        <v>584</v>
      </c>
      <c r="J42" s="375">
        <v>65</v>
      </c>
      <c r="K42" s="375">
        <v>65</v>
      </c>
      <c r="L42" s="375" t="str">
        <f t="shared" si="1"/>
        <v>Mở</v>
      </c>
      <c r="M42" s="389">
        <f t="shared" si="0"/>
        <v>1</v>
      </c>
    </row>
    <row r="43" spans="1:13" ht="30" customHeight="1" x14ac:dyDescent="0.25">
      <c r="A43" s="374" t="s">
        <v>751</v>
      </c>
      <c r="B43" s="374" t="s">
        <v>6718</v>
      </c>
      <c r="C43" s="374" t="s">
        <v>6719</v>
      </c>
      <c r="D43" s="374" t="s">
        <v>3274</v>
      </c>
      <c r="E43" s="374" t="s">
        <v>6709</v>
      </c>
      <c r="F43" s="374" t="s">
        <v>89</v>
      </c>
      <c r="G43" s="374" t="s">
        <v>582</v>
      </c>
      <c r="H43" s="374" t="s">
        <v>6627</v>
      </c>
      <c r="I43" s="374" t="s">
        <v>584</v>
      </c>
      <c r="J43" s="375">
        <v>65</v>
      </c>
      <c r="K43" s="375">
        <v>65</v>
      </c>
      <c r="L43" s="375" t="str">
        <f t="shared" si="1"/>
        <v>Mở</v>
      </c>
      <c r="M43" s="389">
        <f t="shared" si="0"/>
        <v>1</v>
      </c>
    </row>
    <row r="44" spans="1:13" ht="30" customHeight="1" x14ac:dyDescent="0.25">
      <c r="A44" s="374" t="s">
        <v>754</v>
      </c>
      <c r="B44" s="374" t="s">
        <v>6720</v>
      </c>
      <c r="C44" s="374" t="s">
        <v>6721</v>
      </c>
      <c r="D44" s="374" t="s">
        <v>3274</v>
      </c>
      <c r="E44" s="374" t="s">
        <v>6709</v>
      </c>
      <c r="F44" s="374" t="s">
        <v>89</v>
      </c>
      <c r="G44" s="374" t="s">
        <v>582</v>
      </c>
      <c r="H44" s="374" t="s">
        <v>6627</v>
      </c>
      <c r="I44" s="374" t="s">
        <v>584</v>
      </c>
      <c r="J44" s="375">
        <v>65</v>
      </c>
      <c r="K44" s="375">
        <v>65</v>
      </c>
      <c r="L44" s="375" t="str">
        <f t="shared" si="1"/>
        <v>Mở</v>
      </c>
      <c r="M44" s="389">
        <f t="shared" si="0"/>
        <v>1</v>
      </c>
    </row>
    <row r="45" spans="1:13" ht="30" customHeight="1" x14ac:dyDescent="0.25">
      <c r="A45" s="374" t="s">
        <v>757</v>
      </c>
      <c r="B45" s="374" t="s">
        <v>6722</v>
      </c>
      <c r="C45" s="374" t="s">
        <v>6723</v>
      </c>
      <c r="D45" s="374" t="s">
        <v>3274</v>
      </c>
      <c r="E45" s="374" t="s">
        <v>6709</v>
      </c>
      <c r="F45" s="374" t="s">
        <v>89</v>
      </c>
      <c r="G45" s="374" t="s">
        <v>582</v>
      </c>
      <c r="H45" s="374" t="s">
        <v>6627</v>
      </c>
      <c r="I45" s="374" t="s">
        <v>584</v>
      </c>
      <c r="J45" s="375">
        <v>65</v>
      </c>
      <c r="K45" s="375">
        <v>65</v>
      </c>
      <c r="L45" s="375" t="str">
        <f t="shared" si="1"/>
        <v>Mở</v>
      </c>
      <c r="M45" s="389">
        <f t="shared" si="0"/>
        <v>1</v>
      </c>
    </row>
    <row r="46" spans="1:13" ht="30" customHeight="1" x14ac:dyDescent="0.25">
      <c r="A46" s="374" t="s">
        <v>762</v>
      </c>
      <c r="B46" s="374" t="s">
        <v>6724</v>
      </c>
      <c r="C46" s="374" t="s">
        <v>6725</v>
      </c>
      <c r="D46" s="374" t="s">
        <v>3274</v>
      </c>
      <c r="E46" s="374" t="s">
        <v>6709</v>
      </c>
      <c r="F46" s="374" t="s">
        <v>89</v>
      </c>
      <c r="G46" s="374" t="s">
        <v>582</v>
      </c>
      <c r="H46" s="374" t="s">
        <v>6627</v>
      </c>
      <c r="I46" s="374" t="s">
        <v>584</v>
      </c>
      <c r="J46" s="375">
        <v>65</v>
      </c>
      <c r="K46" s="375">
        <v>65</v>
      </c>
      <c r="L46" s="375" t="str">
        <f t="shared" si="1"/>
        <v>Mở</v>
      </c>
      <c r="M46" s="389">
        <f t="shared" si="0"/>
        <v>1</v>
      </c>
    </row>
    <row r="47" spans="1:13" ht="30" customHeight="1" x14ac:dyDescent="0.25">
      <c r="A47" s="374" t="s">
        <v>765</v>
      </c>
      <c r="B47" s="374" t="s">
        <v>6726</v>
      </c>
      <c r="C47" s="374" t="s">
        <v>6727</v>
      </c>
      <c r="D47" s="374" t="s">
        <v>3274</v>
      </c>
      <c r="E47" s="374" t="s">
        <v>6709</v>
      </c>
      <c r="F47" s="374" t="s">
        <v>89</v>
      </c>
      <c r="G47" s="374" t="s">
        <v>582</v>
      </c>
      <c r="H47" s="374" t="s">
        <v>6627</v>
      </c>
      <c r="I47" s="374" t="s">
        <v>584</v>
      </c>
      <c r="J47" s="375">
        <v>65</v>
      </c>
      <c r="K47" s="375">
        <v>65</v>
      </c>
      <c r="L47" s="375" t="str">
        <f t="shared" si="1"/>
        <v>Mở</v>
      </c>
      <c r="M47" s="389">
        <f t="shared" si="0"/>
        <v>1</v>
      </c>
    </row>
    <row r="48" spans="1:13" ht="30" customHeight="1" x14ac:dyDescent="0.25">
      <c r="A48" s="374" t="s">
        <v>768</v>
      </c>
      <c r="B48" s="374" t="s">
        <v>6728</v>
      </c>
      <c r="C48" s="374" t="s">
        <v>6729</v>
      </c>
      <c r="D48" s="374" t="s">
        <v>3274</v>
      </c>
      <c r="E48" s="374" t="s">
        <v>6709</v>
      </c>
      <c r="F48" s="374" t="s">
        <v>89</v>
      </c>
      <c r="G48" s="374" t="s">
        <v>582</v>
      </c>
      <c r="H48" s="374" t="s">
        <v>6627</v>
      </c>
      <c r="I48" s="374" t="s">
        <v>584</v>
      </c>
      <c r="J48" s="375">
        <v>65</v>
      </c>
      <c r="K48" s="375">
        <v>65</v>
      </c>
      <c r="L48" s="375" t="str">
        <f t="shared" si="1"/>
        <v>Mở</v>
      </c>
      <c r="M48" s="389">
        <f t="shared" si="0"/>
        <v>1</v>
      </c>
    </row>
    <row r="49" spans="1:13" ht="30" customHeight="1" x14ac:dyDescent="0.25">
      <c r="A49" s="374" t="s">
        <v>773</v>
      </c>
      <c r="B49" s="374" t="s">
        <v>6730</v>
      </c>
      <c r="C49" s="374" t="s">
        <v>6731</v>
      </c>
      <c r="D49" s="374" t="s">
        <v>3274</v>
      </c>
      <c r="E49" s="374" t="s">
        <v>6709</v>
      </c>
      <c r="F49" s="374" t="s">
        <v>89</v>
      </c>
      <c r="G49" s="374" t="s">
        <v>582</v>
      </c>
      <c r="H49" s="374" t="s">
        <v>6627</v>
      </c>
      <c r="I49" s="374" t="s">
        <v>584</v>
      </c>
      <c r="J49" s="375">
        <v>65</v>
      </c>
      <c r="K49" s="375">
        <v>65</v>
      </c>
      <c r="L49" s="375" t="str">
        <f t="shared" si="1"/>
        <v>Mở</v>
      </c>
      <c r="M49" s="389">
        <f t="shared" si="0"/>
        <v>1</v>
      </c>
    </row>
    <row r="50" spans="1:13" ht="30" customHeight="1" x14ac:dyDescent="0.25">
      <c r="A50" s="374" t="s">
        <v>778</v>
      </c>
      <c r="B50" s="374" t="s">
        <v>6732</v>
      </c>
      <c r="C50" s="374" t="s">
        <v>6733</v>
      </c>
      <c r="D50" s="374" t="s">
        <v>3274</v>
      </c>
      <c r="E50" s="374" t="s">
        <v>6709</v>
      </c>
      <c r="F50" s="374" t="s">
        <v>89</v>
      </c>
      <c r="G50" s="374" t="s">
        <v>582</v>
      </c>
      <c r="H50" s="374" t="s">
        <v>6627</v>
      </c>
      <c r="I50" s="374" t="s">
        <v>584</v>
      </c>
      <c r="J50" s="375">
        <v>65</v>
      </c>
      <c r="K50" s="375">
        <v>65</v>
      </c>
      <c r="L50" s="375" t="str">
        <f t="shared" si="1"/>
        <v>Mở</v>
      </c>
      <c r="M50" s="389">
        <f t="shared" si="0"/>
        <v>1</v>
      </c>
    </row>
    <row r="51" spans="1:13" ht="30" customHeight="1" x14ac:dyDescent="0.25">
      <c r="A51" s="374" t="s">
        <v>782</v>
      </c>
      <c r="B51" s="374" t="s">
        <v>6734</v>
      </c>
      <c r="C51" s="374" t="s">
        <v>6735</v>
      </c>
      <c r="D51" s="374" t="s">
        <v>3274</v>
      </c>
      <c r="E51" s="374" t="s">
        <v>6709</v>
      </c>
      <c r="F51" s="374" t="s">
        <v>89</v>
      </c>
      <c r="G51" s="374" t="s">
        <v>582</v>
      </c>
      <c r="H51" s="374" t="s">
        <v>6627</v>
      </c>
      <c r="I51" s="374" t="s">
        <v>584</v>
      </c>
      <c r="J51" s="375">
        <v>65</v>
      </c>
      <c r="K51" s="375">
        <v>65</v>
      </c>
      <c r="L51" s="375" t="str">
        <f t="shared" si="1"/>
        <v>Mở</v>
      </c>
      <c r="M51" s="389">
        <f t="shared" si="0"/>
        <v>1</v>
      </c>
    </row>
    <row r="52" spans="1:13" ht="30" customHeight="1" x14ac:dyDescent="0.25">
      <c r="A52" s="374" t="s">
        <v>787</v>
      </c>
      <c r="B52" s="374" t="s">
        <v>6736</v>
      </c>
      <c r="C52" s="374" t="s">
        <v>6737</v>
      </c>
      <c r="D52" s="374" t="s">
        <v>3274</v>
      </c>
      <c r="E52" s="374" t="s">
        <v>6709</v>
      </c>
      <c r="F52" s="374" t="s">
        <v>89</v>
      </c>
      <c r="G52" s="374" t="s">
        <v>582</v>
      </c>
      <c r="H52" s="374" t="s">
        <v>6627</v>
      </c>
      <c r="I52" s="374" t="s">
        <v>584</v>
      </c>
      <c r="J52" s="375">
        <v>65</v>
      </c>
      <c r="K52" s="375">
        <v>65</v>
      </c>
      <c r="L52" s="375" t="str">
        <f t="shared" si="1"/>
        <v>Mở</v>
      </c>
      <c r="M52" s="389">
        <f t="shared" si="0"/>
        <v>1</v>
      </c>
    </row>
    <row r="53" spans="1:13" ht="30" customHeight="1" x14ac:dyDescent="0.25">
      <c r="A53" s="374" t="s">
        <v>790</v>
      </c>
      <c r="B53" s="374" t="s">
        <v>6738</v>
      </c>
      <c r="C53" s="374" t="s">
        <v>6739</v>
      </c>
      <c r="D53" s="374" t="s">
        <v>3274</v>
      </c>
      <c r="E53" s="374" t="s">
        <v>6709</v>
      </c>
      <c r="F53" s="374" t="s">
        <v>89</v>
      </c>
      <c r="G53" s="374" t="s">
        <v>582</v>
      </c>
      <c r="H53" s="374" t="s">
        <v>6627</v>
      </c>
      <c r="I53" s="374" t="s">
        <v>584</v>
      </c>
      <c r="J53" s="375">
        <v>65</v>
      </c>
      <c r="K53" s="375">
        <v>65</v>
      </c>
      <c r="L53" s="375" t="str">
        <f t="shared" si="1"/>
        <v>Mở</v>
      </c>
      <c r="M53" s="389">
        <f t="shared" si="0"/>
        <v>1</v>
      </c>
    </row>
    <row r="54" spans="1:13" ht="30" customHeight="1" x14ac:dyDescent="0.25">
      <c r="A54" s="374" t="s">
        <v>795</v>
      </c>
      <c r="B54" s="374" t="s">
        <v>6740</v>
      </c>
      <c r="C54" s="374" t="s">
        <v>6741</v>
      </c>
      <c r="D54" s="374" t="s">
        <v>3274</v>
      </c>
      <c r="E54" s="374" t="s">
        <v>6709</v>
      </c>
      <c r="F54" s="374" t="s">
        <v>89</v>
      </c>
      <c r="G54" s="374" t="s">
        <v>582</v>
      </c>
      <c r="H54" s="374" t="s">
        <v>6627</v>
      </c>
      <c r="I54" s="374" t="s">
        <v>584</v>
      </c>
      <c r="J54" s="375">
        <v>65</v>
      </c>
      <c r="K54" s="375">
        <v>65</v>
      </c>
      <c r="L54" s="375" t="str">
        <f t="shared" si="1"/>
        <v>Mở</v>
      </c>
      <c r="M54" s="389">
        <f t="shared" si="0"/>
        <v>1</v>
      </c>
    </row>
    <row r="55" spans="1:13" ht="30" customHeight="1" x14ac:dyDescent="0.25">
      <c r="A55" s="374" t="s">
        <v>800</v>
      </c>
      <c r="B55" s="374" t="s">
        <v>6742</v>
      </c>
      <c r="C55" s="374" t="s">
        <v>6743</v>
      </c>
      <c r="D55" s="374" t="s">
        <v>3274</v>
      </c>
      <c r="E55" s="374" t="s">
        <v>6709</v>
      </c>
      <c r="F55" s="374" t="s">
        <v>89</v>
      </c>
      <c r="G55" s="374" t="s">
        <v>582</v>
      </c>
      <c r="H55" s="374" t="s">
        <v>6627</v>
      </c>
      <c r="I55" s="374" t="s">
        <v>584</v>
      </c>
      <c r="J55" s="375">
        <v>65</v>
      </c>
      <c r="K55" s="375">
        <v>65</v>
      </c>
      <c r="L55" s="375" t="str">
        <f t="shared" si="1"/>
        <v>Mở</v>
      </c>
      <c r="M55" s="389">
        <f t="shared" si="0"/>
        <v>1</v>
      </c>
    </row>
    <row r="56" spans="1:13" ht="30" customHeight="1" x14ac:dyDescent="0.25">
      <c r="A56" s="374" t="s">
        <v>803</v>
      </c>
      <c r="B56" s="374" t="s">
        <v>6744</v>
      </c>
      <c r="C56" s="374" t="s">
        <v>6745</v>
      </c>
      <c r="D56" s="374" t="s">
        <v>3274</v>
      </c>
      <c r="E56" s="374" t="s">
        <v>6709</v>
      </c>
      <c r="F56" s="374" t="s">
        <v>89</v>
      </c>
      <c r="G56" s="374" t="s">
        <v>582</v>
      </c>
      <c r="H56" s="374" t="s">
        <v>6627</v>
      </c>
      <c r="I56" s="374" t="s">
        <v>584</v>
      </c>
      <c r="J56" s="375">
        <v>65</v>
      </c>
      <c r="K56" s="375">
        <v>65</v>
      </c>
      <c r="L56" s="375" t="str">
        <f t="shared" si="1"/>
        <v>Mở</v>
      </c>
      <c r="M56" s="389">
        <f t="shared" si="0"/>
        <v>1</v>
      </c>
    </row>
    <row r="57" spans="1:13" ht="30" customHeight="1" x14ac:dyDescent="0.25">
      <c r="A57" s="374" t="s">
        <v>808</v>
      </c>
      <c r="B57" s="374" t="s">
        <v>6746</v>
      </c>
      <c r="C57" s="374" t="s">
        <v>6747</v>
      </c>
      <c r="D57" s="374" t="s">
        <v>3274</v>
      </c>
      <c r="E57" s="374" t="s">
        <v>6709</v>
      </c>
      <c r="F57" s="374" t="s">
        <v>89</v>
      </c>
      <c r="G57" s="374" t="s">
        <v>582</v>
      </c>
      <c r="H57" s="374" t="s">
        <v>6627</v>
      </c>
      <c r="I57" s="374" t="s">
        <v>584</v>
      </c>
      <c r="J57" s="375">
        <v>65</v>
      </c>
      <c r="K57" s="375">
        <v>65</v>
      </c>
      <c r="L57" s="375" t="str">
        <f t="shared" si="1"/>
        <v>Mở</v>
      </c>
      <c r="M57" s="389">
        <f t="shared" si="0"/>
        <v>1</v>
      </c>
    </row>
    <row r="58" spans="1:13" ht="30" customHeight="1" x14ac:dyDescent="0.25">
      <c r="A58" s="374" t="s">
        <v>811</v>
      </c>
      <c r="B58" s="374" t="s">
        <v>6748</v>
      </c>
      <c r="C58" s="374" t="s">
        <v>6749</v>
      </c>
      <c r="D58" s="374" t="s">
        <v>3274</v>
      </c>
      <c r="E58" s="374" t="s">
        <v>6709</v>
      </c>
      <c r="F58" s="374" t="s">
        <v>89</v>
      </c>
      <c r="G58" s="374" t="s">
        <v>582</v>
      </c>
      <c r="H58" s="374" t="s">
        <v>6627</v>
      </c>
      <c r="I58" s="374" t="s">
        <v>584</v>
      </c>
      <c r="J58" s="375">
        <v>65</v>
      </c>
      <c r="K58" s="375">
        <v>65</v>
      </c>
      <c r="L58" s="375" t="str">
        <f t="shared" si="1"/>
        <v>Mở</v>
      </c>
      <c r="M58" s="389">
        <f t="shared" si="0"/>
        <v>1</v>
      </c>
    </row>
    <row r="59" spans="1:13" ht="30" customHeight="1" x14ac:dyDescent="0.25">
      <c r="A59" s="374" t="s">
        <v>814</v>
      </c>
      <c r="B59" s="374" t="s">
        <v>6750</v>
      </c>
      <c r="C59" s="374" t="s">
        <v>6751</v>
      </c>
      <c r="D59" s="374" t="s">
        <v>3274</v>
      </c>
      <c r="E59" s="374" t="s">
        <v>6709</v>
      </c>
      <c r="F59" s="374" t="s">
        <v>89</v>
      </c>
      <c r="G59" s="374" t="s">
        <v>582</v>
      </c>
      <c r="H59" s="374" t="s">
        <v>6627</v>
      </c>
      <c r="I59" s="374" t="s">
        <v>584</v>
      </c>
      <c r="J59" s="375">
        <v>65</v>
      </c>
      <c r="K59" s="375">
        <v>65</v>
      </c>
      <c r="L59" s="375" t="str">
        <f t="shared" si="1"/>
        <v>Mở</v>
      </c>
      <c r="M59" s="389">
        <f t="shared" si="0"/>
        <v>1</v>
      </c>
    </row>
    <row r="60" spans="1:13" ht="30" customHeight="1" x14ac:dyDescent="0.25">
      <c r="A60" s="374" t="s">
        <v>817</v>
      </c>
      <c r="B60" s="374" t="s">
        <v>6752</v>
      </c>
      <c r="C60" s="374" t="s">
        <v>6753</v>
      </c>
      <c r="D60" s="374" t="s">
        <v>3274</v>
      </c>
      <c r="E60" s="374" t="s">
        <v>6709</v>
      </c>
      <c r="F60" s="374" t="s">
        <v>89</v>
      </c>
      <c r="G60" s="374" t="s">
        <v>582</v>
      </c>
      <c r="H60" s="374" t="s">
        <v>6627</v>
      </c>
      <c r="I60" s="374" t="s">
        <v>584</v>
      </c>
      <c r="J60" s="375">
        <v>65</v>
      </c>
      <c r="K60" s="375">
        <v>65</v>
      </c>
      <c r="L60" s="375" t="str">
        <f t="shared" si="1"/>
        <v>Mở</v>
      </c>
      <c r="M60" s="389">
        <f t="shared" si="0"/>
        <v>1</v>
      </c>
    </row>
    <row r="61" spans="1:13" ht="30" customHeight="1" x14ac:dyDescent="0.25">
      <c r="A61" s="374" t="s">
        <v>822</v>
      </c>
      <c r="B61" s="374" t="s">
        <v>6754</v>
      </c>
      <c r="C61" s="374" t="s">
        <v>6755</v>
      </c>
      <c r="D61" s="374" t="s">
        <v>3274</v>
      </c>
      <c r="E61" s="374" t="s">
        <v>6709</v>
      </c>
      <c r="F61" s="374" t="s">
        <v>89</v>
      </c>
      <c r="G61" s="374" t="s">
        <v>582</v>
      </c>
      <c r="H61" s="374" t="s">
        <v>6627</v>
      </c>
      <c r="I61" s="374" t="s">
        <v>584</v>
      </c>
      <c r="J61" s="375">
        <v>65</v>
      </c>
      <c r="K61" s="375">
        <v>65</v>
      </c>
      <c r="L61" s="375" t="str">
        <f t="shared" si="1"/>
        <v>Mở</v>
      </c>
      <c r="M61" s="389">
        <f t="shared" si="0"/>
        <v>1</v>
      </c>
    </row>
    <row r="62" spans="1:13" ht="30" customHeight="1" x14ac:dyDescent="0.25">
      <c r="A62" s="374" t="s">
        <v>827</v>
      </c>
      <c r="B62" s="374" t="s">
        <v>6756</v>
      </c>
      <c r="C62" s="374" t="s">
        <v>6757</v>
      </c>
      <c r="D62" s="374" t="s">
        <v>3274</v>
      </c>
      <c r="E62" s="374" t="s">
        <v>6709</v>
      </c>
      <c r="F62" s="374" t="s">
        <v>89</v>
      </c>
      <c r="G62" s="374" t="s">
        <v>582</v>
      </c>
      <c r="H62" s="374" t="s">
        <v>6627</v>
      </c>
      <c r="I62" s="374" t="s">
        <v>584</v>
      </c>
      <c r="J62" s="375">
        <v>65</v>
      </c>
      <c r="K62" s="375">
        <v>65</v>
      </c>
      <c r="L62" s="375" t="str">
        <f t="shared" si="1"/>
        <v>Mở</v>
      </c>
      <c r="M62" s="389">
        <f t="shared" si="0"/>
        <v>1</v>
      </c>
    </row>
    <row r="63" spans="1:13" ht="30" customHeight="1" x14ac:dyDescent="0.25">
      <c r="A63" s="374" t="s">
        <v>832</v>
      </c>
      <c r="B63" s="374" t="s">
        <v>6758</v>
      </c>
      <c r="C63" s="374" t="s">
        <v>6759</v>
      </c>
      <c r="D63" s="374" t="s">
        <v>3274</v>
      </c>
      <c r="E63" s="374" t="s">
        <v>6709</v>
      </c>
      <c r="F63" s="374" t="s">
        <v>89</v>
      </c>
      <c r="G63" s="374" t="s">
        <v>582</v>
      </c>
      <c r="H63" s="374" t="s">
        <v>6627</v>
      </c>
      <c r="I63" s="374" t="s">
        <v>584</v>
      </c>
      <c r="J63" s="375">
        <v>65</v>
      </c>
      <c r="K63" s="375">
        <v>65</v>
      </c>
      <c r="L63" s="375" t="str">
        <f t="shared" si="1"/>
        <v>Mở</v>
      </c>
      <c r="M63" s="389">
        <f t="shared" si="0"/>
        <v>1</v>
      </c>
    </row>
    <row r="64" spans="1:13" ht="30" customHeight="1" x14ac:dyDescent="0.25">
      <c r="A64" s="374" t="s">
        <v>837</v>
      </c>
      <c r="B64" s="374" t="s">
        <v>6760</v>
      </c>
      <c r="C64" s="374" t="s">
        <v>6761</v>
      </c>
      <c r="D64" s="374" t="s">
        <v>3274</v>
      </c>
      <c r="E64" s="374" t="s">
        <v>6709</v>
      </c>
      <c r="F64" s="374" t="s">
        <v>89</v>
      </c>
      <c r="G64" s="374" t="s">
        <v>582</v>
      </c>
      <c r="H64" s="374" t="s">
        <v>6627</v>
      </c>
      <c r="I64" s="374" t="s">
        <v>584</v>
      </c>
      <c r="J64" s="375">
        <v>65</v>
      </c>
      <c r="K64" s="375">
        <v>65</v>
      </c>
      <c r="L64" s="375" t="str">
        <f t="shared" si="1"/>
        <v>Mở</v>
      </c>
      <c r="M64" s="389">
        <f t="shared" si="0"/>
        <v>1</v>
      </c>
    </row>
    <row r="65" spans="1:13" ht="30" customHeight="1" x14ac:dyDescent="0.25">
      <c r="A65" s="374" t="s">
        <v>842</v>
      </c>
      <c r="B65" s="374" t="s">
        <v>6762</v>
      </c>
      <c r="C65" s="374" t="s">
        <v>6763</v>
      </c>
      <c r="D65" s="374" t="s">
        <v>3274</v>
      </c>
      <c r="E65" s="374" t="s">
        <v>6709</v>
      </c>
      <c r="F65" s="374" t="s">
        <v>89</v>
      </c>
      <c r="G65" s="374" t="s">
        <v>582</v>
      </c>
      <c r="H65" s="374" t="s">
        <v>6627</v>
      </c>
      <c r="I65" s="374" t="s">
        <v>584</v>
      </c>
      <c r="J65" s="375">
        <v>26</v>
      </c>
      <c r="K65" s="375">
        <v>65</v>
      </c>
      <c r="L65" s="375" t="str">
        <f t="shared" si="1"/>
        <v>Không mở</v>
      </c>
      <c r="M65" s="389">
        <f t="shared" si="0"/>
        <v>0.4</v>
      </c>
    </row>
    <row r="66" spans="1:13" ht="30" customHeight="1" x14ac:dyDescent="0.25">
      <c r="A66" s="374" t="s">
        <v>847</v>
      </c>
      <c r="B66" s="374" t="s">
        <v>6764</v>
      </c>
      <c r="C66" s="374" t="s">
        <v>6765</v>
      </c>
      <c r="D66" s="374" t="s">
        <v>3274</v>
      </c>
      <c r="E66" s="374" t="s">
        <v>6709</v>
      </c>
      <c r="F66" s="374" t="s">
        <v>89</v>
      </c>
      <c r="G66" s="374" t="s">
        <v>582</v>
      </c>
      <c r="H66" s="374" t="s">
        <v>6627</v>
      </c>
      <c r="I66" s="374" t="s">
        <v>584</v>
      </c>
      <c r="J66" s="375">
        <v>64</v>
      </c>
      <c r="K66" s="375">
        <v>65</v>
      </c>
      <c r="L66" s="375" t="str">
        <f t="shared" si="1"/>
        <v>Mở</v>
      </c>
      <c r="M66" s="389">
        <f t="shared" si="0"/>
        <v>0.98461538461538467</v>
      </c>
    </row>
    <row r="67" spans="1:13" ht="30" customHeight="1" x14ac:dyDescent="0.25">
      <c r="A67" s="374" t="s">
        <v>852</v>
      </c>
      <c r="B67" s="374" t="s">
        <v>6766</v>
      </c>
      <c r="C67" s="374" t="s">
        <v>6767</v>
      </c>
      <c r="D67" s="374" t="s">
        <v>3274</v>
      </c>
      <c r="E67" s="374" t="s">
        <v>6709</v>
      </c>
      <c r="F67" s="374" t="s">
        <v>89</v>
      </c>
      <c r="G67" s="374" t="s">
        <v>582</v>
      </c>
      <c r="H67" s="374" t="s">
        <v>6627</v>
      </c>
      <c r="I67" s="374" t="s">
        <v>584</v>
      </c>
      <c r="J67" s="375">
        <v>65</v>
      </c>
      <c r="K67" s="375">
        <v>65</v>
      </c>
      <c r="L67" s="375" t="str">
        <f t="shared" si="1"/>
        <v>Mở</v>
      </c>
      <c r="M67" s="389">
        <f t="shared" ref="M67:M130" si="2">J67/K67</f>
        <v>1</v>
      </c>
    </row>
    <row r="68" spans="1:13" ht="30" customHeight="1" x14ac:dyDescent="0.25">
      <c r="A68" s="374" t="s">
        <v>857</v>
      </c>
      <c r="B68" s="374" t="s">
        <v>6768</v>
      </c>
      <c r="C68" s="374" t="s">
        <v>6769</v>
      </c>
      <c r="D68" s="374" t="s">
        <v>3274</v>
      </c>
      <c r="E68" s="374" t="s">
        <v>6709</v>
      </c>
      <c r="F68" s="374" t="s">
        <v>89</v>
      </c>
      <c r="G68" s="374" t="s">
        <v>582</v>
      </c>
      <c r="H68" s="374" t="s">
        <v>6627</v>
      </c>
      <c r="I68" s="374" t="s">
        <v>584</v>
      </c>
      <c r="J68" s="375">
        <v>65</v>
      </c>
      <c r="K68" s="375">
        <v>65</v>
      </c>
      <c r="L68" s="375" t="str">
        <f t="shared" ref="L68:L131" si="3">IF(M68&gt;=75%,"Mở","Không mở")</f>
        <v>Mở</v>
      </c>
      <c r="M68" s="389">
        <f t="shared" si="2"/>
        <v>1</v>
      </c>
    </row>
    <row r="69" spans="1:13" ht="30" customHeight="1" x14ac:dyDescent="0.25">
      <c r="A69" s="374" t="s">
        <v>862</v>
      </c>
      <c r="B69" s="374" t="s">
        <v>6770</v>
      </c>
      <c r="C69" s="374" t="s">
        <v>6771</v>
      </c>
      <c r="D69" s="374" t="s">
        <v>3274</v>
      </c>
      <c r="E69" s="374" t="s">
        <v>6709</v>
      </c>
      <c r="F69" s="374" t="s">
        <v>89</v>
      </c>
      <c r="G69" s="374" t="s">
        <v>582</v>
      </c>
      <c r="H69" s="374" t="s">
        <v>6627</v>
      </c>
      <c r="I69" s="374" t="s">
        <v>584</v>
      </c>
      <c r="J69" s="375">
        <v>5</v>
      </c>
      <c r="K69" s="375">
        <v>65</v>
      </c>
      <c r="L69" s="375" t="str">
        <f t="shared" si="3"/>
        <v>Không mở</v>
      </c>
      <c r="M69" s="389">
        <f t="shared" si="2"/>
        <v>7.6923076923076927E-2</v>
      </c>
    </row>
    <row r="70" spans="1:13" ht="30" customHeight="1" x14ac:dyDescent="0.25">
      <c r="A70" s="374" t="s">
        <v>867</v>
      </c>
      <c r="B70" s="374" t="s">
        <v>6772</v>
      </c>
      <c r="C70" s="374" t="s">
        <v>6773</v>
      </c>
      <c r="D70" s="374" t="s">
        <v>3274</v>
      </c>
      <c r="E70" s="374" t="s">
        <v>6709</v>
      </c>
      <c r="F70" s="374" t="s">
        <v>89</v>
      </c>
      <c r="G70" s="374" t="s">
        <v>582</v>
      </c>
      <c r="H70" s="374" t="s">
        <v>6627</v>
      </c>
      <c r="I70" s="374" t="s">
        <v>584</v>
      </c>
      <c r="J70" s="375">
        <v>65</v>
      </c>
      <c r="K70" s="375">
        <v>65</v>
      </c>
      <c r="L70" s="375" t="str">
        <f t="shared" si="3"/>
        <v>Mở</v>
      </c>
      <c r="M70" s="389">
        <f t="shared" si="2"/>
        <v>1</v>
      </c>
    </row>
    <row r="71" spans="1:13" ht="30" customHeight="1" x14ac:dyDescent="0.25">
      <c r="A71" s="374" t="s">
        <v>872</v>
      </c>
      <c r="B71" s="374" t="s">
        <v>6774</v>
      </c>
      <c r="C71" s="374" t="s">
        <v>6775</v>
      </c>
      <c r="D71" s="374" t="s">
        <v>3274</v>
      </c>
      <c r="E71" s="374" t="s">
        <v>6709</v>
      </c>
      <c r="F71" s="374" t="s">
        <v>89</v>
      </c>
      <c r="G71" s="374" t="s">
        <v>582</v>
      </c>
      <c r="H71" s="374" t="s">
        <v>6627</v>
      </c>
      <c r="I71" s="374" t="s">
        <v>584</v>
      </c>
      <c r="J71" s="375">
        <v>65</v>
      </c>
      <c r="K71" s="375">
        <v>65</v>
      </c>
      <c r="L71" s="375" t="str">
        <f t="shared" si="3"/>
        <v>Mở</v>
      </c>
      <c r="M71" s="389">
        <f t="shared" si="2"/>
        <v>1</v>
      </c>
    </row>
    <row r="72" spans="1:13" ht="30" customHeight="1" x14ac:dyDescent="0.25">
      <c r="A72" s="374" t="s">
        <v>877</v>
      </c>
      <c r="B72" s="374" t="s">
        <v>6776</v>
      </c>
      <c r="C72" s="374" t="s">
        <v>6777</v>
      </c>
      <c r="D72" s="374" t="s">
        <v>3274</v>
      </c>
      <c r="E72" s="374" t="s">
        <v>6709</v>
      </c>
      <c r="F72" s="374" t="s">
        <v>89</v>
      </c>
      <c r="G72" s="374" t="s">
        <v>582</v>
      </c>
      <c r="H72" s="374" t="s">
        <v>6627</v>
      </c>
      <c r="I72" s="374" t="s">
        <v>584</v>
      </c>
      <c r="J72" s="375">
        <v>65</v>
      </c>
      <c r="K72" s="375">
        <v>65</v>
      </c>
      <c r="L72" s="375" t="str">
        <f t="shared" si="3"/>
        <v>Mở</v>
      </c>
      <c r="M72" s="389">
        <f t="shared" si="2"/>
        <v>1</v>
      </c>
    </row>
    <row r="73" spans="1:13" ht="30" customHeight="1" x14ac:dyDescent="0.25">
      <c r="A73" s="374" t="s">
        <v>882</v>
      </c>
      <c r="B73" s="374" t="s">
        <v>6778</v>
      </c>
      <c r="C73" s="374" t="s">
        <v>6779</v>
      </c>
      <c r="D73" s="374" t="s">
        <v>3274</v>
      </c>
      <c r="E73" s="374" t="s">
        <v>6709</v>
      </c>
      <c r="F73" s="374" t="s">
        <v>89</v>
      </c>
      <c r="G73" s="374" t="s">
        <v>582</v>
      </c>
      <c r="H73" s="374" t="s">
        <v>6627</v>
      </c>
      <c r="I73" s="374" t="s">
        <v>584</v>
      </c>
      <c r="J73" s="375">
        <v>65</v>
      </c>
      <c r="K73" s="375">
        <v>65</v>
      </c>
      <c r="L73" s="375" t="str">
        <f t="shared" si="3"/>
        <v>Mở</v>
      </c>
      <c r="M73" s="389">
        <f t="shared" si="2"/>
        <v>1</v>
      </c>
    </row>
    <row r="74" spans="1:13" ht="30" customHeight="1" x14ac:dyDescent="0.25">
      <c r="A74" s="374" t="s">
        <v>885</v>
      </c>
      <c r="B74" s="374" t="s">
        <v>6780</v>
      </c>
      <c r="C74" s="374" t="s">
        <v>6781</v>
      </c>
      <c r="D74" s="374" t="s">
        <v>3274</v>
      </c>
      <c r="E74" s="374" t="s">
        <v>6709</v>
      </c>
      <c r="F74" s="374" t="s">
        <v>89</v>
      </c>
      <c r="G74" s="374" t="s">
        <v>582</v>
      </c>
      <c r="H74" s="374" t="s">
        <v>6627</v>
      </c>
      <c r="I74" s="374" t="s">
        <v>584</v>
      </c>
      <c r="J74" s="375">
        <v>65</v>
      </c>
      <c r="K74" s="375">
        <v>65</v>
      </c>
      <c r="L74" s="375" t="str">
        <f t="shared" si="3"/>
        <v>Mở</v>
      </c>
      <c r="M74" s="389">
        <f t="shared" si="2"/>
        <v>1</v>
      </c>
    </row>
    <row r="75" spans="1:13" ht="30" customHeight="1" x14ac:dyDescent="0.25">
      <c r="A75" s="374" t="s">
        <v>888</v>
      </c>
      <c r="B75" s="374" t="s">
        <v>6782</v>
      </c>
      <c r="C75" s="374" t="s">
        <v>6783</v>
      </c>
      <c r="D75" s="374" t="s">
        <v>3274</v>
      </c>
      <c r="E75" s="374" t="s">
        <v>6709</v>
      </c>
      <c r="F75" s="374" t="s">
        <v>89</v>
      </c>
      <c r="G75" s="374" t="s">
        <v>582</v>
      </c>
      <c r="H75" s="374" t="s">
        <v>6627</v>
      </c>
      <c r="I75" s="374" t="s">
        <v>584</v>
      </c>
      <c r="J75" s="375">
        <v>65</v>
      </c>
      <c r="K75" s="375">
        <v>65</v>
      </c>
      <c r="L75" s="375" t="str">
        <f t="shared" si="3"/>
        <v>Mở</v>
      </c>
      <c r="M75" s="389">
        <f t="shared" si="2"/>
        <v>1</v>
      </c>
    </row>
    <row r="76" spans="1:13" ht="30" customHeight="1" x14ac:dyDescent="0.25">
      <c r="A76" s="374" t="s">
        <v>891</v>
      </c>
      <c r="B76" s="374" t="s">
        <v>6784</v>
      </c>
      <c r="C76" s="374" t="s">
        <v>6785</v>
      </c>
      <c r="D76" s="374" t="s">
        <v>3274</v>
      </c>
      <c r="E76" s="374" t="s">
        <v>6709</v>
      </c>
      <c r="F76" s="374" t="s">
        <v>89</v>
      </c>
      <c r="G76" s="374" t="s">
        <v>582</v>
      </c>
      <c r="H76" s="374" t="s">
        <v>6627</v>
      </c>
      <c r="I76" s="374" t="s">
        <v>584</v>
      </c>
      <c r="J76" s="375">
        <v>51</v>
      </c>
      <c r="K76" s="375">
        <v>65</v>
      </c>
      <c r="L76" s="375" t="str">
        <f t="shared" si="3"/>
        <v>Mở</v>
      </c>
      <c r="M76" s="389">
        <f t="shared" si="2"/>
        <v>0.7846153846153846</v>
      </c>
    </row>
    <row r="77" spans="1:13" ht="30" customHeight="1" x14ac:dyDescent="0.25">
      <c r="A77" s="374" t="s">
        <v>896</v>
      </c>
      <c r="B77" s="374" t="s">
        <v>6786</v>
      </c>
      <c r="C77" s="374" t="s">
        <v>6787</v>
      </c>
      <c r="D77" s="374" t="s">
        <v>3274</v>
      </c>
      <c r="E77" s="374" t="s">
        <v>6709</v>
      </c>
      <c r="F77" s="374" t="s">
        <v>89</v>
      </c>
      <c r="G77" s="374" t="s">
        <v>582</v>
      </c>
      <c r="H77" s="374" t="s">
        <v>6627</v>
      </c>
      <c r="I77" s="374" t="s">
        <v>584</v>
      </c>
      <c r="J77" s="375">
        <v>65</v>
      </c>
      <c r="K77" s="375">
        <v>65</v>
      </c>
      <c r="L77" s="375" t="str">
        <f t="shared" si="3"/>
        <v>Mở</v>
      </c>
      <c r="M77" s="389">
        <f t="shared" si="2"/>
        <v>1</v>
      </c>
    </row>
    <row r="78" spans="1:13" ht="30" customHeight="1" x14ac:dyDescent="0.25">
      <c r="A78" s="374" t="s">
        <v>899</v>
      </c>
      <c r="B78" s="374" t="s">
        <v>6788</v>
      </c>
      <c r="C78" s="374" t="s">
        <v>6789</v>
      </c>
      <c r="D78" s="374" t="s">
        <v>3274</v>
      </c>
      <c r="E78" s="374" t="s">
        <v>6709</v>
      </c>
      <c r="F78" s="374" t="s">
        <v>89</v>
      </c>
      <c r="G78" s="374" t="s">
        <v>582</v>
      </c>
      <c r="H78" s="374" t="s">
        <v>6627</v>
      </c>
      <c r="I78" s="374" t="s">
        <v>584</v>
      </c>
      <c r="J78" s="375">
        <v>21</v>
      </c>
      <c r="K78" s="375">
        <v>65</v>
      </c>
      <c r="L78" s="375" t="str">
        <f t="shared" si="3"/>
        <v>Không mở</v>
      </c>
      <c r="M78" s="389">
        <f t="shared" si="2"/>
        <v>0.32307692307692309</v>
      </c>
    </row>
    <row r="79" spans="1:13" ht="30" customHeight="1" x14ac:dyDescent="0.25">
      <c r="A79" s="374" t="s">
        <v>904</v>
      </c>
      <c r="B79" s="374" t="s">
        <v>6790</v>
      </c>
      <c r="C79" s="374" t="s">
        <v>6791</v>
      </c>
      <c r="D79" s="374" t="s">
        <v>3274</v>
      </c>
      <c r="E79" s="374" t="s">
        <v>6709</v>
      </c>
      <c r="F79" s="374" t="s">
        <v>89</v>
      </c>
      <c r="G79" s="374" t="s">
        <v>582</v>
      </c>
      <c r="H79" s="374" t="s">
        <v>6627</v>
      </c>
      <c r="I79" s="374" t="s">
        <v>584</v>
      </c>
      <c r="J79" s="375">
        <v>65</v>
      </c>
      <c r="K79" s="375">
        <v>65</v>
      </c>
      <c r="L79" s="375" t="str">
        <f t="shared" si="3"/>
        <v>Mở</v>
      </c>
      <c r="M79" s="389">
        <f t="shared" si="2"/>
        <v>1</v>
      </c>
    </row>
    <row r="80" spans="1:13" ht="30" customHeight="1" x14ac:dyDescent="0.25">
      <c r="A80" s="374" t="s">
        <v>909</v>
      </c>
      <c r="B80" s="374" t="s">
        <v>445</v>
      </c>
      <c r="C80" s="374" t="s">
        <v>6792</v>
      </c>
      <c r="D80" s="374" t="s">
        <v>6793</v>
      </c>
      <c r="E80" s="374" t="s">
        <v>6794</v>
      </c>
      <c r="F80" s="374" t="s">
        <v>66</v>
      </c>
      <c r="G80" s="374" t="s">
        <v>582</v>
      </c>
      <c r="H80" s="374" t="s">
        <v>6627</v>
      </c>
      <c r="I80" s="374" t="s">
        <v>584</v>
      </c>
      <c r="J80" s="375">
        <v>42</v>
      </c>
      <c r="K80" s="375">
        <v>65</v>
      </c>
      <c r="L80" s="375" t="s">
        <v>610</v>
      </c>
      <c r="M80" s="389">
        <f t="shared" si="2"/>
        <v>0.64615384615384619</v>
      </c>
    </row>
    <row r="81" spans="1:13" ht="30" customHeight="1" x14ac:dyDescent="0.25">
      <c r="A81" s="374" t="s">
        <v>914</v>
      </c>
      <c r="B81" s="374" t="s">
        <v>6795</v>
      </c>
      <c r="C81" s="374" t="s">
        <v>6796</v>
      </c>
      <c r="D81" s="374" t="s">
        <v>6797</v>
      </c>
      <c r="E81" s="374" t="s">
        <v>6798</v>
      </c>
      <c r="F81" s="374" t="s">
        <v>95</v>
      </c>
      <c r="G81" s="374" t="s">
        <v>582</v>
      </c>
      <c r="H81" s="374" t="s">
        <v>6627</v>
      </c>
      <c r="I81" s="374" t="s">
        <v>584</v>
      </c>
      <c r="J81" s="375">
        <v>65</v>
      </c>
      <c r="K81" s="375">
        <v>65</v>
      </c>
      <c r="L81" s="375" t="str">
        <f t="shared" si="3"/>
        <v>Mở</v>
      </c>
      <c r="M81" s="389">
        <f t="shared" si="2"/>
        <v>1</v>
      </c>
    </row>
    <row r="82" spans="1:13" ht="30" customHeight="1" x14ac:dyDescent="0.25">
      <c r="A82" s="374" t="s">
        <v>917</v>
      </c>
      <c r="B82" s="374" t="s">
        <v>6799</v>
      </c>
      <c r="C82" s="374" t="s">
        <v>6800</v>
      </c>
      <c r="D82" s="374" t="s">
        <v>6801</v>
      </c>
      <c r="E82" s="374" t="s">
        <v>6802</v>
      </c>
      <c r="F82" s="374" t="s">
        <v>89</v>
      </c>
      <c r="G82" s="374" t="s">
        <v>582</v>
      </c>
      <c r="H82" s="374" t="s">
        <v>6627</v>
      </c>
      <c r="I82" s="374" t="s">
        <v>584</v>
      </c>
      <c r="J82" s="375">
        <v>65</v>
      </c>
      <c r="K82" s="375">
        <v>65</v>
      </c>
      <c r="L82" s="375" t="str">
        <f t="shared" si="3"/>
        <v>Mở</v>
      </c>
      <c r="M82" s="389">
        <f t="shared" si="2"/>
        <v>1</v>
      </c>
    </row>
    <row r="83" spans="1:13" ht="30" customHeight="1" x14ac:dyDescent="0.25">
      <c r="A83" s="374" t="s">
        <v>920</v>
      </c>
      <c r="B83" s="374" t="s">
        <v>6803</v>
      </c>
      <c r="C83" s="374" t="s">
        <v>6804</v>
      </c>
      <c r="D83" s="374" t="s">
        <v>6801</v>
      </c>
      <c r="E83" s="374" t="s">
        <v>6802</v>
      </c>
      <c r="F83" s="374" t="s">
        <v>89</v>
      </c>
      <c r="G83" s="374" t="s">
        <v>582</v>
      </c>
      <c r="H83" s="374" t="s">
        <v>6627</v>
      </c>
      <c r="I83" s="374" t="s">
        <v>584</v>
      </c>
      <c r="J83" s="375">
        <v>65</v>
      </c>
      <c r="K83" s="375">
        <v>65</v>
      </c>
      <c r="L83" s="375" t="str">
        <f t="shared" si="3"/>
        <v>Mở</v>
      </c>
      <c r="M83" s="389">
        <f t="shared" si="2"/>
        <v>1</v>
      </c>
    </row>
    <row r="84" spans="1:13" ht="30" customHeight="1" x14ac:dyDescent="0.25">
      <c r="A84" s="374" t="s">
        <v>923</v>
      </c>
      <c r="B84" s="374" t="s">
        <v>6805</v>
      </c>
      <c r="C84" s="374" t="s">
        <v>6806</v>
      </c>
      <c r="D84" s="374" t="s">
        <v>6801</v>
      </c>
      <c r="E84" s="374" t="s">
        <v>6802</v>
      </c>
      <c r="F84" s="374" t="s">
        <v>89</v>
      </c>
      <c r="G84" s="374" t="s">
        <v>582</v>
      </c>
      <c r="H84" s="374" t="s">
        <v>6627</v>
      </c>
      <c r="I84" s="374" t="s">
        <v>584</v>
      </c>
      <c r="J84" s="375">
        <v>65</v>
      </c>
      <c r="K84" s="375">
        <v>65</v>
      </c>
      <c r="L84" s="375" t="str">
        <f t="shared" si="3"/>
        <v>Mở</v>
      </c>
      <c r="M84" s="389">
        <f t="shared" si="2"/>
        <v>1</v>
      </c>
    </row>
    <row r="85" spans="1:13" ht="30" customHeight="1" x14ac:dyDescent="0.25">
      <c r="A85" s="374" t="s">
        <v>926</v>
      </c>
      <c r="B85" s="374" t="s">
        <v>6807</v>
      </c>
      <c r="C85" s="374" t="s">
        <v>6808</v>
      </c>
      <c r="D85" s="374" t="s">
        <v>6801</v>
      </c>
      <c r="E85" s="374" t="s">
        <v>6802</v>
      </c>
      <c r="F85" s="374" t="s">
        <v>89</v>
      </c>
      <c r="G85" s="374" t="s">
        <v>582</v>
      </c>
      <c r="H85" s="374" t="s">
        <v>6627</v>
      </c>
      <c r="I85" s="374" t="s">
        <v>584</v>
      </c>
      <c r="J85" s="375">
        <v>57</v>
      </c>
      <c r="K85" s="375">
        <v>65</v>
      </c>
      <c r="L85" s="375" t="str">
        <f t="shared" si="3"/>
        <v>Mở</v>
      </c>
      <c r="M85" s="389">
        <f t="shared" si="2"/>
        <v>0.87692307692307692</v>
      </c>
    </row>
    <row r="86" spans="1:13" ht="30" customHeight="1" x14ac:dyDescent="0.25">
      <c r="A86" s="374" t="s">
        <v>929</v>
      </c>
      <c r="B86" s="374" t="s">
        <v>6809</v>
      </c>
      <c r="C86" s="374" t="s">
        <v>6810</v>
      </c>
      <c r="D86" s="374" t="s">
        <v>6801</v>
      </c>
      <c r="E86" s="374" t="s">
        <v>6802</v>
      </c>
      <c r="F86" s="374" t="s">
        <v>89</v>
      </c>
      <c r="G86" s="374" t="s">
        <v>582</v>
      </c>
      <c r="H86" s="374" t="s">
        <v>6627</v>
      </c>
      <c r="I86" s="374" t="s">
        <v>584</v>
      </c>
      <c r="J86" s="375">
        <v>55</v>
      </c>
      <c r="K86" s="375">
        <v>65</v>
      </c>
      <c r="L86" s="375" t="str">
        <f t="shared" si="3"/>
        <v>Mở</v>
      </c>
      <c r="M86" s="389">
        <f t="shared" si="2"/>
        <v>0.84615384615384615</v>
      </c>
    </row>
    <row r="87" spans="1:13" ht="30" customHeight="1" x14ac:dyDescent="0.25">
      <c r="A87" s="374" t="s">
        <v>932</v>
      </c>
      <c r="B87" s="374" t="s">
        <v>6811</v>
      </c>
      <c r="C87" s="374" t="s">
        <v>6812</v>
      </c>
      <c r="D87" s="374" t="s">
        <v>6801</v>
      </c>
      <c r="E87" s="374" t="s">
        <v>6802</v>
      </c>
      <c r="F87" s="374" t="s">
        <v>89</v>
      </c>
      <c r="G87" s="374" t="s">
        <v>582</v>
      </c>
      <c r="H87" s="374" t="s">
        <v>6627</v>
      </c>
      <c r="I87" s="374" t="s">
        <v>584</v>
      </c>
      <c r="J87" s="375">
        <v>63</v>
      </c>
      <c r="K87" s="375">
        <v>65</v>
      </c>
      <c r="L87" s="375" t="str">
        <f t="shared" si="3"/>
        <v>Mở</v>
      </c>
      <c r="M87" s="389">
        <f t="shared" si="2"/>
        <v>0.96923076923076923</v>
      </c>
    </row>
    <row r="88" spans="1:13" ht="30" customHeight="1" x14ac:dyDescent="0.25">
      <c r="A88" s="374" t="s">
        <v>935</v>
      </c>
      <c r="B88" s="374" t="s">
        <v>6813</v>
      </c>
      <c r="C88" s="374" t="s">
        <v>6814</v>
      </c>
      <c r="D88" s="374" t="s">
        <v>6815</v>
      </c>
      <c r="E88" s="374" t="s">
        <v>6816</v>
      </c>
      <c r="F88" s="374" t="s">
        <v>89</v>
      </c>
      <c r="G88" s="374" t="s">
        <v>582</v>
      </c>
      <c r="H88" s="374" t="s">
        <v>6627</v>
      </c>
      <c r="I88" s="374" t="s">
        <v>584</v>
      </c>
      <c r="J88" s="375">
        <v>59</v>
      </c>
      <c r="K88" s="375">
        <v>65</v>
      </c>
      <c r="L88" s="375" t="str">
        <f t="shared" si="3"/>
        <v>Mở</v>
      </c>
      <c r="M88" s="389">
        <f t="shared" si="2"/>
        <v>0.90769230769230769</v>
      </c>
    </row>
    <row r="89" spans="1:13" ht="30" customHeight="1" x14ac:dyDescent="0.25">
      <c r="A89" s="374" t="s">
        <v>938</v>
      </c>
      <c r="B89" s="374" t="s">
        <v>6817</v>
      </c>
      <c r="C89" s="374" t="s">
        <v>6818</v>
      </c>
      <c r="D89" s="374" t="s">
        <v>6815</v>
      </c>
      <c r="E89" s="374" t="s">
        <v>6816</v>
      </c>
      <c r="F89" s="374" t="s">
        <v>89</v>
      </c>
      <c r="G89" s="374" t="s">
        <v>582</v>
      </c>
      <c r="H89" s="374" t="s">
        <v>6627</v>
      </c>
      <c r="I89" s="374" t="s">
        <v>584</v>
      </c>
      <c r="J89" s="375">
        <v>65</v>
      </c>
      <c r="K89" s="375">
        <v>65</v>
      </c>
      <c r="L89" s="375" t="str">
        <f t="shared" si="3"/>
        <v>Mở</v>
      </c>
      <c r="M89" s="389">
        <f t="shared" si="2"/>
        <v>1</v>
      </c>
    </row>
    <row r="90" spans="1:13" ht="30" customHeight="1" x14ac:dyDescent="0.25">
      <c r="A90" s="374" t="s">
        <v>941</v>
      </c>
      <c r="B90" s="374" t="s">
        <v>6819</v>
      </c>
      <c r="C90" s="374" t="s">
        <v>6820</v>
      </c>
      <c r="D90" s="374" t="s">
        <v>6815</v>
      </c>
      <c r="E90" s="374" t="s">
        <v>6816</v>
      </c>
      <c r="F90" s="374" t="s">
        <v>89</v>
      </c>
      <c r="G90" s="374" t="s">
        <v>582</v>
      </c>
      <c r="H90" s="374" t="s">
        <v>6627</v>
      </c>
      <c r="I90" s="374" t="s">
        <v>584</v>
      </c>
      <c r="J90" s="375">
        <v>65</v>
      </c>
      <c r="K90" s="375">
        <v>65</v>
      </c>
      <c r="L90" s="375" t="str">
        <f t="shared" si="3"/>
        <v>Mở</v>
      </c>
      <c r="M90" s="389">
        <f t="shared" si="2"/>
        <v>1</v>
      </c>
    </row>
    <row r="91" spans="1:13" ht="30" customHeight="1" x14ac:dyDescent="0.25">
      <c r="A91" s="374" t="s">
        <v>944</v>
      </c>
      <c r="B91" s="374" t="s">
        <v>6821</v>
      </c>
      <c r="C91" s="374" t="s">
        <v>6822</v>
      </c>
      <c r="D91" s="374" t="s">
        <v>6815</v>
      </c>
      <c r="E91" s="374" t="s">
        <v>6816</v>
      </c>
      <c r="F91" s="374" t="s">
        <v>89</v>
      </c>
      <c r="G91" s="374" t="s">
        <v>582</v>
      </c>
      <c r="H91" s="374" t="s">
        <v>6627</v>
      </c>
      <c r="I91" s="374" t="s">
        <v>584</v>
      </c>
      <c r="J91" s="375">
        <v>55</v>
      </c>
      <c r="K91" s="375">
        <v>65</v>
      </c>
      <c r="L91" s="375" t="str">
        <f t="shared" si="3"/>
        <v>Mở</v>
      </c>
      <c r="M91" s="389">
        <f t="shared" si="2"/>
        <v>0.84615384615384615</v>
      </c>
    </row>
    <row r="92" spans="1:13" ht="30" customHeight="1" x14ac:dyDescent="0.25">
      <c r="A92" s="374" t="s">
        <v>947</v>
      </c>
      <c r="B92" s="374" t="s">
        <v>6823</v>
      </c>
      <c r="C92" s="374" t="s">
        <v>6824</v>
      </c>
      <c r="D92" s="374" t="s">
        <v>6815</v>
      </c>
      <c r="E92" s="374" t="s">
        <v>6816</v>
      </c>
      <c r="F92" s="374" t="s">
        <v>89</v>
      </c>
      <c r="G92" s="374" t="s">
        <v>582</v>
      </c>
      <c r="H92" s="374" t="s">
        <v>6627</v>
      </c>
      <c r="I92" s="374" t="s">
        <v>584</v>
      </c>
      <c r="J92" s="375">
        <v>65</v>
      </c>
      <c r="K92" s="375">
        <v>65</v>
      </c>
      <c r="L92" s="375" t="str">
        <f t="shared" si="3"/>
        <v>Mở</v>
      </c>
      <c r="M92" s="389">
        <f t="shared" si="2"/>
        <v>1</v>
      </c>
    </row>
    <row r="93" spans="1:13" ht="30" customHeight="1" x14ac:dyDescent="0.25">
      <c r="A93" s="374" t="s">
        <v>950</v>
      </c>
      <c r="B93" s="374" t="s">
        <v>6825</v>
      </c>
      <c r="C93" s="374" t="s">
        <v>6826</v>
      </c>
      <c r="D93" s="374" t="s">
        <v>6815</v>
      </c>
      <c r="E93" s="374" t="s">
        <v>6816</v>
      </c>
      <c r="F93" s="374" t="s">
        <v>89</v>
      </c>
      <c r="G93" s="374" t="s">
        <v>582</v>
      </c>
      <c r="H93" s="374" t="s">
        <v>6627</v>
      </c>
      <c r="I93" s="374" t="s">
        <v>584</v>
      </c>
      <c r="J93" s="375">
        <v>65</v>
      </c>
      <c r="K93" s="375">
        <v>65</v>
      </c>
      <c r="L93" s="375" t="str">
        <f t="shared" si="3"/>
        <v>Mở</v>
      </c>
      <c r="M93" s="389">
        <f t="shared" si="2"/>
        <v>1</v>
      </c>
    </row>
    <row r="94" spans="1:13" ht="30" customHeight="1" x14ac:dyDescent="0.25">
      <c r="A94" s="374" t="s">
        <v>953</v>
      </c>
      <c r="B94" s="374" t="s">
        <v>6827</v>
      </c>
      <c r="C94" s="374" t="s">
        <v>6828</v>
      </c>
      <c r="D94" s="374" t="s">
        <v>6815</v>
      </c>
      <c r="E94" s="374" t="s">
        <v>6816</v>
      </c>
      <c r="F94" s="374" t="s">
        <v>89</v>
      </c>
      <c r="G94" s="374" t="s">
        <v>582</v>
      </c>
      <c r="H94" s="374" t="s">
        <v>6627</v>
      </c>
      <c r="I94" s="374" t="s">
        <v>584</v>
      </c>
      <c r="J94" s="375">
        <v>51</v>
      </c>
      <c r="K94" s="375">
        <v>65</v>
      </c>
      <c r="L94" s="375" t="str">
        <f t="shared" si="3"/>
        <v>Mở</v>
      </c>
      <c r="M94" s="389">
        <f t="shared" si="2"/>
        <v>0.7846153846153846</v>
      </c>
    </row>
    <row r="95" spans="1:13" ht="30" customHeight="1" x14ac:dyDescent="0.25">
      <c r="A95" s="374" t="s">
        <v>956</v>
      </c>
      <c r="B95" s="374" t="s">
        <v>6829</v>
      </c>
      <c r="C95" s="374" t="s">
        <v>6830</v>
      </c>
      <c r="D95" s="374" t="s">
        <v>6831</v>
      </c>
      <c r="E95" s="374" t="s">
        <v>6832</v>
      </c>
      <c r="F95" s="374" t="s">
        <v>66</v>
      </c>
      <c r="G95" s="374" t="s">
        <v>582</v>
      </c>
      <c r="H95" s="374" t="s">
        <v>6627</v>
      </c>
      <c r="I95" s="374" t="s">
        <v>584</v>
      </c>
      <c r="J95" s="375">
        <v>62</v>
      </c>
      <c r="K95" s="375">
        <v>65</v>
      </c>
      <c r="L95" s="375" t="str">
        <f t="shared" si="3"/>
        <v>Mở</v>
      </c>
      <c r="M95" s="389">
        <f t="shared" si="2"/>
        <v>0.9538461538461539</v>
      </c>
    </row>
    <row r="96" spans="1:13" ht="30" customHeight="1" x14ac:dyDescent="0.25">
      <c r="A96" s="374" t="s">
        <v>959</v>
      </c>
      <c r="B96" s="374" t="s">
        <v>6833</v>
      </c>
      <c r="C96" s="374" t="s">
        <v>6834</v>
      </c>
      <c r="D96" s="374" t="s">
        <v>6835</v>
      </c>
      <c r="E96" s="374" t="s">
        <v>6836</v>
      </c>
      <c r="F96" s="374" t="s">
        <v>66</v>
      </c>
      <c r="G96" s="374" t="s">
        <v>582</v>
      </c>
      <c r="H96" s="374" t="s">
        <v>6627</v>
      </c>
      <c r="I96" s="374" t="s">
        <v>584</v>
      </c>
      <c r="J96" s="375">
        <v>61</v>
      </c>
      <c r="K96" s="375">
        <v>65</v>
      </c>
      <c r="L96" s="375" t="str">
        <f t="shared" si="3"/>
        <v>Mở</v>
      </c>
      <c r="M96" s="389">
        <f t="shared" si="2"/>
        <v>0.93846153846153846</v>
      </c>
    </row>
    <row r="97" spans="1:13" ht="30" customHeight="1" x14ac:dyDescent="0.25">
      <c r="A97" s="374" t="s">
        <v>964</v>
      </c>
      <c r="B97" s="374" t="s">
        <v>6837</v>
      </c>
      <c r="C97" s="374" t="s">
        <v>6838</v>
      </c>
      <c r="D97" s="374" t="s">
        <v>6835</v>
      </c>
      <c r="E97" s="374" t="s">
        <v>6836</v>
      </c>
      <c r="F97" s="374" t="s">
        <v>66</v>
      </c>
      <c r="G97" s="374" t="s">
        <v>582</v>
      </c>
      <c r="H97" s="374" t="s">
        <v>6627</v>
      </c>
      <c r="I97" s="374" t="s">
        <v>584</v>
      </c>
      <c r="J97" s="375">
        <v>52</v>
      </c>
      <c r="K97" s="375">
        <v>65</v>
      </c>
      <c r="L97" s="375" t="str">
        <f t="shared" si="3"/>
        <v>Mở</v>
      </c>
      <c r="M97" s="389">
        <f t="shared" si="2"/>
        <v>0.8</v>
      </c>
    </row>
    <row r="98" spans="1:13" ht="30" customHeight="1" x14ac:dyDescent="0.25">
      <c r="A98" s="374" t="s">
        <v>967</v>
      </c>
      <c r="B98" s="374" t="s">
        <v>6839</v>
      </c>
      <c r="C98" s="374" t="s">
        <v>6840</v>
      </c>
      <c r="D98" s="374" t="s">
        <v>6841</v>
      </c>
      <c r="E98" s="374" t="s">
        <v>6842</v>
      </c>
      <c r="F98" s="374" t="s">
        <v>130</v>
      </c>
      <c r="G98" s="374" t="s">
        <v>582</v>
      </c>
      <c r="H98" s="374" t="s">
        <v>6627</v>
      </c>
      <c r="I98" s="374" t="s">
        <v>584</v>
      </c>
      <c r="J98" s="375">
        <v>60</v>
      </c>
      <c r="K98" s="375">
        <v>65</v>
      </c>
      <c r="L98" s="375" t="str">
        <f t="shared" si="3"/>
        <v>Mở</v>
      </c>
      <c r="M98" s="389">
        <f t="shared" si="2"/>
        <v>0.92307692307692313</v>
      </c>
    </row>
    <row r="99" spans="1:13" ht="30" customHeight="1" x14ac:dyDescent="0.25">
      <c r="A99" s="374" t="s">
        <v>972</v>
      </c>
      <c r="B99" s="374" t="s">
        <v>6843</v>
      </c>
      <c r="C99" s="374" t="s">
        <v>6844</v>
      </c>
      <c r="D99" s="374" t="s">
        <v>6841</v>
      </c>
      <c r="E99" s="374" t="s">
        <v>6845</v>
      </c>
      <c r="F99" s="374" t="s">
        <v>130</v>
      </c>
      <c r="G99" s="374" t="s">
        <v>582</v>
      </c>
      <c r="H99" s="374" t="s">
        <v>6627</v>
      </c>
      <c r="I99" s="374" t="s">
        <v>584</v>
      </c>
      <c r="J99" s="375">
        <v>56</v>
      </c>
      <c r="K99" s="375">
        <v>65</v>
      </c>
      <c r="L99" s="375" t="str">
        <f t="shared" si="3"/>
        <v>Mở</v>
      </c>
      <c r="M99" s="389">
        <f t="shared" si="2"/>
        <v>0.86153846153846159</v>
      </c>
    </row>
    <row r="100" spans="1:13" ht="30" customHeight="1" x14ac:dyDescent="0.25">
      <c r="A100" s="374" t="s">
        <v>975</v>
      </c>
      <c r="B100" s="374" t="s">
        <v>6846</v>
      </c>
      <c r="C100" s="374" t="s">
        <v>6847</v>
      </c>
      <c r="D100" s="374" t="s">
        <v>6841</v>
      </c>
      <c r="E100" s="374" t="s">
        <v>6845</v>
      </c>
      <c r="F100" s="374" t="s">
        <v>130</v>
      </c>
      <c r="G100" s="374" t="s">
        <v>582</v>
      </c>
      <c r="H100" s="374" t="s">
        <v>6627</v>
      </c>
      <c r="I100" s="374" t="s">
        <v>584</v>
      </c>
      <c r="J100" s="375">
        <v>59</v>
      </c>
      <c r="K100" s="375">
        <v>65</v>
      </c>
      <c r="L100" s="375" t="str">
        <f t="shared" si="3"/>
        <v>Mở</v>
      </c>
      <c r="M100" s="389">
        <f t="shared" si="2"/>
        <v>0.90769230769230769</v>
      </c>
    </row>
    <row r="101" spans="1:13" ht="30" customHeight="1" x14ac:dyDescent="0.25">
      <c r="A101" s="374" t="s">
        <v>978</v>
      </c>
      <c r="B101" s="374" t="s">
        <v>6848</v>
      </c>
      <c r="C101" s="374" t="s">
        <v>6849</v>
      </c>
      <c r="D101" s="374" t="s">
        <v>6841</v>
      </c>
      <c r="E101" s="374" t="s">
        <v>6850</v>
      </c>
      <c r="F101" s="374" t="s">
        <v>130</v>
      </c>
      <c r="G101" s="374" t="s">
        <v>582</v>
      </c>
      <c r="H101" s="374" t="s">
        <v>6627</v>
      </c>
      <c r="I101" s="374" t="s">
        <v>584</v>
      </c>
      <c r="J101" s="375">
        <v>51</v>
      </c>
      <c r="K101" s="375">
        <v>65</v>
      </c>
      <c r="L101" s="375" t="str">
        <f t="shared" si="3"/>
        <v>Mở</v>
      </c>
      <c r="M101" s="389">
        <f t="shared" si="2"/>
        <v>0.7846153846153846</v>
      </c>
    </row>
    <row r="102" spans="1:13" ht="30" customHeight="1" x14ac:dyDescent="0.25">
      <c r="A102" s="374" t="s">
        <v>981</v>
      </c>
      <c r="B102" s="374" t="s">
        <v>6851</v>
      </c>
      <c r="C102" s="374" t="s">
        <v>6852</v>
      </c>
      <c r="D102" s="374" t="s">
        <v>6853</v>
      </c>
      <c r="E102" s="374" t="s">
        <v>6854</v>
      </c>
      <c r="F102" s="374" t="s">
        <v>66</v>
      </c>
      <c r="G102" s="374" t="s">
        <v>582</v>
      </c>
      <c r="H102" s="374" t="s">
        <v>6627</v>
      </c>
      <c r="I102" s="374" t="s">
        <v>584</v>
      </c>
      <c r="J102" s="375">
        <v>65</v>
      </c>
      <c r="K102" s="375">
        <v>65</v>
      </c>
      <c r="L102" s="375" t="str">
        <f t="shared" si="3"/>
        <v>Mở</v>
      </c>
      <c r="M102" s="389">
        <f t="shared" si="2"/>
        <v>1</v>
      </c>
    </row>
    <row r="103" spans="1:13" ht="30" customHeight="1" x14ac:dyDescent="0.25">
      <c r="A103" s="374" t="s">
        <v>986</v>
      </c>
      <c r="B103" s="374" t="s">
        <v>6855</v>
      </c>
      <c r="C103" s="374" t="s">
        <v>6856</v>
      </c>
      <c r="D103" s="374" t="s">
        <v>6853</v>
      </c>
      <c r="E103" s="374" t="s">
        <v>6854</v>
      </c>
      <c r="F103" s="374" t="s">
        <v>66</v>
      </c>
      <c r="G103" s="374" t="s">
        <v>582</v>
      </c>
      <c r="H103" s="374" t="s">
        <v>6627</v>
      </c>
      <c r="I103" s="374" t="s">
        <v>584</v>
      </c>
      <c r="J103" s="375">
        <v>65</v>
      </c>
      <c r="K103" s="375">
        <v>65</v>
      </c>
      <c r="L103" s="375" t="str">
        <f t="shared" si="3"/>
        <v>Mở</v>
      </c>
      <c r="M103" s="389">
        <f t="shared" si="2"/>
        <v>1</v>
      </c>
    </row>
    <row r="104" spans="1:13" ht="30" customHeight="1" x14ac:dyDescent="0.25">
      <c r="A104" s="374" t="s">
        <v>989</v>
      </c>
      <c r="B104" s="374" t="s">
        <v>6857</v>
      </c>
      <c r="C104" s="374" t="s">
        <v>6858</v>
      </c>
      <c r="D104" s="374" t="s">
        <v>6853</v>
      </c>
      <c r="E104" s="374" t="s">
        <v>6854</v>
      </c>
      <c r="F104" s="374" t="s">
        <v>66</v>
      </c>
      <c r="G104" s="374" t="s">
        <v>582</v>
      </c>
      <c r="H104" s="374" t="s">
        <v>6627</v>
      </c>
      <c r="I104" s="374" t="s">
        <v>584</v>
      </c>
      <c r="J104" s="375">
        <v>65</v>
      </c>
      <c r="K104" s="375">
        <v>65</v>
      </c>
      <c r="L104" s="375" t="str">
        <f t="shared" si="3"/>
        <v>Mở</v>
      </c>
      <c r="M104" s="389">
        <f t="shared" si="2"/>
        <v>1</v>
      </c>
    </row>
    <row r="105" spans="1:13" ht="30" customHeight="1" x14ac:dyDescent="0.25">
      <c r="A105" s="374" t="s">
        <v>992</v>
      </c>
      <c r="B105" s="374" t="s">
        <v>6859</v>
      </c>
      <c r="C105" s="374" t="s">
        <v>6860</v>
      </c>
      <c r="D105" s="374" t="s">
        <v>6853</v>
      </c>
      <c r="E105" s="374" t="s">
        <v>6854</v>
      </c>
      <c r="F105" s="374" t="s">
        <v>66</v>
      </c>
      <c r="G105" s="374" t="s">
        <v>582</v>
      </c>
      <c r="H105" s="374" t="s">
        <v>6627</v>
      </c>
      <c r="I105" s="374" t="s">
        <v>584</v>
      </c>
      <c r="J105" s="375">
        <v>65</v>
      </c>
      <c r="K105" s="375">
        <v>65</v>
      </c>
      <c r="L105" s="375" t="str">
        <f t="shared" si="3"/>
        <v>Mở</v>
      </c>
      <c r="M105" s="389">
        <f t="shared" si="2"/>
        <v>1</v>
      </c>
    </row>
    <row r="106" spans="1:13" ht="30" customHeight="1" x14ac:dyDescent="0.25">
      <c r="A106" s="374" t="s">
        <v>995</v>
      </c>
      <c r="B106" s="374" t="s">
        <v>6861</v>
      </c>
      <c r="C106" s="374" t="s">
        <v>6862</v>
      </c>
      <c r="D106" s="374" t="s">
        <v>6853</v>
      </c>
      <c r="E106" s="374" t="s">
        <v>6854</v>
      </c>
      <c r="F106" s="374" t="s">
        <v>66</v>
      </c>
      <c r="G106" s="374" t="s">
        <v>582</v>
      </c>
      <c r="H106" s="374" t="s">
        <v>6627</v>
      </c>
      <c r="I106" s="374" t="s">
        <v>584</v>
      </c>
      <c r="J106" s="375">
        <v>65</v>
      </c>
      <c r="K106" s="375">
        <v>65</v>
      </c>
      <c r="L106" s="375" t="str">
        <f t="shared" si="3"/>
        <v>Mở</v>
      </c>
      <c r="M106" s="389">
        <f t="shared" si="2"/>
        <v>1</v>
      </c>
    </row>
    <row r="107" spans="1:13" ht="30" customHeight="1" x14ac:dyDescent="0.25">
      <c r="A107" s="374" t="s">
        <v>998</v>
      </c>
      <c r="B107" s="374" t="s">
        <v>6863</v>
      </c>
      <c r="C107" s="374" t="s">
        <v>6864</v>
      </c>
      <c r="D107" s="374" t="s">
        <v>6853</v>
      </c>
      <c r="E107" s="374" t="s">
        <v>6854</v>
      </c>
      <c r="F107" s="374" t="s">
        <v>66</v>
      </c>
      <c r="G107" s="374" t="s">
        <v>582</v>
      </c>
      <c r="H107" s="374" t="s">
        <v>6627</v>
      </c>
      <c r="I107" s="374" t="s">
        <v>584</v>
      </c>
      <c r="J107" s="375">
        <v>65</v>
      </c>
      <c r="K107" s="375">
        <v>65</v>
      </c>
      <c r="L107" s="375" t="str">
        <f t="shared" si="3"/>
        <v>Mở</v>
      </c>
      <c r="M107" s="389">
        <f t="shared" si="2"/>
        <v>1</v>
      </c>
    </row>
    <row r="108" spans="1:13" ht="30" customHeight="1" x14ac:dyDescent="0.25">
      <c r="A108" s="374" t="s">
        <v>1001</v>
      </c>
      <c r="B108" s="374" t="s">
        <v>6865</v>
      </c>
      <c r="C108" s="374" t="s">
        <v>6866</v>
      </c>
      <c r="D108" s="374" t="s">
        <v>6853</v>
      </c>
      <c r="E108" s="374" t="s">
        <v>6854</v>
      </c>
      <c r="F108" s="374" t="s">
        <v>66</v>
      </c>
      <c r="G108" s="374" t="s">
        <v>582</v>
      </c>
      <c r="H108" s="374" t="s">
        <v>6627</v>
      </c>
      <c r="I108" s="374" t="s">
        <v>584</v>
      </c>
      <c r="J108" s="375">
        <v>65</v>
      </c>
      <c r="K108" s="375">
        <v>65</v>
      </c>
      <c r="L108" s="375" t="str">
        <f t="shared" si="3"/>
        <v>Mở</v>
      </c>
      <c r="M108" s="389">
        <f t="shared" si="2"/>
        <v>1</v>
      </c>
    </row>
    <row r="109" spans="1:13" ht="30" customHeight="1" x14ac:dyDescent="0.25">
      <c r="A109" s="374" t="s">
        <v>1006</v>
      </c>
      <c r="B109" s="374" t="s">
        <v>6867</v>
      </c>
      <c r="C109" s="374" t="s">
        <v>6868</v>
      </c>
      <c r="D109" s="374" t="s">
        <v>6853</v>
      </c>
      <c r="E109" s="374" t="s">
        <v>6854</v>
      </c>
      <c r="F109" s="374" t="s">
        <v>66</v>
      </c>
      <c r="G109" s="374" t="s">
        <v>582</v>
      </c>
      <c r="H109" s="374" t="s">
        <v>6627</v>
      </c>
      <c r="I109" s="374" t="s">
        <v>584</v>
      </c>
      <c r="J109" s="375">
        <v>65</v>
      </c>
      <c r="K109" s="375">
        <v>65</v>
      </c>
      <c r="L109" s="375" t="str">
        <f t="shared" si="3"/>
        <v>Mở</v>
      </c>
      <c r="M109" s="389">
        <f t="shared" si="2"/>
        <v>1</v>
      </c>
    </row>
    <row r="110" spans="1:13" ht="30" customHeight="1" x14ac:dyDescent="0.25">
      <c r="A110" s="374" t="s">
        <v>1011</v>
      </c>
      <c r="B110" s="374" t="s">
        <v>6869</v>
      </c>
      <c r="C110" s="374" t="s">
        <v>6870</v>
      </c>
      <c r="D110" s="374" t="s">
        <v>6853</v>
      </c>
      <c r="E110" s="374" t="s">
        <v>6854</v>
      </c>
      <c r="F110" s="374" t="s">
        <v>66</v>
      </c>
      <c r="G110" s="374" t="s">
        <v>582</v>
      </c>
      <c r="H110" s="374" t="s">
        <v>6627</v>
      </c>
      <c r="I110" s="374" t="s">
        <v>584</v>
      </c>
      <c r="J110" s="375">
        <v>38</v>
      </c>
      <c r="K110" s="375">
        <v>65</v>
      </c>
      <c r="L110" s="375" t="s">
        <v>610</v>
      </c>
      <c r="M110" s="389">
        <f t="shared" si="2"/>
        <v>0.58461538461538465</v>
      </c>
    </row>
    <row r="111" spans="1:13" ht="30" customHeight="1" x14ac:dyDescent="0.25">
      <c r="A111" s="374" t="s">
        <v>1014</v>
      </c>
      <c r="B111" s="374" t="s">
        <v>6871</v>
      </c>
      <c r="C111" s="374" t="s">
        <v>6872</v>
      </c>
      <c r="D111" s="374" t="s">
        <v>6853</v>
      </c>
      <c r="E111" s="374" t="s">
        <v>6854</v>
      </c>
      <c r="F111" s="374" t="s">
        <v>66</v>
      </c>
      <c r="G111" s="374" t="s">
        <v>582</v>
      </c>
      <c r="H111" s="374" t="s">
        <v>6627</v>
      </c>
      <c r="I111" s="374" t="s">
        <v>584</v>
      </c>
      <c r="J111" s="375">
        <v>64</v>
      </c>
      <c r="K111" s="375">
        <v>65</v>
      </c>
      <c r="L111" s="375" t="str">
        <f t="shared" si="3"/>
        <v>Mở</v>
      </c>
      <c r="M111" s="389">
        <f t="shared" si="2"/>
        <v>0.98461538461538467</v>
      </c>
    </row>
    <row r="112" spans="1:13" ht="30" customHeight="1" x14ac:dyDescent="0.25">
      <c r="A112" s="374" t="s">
        <v>1017</v>
      </c>
      <c r="B112" s="374" t="s">
        <v>6873</v>
      </c>
      <c r="C112" s="374" t="s">
        <v>6874</v>
      </c>
      <c r="D112" s="374" t="s">
        <v>6853</v>
      </c>
      <c r="E112" s="374" t="s">
        <v>6854</v>
      </c>
      <c r="F112" s="374" t="s">
        <v>66</v>
      </c>
      <c r="G112" s="374" t="s">
        <v>582</v>
      </c>
      <c r="H112" s="374" t="s">
        <v>6627</v>
      </c>
      <c r="I112" s="374" t="s">
        <v>584</v>
      </c>
      <c r="J112" s="375">
        <v>65</v>
      </c>
      <c r="K112" s="375">
        <v>65</v>
      </c>
      <c r="L112" s="375" t="str">
        <f t="shared" si="3"/>
        <v>Mở</v>
      </c>
      <c r="M112" s="389">
        <f t="shared" si="2"/>
        <v>1</v>
      </c>
    </row>
    <row r="113" spans="1:13" ht="30" customHeight="1" x14ac:dyDescent="0.25">
      <c r="A113" s="374" t="s">
        <v>1022</v>
      </c>
      <c r="B113" s="374" t="s">
        <v>6875</v>
      </c>
      <c r="C113" s="374" t="s">
        <v>6876</v>
      </c>
      <c r="D113" s="374" t="s">
        <v>6877</v>
      </c>
      <c r="E113" s="374" t="s">
        <v>6878</v>
      </c>
      <c r="F113" s="374" t="s">
        <v>89</v>
      </c>
      <c r="G113" s="374" t="s">
        <v>582</v>
      </c>
      <c r="H113" s="374" t="s">
        <v>6627</v>
      </c>
      <c r="I113" s="374" t="s">
        <v>584</v>
      </c>
      <c r="J113" s="375">
        <v>44</v>
      </c>
      <c r="K113" s="375">
        <v>65</v>
      </c>
      <c r="L113" s="375" t="s">
        <v>610</v>
      </c>
      <c r="M113" s="389">
        <f t="shared" si="2"/>
        <v>0.67692307692307696</v>
      </c>
    </row>
    <row r="114" spans="1:13" ht="30" customHeight="1" x14ac:dyDescent="0.25">
      <c r="A114" s="374" t="s">
        <v>1027</v>
      </c>
      <c r="B114" s="374" t="s">
        <v>6879</v>
      </c>
      <c r="C114" s="374" t="s">
        <v>6880</v>
      </c>
      <c r="D114" s="374" t="s">
        <v>6881</v>
      </c>
      <c r="E114" s="374" t="s">
        <v>6882</v>
      </c>
      <c r="F114" s="374" t="s">
        <v>89</v>
      </c>
      <c r="G114" s="374" t="s">
        <v>582</v>
      </c>
      <c r="H114" s="374" t="s">
        <v>6627</v>
      </c>
      <c r="I114" s="374" t="s">
        <v>584</v>
      </c>
      <c r="J114" s="375">
        <v>65</v>
      </c>
      <c r="K114" s="375">
        <v>65</v>
      </c>
      <c r="L114" s="375" t="str">
        <f t="shared" si="3"/>
        <v>Mở</v>
      </c>
      <c r="M114" s="389">
        <f t="shared" si="2"/>
        <v>1</v>
      </c>
    </row>
    <row r="115" spans="1:13" ht="30" customHeight="1" x14ac:dyDescent="0.25">
      <c r="A115" s="374" t="s">
        <v>1031</v>
      </c>
      <c r="B115" s="374" t="s">
        <v>6883</v>
      </c>
      <c r="C115" s="374" t="s">
        <v>6884</v>
      </c>
      <c r="D115" s="374" t="s">
        <v>6881</v>
      </c>
      <c r="E115" s="374" t="s">
        <v>6882</v>
      </c>
      <c r="F115" s="374" t="s">
        <v>89</v>
      </c>
      <c r="G115" s="374" t="s">
        <v>582</v>
      </c>
      <c r="H115" s="374" t="s">
        <v>6627</v>
      </c>
      <c r="I115" s="374" t="s">
        <v>584</v>
      </c>
      <c r="J115" s="375">
        <v>65</v>
      </c>
      <c r="K115" s="375">
        <v>65</v>
      </c>
      <c r="L115" s="375" t="str">
        <f t="shared" si="3"/>
        <v>Mở</v>
      </c>
      <c r="M115" s="389">
        <f t="shared" si="2"/>
        <v>1</v>
      </c>
    </row>
    <row r="116" spans="1:13" ht="30" customHeight="1" x14ac:dyDescent="0.25">
      <c r="A116" s="374" t="s">
        <v>1034</v>
      </c>
      <c r="B116" s="374" t="s">
        <v>6885</v>
      </c>
      <c r="C116" s="374" t="s">
        <v>6886</v>
      </c>
      <c r="D116" s="374" t="s">
        <v>6881</v>
      </c>
      <c r="E116" s="374" t="s">
        <v>6882</v>
      </c>
      <c r="F116" s="374" t="s">
        <v>89</v>
      </c>
      <c r="G116" s="374" t="s">
        <v>582</v>
      </c>
      <c r="H116" s="374" t="s">
        <v>6627</v>
      </c>
      <c r="I116" s="374" t="s">
        <v>584</v>
      </c>
      <c r="J116" s="375">
        <v>65</v>
      </c>
      <c r="K116" s="375">
        <v>65</v>
      </c>
      <c r="L116" s="375" t="str">
        <f t="shared" si="3"/>
        <v>Mở</v>
      </c>
      <c r="M116" s="389">
        <f t="shared" si="2"/>
        <v>1</v>
      </c>
    </row>
    <row r="117" spans="1:13" ht="30" customHeight="1" x14ac:dyDescent="0.25">
      <c r="A117" s="374" t="s">
        <v>1037</v>
      </c>
      <c r="B117" s="374" t="s">
        <v>6887</v>
      </c>
      <c r="C117" s="374" t="s">
        <v>6888</v>
      </c>
      <c r="D117" s="374" t="s">
        <v>6881</v>
      </c>
      <c r="E117" s="374" t="s">
        <v>6882</v>
      </c>
      <c r="F117" s="374" t="s">
        <v>89</v>
      </c>
      <c r="G117" s="374" t="s">
        <v>582</v>
      </c>
      <c r="H117" s="374" t="s">
        <v>6627</v>
      </c>
      <c r="I117" s="374" t="s">
        <v>584</v>
      </c>
      <c r="J117" s="375">
        <v>28</v>
      </c>
      <c r="K117" s="375">
        <v>65</v>
      </c>
      <c r="L117" s="375" t="str">
        <f t="shared" si="3"/>
        <v>Không mở</v>
      </c>
      <c r="M117" s="389">
        <f t="shared" si="2"/>
        <v>0.43076923076923079</v>
      </c>
    </row>
    <row r="118" spans="1:13" ht="30" customHeight="1" x14ac:dyDescent="0.25">
      <c r="A118" s="374" t="s">
        <v>1040</v>
      </c>
      <c r="B118" s="374" t="s">
        <v>6889</v>
      </c>
      <c r="C118" s="374" t="s">
        <v>6890</v>
      </c>
      <c r="D118" s="374" t="s">
        <v>6881</v>
      </c>
      <c r="E118" s="374" t="s">
        <v>6882</v>
      </c>
      <c r="F118" s="374" t="s">
        <v>89</v>
      </c>
      <c r="G118" s="374" t="s">
        <v>582</v>
      </c>
      <c r="H118" s="374" t="s">
        <v>6627</v>
      </c>
      <c r="I118" s="374" t="s">
        <v>584</v>
      </c>
      <c r="J118" s="375">
        <v>65</v>
      </c>
      <c r="K118" s="375">
        <v>65</v>
      </c>
      <c r="L118" s="375" t="str">
        <f t="shared" si="3"/>
        <v>Mở</v>
      </c>
      <c r="M118" s="389">
        <f t="shared" si="2"/>
        <v>1</v>
      </c>
    </row>
    <row r="119" spans="1:13" ht="30" customHeight="1" x14ac:dyDescent="0.25">
      <c r="A119" s="374" t="s">
        <v>1043</v>
      </c>
      <c r="B119" s="374" t="s">
        <v>6891</v>
      </c>
      <c r="C119" s="374" t="s">
        <v>6892</v>
      </c>
      <c r="D119" s="374" t="s">
        <v>6881</v>
      </c>
      <c r="E119" s="374" t="s">
        <v>6882</v>
      </c>
      <c r="F119" s="374" t="s">
        <v>89</v>
      </c>
      <c r="G119" s="374" t="s">
        <v>582</v>
      </c>
      <c r="H119" s="374" t="s">
        <v>6627</v>
      </c>
      <c r="I119" s="374" t="s">
        <v>584</v>
      </c>
      <c r="J119" s="375">
        <v>65</v>
      </c>
      <c r="K119" s="375">
        <v>65</v>
      </c>
      <c r="L119" s="375" t="str">
        <f t="shared" si="3"/>
        <v>Mở</v>
      </c>
      <c r="M119" s="389">
        <f t="shared" si="2"/>
        <v>1</v>
      </c>
    </row>
    <row r="120" spans="1:13" ht="30" customHeight="1" x14ac:dyDescent="0.25">
      <c r="A120" s="374" t="s">
        <v>1047</v>
      </c>
      <c r="B120" s="374" t="s">
        <v>6893</v>
      </c>
      <c r="C120" s="374" t="s">
        <v>6894</v>
      </c>
      <c r="D120" s="374" t="s">
        <v>6881</v>
      </c>
      <c r="E120" s="374" t="s">
        <v>6882</v>
      </c>
      <c r="F120" s="374" t="s">
        <v>89</v>
      </c>
      <c r="G120" s="374" t="s">
        <v>582</v>
      </c>
      <c r="H120" s="374" t="s">
        <v>6627</v>
      </c>
      <c r="I120" s="374" t="s">
        <v>584</v>
      </c>
      <c r="J120" s="375">
        <v>65</v>
      </c>
      <c r="K120" s="375">
        <v>65</v>
      </c>
      <c r="L120" s="375" t="str">
        <f t="shared" si="3"/>
        <v>Mở</v>
      </c>
      <c r="M120" s="389">
        <f t="shared" si="2"/>
        <v>1</v>
      </c>
    </row>
    <row r="121" spans="1:13" ht="30" customHeight="1" x14ac:dyDescent="0.25">
      <c r="A121" s="374" t="s">
        <v>1050</v>
      </c>
      <c r="B121" s="374" t="s">
        <v>6895</v>
      </c>
      <c r="C121" s="374" t="s">
        <v>6896</v>
      </c>
      <c r="D121" s="374" t="s">
        <v>6881</v>
      </c>
      <c r="E121" s="374" t="s">
        <v>6882</v>
      </c>
      <c r="F121" s="374" t="s">
        <v>89</v>
      </c>
      <c r="G121" s="374" t="s">
        <v>582</v>
      </c>
      <c r="H121" s="374" t="s">
        <v>6627</v>
      </c>
      <c r="I121" s="374" t="s">
        <v>584</v>
      </c>
      <c r="J121" s="375">
        <v>65</v>
      </c>
      <c r="K121" s="375">
        <v>65</v>
      </c>
      <c r="L121" s="375" t="str">
        <f t="shared" si="3"/>
        <v>Mở</v>
      </c>
      <c r="M121" s="389">
        <f t="shared" si="2"/>
        <v>1</v>
      </c>
    </row>
    <row r="122" spans="1:13" ht="30" customHeight="1" x14ac:dyDescent="0.25">
      <c r="A122" s="374" t="s">
        <v>1053</v>
      </c>
      <c r="B122" s="374" t="s">
        <v>6897</v>
      </c>
      <c r="C122" s="374" t="s">
        <v>6898</v>
      </c>
      <c r="D122" s="374" t="s">
        <v>6881</v>
      </c>
      <c r="E122" s="374" t="s">
        <v>6882</v>
      </c>
      <c r="F122" s="374" t="s">
        <v>89</v>
      </c>
      <c r="G122" s="374" t="s">
        <v>582</v>
      </c>
      <c r="H122" s="374" t="s">
        <v>6627</v>
      </c>
      <c r="I122" s="374" t="s">
        <v>584</v>
      </c>
      <c r="J122" s="375">
        <v>65</v>
      </c>
      <c r="K122" s="375">
        <v>65</v>
      </c>
      <c r="L122" s="375" t="str">
        <f t="shared" si="3"/>
        <v>Mở</v>
      </c>
      <c r="M122" s="389">
        <f t="shared" si="2"/>
        <v>1</v>
      </c>
    </row>
    <row r="123" spans="1:13" ht="30" customHeight="1" x14ac:dyDescent="0.25">
      <c r="A123" s="374" t="s">
        <v>1057</v>
      </c>
      <c r="B123" s="374" t="s">
        <v>6899</v>
      </c>
      <c r="C123" s="374" t="s">
        <v>6900</v>
      </c>
      <c r="D123" s="374" t="s">
        <v>6881</v>
      </c>
      <c r="E123" s="374" t="s">
        <v>6882</v>
      </c>
      <c r="F123" s="374" t="s">
        <v>89</v>
      </c>
      <c r="G123" s="374" t="s">
        <v>582</v>
      </c>
      <c r="H123" s="374" t="s">
        <v>6627</v>
      </c>
      <c r="I123" s="374" t="s">
        <v>584</v>
      </c>
      <c r="J123" s="375">
        <v>22</v>
      </c>
      <c r="K123" s="375">
        <v>65</v>
      </c>
      <c r="L123" s="375" t="str">
        <f t="shared" si="3"/>
        <v>Không mở</v>
      </c>
      <c r="M123" s="389">
        <f t="shared" si="2"/>
        <v>0.33846153846153848</v>
      </c>
    </row>
    <row r="124" spans="1:13" ht="30" customHeight="1" x14ac:dyDescent="0.25">
      <c r="A124" s="374" t="s">
        <v>1060</v>
      </c>
      <c r="B124" s="374" t="s">
        <v>6901</v>
      </c>
      <c r="C124" s="374" t="s">
        <v>6902</v>
      </c>
      <c r="D124" s="374" t="s">
        <v>6881</v>
      </c>
      <c r="E124" s="374" t="s">
        <v>6882</v>
      </c>
      <c r="F124" s="374" t="s">
        <v>89</v>
      </c>
      <c r="G124" s="374" t="s">
        <v>582</v>
      </c>
      <c r="H124" s="374" t="s">
        <v>6627</v>
      </c>
      <c r="I124" s="374" t="s">
        <v>584</v>
      </c>
      <c r="J124" s="375">
        <v>65</v>
      </c>
      <c r="K124" s="375">
        <v>65</v>
      </c>
      <c r="L124" s="375" t="str">
        <f t="shared" si="3"/>
        <v>Mở</v>
      </c>
      <c r="M124" s="389">
        <f t="shared" si="2"/>
        <v>1</v>
      </c>
    </row>
    <row r="125" spans="1:13" ht="30" customHeight="1" x14ac:dyDescent="0.25">
      <c r="A125" s="374" t="s">
        <v>1064</v>
      </c>
      <c r="B125" s="374" t="s">
        <v>6903</v>
      </c>
      <c r="C125" s="374" t="s">
        <v>6904</v>
      </c>
      <c r="D125" s="374" t="s">
        <v>6881</v>
      </c>
      <c r="E125" s="374" t="s">
        <v>6882</v>
      </c>
      <c r="F125" s="374" t="s">
        <v>89</v>
      </c>
      <c r="G125" s="374" t="s">
        <v>582</v>
      </c>
      <c r="H125" s="374" t="s">
        <v>6627</v>
      </c>
      <c r="I125" s="374" t="s">
        <v>584</v>
      </c>
      <c r="J125" s="375">
        <v>65</v>
      </c>
      <c r="K125" s="375">
        <v>65</v>
      </c>
      <c r="L125" s="375" t="str">
        <f t="shared" si="3"/>
        <v>Mở</v>
      </c>
      <c r="M125" s="389">
        <f t="shared" si="2"/>
        <v>1</v>
      </c>
    </row>
    <row r="126" spans="1:13" ht="30" customHeight="1" x14ac:dyDescent="0.25">
      <c r="A126" s="374" t="s">
        <v>1068</v>
      </c>
      <c r="B126" s="374" t="s">
        <v>6905</v>
      </c>
      <c r="C126" s="374" t="s">
        <v>6906</v>
      </c>
      <c r="D126" s="374" t="s">
        <v>6881</v>
      </c>
      <c r="E126" s="374" t="s">
        <v>6882</v>
      </c>
      <c r="F126" s="374" t="s">
        <v>89</v>
      </c>
      <c r="G126" s="374" t="s">
        <v>582</v>
      </c>
      <c r="H126" s="374" t="s">
        <v>6627</v>
      </c>
      <c r="I126" s="374" t="s">
        <v>584</v>
      </c>
      <c r="J126" s="375">
        <v>65</v>
      </c>
      <c r="K126" s="375">
        <v>65</v>
      </c>
      <c r="L126" s="375" t="str">
        <f t="shared" si="3"/>
        <v>Mở</v>
      </c>
      <c r="M126" s="389">
        <f t="shared" si="2"/>
        <v>1</v>
      </c>
    </row>
    <row r="127" spans="1:13" ht="30" customHeight="1" x14ac:dyDescent="0.25">
      <c r="A127" s="374" t="s">
        <v>1072</v>
      </c>
      <c r="B127" s="374" t="s">
        <v>6907</v>
      </c>
      <c r="C127" s="374" t="s">
        <v>6908</v>
      </c>
      <c r="D127" s="374" t="s">
        <v>6881</v>
      </c>
      <c r="E127" s="374" t="s">
        <v>6882</v>
      </c>
      <c r="F127" s="374" t="s">
        <v>89</v>
      </c>
      <c r="G127" s="374" t="s">
        <v>582</v>
      </c>
      <c r="H127" s="374" t="s">
        <v>6627</v>
      </c>
      <c r="I127" s="374" t="s">
        <v>584</v>
      </c>
      <c r="J127" s="375">
        <v>65</v>
      </c>
      <c r="K127" s="375">
        <v>65</v>
      </c>
      <c r="L127" s="375" t="str">
        <f t="shared" si="3"/>
        <v>Mở</v>
      </c>
      <c r="M127" s="389">
        <f t="shared" si="2"/>
        <v>1</v>
      </c>
    </row>
    <row r="128" spans="1:13" ht="30" customHeight="1" x14ac:dyDescent="0.25">
      <c r="A128" s="374" t="s">
        <v>1075</v>
      </c>
      <c r="B128" s="374" t="s">
        <v>6909</v>
      </c>
      <c r="C128" s="374" t="s">
        <v>6910</v>
      </c>
      <c r="D128" s="374" t="s">
        <v>6881</v>
      </c>
      <c r="E128" s="374" t="s">
        <v>6882</v>
      </c>
      <c r="F128" s="374" t="s">
        <v>89</v>
      </c>
      <c r="G128" s="374" t="s">
        <v>582</v>
      </c>
      <c r="H128" s="374" t="s">
        <v>6627</v>
      </c>
      <c r="I128" s="374" t="s">
        <v>584</v>
      </c>
      <c r="J128" s="375">
        <v>65</v>
      </c>
      <c r="K128" s="375">
        <v>65</v>
      </c>
      <c r="L128" s="375" t="str">
        <f t="shared" si="3"/>
        <v>Mở</v>
      </c>
      <c r="M128" s="389">
        <f t="shared" si="2"/>
        <v>1</v>
      </c>
    </row>
    <row r="129" spans="1:13" ht="30" customHeight="1" x14ac:dyDescent="0.25">
      <c r="A129" s="374" t="s">
        <v>1080</v>
      </c>
      <c r="B129" s="374" t="s">
        <v>6911</v>
      </c>
      <c r="C129" s="374" t="s">
        <v>6912</v>
      </c>
      <c r="D129" s="374" t="s">
        <v>6881</v>
      </c>
      <c r="E129" s="374" t="s">
        <v>6882</v>
      </c>
      <c r="F129" s="374" t="s">
        <v>89</v>
      </c>
      <c r="G129" s="374" t="s">
        <v>582</v>
      </c>
      <c r="H129" s="374" t="s">
        <v>6627</v>
      </c>
      <c r="I129" s="374" t="s">
        <v>584</v>
      </c>
      <c r="J129" s="375">
        <v>65</v>
      </c>
      <c r="K129" s="375">
        <v>65</v>
      </c>
      <c r="L129" s="375" t="str">
        <f t="shared" si="3"/>
        <v>Mở</v>
      </c>
      <c r="M129" s="389">
        <f t="shared" si="2"/>
        <v>1</v>
      </c>
    </row>
    <row r="130" spans="1:13" ht="26.25" x14ac:dyDescent="0.25">
      <c r="A130" s="374" t="s">
        <v>1085</v>
      </c>
      <c r="B130" s="374" t="s">
        <v>6913</v>
      </c>
      <c r="C130" s="374" t="s">
        <v>6914</v>
      </c>
      <c r="D130" s="374" t="s">
        <v>6881</v>
      </c>
      <c r="E130" s="374" t="s">
        <v>6882</v>
      </c>
      <c r="F130" s="374" t="s">
        <v>89</v>
      </c>
      <c r="G130" s="374" t="s">
        <v>582</v>
      </c>
      <c r="H130" s="374" t="s">
        <v>6627</v>
      </c>
      <c r="I130" s="374" t="s">
        <v>584</v>
      </c>
      <c r="J130" s="375">
        <v>65</v>
      </c>
      <c r="K130" s="375">
        <v>65</v>
      </c>
      <c r="L130" s="375" t="str">
        <f t="shared" si="3"/>
        <v>Mở</v>
      </c>
      <c r="M130" s="389">
        <f t="shared" si="2"/>
        <v>1</v>
      </c>
    </row>
    <row r="131" spans="1:13" ht="26.25" x14ac:dyDescent="0.25">
      <c r="A131" s="374" t="s">
        <v>1088</v>
      </c>
      <c r="B131" s="374" t="s">
        <v>6915</v>
      </c>
      <c r="C131" s="374" t="s">
        <v>6916</v>
      </c>
      <c r="D131" s="374" t="s">
        <v>6917</v>
      </c>
      <c r="E131" s="374" t="s">
        <v>6918</v>
      </c>
      <c r="F131" s="374" t="s">
        <v>89</v>
      </c>
      <c r="G131" s="374" t="s">
        <v>582</v>
      </c>
      <c r="H131" s="374" t="s">
        <v>6627</v>
      </c>
      <c r="I131" s="374" t="s">
        <v>584</v>
      </c>
      <c r="J131" s="375">
        <v>28</v>
      </c>
      <c r="K131" s="375">
        <v>30</v>
      </c>
      <c r="L131" s="375" t="str">
        <f t="shared" si="3"/>
        <v>Mở</v>
      </c>
      <c r="M131" s="389">
        <f t="shared" ref="M131:M194" si="4">J131/K131</f>
        <v>0.93333333333333335</v>
      </c>
    </row>
    <row r="132" spans="1:13" ht="26.25" x14ac:dyDescent="0.25">
      <c r="A132" s="374" t="s">
        <v>1091</v>
      </c>
      <c r="B132" s="374" t="s">
        <v>6919</v>
      </c>
      <c r="C132" s="374" t="s">
        <v>6920</v>
      </c>
      <c r="D132" s="374" t="s">
        <v>6921</v>
      </c>
      <c r="E132" s="374" t="s">
        <v>6922</v>
      </c>
      <c r="F132" s="374" t="s">
        <v>66</v>
      </c>
      <c r="G132" s="374" t="s">
        <v>582</v>
      </c>
      <c r="H132" s="374" t="s">
        <v>6627</v>
      </c>
      <c r="I132" s="374" t="s">
        <v>584</v>
      </c>
      <c r="J132" s="375">
        <v>65</v>
      </c>
      <c r="K132" s="375">
        <v>65</v>
      </c>
      <c r="L132" s="375" t="str">
        <f t="shared" ref="L132:L195" si="5">IF(M132&gt;=75%,"Mở","Không mở")</f>
        <v>Mở</v>
      </c>
      <c r="M132" s="389">
        <f t="shared" si="4"/>
        <v>1</v>
      </c>
    </row>
    <row r="133" spans="1:13" ht="26.25" x14ac:dyDescent="0.25">
      <c r="A133" s="374" t="s">
        <v>1094</v>
      </c>
      <c r="B133" s="374" t="s">
        <v>6923</v>
      </c>
      <c r="C133" s="374" t="s">
        <v>6924</v>
      </c>
      <c r="D133" s="374" t="s">
        <v>6921</v>
      </c>
      <c r="E133" s="374" t="s">
        <v>6922</v>
      </c>
      <c r="F133" s="374" t="s">
        <v>66</v>
      </c>
      <c r="G133" s="374" t="s">
        <v>582</v>
      </c>
      <c r="H133" s="374" t="s">
        <v>6627</v>
      </c>
      <c r="I133" s="374" t="s">
        <v>584</v>
      </c>
      <c r="J133" s="375">
        <v>65</v>
      </c>
      <c r="K133" s="375">
        <v>65</v>
      </c>
      <c r="L133" s="375" t="str">
        <f t="shared" si="5"/>
        <v>Mở</v>
      </c>
      <c r="M133" s="389">
        <f t="shared" si="4"/>
        <v>1</v>
      </c>
    </row>
    <row r="134" spans="1:13" ht="26.25" x14ac:dyDescent="0.25">
      <c r="A134" s="374" t="s">
        <v>1097</v>
      </c>
      <c r="B134" s="374" t="s">
        <v>6925</v>
      </c>
      <c r="C134" s="374" t="s">
        <v>6926</v>
      </c>
      <c r="D134" s="374" t="s">
        <v>6921</v>
      </c>
      <c r="E134" s="374" t="s">
        <v>6922</v>
      </c>
      <c r="F134" s="374" t="s">
        <v>66</v>
      </c>
      <c r="G134" s="374" t="s">
        <v>582</v>
      </c>
      <c r="H134" s="374" t="s">
        <v>6627</v>
      </c>
      <c r="I134" s="374" t="s">
        <v>584</v>
      </c>
      <c r="J134" s="375">
        <v>65</v>
      </c>
      <c r="K134" s="375">
        <v>65</v>
      </c>
      <c r="L134" s="375" t="str">
        <f t="shared" si="5"/>
        <v>Mở</v>
      </c>
      <c r="M134" s="389">
        <f t="shared" si="4"/>
        <v>1</v>
      </c>
    </row>
    <row r="135" spans="1:13" ht="26.25" x14ac:dyDescent="0.25">
      <c r="A135" s="374" t="s">
        <v>1102</v>
      </c>
      <c r="B135" s="374" t="s">
        <v>6927</v>
      </c>
      <c r="C135" s="374" t="s">
        <v>1937</v>
      </c>
      <c r="D135" s="374" t="s">
        <v>1938</v>
      </c>
      <c r="E135" s="374" t="s">
        <v>1939</v>
      </c>
      <c r="F135" s="374" t="s">
        <v>89</v>
      </c>
      <c r="G135" s="374" t="s">
        <v>582</v>
      </c>
      <c r="H135" s="374" t="s">
        <v>6627</v>
      </c>
      <c r="I135" s="374" t="s">
        <v>584</v>
      </c>
      <c r="J135" s="375">
        <v>58</v>
      </c>
      <c r="K135" s="375">
        <v>65</v>
      </c>
      <c r="L135" s="375" t="str">
        <f t="shared" si="5"/>
        <v>Mở</v>
      </c>
      <c r="M135" s="389">
        <f t="shared" si="4"/>
        <v>0.89230769230769236</v>
      </c>
    </row>
    <row r="136" spans="1:13" ht="26.25" x14ac:dyDescent="0.25">
      <c r="A136" s="374" t="s">
        <v>1107</v>
      </c>
      <c r="B136" s="374" t="s">
        <v>6928</v>
      </c>
      <c r="C136" s="374" t="s">
        <v>6929</v>
      </c>
      <c r="D136" s="374" t="s">
        <v>6930</v>
      </c>
      <c r="E136" s="374" t="s">
        <v>6931</v>
      </c>
      <c r="F136" s="374" t="s">
        <v>66</v>
      </c>
      <c r="G136" s="374" t="s">
        <v>582</v>
      </c>
      <c r="H136" s="374" t="s">
        <v>6627</v>
      </c>
      <c r="I136" s="374" t="s">
        <v>584</v>
      </c>
      <c r="J136" s="375">
        <v>49</v>
      </c>
      <c r="K136" s="375">
        <v>65</v>
      </c>
      <c r="L136" s="375" t="str">
        <f t="shared" si="5"/>
        <v>Mở</v>
      </c>
      <c r="M136" s="389">
        <f t="shared" si="4"/>
        <v>0.75384615384615383</v>
      </c>
    </row>
    <row r="137" spans="1:13" ht="26.25" x14ac:dyDescent="0.25">
      <c r="A137" s="374" t="s">
        <v>1110</v>
      </c>
      <c r="B137" s="374" t="s">
        <v>6932</v>
      </c>
      <c r="C137" s="374" t="s">
        <v>6933</v>
      </c>
      <c r="D137" s="374" t="s">
        <v>6934</v>
      </c>
      <c r="E137" s="374" t="s">
        <v>6935</v>
      </c>
      <c r="F137" s="374" t="s">
        <v>89</v>
      </c>
      <c r="G137" s="374" t="s">
        <v>582</v>
      </c>
      <c r="H137" s="374" t="s">
        <v>6627</v>
      </c>
      <c r="I137" s="374" t="s">
        <v>584</v>
      </c>
      <c r="J137" s="375">
        <v>65</v>
      </c>
      <c r="K137" s="375">
        <v>65</v>
      </c>
      <c r="L137" s="375" t="str">
        <f t="shared" si="5"/>
        <v>Mở</v>
      </c>
      <c r="M137" s="389">
        <f t="shared" si="4"/>
        <v>1</v>
      </c>
    </row>
    <row r="138" spans="1:13" ht="26.25" x14ac:dyDescent="0.25">
      <c r="A138" s="374" t="s">
        <v>1113</v>
      </c>
      <c r="B138" s="374" t="s">
        <v>6936</v>
      </c>
      <c r="C138" s="374" t="s">
        <v>6937</v>
      </c>
      <c r="D138" s="374" t="s">
        <v>6934</v>
      </c>
      <c r="E138" s="374" t="s">
        <v>6935</v>
      </c>
      <c r="F138" s="374" t="s">
        <v>89</v>
      </c>
      <c r="G138" s="374" t="s">
        <v>582</v>
      </c>
      <c r="H138" s="374" t="s">
        <v>6627</v>
      </c>
      <c r="I138" s="374" t="s">
        <v>584</v>
      </c>
      <c r="J138" s="375">
        <v>65</v>
      </c>
      <c r="K138" s="375">
        <v>65</v>
      </c>
      <c r="L138" s="375" t="str">
        <f t="shared" si="5"/>
        <v>Mở</v>
      </c>
      <c r="M138" s="389">
        <f t="shared" si="4"/>
        <v>1</v>
      </c>
    </row>
    <row r="139" spans="1:13" ht="26.25" x14ac:dyDescent="0.25">
      <c r="A139" s="374" t="s">
        <v>1116</v>
      </c>
      <c r="B139" s="374" t="s">
        <v>6938</v>
      </c>
      <c r="C139" s="374" t="s">
        <v>6939</v>
      </c>
      <c r="D139" s="374" t="s">
        <v>6934</v>
      </c>
      <c r="E139" s="374" t="s">
        <v>6935</v>
      </c>
      <c r="F139" s="374" t="s">
        <v>89</v>
      </c>
      <c r="G139" s="374" t="s">
        <v>582</v>
      </c>
      <c r="H139" s="374" t="s">
        <v>6627</v>
      </c>
      <c r="I139" s="374" t="s">
        <v>584</v>
      </c>
      <c r="J139" s="375">
        <v>65</v>
      </c>
      <c r="K139" s="375">
        <v>65</v>
      </c>
      <c r="L139" s="375" t="str">
        <f t="shared" si="5"/>
        <v>Mở</v>
      </c>
      <c r="M139" s="389">
        <f t="shared" si="4"/>
        <v>1</v>
      </c>
    </row>
    <row r="140" spans="1:13" ht="26.25" x14ac:dyDescent="0.25">
      <c r="A140" s="374" t="s">
        <v>1119</v>
      </c>
      <c r="B140" s="374" t="s">
        <v>6940</v>
      </c>
      <c r="C140" s="374" t="s">
        <v>6941</v>
      </c>
      <c r="D140" s="374" t="s">
        <v>6934</v>
      </c>
      <c r="E140" s="374" t="s">
        <v>6935</v>
      </c>
      <c r="F140" s="374" t="s">
        <v>89</v>
      </c>
      <c r="G140" s="374" t="s">
        <v>582</v>
      </c>
      <c r="H140" s="374" t="s">
        <v>6627</v>
      </c>
      <c r="I140" s="374" t="s">
        <v>584</v>
      </c>
      <c r="J140" s="375">
        <v>64</v>
      </c>
      <c r="K140" s="375">
        <v>65</v>
      </c>
      <c r="L140" s="375" t="str">
        <f t="shared" si="5"/>
        <v>Mở</v>
      </c>
      <c r="M140" s="389">
        <f t="shared" si="4"/>
        <v>0.98461538461538467</v>
      </c>
    </row>
    <row r="141" spans="1:13" ht="26.25" x14ac:dyDescent="0.25">
      <c r="A141" s="374" t="s">
        <v>1124</v>
      </c>
      <c r="B141" s="374" t="s">
        <v>6942</v>
      </c>
      <c r="C141" s="374" t="s">
        <v>6943</v>
      </c>
      <c r="D141" s="374" t="s">
        <v>6934</v>
      </c>
      <c r="E141" s="374" t="s">
        <v>6935</v>
      </c>
      <c r="F141" s="374" t="s">
        <v>89</v>
      </c>
      <c r="G141" s="374" t="s">
        <v>582</v>
      </c>
      <c r="H141" s="374" t="s">
        <v>6627</v>
      </c>
      <c r="I141" s="374" t="s">
        <v>584</v>
      </c>
      <c r="J141" s="375">
        <v>65</v>
      </c>
      <c r="K141" s="375">
        <v>65</v>
      </c>
      <c r="L141" s="375" t="str">
        <f t="shared" si="5"/>
        <v>Mở</v>
      </c>
      <c r="M141" s="389">
        <f t="shared" si="4"/>
        <v>1</v>
      </c>
    </row>
    <row r="142" spans="1:13" ht="26.25" x14ac:dyDescent="0.25">
      <c r="A142" s="374" t="s">
        <v>1129</v>
      </c>
      <c r="B142" s="374" t="s">
        <v>6944</v>
      </c>
      <c r="C142" s="374" t="s">
        <v>6945</v>
      </c>
      <c r="D142" s="374" t="s">
        <v>6934</v>
      </c>
      <c r="E142" s="374" t="s">
        <v>6935</v>
      </c>
      <c r="F142" s="374" t="s">
        <v>89</v>
      </c>
      <c r="G142" s="374" t="s">
        <v>582</v>
      </c>
      <c r="H142" s="374" t="s">
        <v>6627</v>
      </c>
      <c r="I142" s="374" t="s">
        <v>584</v>
      </c>
      <c r="J142" s="375">
        <v>65</v>
      </c>
      <c r="K142" s="375">
        <v>65</v>
      </c>
      <c r="L142" s="375" t="str">
        <f t="shared" si="5"/>
        <v>Mở</v>
      </c>
      <c r="M142" s="389">
        <f t="shared" si="4"/>
        <v>1</v>
      </c>
    </row>
    <row r="143" spans="1:13" ht="26.25" x14ac:dyDescent="0.25">
      <c r="A143" s="374" t="s">
        <v>1134</v>
      </c>
      <c r="B143" s="374" t="s">
        <v>6946</v>
      </c>
      <c r="C143" s="374" t="s">
        <v>6947</v>
      </c>
      <c r="D143" s="374" t="s">
        <v>6934</v>
      </c>
      <c r="E143" s="374" t="s">
        <v>6935</v>
      </c>
      <c r="F143" s="374" t="s">
        <v>89</v>
      </c>
      <c r="G143" s="374" t="s">
        <v>582</v>
      </c>
      <c r="H143" s="374" t="s">
        <v>6627</v>
      </c>
      <c r="I143" s="374" t="s">
        <v>584</v>
      </c>
      <c r="J143" s="375">
        <v>65</v>
      </c>
      <c r="K143" s="375">
        <v>65</v>
      </c>
      <c r="L143" s="375" t="str">
        <f t="shared" si="5"/>
        <v>Mở</v>
      </c>
      <c r="M143" s="389">
        <f t="shared" si="4"/>
        <v>1</v>
      </c>
    </row>
    <row r="144" spans="1:13" ht="26.25" x14ac:dyDescent="0.25">
      <c r="A144" s="374" t="s">
        <v>1139</v>
      </c>
      <c r="B144" s="374" t="s">
        <v>6948</v>
      </c>
      <c r="C144" s="374" t="s">
        <v>6949</v>
      </c>
      <c r="D144" s="374" t="s">
        <v>6934</v>
      </c>
      <c r="E144" s="374" t="s">
        <v>6935</v>
      </c>
      <c r="F144" s="374" t="s">
        <v>89</v>
      </c>
      <c r="G144" s="374" t="s">
        <v>582</v>
      </c>
      <c r="H144" s="374" t="s">
        <v>6627</v>
      </c>
      <c r="I144" s="374" t="s">
        <v>584</v>
      </c>
      <c r="J144" s="375">
        <v>64</v>
      </c>
      <c r="K144" s="375">
        <v>65</v>
      </c>
      <c r="L144" s="375" t="str">
        <f t="shared" si="5"/>
        <v>Mở</v>
      </c>
      <c r="M144" s="389">
        <f t="shared" si="4"/>
        <v>0.98461538461538467</v>
      </c>
    </row>
    <row r="145" spans="1:13" ht="26.25" x14ac:dyDescent="0.25">
      <c r="A145" s="374" t="s">
        <v>1142</v>
      </c>
      <c r="B145" s="374" t="s">
        <v>6950</v>
      </c>
      <c r="C145" s="374" t="s">
        <v>6951</v>
      </c>
      <c r="D145" s="374" t="s">
        <v>6952</v>
      </c>
      <c r="E145" s="374" t="s">
        <v>6953</v>
      </c>
      <c r="F145" s="374" t="s">
        <v>66</v>
      </c>
      <c r="G145" s="374" t="s">
        <v>582</v>
      </c>
      <c r="H145" s="374" t="s">
        <v>6627</v>
      </c>
      <c r="I145" s="374" t="s">
        <v>584</v>
      </c>
      <c r="J145" s="375">
        <v>65</v>
      </c>
      <c r="K145" s="375">
        <v>65</v>
      </c>
      <c r="L145" s="375" t="str">
        <f t="shared" si="5"/>
        <v>Mở</v>
      </c>
      <c r="M145" s="389">
        <f t="shared" si="4"/>
        <v>1</v>
      </c>
    </row>
    <row r="146" spans="1:13" ht="26.25" x14ac:dyDescent="0.25">
      <c r="A146" s="374" t="s">
        <v>1145</v>
      </c>
      <c r="B146" s="374" t="s">
        <v>6954</v>
      </c>
      <c r="C146" s="374" t="s">
        <v>6955</v>
      </c>
      <c r="D146" s="374" t="s">
        <v>6952</v>
      </c>
      <c r="E146" s="374" t="s">
        <v>6953</v>
      </c>
      <c r="F146" s="374" t="s">
        <v>66</v>
      </c>
      <c r="G146" s="374" t="s">
        <v>582</v>
      </c>
      <c r="H146" s="374" t="s">
        <v>6627</v>
      </c>
      <c r="I146" s="374" t="s">
        <v>584</v>
      </c>
      <c r="J146" s="375">
        <v>65</v>
      </c>
      <c r="K146" s="375">
        <v>65</v>
      </c>
      <c r="L146" s="375" t="str">
        <f t="shared" si="5"/>
        <v>Mở</v>
      </c>
      <c r="M146" s="389">
        <f t="shared" si="4"/>
        <v>1</v>
      </c>
    </row>
    <row r="147" spans="1:13" ht="26.25" x14ac:dyDescent="0.25">
      <c r="A147" s="374" t="s">
        <v>1149</v>
      </c>
      <c r="B147" s="374" t="s">
        <v>6956</v>
      </c>
      <c r="C147" s="374" t="s">
        <v>6957</v>
      </c>
      <c r="D147" s="374" t="s">
        <v>6952</v>
      </c>
      <c r="E147" s="374" t="s">
        <v>6953</v>
      </c>
      <c r="F147" s="374" t="s">
        <v>66</v>
      </c>
      <c r="G147" s="374" t="s">
        <v>582</v>
      </c>
      <c r="H147" s="374" t="s">
        <v>6627</v>
      </c>
      <c r="I147" s="374" t="s">
        <v>584</v>
      </c>
      <c r="J147" s="375">
        <v>65</v>
      </c>
      <c r="K147" s="375">
        <v>65</v>
      </c>
      <c r="L147" s="375" t="str">
        <f t="shared" si="5"/>
        <v>Mở</v>
      </c>
      <c r="M147" s="389">
        <f t="shared" si="4"/>
        <v>1</v>
      </c>
    </row>
    <row r="148" spans="1:13" ht="26.25" x14ac:dyDescent="0.25">
      <c r="A148" s="374" t="s">
        <v>1154</v>
      </c>
      <c r="B148" s="374" t="s">
        <v>6958</v>
      </c>
      <c r="C148" s="374" t="s">
        <v>6959</v>
      </c>
      <c r="D148" s="374" t="s">
        <v>6952</v>
      </c>
      <c r="E148" s="374" t="s">
        <v>6953</v>
      </c>
      <c r="F148" s="374" t="s">
        <v>66</v>
      </c>
      <c r="G148" s="374" t="s">
        <v>582</v>
      </c>
      <c r="H148" s="374" t="s">
        <v>6627</v>
      </c>
      <c r="I148" s="374" t="s">
        <v>584</v>
      </c>
      <c r="J148" s="375">
        <v>65</v>
      </c>
      <c r="K148" s="375">
        <v>65</v>
      </c>
      <c r="L148" s="375" t="str">
        <f t="shared" si="5"/>
        <v>Mở</v>
      </c>
      <c r="M148" s="389">
        <f t="shared" si="4"/>
        <v>1</v>
      </c>
    </row>
    <row r="149" spans="1:13" ht="26.25" x14ac:dyDescent="0.25">
      <c r="A149" s="374" t="s">
        <v>1157</v>
      </c>
      <c r="B149" s="374" t="s">
        <v>464</v>
      </c>
      <c r="C149" s="374" t="s">
        <v>6960</v>
      </c>
      <c r="D149" s="374" t="s">
        <v>6961</v>
      </c>
      <c r="E149" s="374" t="s">
        <v>6962</v>
      </c>
      <c r="F149" s="374" t="s">
        <v>66</v>
      </c>
      <c r="G149" s="374" t="s">
        <v>582</v>
      </c>
      <c r="H149" s="374" t="s">
        <v>6627</v>
      </c>
      <c r="I149" s="374" t="s">
        <v>584</v>
      </c>
      <c r="J149" s="375">
        <v>42</v>
      </c>
      <c r="K149" s="375">
        <v>65</v>
      </c>
      <c r="L149" s="375" t="s">
        <v>610</v>
      </c>
      <c r="M149" s="389">
        <f t="shared" si="4"/>
        <v>0.64615384615384619</v>
      </c>
    </row>
    <row r="150" spans="1:13" ht="26.25" x14ac:dyDescent="0.25">
      <c r="A150" s="374" t="s">
        <v>1160</v>
      </c>
      <c r="B150" s="374" t="s">
        <v>6963</v>
      </c>
      <c r="C150" s="374" t="s">
        <v>6964</v>
      </c>
      <c r="D150" s="374" t="s">
        <v>2271</v>
      </c>
      <c r="E150" s="374" t="s">
        <v>6965</v>
      </c>
      <c r="F150" s="374" t="s">
        <v>66</v>
      </c>
      <c r="G150" s="374" t="s">
        <v>582</v>
      </c>
      <c r="H150" s="374" t="s">
        <v>6627</v>
      </c>
      <c r="I150" s="374" t="s">
        <v>584</v>
      </c>
      <c r="J150" s="375">
        <v>65</v>
      </c>
      <c r="K150" s="375">
        <v>65</v>
      </c>
      <c r="L150" s="375" t="str">
        <f t="shared" si="5"/>
        <v>Mở</v>
      </c>
      <c r="M150" s="389">
        <f t="shared" si="4"/>
        <v>1</v>
      </c>
    </row>
    <row r="151" spans="1:13" ht="26.25" x14ac:dyDescent="0.25">
      <c r="A151" s="374" t="s">
        <v>1163</v>
      </c>
      <c r="B151" s="374" t="s">
        <v>6966</v>
      </c>
      <c r="C151" s="374" t="s">
        <v>6967</v>
      </c>
      <c r="D151" s="374" t="s">
        <v>2271</v>
      </c>
      <c r="E151" s="374" t="s">
        <v>6965</v>
      </c>
      <c r="F151" s="374" t="s">
        <v>66</v>
      </c>
      <c r="G151" s="374" t="s">
        <v>582</v>
      </c>
      <c r="H151" s="374" t="s">
        <v>6627</v>
      </c>
      <c r="I151" s="374" t="s">
        <v>584</v>
      </c>
      <c r="J151" s="375">
        <v>65</v>
      </c>
      <c r="K151" s="375">
        <v>65</v>
      </c>
      <c r="L151" s="375" t="str">
        <f t="shared" si="5"/>
        <v>Mở</v>
      </c>
      <c r="M151" s="389">
        <f t="shared" si="4"/>
        <v>1</v>
      </c>
    </row>
    <row r="152" spans="1:13" ht="26.25" x14ac:dyDescent="0.25">
      <c r="A152" s="374" t="s">
        <v>1166</v>
      </c>
      <c r="B152" s="374" t="s">
        <v>6968</v>
      </c>
      <c r="C152" s="374" t="s">
        <v>6969</v>
      </c>
      <c r="D152" s="374" t="s">
        <v>2271</v>
      </c>
      <c r="E152" s="374" t="s">
        <v>6965</v>
      </c>
      <c r="F152" s="374" t="s">
        <v>66</v>
      </c>
      <c r="G152" s="374" t="s">
        <v>582</v>
      </c>
      <c r="H152" s="374" t="s">
        <v>6627</v>
      </c>
      <c r="I152" s="374" t="s">
        <v>584</v>
      </c>
      <c r="J152" s="375">
        <v>65</v>
      </c>
      <c r="K152" s="375">
        <v>65</v>
      </c>
      <c r="L152" s="375" t="str">
        <f t="shared" si="5"/>
        <v>Mở</v>
      </c>
      <c r="M152" s="389">
        <f t="shared" si="4"/>
        <v>1</v>
      </c>
    </row>
    <row r="153" spans="1:13" ht="26.25" x14ac:dyDescent="0.25">
      <c r="A153" s="374" t="s">
        <v>1170</v>
      </c>
      <c r="B153" s="374" t="s">
        <v>6970</v>
      </c>
      <c r="C153" s="374" t="s">
        <v>6971</v>
      </c>
      <c r="D153" s="374" t="s">
        <v>2271</v>
      </c>
      <c r="E153" s="374" t="s">
        <v>6965</v>
      </c>
      <c r="F153" s="374" t="s">
        <v>66</v>
      </c>
      <c r="G153" s="374" t="s">
        <v>582</v>
      </c>
      <c r="H153" s="374" t="s">
        <v>6627</v>
      </c>
      <c r="I153" s="374" t="s">
        <v>584</v>
      </c>
      <c r="J153" s="375">
        <v>65</v>
      </c>
      <c r="K153" s="375">
        <v>65</v>
      </c>
      <c r="L153" s="375" t="str">
        <f t="shared" si="5"/>
        <v>Mở</v>
      </c>
      <c r="M153" s="389">
        <f t="shared" si="4"/>
        <v>1</v>
      </c>
    </row>
    <row r="154" spans="1:13" ht="26.25" x14ac:dyDescent="0.25">
      <c r="A154" s="374" t="s">
        <v>1172</v>
      </c>
      <c r="B154" s="374" t="s">
        <v>6972</v>
      </c>
      <c r="C154" s="374" t="s">
        <v>6973</v>
      </c>
      <c r="D154" s="374" t="s">
        <v>2271</v>
      </c>
      <c r="E154" s="374" t="s">
        <v>6965</v>
      </c>
      <c r="F154" s="374" t="s">
        <v>66</v>
      </c>
      <c r="G154" s="374" t="s">
        <v>582</v>
      </c>
      <c r="H154" s="374" t="s">
        <v>6627</v>
      </c>
      <c r="I154" s="374" t="s">
        <v>584</v>
      </c>
      <c r="J154" s="375">
        <v>65</v>
      </c>
      <c r="K154" s="375">
        <v>65</v>
      </c>
      <c r="L154" s="375" t="str">
        <f t="shared" si="5"/>
        <v>Mở</v>
      </c>
      <c r="M154" s="389">
        <f t="shared" si="4"/>
        <v>1</v>
      </c>
    </row>
    <row r="155" spans="1:13" ht="26.25" x14ac:dyDescent="0.25">
      <c r="A155" s="374" t="s">
        <v>1177</v>
      </c>
      <c r="B155" s="374" t="s">
        <v>6974</v>
      </c>
      <c r="C155" s="374" t="s">
        <v>6975</v>
      </c>
      <c r="D155" s="374" t="s">
        <v>2271</v>
      </c>
      <c r="E155" s="374" t="s">
        <v>6965</v>
      </c>
      <c r="F155" s="374" t="s">
        <v>66</v>
      </c>
      <c r="G155" s="374" t="s">
        <v>582</v>
      </c>
      <c r="H155" s="374" t="s">
        <v>6627</v>
      </c>
      <c r="I155" s="374" t="s">
        <v>584</v>
      </c>
      <c r="J155" s="375">
        <v>65</v>
      </c>
      <c r="K155" s="375">
        <v>65</v>
      </c>
      <c r="L155" s="375" t="str">
        <f t="shared" si="5"/>
        <v>Mở</v>
      </c>
      <c r="M155" s="389">
        <f t="shared" si="4"/>
        <v>1</v>
      </c>
    </row>
    <row r="156" spans="1:13" ht="26.25" x14ac:dyDescent="0.25">
      <c r="A156" s="374" t="s">
        <v>1182</v>
      </c>
      <c r="B156" s="374" t="s">
        <v>6976</v>
      </c>
      <c r="C156" s="374" t="s">
        <v>6977</v>
      </c>
      <c r="D156" s="374" t="s">
        <v>2271</v>
      </c>
      <c r="E156" s="374" t="s">
        <v>6965</v>
      </c>
      <c r="F156" s="374" t="s">
        <v>66</v>
      </c>
      <c r="G156" s="374" t="s">
        <v>582</v>
      </c>
      <c r="H156" s="374" t="s">
        <v>6627</v>
      </c>
      <c r="I156" s="374" t="s">
        <v>584</v>
      </c>
      <c r="J156" s="375">
        <v>65</v>
      </c>
      <c r="K156" s="375">
        <v>65</v>
      </c>
      <c r="L156" s="375" t="str">
        <f t="shared" si="5"/>
        <v>Mở</v>
      </c>
      <c r="M156" s="389">
        <f t="shared" si="4"/>
        <v>1</v>
      </c>
    </row>
    <row r="157" spans="1:13" ht="26.25" x14ac:dyDescent="0.25">
      <c r="A157" s="374" t="s">
        <v>1187</v>
      </c>
      <c r="B157" s="374" t="s">
        <v>6978</v>
      </c>
      <c r="C157" s="374" t="s">
        <v>6979</v>
      </c>
      <c r="D157" s="374" t="s">
        <v>2271</v>
      </c>
      <c r="E157" s="374" t="s">
        <v>6965</v>
      </c>
      <c r="F157" s="374" t="s">
        <v>66</v>
      </c>
      <c r="G157" s="374" t="s">
        <v>582</v>
      </c>
      <c r="H157" s="374" t="s">
        <v>6627</v>
      </c>
      <c r="I157" s="374" t="s">
        <v>584</v>
      </c>
      <c r="J157" s="375">
        <v>65</v>
      </c>
      <c r="K157" s="375">
        <v>65</v>
      </c>
      <c r="L157" s="375" t="str">
        <f t="shared" si="5"/>
        <v>Mở</v>
      </c>
      <c r="M157" s="389">
        <f t="shared" si="4"/>
        <v>1</v>
      </c>
    </row>
    <row r="158" spans="1:13" ht="26.25" x14ac:dyDescent="0.25">
      <c r="A158" s="374" t="s">
        <v>1190</v>
      </c>
      <c r="B158" s="374" t="s">
        <v>6980</v>
      </c>
      <c r="C158" s="374" t="s">
        <v>6981</v>
      </c>
      <c r="D158" s="374" t="s">
        <v>2271</v>
      </c>
      <c r="E158" s="374" t="s">
        <v>6965</v>
      </c>
      <c r="F158" s="374" t="s">
        <v>66</v>
      </c>
      <c r="G158" s="374" t="s">
        <v>582</v>
      </c>
      <c r="H158" s="374" t="s">
        <v>6627</v>
      </c>
      <c r="I158" s="374" t="s">
        <v>584</v>
      </c>
      <c r="J158" s="375">
        <v>65</v>
      </c>
      <c r="K158" s="375">
        <v>65</v>
      </c>
      <c r="L158" s="375" t="str">
        <f t="shared" si="5"/>
        <v>Mở</v>
      </c>
      <c r="M158" s="389">
        <f t="shared" si="4"/>
        <v>1</v>
      </c>
    </row>
    <row r="159" spans="1:13" ht="26.25" x14ac:dyDescent="0.25">
      <c r="A159" s="374" t="s">
        <v>1195</v>
      </c>
      <c r="B159" s="374" t="s">
        <v>6982</v>
      </c>
      <c r="C159" s="374" t="s">
        <v>6983</v>
      </c>
      <c r="D159" s="374" t="s">
        <v>2271</v>
      </c>
      <c r="E159" s="374" t="s">
        <v>6965</v>
      </c>
      <c r="F159" s="374" t="s">
        <v>66</v>
      </c>
      <c r="G159" s="374" t="s">
        <v>582</v>
      </c>
      <c r="H159" s="374" t="s">
        <v>6627</v>
      </c>
      <c r="I159" s="374" t="s">
        <v>584</v>
      </c>
      <c r="J159" s="375">
        <v>65</v>
      </c>
      <c r="K159" s="375">
        <v>65</v>
      </c>
      <c r="L159" s="375" t="str">
        <f t="shared" si="5"/>
        <v>Mở</v>
      </c>
      <c r="M159" s="389">
        <f t="shared" si="4"/>
        <v>1</v>
      </c>
    </row>
    <row r="160" spans="1:13" ht="26.25" x14ac:dyDescent="0.25">
      <c r="A160" s="374" t="s">
        <v>1200</v>
      </c>
      <c r="B160" s="374" t="s">
        <v>6984</v>
      </c>
      <c r="C160" s="374" t="s">
        <v>6985</v>
      </c>
      <c r="D160" s="374" t="s">
        <v>2271</v>
      </c>
      <c r="E160" s="374" t="s">
        <v>6965</v>
      </c>
      <c r="F160" s="374" t="s">
        <v>66</v>
      </c>
      <c r="G160" s="374" t="s">
        <v>582</v>
      </c>
      <c r="H160" s="374" t="s">
        <v>6627</v>
      </c>
      <c r="I160" s="374" t="s">
        <v>584</v>
      </c>
      <c r="J160" s="375">
        <v>65</v>
      </c>
      <c r="K160" s="375">
        <v>65</v>
      </c>
      <c r="L160" s="375" t="str">
        <f t="shared" si="5"/>
        <v>Mở</v>
      </c>
      <c r="M160" s="389">
        <f t="shared" si="4"/>
        <v>1</v>
      </c>
    </row>
    <row r="161" spans="1:13" ht="26.25" x14ac:dyDescent="0.25">
      <c r="A161" s="374" t="s">
        <v>1205</v>
      </c>
      <c r="B161" s="374" t="s">
        <v>6986</v>
      </c>
      <c r="C161" s="374" t="s">
        <v>6987</v>
      </c>
      <c r="D161" s="374" t="s">
        <v>2271</v>
      </c>
      <c r="E161" s="374" t="s">
        <v>6965</v>
      </c>
      <c r="F161" s="374" t="s">
        <v>66</v>
      </c>
      <c r="G161" s="374" t="s">
        <v>582</v>
      </c>
      <c r="H161" s="374" t="s">
        <v>6627</v>
      </c>
      <c r="I161" s="374" t="s">
        <v>584</v>
      </c>
      <c r="J161" s="375">
        <v>65</v>
      </c>
      <c r="K161" s="375">
        <v>65</v>
      </c>
      <c r="L161" s="375" t="str">
        <f t="shared" si="5"/>
        <v>Mở</v>
      </c>
      <c r="M161" s="389">
        <f t="shared" si="4"/>
        <v>1</v>
      </c>
    </row>
    <row r="162" spans="1:13" ht="26.25" x14ac:dyDescent="0.25">
      <c r="A162" s="374" t="s">
        <v>1208</v>
      </c>
      <c r="B162" s="374" t="s">
        <v>6988</v>
      </c>
      <c r="C162" s="374" t="s">
        <v>6989</v>
      </c>
      <c r="D162" s="374" t="s">
        <v>2271</v>
      </c>
      <c r="E162" s="374" t="s">
        <v>6965</v>
      </c>
      <c r="F162" s="374" t="s">
        <v>66</v>
      </c>
      <c r="G162" s="374" t="s">
        <v>582</v>
      </c>
      <c r="H162" s="374" t="s">
        <v>6627</v>
      </c>
      <c r="I162" s="374" t="s">
        <v>584</v>
      </c>
      <c r="J162" s="375">
        <v>65</v>
      </c>
      <c r="K162" s="375">
        <v>65</v>
      </c>
      <c r="L162" s="375" t="str">
        <f t="shared" si="5"/>
        <v>Mở</v>
      </c>
      <c r="M162" s="389">
        <f t="shared" si="4"/>
        <v>1</v>
      </c>
    </row>
    <row r="163" spans="1:13" ht="26.25" x14ac:dyDescent="0.25">
      <c r="A163" s="374" t="s">
        <v>1213</v>
      </c>
      <c r="B163" s="374" t="s">
        <v>6990</v>
      </c>
      <c r="C163" s="374" t="s">
        <v>6991</v>
      </c>
      <c r="D163" s="374" t="s">
        <v>2271</v>
      </c>
      <c r="E163" s="374" t="s">
        <v>6965</v>
      </c>
      <c r="F163" s="374" t="s">
        <v>66</v>
      </c>
      <c r="G163" s="374" t="s">
        <v>582</v>
      </c>
      <c r="H163" s="374" t="s">
        <v>6627</v>
      </c>
      <c r="I163" s="374" t="s">
        <v>584</v>
      </c>
      <c r="J163" s="375">
        <v>65</v>
      </c>
      <c r="K163" s="375">
        <v>65</v>
      </c>
      <c r="L163" s="375" t="str">
        <f t="shared" si="5"/>
        <v>Mở</v>
      </c>
      <c r="M163" s="389">
        <f t="shared" si="4"/>
        <v>1</v>
      </c>
    </row>
    <row r="164" spans="1:13" ht="26.25" x14ac:dyDescent="0.25">
      <c r="A164" s="374" t="s">
        <v>1217</v>
      </c>
      <c r="B164" s="374" t="s">
        <v>6992</v>
      </c>
      <c r="C164" s="374" t="s">
        <v>6993</v>
      </c>
      <c r="D164" s="374" t="s">
        <v>2271</v>
      </c>
      <c r="E164" s="374" t="s">
        <v>6965</v>
      </c>
      <c r="F164" s="374" t="s">
        <v>66</v>
      </c>
      <c r="G164" s="374" t="s">
        <v>582</v>
      </c>
      <c r="H164" s="374" t="s">
        <v>6627</v>
      </c>
      <c r="I164" s="374" t="s">
        <v>584</v>
      </c>
      <c r="J164" s="375">
        <v>65</v>
      </c>
      <c r="K164" s="375">
        <v>65</v>
      </c>
      <c r="L164" s="375" t="str">
        <f t="shared" si="5"/>
        <v>Mở</v>
      </c>
      <c r="M164" s="389">
        <f t="shared" si="4"/>
        <v>1</v>
      </c>
    </row>
    <row r="165" spans="1:13" ht="26.25" x14ac:dyDescent="0.25">
      <c r="A165" s="374" t="s">
        <v>1221</v>
      </c>
      <c r="B165" s="374" t="s">
        <v>6994</v>
      </c>
      <c r="C165" s="374" t="s">
        <v>6995</v>
      </c>
      <c r="D165" s="374" t="s">
        <v>2271</v>
      </c>
      <c r="E165" s="374" t="s">
        <v>6965</v>
      </c>
      <c r="F165" s="374" t="s">
        <v>66</v>
      </c>
      <c r="G165" s="374" t="s">
        <v>582</v>
      </c>
      <c r="H165" s="374" t="s">
        <v>6627</v>
      </c>
      <c r="I165" s="374" t="s">
        <v>584</v>
      </c>
      <c r="J165" s="375">
        <v>65</v>
      </c>
      <c r="K165" s="375">
        <v>65</v>
      </c>
      <c r="L165" s="375" t="str">
        <f t="shared" si="5"/>
        <v>Mở</v>
      </c>
      <c r="M165" s="389">
        <f t="shared" si="4"/>
        <v>1</v>
      </c>
    </row>
    <row r="166" spans="1:13" ht="26.25" x14ac:dyDescent="0.25">
      <c r="A166" s="374" t="s">
        <v>1226</v>
      </c>
      <c r="B166" s="374" t="s">
        <v>6996</v>
      </c>
      <c r="C166" s="374" t="s">
        <v>6997</v>
      </c>
      <c r="D166" s="374" t="s">
        <v>2271</v>
      </c>
      <c r="E166" s="374" t="s">
        <v>6965</v>
      </c>
      <c r="F166" s="374" t="s">
        <v>66</v>
      </c>
      <c r="G166" s="374" t="s">
        <v>582</v>
      </c>
      <c r="H166" s="374" t="s">
        <v>6627</v>
      </c>
      <c r="I166" s="374" t="s">
        <v>584</v>
      </c>
      <c r="J166" s="375">
        <v>65</v>
      </c>
      <c r="K166" s="375">
        <v>65</v>
      </c>
      <c r="L166" s="375" t="str">
        <f t="shared" si="5"/>
        <v>Mở</v>
      </c>
      <c r="M166" s="389">
        <f t="shared" si="4"/>
        <v>1</v>
      </c>
    </row>
    <row r="167" spans="1:13" ht="26.25" x14ac:dyDescent="0.25">
      <c r="A167" s="374" t="s">
        <v>1229</v>
      </c>
      <c r="B167" s="374" t="s">
        <v>6998</v>
      </c>
      <c r="C167" s="374" t="s">
        <v>6999</v>
      </c>
      <c r="D167" s="374" t="s">
        <v>2271</v>
      </c>
      <c r="E167" s="374" t="s">
        <v>6965</v>
      </c>
      <c r="F167" s="374" t="s">
        <v>66</v>
      </c>
      <c r="G167" s="374" t="s">
        <v>582</v>
      </c>
      <c r="H167" s="374" t="s">
        <v>6627</v>
      </c>
      <c r="I167" s="374" t="s">
        <v>584</v>
      </c>
      <c r="J167" s="375">
        <v>65</v>
      </c>
      <c r="K167" s="375">
        <v>65</v>
      </c>
      <c r="L167" s="375" t="str">
        <f t="shared" si="5"/>
        <v>Mở</v>
      </c>
      <c r="M167" s="389">
        <f t="shared" si="4"/>
        <v>1</v>
      </c>
    </row>
    <row r="168" spans="1:13" ht="26.25" x14ac:dyDescent="0.25">
      <c r="A168" s="374" t="s">
        <v>1232</v>
      </c>
      <c r="B168" s="374" t="s">
        <v>7000</v>
      </c>
      <c r="C168" s="374" t="s">
        <v>7001</v>
      </c>
      <c r="D168" s="374" t="s">
        <v>2271</v>
      </c>
      <c r="E168" s="374" t="s">
        <v>6965</v>
      </c>
      <c r="F168" s="374" t="s">
        <v>66</v>
      </c>
      <c r="G168" s="374" t="s">
        <v>582</v>
      </c>
      <c r="H168" s="374" t="s">
        <v>6627</v>
      </c>
      <c r="I168" s="374" t="s">
        <v>584</v>
      </c>
      <c r="J168" s="375">
        <v>65</v>
      </c>
      <c r="K168" s="375">
        <v>65</v>
      </c>
      <c r="L168" s="375" t="str">
        <f t="shared" si="5"/>
        <v>Mở</v>
      </c>
      <c r="M168" s="389">
        <f t="shared" si="4"/>
        <v>1</v>
      </c>
    </row>
    <row r="169" spans="1:13" ht="26.25" x14ac:dyDescent="0.25">
      <c r="A169" s="374" t="s">
        <v>1235</v>
      </c>
      <c r="B169" s="374" t="s">
        <v>7002</v>
      </c>
      <c r="C169" s="374" t="s">
        <v>7003</v>
      </c>
      <c r="D169" s="374" t="s">
        <v>2271</v>
      </c>
      <c r="E169" s="374" t="s">
        <v>6965</v>
      </c>
      <c r="F169" s="374" t="s">
        <v>66</v>
      </c>
      <c r="G169" s="374" t="s">
        <v>582</v>
      </c>
      <c r="H169" s="374" t="s">
        <v>6627</v>
      </c>
      <c r="I169" s="374" t="s">
        <v>584</v>
      </c>
      <c r="J169" s="375">
        <v>65</v>
      </c>
      <c r="K169" s="375">
        <v>65</v>
      </c>
      <c r="L169" s="375" t="str">
        <f t="shared" si="5"/>
        <v>Mở</v>
      </c>
      <c r="M169" s="389">
        <f t="shared" si="4"/>
        <v>1</v>
      </c>
    </row>
    <row r="170" spans="1:13" ht="26.25" x14ac:dyDescent="0.25">
      <c r="A170" s="374" t="s">
        <v>1238</v>
      </c>
      <c r="B170" s="374" t="s">
        <v>7004</v>
      </c>
      <c r="C170" s="374" t="s">
        <v>7005</v>
      </c>
      <c r="D170" s="374" t="s">
        <v>2271</v>
      </c>
      <c r="E170" s="374" t="s">
        <v>6965</v>
      </c>
      <c r="F170" s="374" t="s">
        <v>66</v>
      </c>
      <c r="G170" s="374" t="s">
        <v>582</v>
      </c>
      <c r="H170" s="374" t="s">
        <v>6627</v>
      </c>
      <c r="I170" s="374" t="s">
        <v>584</v>
      </c>
      <c r="J170" s="375">
        <v>65</v>
      </c>
      <c r="K170" s="375">
        <v>65</v>
      </c>
      <c r="L170" s="375" t="str">
        <f t="shared" si="5"/>
        <v>Mở</v>
      </c>
      <c r="M170" s="389">
        <f t="shared" si="4"/>
        <v>1</v>
      </c>
    </row>
    <row r="171" spans="1:13" ht="26.25" x14ac:dyDescent="0.25">
      <c r="A171" s="374" t="s">
        <v>1241</v>
      </c>
      <c r="B171" s="374" t="s">
        <v>7006</v>
      </c>
      <c r="C171" s="374" t="s">
        <v>7007</v>
      </c>
      <c r="D171" s="374" t="s">
        <v>2271</v>
      </c>
      <c r="E171" s="374" t="s">
        <v>6965</v>
      </c>
      <c r="F171" s="374" t="s">
        <v>66</v>
      </c>
      <c r="G171" s="374" t="s">
        <v>582</v>
      </c>
      <c r="H171" s="374" t="s">
        <v>6627</v>
      </c>
      <c r="I171" s="374" t="s">
        <v>584</v>
      </c>
      <c r="J171" s="375">
        <v>65</v>
      </c>
      <c r="K171" s="375">
        <v>65</v>
      </c>
      <c r="L171" s="375" t="str">
        <f t="shared" si="5"/>
        <v>Mở</v>
      </c>
      <c r="M171" s="389">
        <f t="shared" si="4"/>
        <v>1</v>
      </c>
    </row>
    <row r="172" spans="1:13" ht="26.25" x14ac:dyDescent="0.25">
      <c r="A172" s="374" t="s">
        <v>1244</v>
      </c>
      <c r="B172" s="374" t="s">
        <v>7008</v>
      </c>
      <c r="C172" s="374" t="s">
        <v>7009</v>
      </c>
      <c r="D172" s="374" t="s">
        <v>2271</v>
      </c>
      <c r="E172" s="374" t="s">
        <v>6965</v>
      </c>
      <c r="F172" s="374" t="s">
        <v>66</v>
      </c>
      <c r="G172" s="374" t="s">
        <v>582</v>
      </c>
      <c r="H172" s="374" t="s">
        <v>6627</v>
      </c>
      <c r="I172" s="374" t="s">
        <v>584</v>
      </c>
      <c r="J172" s="375">
        <v>65</v>
      </c>
      <c r="K172" s="375">
        <v>65</v>
      </c>
      <c r="L172" s="375" t="str">
        <f t="shared" si="5"/>
        <v>Mở</v>
      </c>
      <c r="M172" s="389">
        <f t="shared" si="4"/>
        <v>1</v>
      </c>
    </row>
    <row r="173" spans="1:13" ht="26.25" x14ac:dyDescent="0.25">
      <c r="A173" s="374" t="s">
        <v>1247</v>
      </c>
      <c r="B173" s="374" t="s">
        <v>7010</v>
      </c>
      <c r="C173" s="374" t="s">
        <v>7011</v>
      </c>
      <c r="D173" s="374" t="s">
        <v>2271</v>
      </c>
      <c r="E173" s="374" t="s">
        <v>6965</v>
      </c>
      <c r="F173" s="374" t="s">
        <v>66</v>
      </c>
      <c r="G173" s="374" t="s">
        <v>582</v>
      </c>
      <c r="H173" s="374" t="s">
        <v>6627</v>
      </c>
      <c r="I173" s="374" t="s">
        <v>584</v>
      </c>
      <c r="J173" s="375">
        <v>65</v>
      </c>
      <c r="K173" s="375">
        <v>65</v>
      </c>
      <c r="L173" s="375" t="str">
        <f t="shared" si="5"/>
        <v>Mở</v>
      </c>
      <c r="M173" s="389">
        <f t="shared" si="4"/>
        <v>1</v>
      </c>
    </row>
    <row r="174" spans="1:13" ht="26.25" x14ac:dyDescent="0.25">
      <c r="A174" s="374" t="s">
        <v>1252</v>
      </c>
      <c r="B174" s="374" t="s">
        <v>7012</v>
      </c>
      <c r="C174" s="374" t="s">
        <v>7013</v>
      </c>
      <c r="D174" s="374" t="s">
        <v>2271</v>
      </c>
      <c r="E174" s="374" t="s">
        <v>6965</v>
      </c>
      <c r="F174" s="374" t="s">
        <v>66</v>
      </c>
      <c r="G174" s="374" t="s">
        <v>582</v>
      </c>
      <c r="H174" s="374" t="s">
        <v>6627</v>
      </c>
      <c r="I174" s="374" t="s">
        <v>584</v>
      </c>
      <c r="J174" s="375">
        <v>65</v>
      </c>
      <c r="K174" s="375">
        <v>65</v>
      </c>
      <c r="L174" s="375" t="str">
        <f t="shared" si="5"/>
        <v>Mở</v>
      </c>
      <c r="M174" s="389">
        <f t="shared" si="4"/>
        <v>1</v>
      </c>
    </row>
    <row r="175" spans="1:13" ht="26.25" x14ac:dyDescent="0.25">
      <c r="A175" s="374" t="s">
        <v>1255</v>
      </c>
      <c r="B175" s="374" t="s">
        <v>7014</v>
      </c>
      <c r="C175" s="374" t="s">
        <v>7015</v>
      </c>
      <c r="D175" s="374" t="s">
        <v>2271</v>
      </c>
      <c r="E175" s="374" t="s">
        <v>6965</v>
      </c>
      <c r="F175" s="374" t="s">
        <v>66</v>
      </c>
      <c r="G175" s="374" t="s">
        <v>582</v>
      </c>
      <c r="H175" s="374" t="s">
        <v>6627</v>
      </c>
      <c r="I175" s="374" t="s">
        <v>584</v>
      </c>
      <c r="J175" s="375">
        <v>65</v>
      </c>
      <c r="K175" s="375">
        <v>65</v>
      </c>
      <c r="L175" s="375" t="str">
        <f t="shared" si="5"/>
        <v>Mở</v>
      </c>
      <c r="M175" s="389">
        <f t="shared" si="4"/>
        <v>1</v>
      </c>
    </row>
    <row r="176" spans="1:13" ht="26.25" x14ac:dyDescent="0.25">
      <c r="A176" s="374" t="s">
        <v>1258</v>
      </c>
      <c r="B176" s="374" t="s">
        <v>7016</v>
      </c>
      <c r="C176" s="374" t="s">
        <v>7017</v>
      </c>
      <c r="D176" s="374" t="s">
        <v>2271</v>
      </c>
      <c r="E176" s="374" t="s">
        <v>6965</v>
      </c>
      <c r="F176" s="374" t="s">
        <v>66</v>
      </c>
      <c r="G176" s="374" t="s">
        <v>582</v>
      </c>
      <c r="H176" s="374" t="s">
        <v>6627</v>
      </c>
      <c r="I176" s="374" t="s">
        <v>584</v>
      </c>
      <c r="J176" s="375">
        <v>63</v>
      </c>
      <c r="K176" s="375">
        <v>65</v>
      </c>
      <c r="L176" s="375" t="str">
        <f t="shared" si="5"/>
        <v>Mở</v>
      </c>
      <c r="M176" s="389">
        <f t="shared" si="4"/>
        <v>0.96923076923076923</v>
      </c>
    </row>
    <row r="177" spans="1:13" ht="26.25" x14ac:dyDescent="0.25">
      <c r="A177" s="374" t="s">
        <v>1261</v>
      </c>
      <c r="B177" s="374" t="s">
        <v>7018</v>
      </c>
      <c r="C177" s="374" t="s">
        <v>7019</v>
      </c>
      <c r="D177" s="374" t="s">
        <v>2271</v>
      </c>
      <c r="E177" s="374" t="s">
        <v>6965</v>
      </c>
      <c r="F177" s="374" t="s">
        <v>66</v>
      </c>
      <c r="G177" s="374" t="s">
        <v>582</v>
      </c>
      <c r="H177" s="374" t="s">
        <v>6627</v>
      </c>
      <c r="I177" s="374" t="s">
        <v>584</v>
      </c>
      <c r="J177" s="375">
        <v>65</v>
      </c>
      <c r="K177" s="375">
        <v>65</v>
      </c>
      <c r="L177" s="375" t="str">
        <f t="shared" si="5"/>
        <v>Mở</v>
      </c>
      <c r="M177" s="389">
        <f t="shared" si="4"/>
        <v>1</v>
      </c>
    </row>
    <row r="178" spans="1:13" ht="26.25" x14ac:dyDescent="0.25">
      <c r="A178" s="374" t="s">
        <v>1264</v>
      </c>
      <c r="B178" s="374" t="s">
        <v>7020</v>
      </c>
      <c r="C178" s="374" t="s">
        <v>7021</v>
      </c>
      <c r="D178" s="374" t="s">
        <v>7022</v>
      </c>
      <c r="E178" s="374" t="s">
        <v>7023</v>
      </c>
      <c r="F178" s="374" t="s">
        <v>66</v>
      </c>
      <c r="G178" s="374" t="s">
        <v>582</v>
      </c>
      <c r="H178" s="374" t="s">
        <v>6627</v>
      </c>
      <c r="I178" s="374" t="s">
        <v>584</v>
      </c>
      <c r="J178" s="375">
        <v>65</v>
      </c>
      <c r="K178" s="375">
        <v>65</v>
      </c>
      <c r="L178" s="375" t="str">
        <f t="shared" si="5"/>
        <v>Mở</v>
      </c>
      <c r="M178" s="389">
        <f t="shared" si="4"/>
        <v>1</v>
      </c>
    </row>
    <row r="179" spans="1:13" ht="26.25" x14ac:dyDescent="0.25">
      <c r="A179" s="374" t="s">
        <v>1267</v>
      </c>
      <c r="B179" s="374" t="s">
        <v>7024</v>
      </c>
      <c r="C179" s="374" t="s">
        <v>7025</v>
      </c>
      <c r="D179" s="374" t="s">
        <v>7026</v>
      </c>
      <c r="E179" s="374" t="s">
        <v>7027</v>
      </c>
      <c r="F179" s="374" t="s">
        <v>89</v>
      </c>
      <c r="G179" s="374" t="s">
        <v>582</v>
      </c>
      <c r="H179" s="374" t="s">
        <v>6627</v>
      </c>
      <c r="I179" s="374" t="s">
        <v>584</v>
      </c>
      <c r="J179" s="375">
        <v>65</v>
      </c>
      <c r="K179" s="375">
        <v>65</v>
      </c>
      <c r="L179" s="375" t="str">
        <f t="shared" si="5"/>
        <v>Mở</v>
      </c>
      <c r="M179" s="389">
        <f t="shared" si="4"/>
        <v>1</v>
      </c>
    </row>
    <row r="180" spans="1:13" ht="26.25" x14ac:dyDescent="0.25">
      <c r="A180" s="374" t="s">
        <v>1270</v>
      </c>
      <c r="B180" s="374" t="s">
        <v>7028</v>
      </c>
      <c r="C180" s="374" t="s">
        <v>7029</v>
      </c>
      <c r="D180" s="374" t="s">
        <v>7030</v>
      </c>
      <c r="E180" s="374" t="s">
        <v>7031</v>
      </c>
      <c r="F180" s="374" t="s">
        <v>66</v>
      </c>
      <c r="G180" s="374" t="s">
        <v>582</v>
      </c>
      <c r="H180" s="374" t="s">
        <v>6627</v>
      </c>
      <c r="I180" s="374" t="s">
        <v>584</v>
      </c>
      <c r="J180" s="375">
        <v>65</v>
      </c>
      <c r="K180" s="375">
        <v>65</v>
      </c>
      <c r="L180" s="375" t="str">
        <f t="shared" si="5"/>
        <v>Mở</v>
      </c>
      <c r="M180" s="389">
        <f t="shared" si="4"/>
        <v>1</v>
      </c>
    </row>
    <row r="181" spans="1:13" ht="26.25" x14ac:dyDescent="0.25">
      <c r="A181" s="374" t="s">
        <v>1275</v>
      </c>
      <c r="B181" s="374" t="s">
        <v>7032</v>
      </c>
      <c r="C181" s="374" t="s">
        <v>7033</v>
      </c>
      <c r="D181" s="374" t="s">
        <v>7030</v>
      </c>
      <c r="E181" s="374" t="s">
        <v>7031</v>
      </c>
      <c r="F181" s="374" t="s">
        <v>66</v>
      </c>
      <c r="G181" s="374" t="s">
        <v>582</v>
      </c>
      <c r="H181" s="374" t="s">
        <v>6627</v>
      </c>
      <c r="I181" s="374" t="s">
        <v>584</v>
      </c>
      <c r="J181" s="375">
        <v>65</v>
      </c>
      <c r="K181" s="375">
        <v>65</v>
      </c>
      <c r="L181" s="375" t="str">
        <f t="shared" si="5"/>
        <v>Mở</v>
      </c>
      <c r="M181" s="389">
        <f t="shared" si="4"/>
        <v>1</v>
      </c>
    </row>
    <row r="182" spans="1:13" ht="26.25" x14ac:dyDescent="0.25">
      <c r="A182" s="374" t="s">
        <v>1280</v>
      </c>
      <c r="B182" s="374" t="s">
        <v>7034</v>
      </c>
      <c r="C182" s="374" t="s">
        <v>7035</v>
      </c>
      <c r="D182" s="374" t="s">
        <v>7030</v>
      </c>
      <c r="E182" s="374" t="s">
        <v>7031</v>
      </c>
      <c r="F182" s="374" t="s">
        <v>66</v>
      </c>
      <c r="G182" s="374" t="s">
        <v>582</v>
      </c>
      <c r="H182" s="374" t="s">
        <v>6627</v>
      </c>
      <c r="I182" s="374" t="s">
        <v>584</v>
      </c>
      <c r="J182" s="375">
        <v>54</v>
      </c>
      <c r="K182" s="375">
        <v>65</v>
      </c>
      <c r="L182" s="375" t="str">
        <f t="shared" si="5"/>
        <v>Mở</v>
      </c>
      <c r="M182" s="389">
        <f t="shared" si="4"/>
        <v>0.83076923076923082</v>
      </c>
    </row>
    <row r="183" spans="1:13" ht="26.25" x14ac:dyDescent="0.25">
      <c r="A183" s="374" t="s">
        <v>1284</v>
      </c>
      <c r="B183" s="374" t="s">
        <v>7036</v>
      </c>
      <c r="C183" s="374" t="s">
        <v>7037</v>
      </c>
      <c r="D183" s="374" t="s">
        <v>7030</v>
      </c>
      <c r="E183" s="374" t="s">
        <v>7031</v>
      </c>
      <c r="F183" s="374" t="s">
        <v>66</v>
      </c>
      <c r="G183" s="374" t="s">
        <v>582</v>
      </c>
      <c r="H183" s="374" t="s">
        <v>6627</v>
      </c>
      <c r="I183" s="374" t="s">
        <v>584</v>
      </c>
      <c r="J183" s="375">
        <v>65</v>
      </c>
      <c r="K183" s="375">
        <v>65</v>
      </c>
      <c r="L183" s="375" t="str">
        <f t="shared" si="5"/>
        <v>Mở</v>
      </c>
      <c r="M183" s="389">
        <f t="shared" si="4"/>
        <v>1</v>
      </c>
    </row>
    <row r="184" spans="1:13" ht="26.25" x14ac:dyDescent="0.25">
      <c r="A184" s="374" t="s">
        <v>1289</v>
      </c>
      <c r="B184" s="374" t="s">
        <v>7038</v>
      </c>
      <c r="C184" s="374" t="s">
        <v>7039</v>
      </c>
      <c r="D184" s="374" t="s">
        <v>7030</v>
      </c>
      <c r="E184" s="374" t="s">
        <v>7031</v>
      </c>
      <c r="F184" s="374" t="s">
        <v>66</v>
      </c>
      <c r="G184" s="374" t="s">
        <v>582</v>
      </c>
      <c r="H184" s="374" t="s">
        <v>6627</v>
      </c>
      <c r="I184" s="374" t="s">
        <v>584</v>
      </c>
      <c r="J184" s="375">
        <v>5</v>
      </c>
      <c r="K184" s="375">
        <v>65</v>
      </c>
      <c r="L184" s="375" t="str">
        <f t="shared" si="5"/>
        <v>Không mở</v>
      </c>
      <c r="M184" s="389">
        <f t="shared" si="4"/>
        <v>7.6923076923076927E-2</v>
      </c>
    </row>
    <row r="185" spans="1:13" ht="26.25" x14ac:dyDescent="0.25">
      <c r="A185" s="374" t="s">
        <v>1292</v>
      </c>
      <c r="B185" s="374" t="s">
        <v>7040</v>
      </c>
      <c r="C185" s="374" t="s">
        <v>7041</v>
      </c>
      <c r="D185" s="374" t="s">
        <v>7030</v>
      </c>
      <c r="E185" s="374" t="s">
        <v>7031</v>
      </c>
      <c r="F185" s="374" t="s">
        <v>66</v>
      </c>
      <c r="G185" s="374" t="s">
        <v>582</v>
      </c>
      <c r="H185" s="374" t="s">
        <v>6627</v>
      </c>
      <c r="I185" s="374" t="s">
        <v>584</v>
      </c>
      <c r="J185" s="375">
        <v>58</v>
      </c>
      <c r="K185" s="375">
        <v>65</v>
      </c>
      <c r="L185" s="375" t="str">
        <f t="shared" si="5"/>
        <v>Mở</v>
      </c>
      <c r="M185" s="389">
        <f t="shared" si="4"/>
        <v>0.89230769230769236</v>
      </c>
    </row>
    <row r="186" spans="1:13" ht="26.25" x14ac:dyDescent="0.25">
      <c r="A186" s="374" t="s">
        <v>1297</v>
      </c>
      <c r="B186" s="374" t="s">
        <v>7042</v>
      </c>
      <c r="C186" s="374" t="s">
        <v>7043</v>
      </c>
      <c r="D186" s="374" t="s">
        <v>7044</v>
      </c>
      <c r="E186" s="374" t="s">
        <v>7045</v>
      </c>
      <c r="F186" s="374" t="s">
        <v>130</v>
      </c>
      <c r="G186" s="374" t="s">
        <v>582</v>
      </c>
      <c r="H186" s="374" t="s">
        <v>6627</v>
      </c>
      <c r="I186" s="374" t="s">
        <v>584</v>
      </c>
      <c r="J186" s="375">
        <v>23</v>
      </c>
      <c r="K186" s="375">
        <v>23</v>
      </c>
      <c r="L186" s="375" t="str">
        <f t="shared" si="5"/>
        <v>Mở</v>
      </c>
      <c r="M186" s="389">
        <f t="shared" si="4"/>
        <v>1</v>
      </c>
    </row>
    <row r="187" spans="1:13" ht="26.25" x14ac:dyDescent="0.25">
      <c r="A187" s="374" t="s">
        <v>1302</v>
      </c>
      <c r="B187" s="374" t="s">
        <v>7046</v>
      </c>
      <c r="C187" s="374" t="s">
        <v>7047</v>
      </c>
      <c r="D187" s="374" t="s">
        <v>7044</v>
      </c>
      <c r="E187" s="374" t="s">
        <v>7045</v>
      </c>
      <c r="F187" s="374" t="s">
        <v>130</v>
      </c>
      <c r="G187" s="374" t="s">
        <v>582</v>
      </c>
      <c r="H187" s="374" t="s">
        <v>6627</v>
      </c>
      <c r="I187" s="374" t="s">
        <v>584</v>
      </c>
      <c r="J187" s="375">
        <v>23</v>
      </c>
      <c r="K187" s="375">
        <v>23</v>
      </c>
      <c r="L187" s="375" t="str">
        <f t="shared" si="5"/>
        <v>Mở</v>
      </c>
      <c r="M187" s="389">
        <f t="shared" si="4"/>
        <v>1</v>
      </c>
    </row>
    <row r="188" spans="1:13" ht="26.25" x14ac:dyDescent="0.25">
      <c r="A188" s="374" t="s">
        <v>1307</v>
      </c>
      <c r="B188" s="374" t="s">
        <v>7048</v>
      </c>
      <c r="C188" s="374" t="s">
        <v>7049</v>
      </c>
      <c r="D188" s="374" t="s">
        <v>7044</v>
      </c>
      <c r="E188" s="374" t="s">
        <v>7045</v>
      </c>
      <c r="F188" s="374" t="s">
        <v>130</v>
      </c>
      <c r="G188" s="374" t="s">
        <v>582</v>
      </c>
      <c r="H188" s="374" t="s">
        <v>6627</v>
      </c>
      <c r="I188" s="374" t="s">
        <v>584</v>
      </c>
      <c r="J188" s="375">
        <v>23</v>
      </c>
      <c r="K188" s="375">
        <v>23</v>
      </c>
      <c r="L188" s="375" t="str">
        <f t="shared" si="5"/>
        <v>Mở</v>
      </c>
      <c r="M188" s="389">
        <f t="shared" si="4"/>
        <v>1</v>
      </c>
    </row>
    <row r="189" spans="1:13" ht="26.25" x14ac:dyDescent="0.25">
      <c r="A189" s="374" t="s">
        <v>1310</v>
      </c>
      <c r="B189" s="374" t="s">
        <v>7050</v>
      </c>
      <c r="C189" s="374" t="s">
        <v>7051</v>
      </c>
      <c r="D189" s="374" t="s">
        <v>7044</v>
      </c>
      <c r="E189" s="374" t="s">
        <v>7045</v>
      </c>
      <c r="F189" s="374" t="s">
        <v>130</v>
      </c>
      <c r="G189" s="374" t="s">
        <v>582</v>
      </c>
      <c r="H189" s="374" t="s">
        <v>6627</v>
      </c>
      <c r="I189" s="374" t="s">
        <v>584</v>
      </c>
      <c r="J189" s="375">
        <v>22</v>
      </c>
      <c r="K189" s="375">
        <v>23</v>
      </c>
      <c r="L189" s="375" t="str">
        <f t="shared" si="5"/>
        <v>Mở</v>
      </c>
      <c r="M189" s="389">
        <f t="shared" si="4"/>
        <v>0.95652173913043481</v>
      </c>
    </row>
    <row r="190" spans="1:13" ht="26.25" x14ac:dyDescent="0.25">
      <c r="A190" s="374" t="s">
        <v>1315</v>
      </c>
      <c r="B190" s="374" t="s">
        <v>468</v>
      </c>
      <c r="C190" s="374" t="s">
        <v>7052</v>
      </c>
      <c r="D190" s="374" t="s">
        <v>7053</v>
      </c>
      <c r="E190" s="374" t="s">
        <v>7054</v>
      </c>
      <c r="F190" s="374" t="s">
        <v>66</v>
      </c>
      <c r="G190" s="374" t="s">
        <v>582</v>
      </c>
      <c r="H190" s="374" t="s">
        <v>6627</v>
      </c>
      <c r="I190" s="374" t="s">
        <v>584</v>
      </c>
      <c r="J190" s="375">
        <v>55</v>
      </c>
      <c r="K190" s="375">
        <v>65</v>
      </c>
      <c r="L190" s="375" t="str">
        <f t="shared" si="5"/>
        <v>Mở</v>
      </c>
      <c r="M190" s="389">
        <f t="shared" si="4"/>
        <v>0.84615384615384615</v>
      </c>
    </row>
    <row r="191" spans="1:13" ht="26.25" x14ac:dyDescent="0.25">
      <c r="A191" s="374" t="s">
        <v>1318</v>
      </c>
      <c r="B191" s="374" t="s">
        <v>471</v>
      </c>
      <c r="C191" s="374" t="s">
        <v>7055</v>
      </c>
      <c r="D191" s="374" t="s">
        <v>7053</v>
      </c>
      <c r="E191" s="374" t="s">
        <v>7054</v>
      </c>
      <c r="F191" s="374" t="s">
        <v>66</v>
      </c>
      <c r="G191" s="374" t="s">
        <v>582</v>
      </c>
      <c r="H191" s="374" t="s">
        <v>6627</v>
      </c>
      <c r="I191" s="374" t="s">
        <v>584</v>
      </c>
      <c r="J191" s="375">
        <v>52</v>
      </c>
      <c r="K191" s="375">
        <v>65</v>
      </c>
      <c r="L191" s="375" t="str">
        <f t="shared" si="5"/>
        <v>Mở</v>
      </c>
      <c r="M191" s="389">
        <f t="shared" si="4"/>
        <v>0.8</v>
      </c>
    </row>
    <row r="192" spans="1:13" ht="26.25" x14ac:dyDescent="0.25">
      <c r="A192" s="374" t="s">
        <v>1321</v>
      </c>
      <c r="B192" s="374" t="s">
        <v>473</v>
      </c>
      <c r="C192" s="374" t="s">
        <v>7056</v>
      </c>
      <c r="D192" s="374" t="s">
        <v>7053</v>
      </c>
      <c r="E192" s="374" t="s">
        <v>7054</v>
      </c>
      <c r="F192" s="374" t="s">
        <v>66</v>
      </c>
      <c r="G192" s="374" t="s">
        <v>582</v>
      </c>
      <c r="H192" s="374" t="s">
        <v>6627</v>
      </c>
      <c r="I192" s="374" t="s">
        <v>584</v>
      </c>
      <c r="J192" s="375">
        <v>53</v>
      </c>
      <c r="K192" s="375">
        <v>65</v>
      </c>
      <c r="L192" s="375" t="str">
        <f t="shared" si="5"/>
        <v>Mở</v>
      </c>
      <c r="M192" s="389">
        <f t="shared" si="4"/>
        <v>0.81538461538461537</v>
      </c>
    </row>
    <row r="193" spans="1:13" ht="26.25" x14ac:dyDescent="0.25">
      <c r="A193" s="374" t="s">
        <v>1324</v>
      </c>
      <c r="B193" s="374" t="s">
        <v>476</v>
      </c>
      <c r="C193" s="374" t="s">
        <v>7057</v>
      </c>
      <c r="D193" s="374" t="s">
        <v>7058</v>
      </c>
      <c r="E193" s="374" t="s">
        <v>7059</v>
      </c>
      <c r="F193" s="374" t="s">
        <v>66</v>
      </c>
      <c r="G193" s="374" t="s">
        <v>582</v>
      </c>
      <c r="H193" s="374" t="s">
        <v>6627</v>
      </c>
      <c r="I193" s="374" t="s">
        <v>584</v>
      </c>
      <c r="J193" s="375">
        <v>42</v>
      </c>
      <c r="K193" s="375">
        <v>65</v>
      </c>
      <c r="L193" s="375" t="s">
        <v>610</v>
      </c>
      <c r="M193" s="389">
        <f t="shared" si="4"/>
        <v>0.64615384615384619</v>
      </c>
    </row>
    <row r="194" spans="1:13" ht="26.25" x14ac:dyDescent="0.25">
      <c r="A194" s="374" t="s">
        <v>1327</v>
      </c>
      <c r="B194" s="374" t="s">
        <v>7060</v>
      </c>
      <c r="C194" s="374" t="s">
        <v>7061</v>
      </c>
      <c r="D194" s="374" t="s">
        <v>7062</v>
      </c>
      <c r="E194" s="374" t="s">
        <v>7063</v>
      </c>
      <c r="F194" s="374" t="s">
        <v>66</v>
      </c>
      <c r="G194" s="374" t="s">
        <v>582</v>
      </c>
      <c r="H194" s="374" t="s">
        <v>6627</v>
      </c>
      <c r="I194" s="374" t="s">
        <v>584</v>
      </c>
      <c r="J194" s="375">
        <v>22</v>
      </c>
      <c r="K194" s="375">
        <v>22</v>
      </c>
      <c r="L194" s="375" t="str">
        <f t="shared" si="5"/>
        <v>Mở</v>
      </c>
      <c r="M194" s="389">
        <f t="shared" si="4"/>
        <v>1</v>
      </c>
    </row>
    <row r="195" spans="1:13" ht="26.25" x14ac:dyDescent="0.25">
      <c r="A195" s="374" t="s">
        <v>1330</v>
      </c>
      <c r="B195" s="374" t="s">
        <v>7064</v>
      </c>
      <c r="C195" s="374" t="s">
        <v>7065</v>
      </c>
      <c r="D195" s="374" t="s">
        <v>7062</v>
      </c>
      <c r="E195" s="374" t="s">
        <v>7063</v>
      </c>
      <c r="F195" s="374" t="s">
        <v>66</v>
      </c>
      <c r="G195" s="374" t="s">
        <v>582</v>
      </c>
      <c r="H195" s="374" t="s">
        <v>6627</v>
      </c>
      <c r="I195" s="374" t="s">
        <v>584</v>
      </c>
      <c r="J195" s="375">
        <v>22</v>
      </c>
      <c r="K195" s="375">
        <v>22</v>
      </c>
      <c r="L195" s="375" t="str">
        <f t="shared" si="5"/>
        <v>Mở</v>
      </c>
      <c r="M195" s="389">
        <f t="shared" ref="M195:M258" si="6">J195/K195</f>
        <v>1</v>
      </c>
    </row>
    <row r="196" spans="1:13" ht="26.25" x14ac:dyDescent="0.25">
      <c r="A196" s="374" t="s">
        <v>1335</v>
      </c>
      <c r="B196" s="374" t="s">
        <v>7066</v>
      </c>
      <c r="C196" s="374" t="s">
        <v>7067</v>
      </c>
      <c r="D196" s="374" t="s">
        <v>7062</v>
      </c>
      <c r="E196" s="374" t="s">
        <v>7063</v>
      </c>
      <c r="F196" s="374" t="s">
        <v>66</v>
      </c>
      <c r="G196" s="374" t="s">
        <v>582</v>
      </c>
      <c r="H196" s="374" t="s">
        <v>6627</v>
      </c>
      <c r="I196" s="374" t="s">
        <v>584</v>
      </c>
      <c r="J196" s="375">
        <v>22</v>
      </c>
      <c r="K196" s="375">
        <v>22</v>
      </c>
      <c r="L196" s="375" t="str">
        <f t="shared" ref="L196:L259" si="7">IF(M196&gt;=75%,"Mở","Không mở")</f>
        <v>Mở</v>
      </c>
      <c r="M196" s="389">
        <f t="shared" si="6"/>
        <v>1</v>
      </c>
    </row>
    <row r="197" spans="1:13" ht="64.5" x14ac:dyDescent="0.25">
      <c r="A197" s="374" t="s">
        <v>1338</v>
      </c>
      <c r="B197" s="374" t="s">
        <v>480</v>
      </c>
      <c r="C197" s="374" t="s">
        <v>7068</v>
      </c>
      <c r="D197" s="374" t="s">
        <v>7069</v>
      </c>
      <c r="E197" s="374" t="s">
        <v>7070</v>
      </c>
      <c r="F197" s="374" t="s">
        <v>66</v>
      </c>
      <c r="G197" s="374" t="s">
        <v>582</v>
      </c>
      <c r="H197" s="374" t="s">
        <v>6627</v>
      </c>
      <c r="I197" s="374" t="s">
        <v>584</v>
      </c>
      <c r="J197" s="375">
        <v>14</v>
      </c>
      <c r="K197" s="375">
        <v>65</v>
      </c>
      <c r="L197" s="379" t="s">
        <v>731</v>
      </c>
      <c r="M197" s="389">
        <f t="shared" si="6"/>
        <v>0.2153846153846154</v>
      </c>
    </row>
    <row r="198" spans="1:13" ht="26.25" x14ac:dyDescent="0.25">
      <c r="A198" s="374" t="s">
        <v>1343</v>
      </c>
      <c r="B198" s="374" t="s">
        <v>7071</v>
      </c>
      <c r="C198" s="374" t="s">
        <v>7072</v>
      </c>
      <c r="D198" s="374" t="s">
        <v>7073</v>
      </c>
      <c r="E198" s="374" t="s">
        <v>7074</v>
      </c>
      <c r="F198" s="374" t="s">
        <v>3281</v>
      </c>
      <c r="G198" s="374" t="s">
        <v>582</v>
      </c>
      <c r="H198" s="374" t="s">
        <v>6627</v>
      </c>
      <c r="I198" s="374" t="s">
        <v>584</v>
      </c>
      <c r="J198" s="375">
        <v>24</v>
      </c>
      <c r="K198" s="375">
        <v>30</v>
      </c>
      <c r="L198" s="375" t="str">
        <f t="shared" si="7"/>
        <v>Mở</v>
      </c>
      <c r="M198" s="389">
        <f t="shared" si="6"/>
        <v>0.8</v>
      </c>
    </row>
    <row r="199" spans="1:13" ht="26.25" x14ac:dyDescent="0.25">
      <c r="A199" s="374" t="s">
        <v>1348</v>
      </c>
      <c r="B199" s="374" t="s">
        <v>7075</v>
      </c>
      <c r="C199" s="374" t="s">
        <v>7076</v>
      </c>
      <c r="D199" s="374" t="s">
        <v>7077</v>
      </c>
      <c r="E199" s="374" t="s">
        <v>7078</v>
      </c>
      <c r="F199" s="374" t="s">
        <v>3281</v>
      </c>
      <c r="G199" s="374" t="s">
        <v>582</v>
      </c>
      <c r="H199" s="374" t="s">
        <v>6627</v>
      </c>
      <c r="I199" s="374" t="s">
        <v>584</v>
      </c>
      <c r="J199" s="375">
        <v>13</v>
      </c>
      <c r="K199" s="375">
        <v>30</v>
      </c>
      <c r="L199" s="375" t="str">
        <f t="shared" si="7"/>
        <v>Không mở</v>
      </c>
      <c r="M199" s="389">
        <f t="shared" si="6"/>
        <v>0.43333333333333335</v>
      </c>
    </row>
    <row r="200" spans="1:13" ht="26.25" x14ac:dyDescent="0.25">
      <c r="A200" s="374" t="s">
        <v>1353</v>
      </c>
      <c r="B200" s="374" t="s">
        <v>7079</v>
      </c>
      <c r="C200" s="374" t="s">
        <v>7080</v>
      </c>
      <c r="D200" s="374" t="s">
        <v>7081</v>
      </c>
      <c r="E200" s="374" t="s">
        <v>7082</v>
      </c>
      <c r="F200" s="374" t="s">
        <v>89</v>
      </c>
      <c r="G200" s="374" t="s">
        <v>582</v>
      </c>
      <c r="H200" s="374" t="s">
        <v>6627</v>
      </c>
      <c r="I200" s="374" t="s">
        <v>584</v>
      </c>
      <c r="J200" s="375">
        <v>43</v>
      </c>
      <c r="K200" s="375">
        <v>65</v>
      </c>
      <c r="L200" s="375" t="s">
        <v>610</v>
      </c>
      <c r="M200" s="389">
        <f t="shared" si="6"/>
        <v>0.66153846153846152</v>
      </c>
    </row>
    <row r="201" spans="1:13" ht="26.25" x14ac:dyDescent="0.25">
      <c r="A201" s="374" t="s">
        <v>1358</v>
      </c>
      <c r="B201" s="374" t="s">
        <v>7083</v>
      </c>
      <c r="C201" s="374" t="s">
        <v>7084</v>
      </c>
      <c r="D201" s="374" t="s">
        <v>7081</v>
      </c>
      <c r="E201" s="374" t="s">
        <v>7082</v>
      </c>
      <c r="F201" s="374" t="s">
        <v>89</v>
      </c>
      <c r="G201" s="374" t="s">
        <v>582</v>
      </c>
      <c r="H201" s="374" t="s">
        <v>6627</v>
      </c>
      <c r="I201" s="374" t="s">
        <v>584</v>
      </c>
      <c r="J201" s="375">
        <v>46</v>
      </c>
      <c r="K201" s="375">
        <v>65</v>
      </c>
      <c r="L201" s="375" t="s">
        <v>610</v>
      </c>
      <c r="M201" s="389">
        <f t="shared" si="6"/>
        <v>0.70769230769230773</v>
      </c>
    </row>
    <row r="202" spans="1:13" ht="26.25" x14ac:dyDescent="0.25">
      <c r="A202" s="374" t="s">
        <v>1363</v>
      </c>
      <c r="B202" s="374" t="s">
        <v>7085</v>
      </c>
      <c r="C202" s="374" t="s">
        <v>7086</v>
      </c>
      <c r="D202" s="374" t="s">
        <v>7087</v>
      </c>
      <c r="E202" s="374" t="s">
        <v>7088</v>
      </c>
      <c r="F202" s="374" t="s">
        <v>89</v>
      </c>
      <c r="G202" s="374" t="s">
        <v>582</v>
      </c>
      <c r="H202" s="374" t="s">
        <v>6627</v>
      </c>
      <c r="I202" s="374" t="s">
        <v>584</v>
      </c>
      <c r="J202" s="375">
        <v>64</v>
      </c>
      <c r="K202" s="375">
        <v>65</v>
      </c>
      <c r="L202" s="375" t="str">
        <f t="shared" si="7"/>
        <v>Mở</v>
      </c>
      <c r="M202" s="389">
        <f t="shared" si="6"/>
        <v>0.98461538461538467</v>
      </c>
    </row>
    <row r="203" spans="1:13" ht="26.25" x14ac:dyDescent="0.25">
      <c r="A203" s="374" t="s">
        <v>1368</v>
      </c>
      <c r="B203" s="374" t="s">
        <v>7089</v>
      </c>
      <c r="C203" s="374" t="s">
        <v>7090</v>
      </c>
      <c r="D203" s="374" t="s">
        <v>3502</v>
      </c>
      <c r="E203" s="374" t="s">
        <v>7091</v>
      </c>
      <c r="F203" s="374" t="s">
        <v>66</v>
      </c>
      <c r="G203" s="374" t="s">
        <v>582</v>
      </c>
      <c r="H203" s="374" t="s">
        <v>6627</v>
      </c>
      <c r="I203" s="374" t="s">
        <v>584</v>
      </c>
      <c r="J203" s="375">
        <v>65</v>
      </c>
      <c r="K203" s="375">
        <v>65</v>
      </c>
      <c r="L203" s="375" t="str">
        <f t="shared" si="7"/>
        <v>Mở</v>
      </c>
      <c r="M203" s="389">
        <f t="shared" si="6"/>
        <v>1</v>
      </c>
    </row>
    <row r="204" spans="1:13" ht="26.25" x14ac:dyDescent="0.25">
      <c r="A204" s="374" t="s">
        <v>1373</v>
      </c>
      <c r="B204" s="374" t="s">
        <v>7092</v>
      </c>
      <c r="C204" s="374" t="s">
        <v>7093</v>
      </c>
      <c r="D204" s="374" t="s">
        <v>3502</v>
      </c>
      <c r="E204" s="374" t="s">
        <v>7091</v>
      </c>
      <c r="F204" s="374" t="s">
        <v>66</v>
      </c>
      <c r="G204" s="374" t="s">
        <v>582</v>
      </c>
      <c r="H204" s="374" t="s">
        <v>6627</v>
      </c>
      <c r="I204" s="374" t="s">
        <v>584</v>
      </c>
      <c r="J204" s="375">
        <v>65</v>
      </c>
      <c r="K204" s="375">
        <v>65</v>
      </c>
      <c r="L204" s="375" t="str">
        <f t="shared" si="7"/>
        <v>Mở</v>
      </c>
      <c r="M204" s="389">
        <f t="shared" si="6"/>
        <v>1</v>
      </c>
    </row>
    <row r="205" spans="1:13" ht="26.25" x14ac:dyDescent="0.25">
      <c r="A205" s="374" t="s">
        <v>1376</v>
      </c>
      <c r="B205" s="374" t="s">
        <v>7094</v>
      </c>
      <c r="C205" s="374" t="s">
        <v>7095</v>
      </c>
      <c r="D205" s="374" t="s">
        <v>3502</v>
      </c>
      <c r="E205" s="374" t="s">
        <v>7091</v>
      </c>
      <c r="F205" s="374" t="s">
        <v>66</v>
      </c>
      <c r="G205" s="374" t="s">
        <v>582</v>
      </c>
      <c r="H205" s="374" t="s">
        <v>6627</v>
      </c>
      <c r="I205" s="374" t="s">
        <v>584</v>
      </c>
      <c r="J205" s="375">
        <v>65</v>
      </c>
      <c r="K205" s="375">
        <v>65</v>
      </c>
      <c r="L205" s="375" t="str">
        <f t="shared" si="7"/>
        <v>Mở</v>
      </c>
      <c r="M205" s="389">
        <f t="shared" si="6"/>
        <v>1</v>
      </c>
    </row>
    <row r="206" spans="1:13" ht="26.25" x14ac:dyDescent="0.25">
      <c r="A206" s="374" t="s">
        <v>1379</v>
      </c>
      <c r="B206" s="374" t="s">
        <v>7096</v>
      </c>
      <c r="C206" s="374" t="s">
        <v>7097</v>
      </c>
      <c r="D206" s="374" t="s">
        <v>3502</v>
      </c>
      <c r="E206" s="374" t="s">
        <v>7091</v>
      </c>
      <c r="F206" s="374" t="s">
        <v>66</v>
      </c>
      <c r="G206" s="374" t="s">
        <v>582</v>
      </c>
      <c r="H206" s="374" t="s">
        <v>6627</v>
      </c>
      <c r="I206" s="374" t="s">
        <v>584</v>
      </c>
      <c r="J206" s="375">
        <v>65</v>
      </c>
      <c r="K206" s="375">
        <v>65</v>
      </c>
      <c r="L206" s="375" t="str">
        <f t="shared" si="7"/>
        <v>Mở</v>
      </c>
      <c r="M206" s="389">
        <f t="shared" si="6"/>
        <v>1</v>
      </c>
    </row>
    <row r="207" spans="1:13" ht="26.25" x14ac:dyDescent="0.25">
      <c r="A207" s="374" t="s">
        <v>1382</v>
      </c>
      <c r="B207" s="374" t="s">
        <v>7098</v>
      </c>
      <c r="C207" s="374" t="s">
        <v>7099</v>
      </c>
      <c r="D207" s="374" t="s">
        <v>3502</v>
      </c>
      <c r="E207" s="374" t="s">
        <v>7091</v>
      </c>
      <c r="F207" s="374" t="s">
        <v>66</v>
      </c>
      <c r="G207" s="374" t="s">
        <v>582</v>
      </c>
      <c r="H207" s="374" t="s">
        <v>6627</v>
      </c>
      <c r="I207" s="374" t="s">
        <v>584</v>
      </c>
      <c r="J207" s="375">
        <v>65</v>
      </c>
      <c r="K207" s="375">
        <v>65</v>
      </c>
      <c r="L207" s="375" t="str">
        <f t="shared" si="7"/>
        <v>Mở</v>
      </c>
      <c r="M207" s="389">
        <f t="shared" si="6"/>
        <v>1</v>
      </c>
    </row>
    <row r="208" spans="1:13" ht="26.25" x14ac:dyDescent="0.25">
      <c r="A208" s="374" t="s">
        <v>1385</v>
      </c>
      <c r="B208" s="374" t="s">
        <v>7100</v>
      </c>
      <c r="C208" s="374" t="s">
        <v>7101</v>
      </c>
      <c r="D208" s="374" t="s">
        <v>3502</v>
      </c>
      <c r="E208" s="374" t="s">
        <v>7091</v>
      </c>
      <c r="F208" s="374" t="s">
        <v>66</v>
      </c>
      <c r="G208" s="374" t="s">
        <v>582</v>
      </c>
      <c r="H208" s="374" t="s">
        <v>6627</v>
      </c>
      <c r="I208" s="374" t="s">
        <v>584</v>
      </c>
      <c r="J208" s="375">
        <v>65</v>
      </c>
      <c r="K208" s="375">
        <v>65</v>
      </c>
      <c r="L208" s="375" t="str">
        <f t="shared" si="7"/>
        <v>Mở</v>
      </c>
      <c r="M208" s="389">
        <f t="shared" si="6"/>
        <v>1</v>
      </c>
    </row>
    <row r="209" spans="1:13" ht="26.25" x14ac:dyDescent="0.25">
      <c r="A209" s="374" t="s">
        <v>1390</v>
      </c>
      <c r="B209" s="374" t="s">
        <v>7102</v>
      </c>
      <c r="C209" s="374" t="s">
        <v>7103</v>
      </c>
      <c r="D209" s="374" t="s">
        <v>3502</v>
      </c>
      <c r="E209" s="374" t="s">
        <v>7091</v>
      </c>
      <c r="F209" s="374" t="s">
        <v>66</v>
      </c>
      <c r="G209" s="374" t="s">
        <v>582</v>
      </c>
      <c r="H209" s="374" t="s">
        <v>6627</v>
      </c>
      <c r="I209" s="374" t="s">
        <v>584</v>
      </c>
      <c r="J209" s="375">
        <v>65</v>
      </c>
      <c r="K209" s="375">
        <v>65</v>
      </c>
      <c r="L209" s="375" t="str">
        <f t="shared" si="7"/>
        <v>Mở</v>
      </c>
      <c r="M209" s="389">
        <f t="shared" si="6"/>
        <v>1</v>
      </c>
    </row>
    <row r="210" spans="1:13" ht="26.25" x14ac:dyDescent="0.25">
      <c r="A210" s="374" t="s">
        <v>1395</v>
      </c>
      <c r="B210" s="374" t="s">
        <v>7104</v>
      </c>
      <c r="C210" s="374" t="s">
        <v>7105</v>
      </c>
      <c r="D210" s="374" t="s">
        <v>3502</v>
      </c>
      <c r="E210" s="374" t="s">
        <v>7091</v>
      </c>
      <c r="F210" s="374" t="s">
        <v>66</v>
      </c>
      <c r="G210" s="374" t="s">
        <v>582</v>
      </c>
      <c r="H210" s="374" t="s">
        <v>6627</v>
      </c>
      <c r="I210" s="374" t="s">
        <v>584</v>
      </c>
      <c r="J210" s="375">
        <v>65</v>
      </c>
      <c r="K210" s="375">
        <v>65</v>
      </c>
      <c r="L210" s="375" t="str">
        <f t="shared" si="7"/>
        <v>Mở</v>
      </c>
      <c r="M210" s="389">
        <f t="shared" si="6"/>
        <v>1</v>
      </c>
    </row>
    <row r="211" spans="1:13" ht="26.25" x14ac:dyDescent="0.25">
      <c r="A211" s="374" t="s">
        <v>1400</v>
      </c>
      <c r="B211" s="374" t="s">
        <v>7106</v>
      </c>
      <c r="C211" s="374" t="s">
        <v>7107</v>
      </c>
      <c r="D211" s="374" t="s">
        <v>3502</v>
      </c>
      <c r="E211" s="374" t="s">
        <v>7091</v>
      </c>
      <c r="F211" s="374" t="s">
        <v>66</v>
      </c>
      <c r="G211" s="374" t="s">
        <v>582</v>
      </c>
      <c r="H211" s="374" t="s">
        <v>6627</v>
      </c>
      <c r="I211" s="374" t="s">
        <v>584</v>
      </c>
      <c r="J211" s="375">
        <v>65</v>
      </c>
      <c r="K211" s="375">
        <v>65</v>
      </c>
      <c r="L211" s="375" t="str">
        <f t="shared" si="7"/>
        <v>Mở</v>
      </c>
      <c r="M211" s="389">
        <f t="shared" si="6"/>
        <v>1</v>
      </c>
    </row>
    <row r="212" spans="1:13" ht="26.25" x14ac:dyDescent="0.25">
      <c r="A212" s="374" t="s">
        <v>1403</v>
      </c>
      <c r="B212" s="374" t="s">
        <v>7108</v>
      </c>
      <c r="C212" s="374" t="s">
        <v>7109</v>
      </c>
      <c r="D212" s="374" t="s">
        <v>3502</v>
      </c>
      <c r="E212" s="374" t="s">
        <v>7091</v>
      </c>
      <c r="F212" s="374" t="s">
        <v>66</v>
      </c>
      <c r="G212" s="374" t="s">
        <v>582</v>
      </c>
      <c r="H212" s="374" t="s">
        <v>6627</v>
      </c>
      <c r="I212" s="374" t="s">
        <v>584</v>
      </c>
      <c r="J212" s="375">
        <v>65</v>
      </c>
      <c r="K212" s="375">
        <v>65</v>
      </c>
      <c r="L212" s="375" t="str">
        <f t="shared" si="7"/>
        <v>Mở</v>
      </c>
      <c r="M212" s="389">
        <f t="shared" si="6"/>
        <v>1</v>
      </c>
    </row>
    <row r="213" spans="1:13" ht="26.25" x14ac:dyDescent="0.25">
      <c r="A213" s="374" t="s">
        <v>1406</v>
      </c>
      <c r="B213" s="374" t="s">
        <v>7110</v>
      </c>
      <c r="C213" s="374" t="s">
        <v>7111</v>
      </c>
      <c r="D213" s="374" t="s">
        <v>3502</v>
      </c>
      <c r="E213" s="374" t="s">
        <v>7091</v>
      </c>
      <c r="F213" s="374" t="s">
        <v>66</v>
      </c>
      <c r="G213" s="374" t="s">
        <v>582</v>
      </c>
      <c r="H213" s="374" t="s">
        <v>6627</v>
      </c>
      <c r="I213" s="374" t="s">
        <v>584</v>
      </c>
      <c r="J213" s="375">
        <v>65</v>
      </c>
      <c r="K213" s="375">
        <v>65</v>
      </c>
      <c r="L213" s="375" t="str">
        <f t="shared" si="7"/>
        <v>Mở</v>
      </c>
      <c r="M213" s="389">
        <f t="shared" si="6"/>
        <v>1</v>
      </c>
    </row>
    <row r="214" spans="1:13" ht="26.25" x14ac:dyDescent="0.25">
      <c r="A214" s="374" t="s">
        <v>1409</v>
      </c>
      <c r="B214" s="374" t="s">
        <v>7112</v>
      </c>
      <c r="C214" s="374" t="s">
        <v>7113</v>
      </c>
      <c r="D214" s="374" t="s">
        <v>3502</v>
      </c>
      <c r="E214" s="374" t="s">
        <v>7091</v>
      </c>
      <c r="F214" s="374" t="s">
        <v>66</v>
      </c>
      <c r="G214" s="374" t="s">
        <v>582</v>
      </c>
      <c r="H214" s="374" t="s">
        <v>6627</v>
      </c>
      <c r="I214" s="374" t="s">
        <v>584</v>
      </c>
      <c r="J214" s="375">
        <v>65</v>
      </c>
      <c r="K214" s="375">
        <v>65</v>
      </c>
      <c r="L214" s="375" t="str">
        <f t="shared" si="7"/>
        <v>Mở</v>
      </c>
      <c r="M214" s="389">
        <f t="shared" si="6"/>
        <v>1</v>
      </c>
    </row>
    <row r="215" spans="1:13" ht="26.25" x14ac:dyDescent="0.25">
      <c r="A215" s="374" t="s">
        <v>1412</v>
      </c>
      <c r="B215" s="374" t="s">
        <v>7114</v>
      </c>
      <c r="C215" s="374" t="s">
        <v>7115</v>
      </c>
      <c r="D215" s="374" t="s">
        <v>3502</v>
      </c>
      <c r="E215" s="374" t="s">
        <v>7091</v>
      </c>
      <c r="F215" s="374" t="s">
        <v>66</v>
      </c>
      <c r="G215" s="374" t="s">
        <v>582</v>
      </c>
      <c r="H215" s="374" t="s">
        <v>6627</v>
      </c>
      <c r="I215" s="374" t="s">
        <v>584</v>
      </c>
      <c r="J215" s="375">
        <v>65</v>
      </c>
      <c r="K215" s="375">
        <v>65</v>
      </c>
      <c r="L215" s="375" t="str">
        <f t="shared" si="7"/>
        <v>Mở</v>
      </c>
      <c r="M215" s="389">
        <f t="shared" si="6"/>
        <v>1</v>
      </c>
    </row>
    <row r="216" spans="1:13" ht="26.25" x14ac:dyDescent="0.25">
      <c r="A216" s="374" t="s">
        <v>1415</v>
      </c>
      <c r="B216" s="374" t="s">
        <v>7116</v>
      </c>
      <c r="C216" s="374" t="s">
        <v>7117</v>
      </c>
      <c r="D216" s="374" t="s">
        <v>3502</v>
      </c>
      <c r="E216" s="374" t="s">
        <v>7091</v>
      </c>
      <c r="F216" s="374" t="s">
        <v>66</v>
      </c>
      <c r="G216" s="374" t="s">
        <v>582</v>
      </c>
      <c r="H216" s="374" t="s">
        <v>6627</v>
      </c>
      <c r="I216" s="374" t="s">
        <v>584</v>
      </c>
      <c r="J216" s="375">
        <v>65</v>
      </c>
      <c r="K216" s="375">
        <v>65</v>
      </c>
      <c r="L216" s="375" t="str">
        <f t="shared" si="7"/>
        <v>Mở</v>
      </c>
      <c r="M216" s="389">
        <f t="shared" si="6"/>
        <v>1</v>
      </c>
    </row>
    <row r="217" spans="1:13" ht="26.25" x14ac:dyDescent="0.25">
      <c r="A217" s="374" t="s">
        <v>1418</v>
      </c>
      <c r="B217" s="374" t="s">
        <v>7118</v>
      </c>
      <c r="C217" s="374" t="s">
        <v>7119</v>
      </c>
      <c r="D217" s="374" t="s">
        <v>3502</v>
      </c>
      <c r="E217" s="374" t="s">
        <v>7091</v>
      </c>
      <c r="F217" s="374" t="s">
        <v>66</v>
      </c>
      <c r="G217" s="374" t="s">
        <v>582</v>
      </c>
      <c r="H217" s="374" t="s">
        <v>6627</v>
      </c>
      <c r="I217" s="374" t="s">
        <v>584</v>
      </c>
      <c r="J217" s="375">
        <v>65</v>
      </c>
      <c r="K217" s="375">
        <v>65</v>
      </c>
      <c r="L217" s="375" t="str">
        <f t="shared" si="7"/>
        <v>Mở</v>
      </c>
      <c r="M217" s="389">
        <f t="shared" si="6"/>
        <v>1</v>
      </c>
    </row>
    <row r="218" spans="1:13" ht="26.25" x14ac:dyDescent="0.25">
      <c r="A218" s="374" t="s">
        <v>1423</v>
      </c>
      <c r="B218" s="374" t="s">
        <v>7120</v>
      </c>
      <c r="C218" s="374" t="s">
        <v>7121</v>
      </c>
      <c r="D218" s="374" t="s">
        <v>3502</v>
      </c>
      <c r="E218" s="374" t="s">
        <v>7091</v>
      </c>
      <c r="F218" s="374" t="s">
        <v>66</v>
      </c>
      <c r="G218" s="374" t="s">
        <v>582</v>
      </c>
      <c r="H218" s="374" t="s">
        <v>6627</v>
      </c>
      <c r="I218" s="374" t="s">
        <v>584</v>
      </c>
      <c r="J218" s="375">
        <v>65</v>
      </c>
      <c r="K218" s="375">
        <v>65</v>
      </c>
      <c r="L218" s="375" t="str">
        <f t="shared" si="7"/>
        <v>Mở</v>
      </c>
      <c r="M218" s="389">
        <f t="shared" si="6"/>
        <v>1</v>
      </c>
    </row>
    <row r="219" spans="1:13" ht="26.25" x14ac:dyDescent="0.25">
      <c r="A219" s="374" t="s">
        <v>1428</v>
      </c>
      <c r="B219" s="374" t="s">
        <v>7122</v>
      </c>
      <c r="C219" s="374" t="s">
        <v>7123</v>
      </c>
      <c r="D219" s="374" t="s">
        <v>3502</v>
      </c>
      <c r="E219" s="374" t="s">
        <v>7091</v>
      </c>
      <c r="F219" s="374" t="s">
        <v>66</v>
      </c>
      <c r="G219" s="374" t="s">
        <v>582</v>
      </c>
      <c r="H219" s="374" t="s">
        <v>6627</v>
      </c>
      <c r="I219" s="374" t="s">
        <v>584</v>
      </c>
      <c r="J219" s="375">
        <v>65</v>
      </c>
      <c r="K219" s="375">
        <v>65</v>
      </c>
      <c r="L219" s="375" t="str">
        <f t="shared" si="7"/>
        <v>Mở</v>
      </c>
      <c r="M219" s="389">
        <f t="shared" si="6"/>
        <v>1</v>
      </c>
    </row>
    <row r="220" spans="1:13" ht="26.25" x14ac:dyDescent="0.25">
      <c r="A220" s="374" t="s">
        <v>1431</v>
      </c>
      <c r="B220" s="374" t="s">
        <v>7124</v>
      </c>
      <c r="C220" s="374" t="s">
        <v>7125</v>
      </c>
      <c r="D220" s="374" t="s">
        <v>3502</v>
      </c>
      <c r="E220" s="374" t="s">
        <v>7091</v>
      </c>
      <c r="F220" s="374" t="s">
        <v>66</v>
      </c>
      <c r="G220" s="374" t="s">
        <v>582</v>
      </c>
      <c r="H220" s="374" t="s">
        <v>6627</v>
      </c>
      <c r="I220" s="374" t="s">
        <v>584</v>
      </c>
      <c r="J220" s="375">
        <v>65</v>
      </c>
      <c r="K220" s="375">
        <v>65</v>
      </c>
      <c r="L220" s="375" t="str">
        <f t="shared" si="7"/>
        <v>Mở</v>
      </c>
      <c r="M220" s="389">
        <f t="shared" si="6"/>
        <v>1</v>
      </c>
    </row>
    <row r="221" spans="1:13" ht="26.25" x14ac:dyDescent="0.25">
      <c r="A221" s="374" t="s">
        <v>1434</v>
      </c>
      <c r="B221" s="374" t="s">
        <v>7126</v>
      </c>
      <c r="C221" s="374" t="s">
        <v>7127</v>
      </c>
      <c r="D221" s="374" t="s">
        <v>3502</v>
      </c>
      <c r="E221" s="374" t="s">
        <v>7091</v>
      </c>
      <c r="F221" s="374" t="s">
        <v>66</v>
      </c>
      <c r="G221" s="374" t="s">
        <v>582</v>
      </c>
      <c r="H221" s="374" t="s">
        <v>6627</v>
      </c>
      <c r="I221" s="374" t="s">
        <v>584</v>
      </c>
      <c r="J221" s="375">
        <v>65</v>
      </c>
      <c r="K221" s="375">
        <v>65</v>
      </c>
      <c r="L221" s="375" t="str">
        <f t="shared" si="7"/>
        <v>Mở</v>
      </c>
      <c r="M221" s="389">
        <f t="shared" si="6"/>
        <v>1</v>
      </c>
    </row>
    <row r="222" spans="1:13" ht="26.25" x14ac:dyDescent="0.25">
      <c r="A222" s="374" t="s">
        <v>1437</v>
      </c>
      <c r="B222" s="374" t="s">
        <v>7128</v>
      </c>
      <c r="C222" s="374" t="s">
        <v>7129</v>
      </c>
      <c r="D222" s="374" t="s">
        <v>3502</v>
      </c>
      <c r="E222" s="374" t="s">
        <v>7091</v>
      </c>
      <c r="F222" s="374" t="s">
        <v>66</v>
      </c>
      <c r="G222" s="374" t="s">
        <v>582</v>
      </c>
      <c r="H222" s="374" t="s">
        <v>6627</v>
      </c>
      <c r="I222" s="374" t="s">
        <v>584</v>
      </c>
      <c r="J222" s="375">
        <v>65</v>
      </c>
      <c r="K222" s="375">
        <v>65</v>
      </c>
      <c r="L222" s="375" t="str">
        <f t="shared" si="7"/>
        <v>Mở</v>
      </c>
      <c r="M222" s="389">
        <f t="shared" si="6"/>
        <v>1</v>
      </c>
    </row>
    <row r="223" spans="1:13" ht="26.25" x14ac:dyDescent="0.25">
      <c r="A223" s="374" t="s">
        <v>1442</v>
      </c>
      <c r="B223" s="374" t="s">
        <v>7130</v>
      </c>
      <c r="C223" s="374" t="s">
        <v>7131</v>
      </c>
      <c r="D223" s="374" t="s">
        <v>3502</v>
      </c>
      <c r="E223" s="374" t="s">
        <v>7091</v>
      </c>
      <c r="F223" s="374" t="s">
        <v>66</v>
      </c>
      <c r="G223" s="374" t="s">
        <v>582</v>
      </c>
      <c r="H223" s="374" t="s">
        <v>6627</v>
      </c>
      <c r="I223" s="374" t="s">
        <v>584</v>
      </c>
      <c r="J223" s="375">
        <v>65</v>
      </c>
      <c r="K223" s="375">
        <v>65</v>
      </c>
      <c r="L223" s="375" t="str">
        <f t="shared" si="7"/>
        <v>Mở</v>
      </c>
      <c r="M223" s="389">
        <f t="shared" si="6"/>
        <v>1</v>
      </c>
    </row>
    <row r="224" spans="1:13" ht="26.25" x14ac:dyDescent="0.25">
      <c r="A224" s="374" t="s">
        <v>1445</v>
      </c>
      <c r="B224" s="374" t="s">
        <v>7132</v>
      </c>
      <c r="C224" s="374" t="s">
        <v>7133</v>
      </c>
      <c r="D224" s="374" t="s">
        <v>3502</v>
      </c>
      <c r="E224" s="374" t="s">
        <v>7091</v>
      </c>
      <c r="F224" s="374" t="s">
        <v>66</v>
      </c>
      <c r="G224" s="374" t="s">
        <v>582</v>
      </c>
      <c r="H224" s="374" t="s">
        <v>6627</v>
      </c>
      <c r="I224" s="374" t="s">
        <v>584</v>
      </c>
      <c r="J224" s="375">
        <v>65</v>
      </c>
      <c r="K224" s="375">
        <v>65</v>
      </c>
      <c r="L224" s="375" t="str">
        <f t="shared" si="7"/>
        <v>Mở</v>
      </c>
      <c r="M224" s="389">
        <f t="shared" si="6"/>
        <v>1</v>
      </c>
    </row>
    <row r="225" spans="1:13" ht="26.25" x14ac:dyDescent="0.25">
      <c r="A225" s="374" t="s">
        <v>1448</v>
      </c>
      <c r="B225" s="374" t="s">
        <v>7134</v>
      </c>
      <c r="C225" s="374" t="s">
        <v>7135</v>
      </c>
      <c r="D225" s="374" t="s">
        <v>3502</v>
      </c>
      <c r="E225" s="374" t="s">
        <v>7091</v>
      </c>
      <c r="F225" s="374" t="s">
        <v>66</v>
      </c>
      <c r="G225" s="374" t="s">
        <v>582</v>
      </c>
      <c r="H225" s="374" t="s">
        <v>6627</v>
      </c>
      <c r="I225" s="374" t="s">
        <v>584</v>
      </c>
      <c r="J225" s="375">
        <v>65</v>
      </c>
      <c r="K225" s="375">
        <v>65</v>
      </c>
      <c r="L225" s="375" t="str">
        <f t="shared" si="7"/>
        <v>Mở</v>
      </c>
      <c r="M225" s="389">
        <f t="shared" si="6"/>
        <v>1</v>
      </c>
    </row>
    <row r="226" spans="1:13" ht="26.25" x14ac:dyDescent="0.25">
      <c r="A226" s="374" t="s">
        <v>1451</v>
      </c>
      <c r="B226" s="374" t="s">
        <v>7136</v>
      </c>
      <c r="C226" s="374" t="s">
        <v>7137</v>
      </c>
      <c r="D226" s="374" t="s">
        <v>3502</v>
      </c>
      <c r="E226" s="374" t="s">
        <v>7091</v>
      </c>
      <c r="F226" s="374" t="s">
        <v>66</v>
      </c>
      <c r="G226" s="374" t="s">
        <v>582</v>
      </c>
      <c r="H226" s="374" t="s">
        <v>6627</v>
      </c>
      <c r="I226" s="374" t="s">
        <v>584</v>
      </c>
      <c r="J226" s="375">
        <v>65</v>
      </c>
      <c r="K226" s="375">
        <v>65</v>
      </c>
      <c r="L226" s="375" t="str">
        <f t="shared" si="7"/>
        <v>Mở</v>
      </c>
      <c r="M226" s="389">
        <f t="shared" si="6"/>
        <v>1</v>
      </c>
    </row>
    <row r="227" spans="1:13" ht="26.25" x14ac:dyDescent="0.25">
      <c r="A227" s="374" t="s">
        <v>1454</v>
      </c>
      <c r="B227" s="374" t="s">
        <v>7138</v>
      </c>
      <c r="C227" s="374" t="s">
        <v>7139</v>
      </c>
      <c r="D227" s="374" t="s">
        <v>3502</v>
      </c>
      <c r="E227" s="374" t="s">
        <v>7091</v>
      </c>
      <c r="F227" s="374" t="s">
        <v>66</v>
      </c>
      <c r="G227" s="374" t="s">
        <v>582</v>
      </c>
      <c r="H227" s="374" t="s">
        <v>6627</v>
      </c>
      <c r="I227" s="374" t="s">
        <v>584</v>
      </c>
      <c r="J227" s="375">
        <v>65</v>
      </c>
      <c r="K227" s="375">
        <v>65</v>
      </c>
      <c r="L227" s="375" t="str">
        <f t="shared" si="7"/>
        <v>Mở</v>
      </c>
      <c r="M227" s="389">
        <f t="shared" si="6"/>
        <v>1</v>
      </c>
    </row>
    <row r="228" spans="1:13" ht="26.25" x14ac:dyDescent="0.25">
      <c r="A228" s="374" t="s">
        <v>1457</v>
      </c>
      <c r="B228" s="374" t="s">
        <v>7140</v>
      </c>
      <c r="C228" s="374" t="s">
        <v>7141</v>
      </c>
      <c r="D228" s="374" t="s">
        <v>3502</v>
      </c>
      <c r="E228" s="374" t="s">
        <v>7091</v>
      </c>
      <c r="F228" s="374" t="s">
        <v>66</v>
      </c>
      <c r="G228" s="374" t="s">
        <v>582</v>
      </c>
      <c r="H228" s="374" t="s">
        <v>6627</v>
      </c>
      <c r="I228" s="374" t="s">
        <v>584</v>
      </c>
      <c r="J228" s="375">
        <v>65</v>
      </c>
      <c r="K228" s="375">
        <v>65</v>
      </c>
      <c r="L228" s="375" t="str">
        <f t="shared" si="7"/>
        <v>Mở</v>
      </c>
      <c r="M228" s="389">
        <f t="shared" si="6"/>
        <v>1</v>
      </c>
    </row>
    <row r="229" spans="1:13" ht="26.25" x14ac:dyDescent="0.25">
      <c r="A229" s="374" t="s">
        <v>1460</v>
      </c>
      <c r="B229" s="374" t="s">
        <v>7142</v>
      </c>
      <c r="C229" s="374" t="s">
        <v>7143</v>
      </c>
      <c r="D229" s="374" t="s">
        <v>3502</v>
      </c>
      <c r="E229" s="374" t="s">
        <v>7091</v>
      </c>
      <c r="F229" s="374" t="s">
        <v>66</v>
      </c>
      <c r="G229" s="374" t="s">
        <v>582</v>
      </c>
      <c r="H229" s="374" t="s">
        <v>6627</v>
      </c>
      <c r="I229" s="374" t="s">
        <v>584</v>
      </c>
      <c r="J229" s="375">
        <v>65</v>
      </c>
      <c r="K229" s="375">
        <v>65</v>
      </c>
      <c r="L229" s="375" t="str">
        <f t="shared" si="7"/>
        <v>Mở</v>
      </c>
      <c r="M229" s="389">
        <f t="shared" si="6"/>
        <v>1</v>
      </c>
    </row>
    <row r="230" spans="1:13" ht="26.25" x14ac:dyDescent="0.25">
      <c r="A230" s="374" t="s">
        <v>1465</v>
      </c>
      <c r="B230" s="374" t="s">
        <v>7144</v>
      </c>
      <c r="C230" s="374" t="s">
        <v>7145</v>
      </c>
      <c r="D230" s="374" t="s">
        <v>3502</v>
      </c>
      <c r="E230" s="374" t="s">
        <v>7091</v>
      </c>
      <c r="F230" s="374" t="s">
        <v>66</v>
      </c>
      <c r="G230" s="374" t="s">
        <v>582</v>
      </c>
      <c r="H230" s="374" t="s">
        <v>6627</v>
      </c>
      <c r="I230" s="374" t="s">
        <v>584</v>
      </c>
      <c r="J230" s="375">
        <v>65</v>
      </c>
      <c r="K230" s="375">
        <v>65</v>
      </c>
      <c r="L230" s="375" t="str">
        <f t="shared" si="7"/>
        <v>Mở</v>
      </c>
      <c r="M230" s="389">
        <f t="shared" si="6"/>
        <v>1</v>
      </c>
    </row>
    <row r="231" spans="1:13" ht="26.25" x14ac:dyDescent="0.25">
      <c r="A231" s="374" t="s">
        <v>1470</v>
      </c>
      <c r="B231" s="374" t="s">
        <v>7146</v>
      </c>
      <c r="C231" s="374" t="s">
        <v>7147</v>
      </c>
      <c r="D231" s="374" t="s">
        <v>3502</v>
      </c>
      <c r="E231" s="374" t="s">
        <v>7091</v>
      </c>
      <c r="F231" s="374" t="s">
        <v>66</v>
      </c>
      <c r="G231" s="374" t="s">
        <v>582</v>
      </c>
      <c r="H231" s="374" t="s">
        <v>6627</v>
      </c>
      <c r="I231" s="374" t="s">
        <v>584</v>
      </c>
      <c r="J231" s="375">
        <v>65</v>
      </c>
      <c r="K231" s="375">
        <v>65</v>
      </c>
      <c r="L231" s="375" t="str">
        <f t="shared" si="7"/>
        <v>Mở</v>
      </c>
      <c r="M231" s="389">
        <f t="shared" si="6"/>
        <v>1</v>
      </c>
    </row>
    <row r="232" spans="1:13" ht="26.25" x14ac:dyDescent="0.25">
      <c r="A232" s="374" t="s">
        <v>1475</v>
      </c>
      <c r="B232" s="374" t="s">
        <v>7148</v>
      </c>
      <c r="C232" s="374" t="s">
        <v>7149</v>
      </c>
      <c r="D232" s="374" t="s">
        <v>3502</v>
      </c>
      <c r="E232" s="374" t="s">
        <v>7091</v>
      </c>
      <c r="F232" s="374" t="s">
        <v>66</v>
      </c>
      <c r="G232" s="374" t="s">
        <v>582</v>
      </c>
      <c r="H232" s="374" t="s">
        <v>6627</v>
      </c>
      <c r="I232" s="374" t="s">
        <v>584</v>
      </c>
      <c r="J232" s="375">
        <v>65</v>
      </c>
      <c r="K232" s="375">
        <v>65</v>
      </c>
      <c r="L232" s="375" t="str">
        <f t="shared" si="7"/>
        <v>Mở</v>
      </c>
      <c r="M232" s="389">
        <f t="shared" si="6"/>
        <v>1</v>
      </c>
    </row>
    <row r="233" spans="1:13" ht="26.25" x14ac:dyDescent="0.25">
      <c r="A233" s="374" t="s">
        <v>1480</v>
      </c>
      <c r="B233" s="374" t="s">
        <v>7150</v>
      </c>
      <c r="C233" s="374" t="s">
        <v>7151</v>
      </c>
      <c r="D233" s="374" t="s">
        <v>3502</v>
      </c>
      <c r="E233" s="374" t="s">
        <v>7091</v>
      </c>
      <c r="F233" s="374" t="s">
        <v>66</v>
      </c>
      <c r="G233" s="374" t="s">
        <v>582</v>
      </c>
      <c r="H233" s="374" t="s">
        <v>6627</v>
      </c>
      <c r="I233" s="374" t="s">
        <v>584</v>
      </c>
      <c r="J233" s="375">
        <v>64</v>
      </c>
      <c r="K233" s="375">
        <v>65</v>
      </c>
      <c r="L233" s="375" t="str">
        <f t="shared" si="7"/>
        <v>Mở</v>
      </c>
      <c r="M233" s="389">
        <f t="shared" si="6"/>
        <v>0.98461538461538467</v>
      </c>
    </row>
    <row r="234" spans="1:13" ht="26.25" x14ac:dyDescent="0.25">
      <c r="A234" s="374" t="s">
        <v>1483</v>
      </c>
      <c r="B234" s="374" t="s">
        <v>7152</v>
      </c>
      <c r="C234" s="374" t="s">
        <v>7153</v>
      </c>
      <c r="D234" s="374" t="s">
        <v>3502</v>
      </c>
      <c r="E234" s="374" t="s">
        <v>7091</v>
      </c>
      <c r="F234" s="374" t="s">
        <v>66</v>
      </c>
      <c r="G234" s="374" t="s">
        <v>582</v>
      </c>
      <c r="H234" s="374" t="s">
        <v>6627</v>
      </c>
      <c r="I234" s="374" t="s">
        <v>584</v>
      </c>
      <c r="J234" s="375">
        <v>65</v>
      </c>
      <c r="K234" s="375">
        <v>65</v>
      </c>
      <c r="L234" s="375" t="str">
        <f t="shared" si="7"/>
        <v>Mở</v>
      </c>
      <c r="M234" s="389">
        <f t="shared" si="6"/>
        <v>1</v>
      </c>
    </row>
    <row r="235" spans="1:13" ht="26.25" x14ac:dyDescent="0.25">
      <c r="A235" s="374" t="s">
        <v>1486</v>
      </c>
      <c r="B235" s="374" t="s">
        <v>7154</v>
      </c>
      <c r="C235" s="374" t="s">
        <v>7155</v>
      </c>
      <c r="D235" s="374" t="s">
        <v>3502</v>
      </c>
      <c r="E235" s="374" t="s">
        <v>7091</v>
      </c>
      <c r="F235" s="374" t="s">
        <v>66</v>
      </c>
      <c r="G235" s="374" t="s">
        <v>582</v>
      </c>
      <c r="H235" s="374" t="s">
        <v>6627</v>
      </c>
      <c r="I235" s="374" t="s">
        <v>584</v>
      </c>
      <c r="J235" s="375">
        <v>65</v>
      </c>
      <c r="K235" s="375">
        <v>65</v>
      </c>
      <c r="L235" s="375" t="str">
        <f t="shared" si="7"/>
        <v>Mở</v>
      </c>
      <c r="M235" s="389">
        <f t="shared" si="6"/>
        <v>1</v>
      </c>
    </row>
    <row r="236" spans="1:13" ht="26.25" x14ac:dyDescent="0.25">
      <c r="A236" s="374" t="s">
        <v>1489</v>
      </c>
      <c r="B236" s="374" t="s">
        <v>7156</v>
      </c>
      <c r="C236" s="374" t="s">
        <v>7157</v>
      </c>
      <c r="D236" s="374" t="s">
        <v>3502</v>
      </c>
      <c r="E236" s="374" t="s">
        <v>7091</v>
      </c>
      <c r="F236" s="374" t="s">
        <v>66</v>
      </c>
      <c r="G236" s="374" t="s">
        <v>582</v>
      </c>
      <c r="H236" s="374" t="s">
        <v>6627</v>
      </c>
      <c r="I236" s="374" t="s">
        <v>584</v>
      </c>
      <c r="J236" s="375">
        <v>65</v>
      </c>
      <c r="K236" s="375">
        <v>65</v>
      </c>
      <c r="L236" s="375" t="str">
        <f t="shared" si="7"/>
        <v>Mở</v>
      </c>
      <c r="M236" s="389">
        <f t="shared" si="6"/>
        <v>1</v>
      </c>
    </row>
    <row r="237" spans="1:13" ht="26.25" x14ac:dyDescent="0.25">
      <c r="A237" s="374" t="s">
        <v>1492</v>
      </c>
      <c r="B237" s="374" t="s">
        <v>7158</v>
      </c>
      <c r="C237" s="374" t="s">
        <v>7159</v>
      </c>
      <c r="D237" s="374" t="s">
        <v>3502</v>
      </c>
      <c r="E237" s="374" t="s">
        <v>7091</v>
      </c>
      <c r="F237" s="374" t="s">
        <v>66</v>
      </c>
      <c r="G237" s="374" t="s">
        <v>582</v>
      </c>
      <c r="H237" s="374" t="s">
        <v>6627</v>
      </c>
      <c r="I237" s="374" t="s">
        <v>584</v>
      </c>
      <c r="J237" s="375">
        <v>65</v>
      </c>
      <c r="K237" s="375">
        <v>65</v>
      </c>
      <c r="L237" s="375" t="str">
        <f t="shared" si="7"/>
        <v>Mở</v>
      </c>
      <c r="M237" s="389">
        <f t="shared" si="6"/>
        <v>1</v>
      </c>
    </row>
    <row r="238" spans="1:13" ht="26.25" x14ac:dyDescent="0.25">
      <c r="A238" s="374" t="s">
        <v>1495</v>
      </c>
      <c r="B238" s="374" t="s">
        <v>7160</v>
      </c>
      <c r="C238" s="374" t="s">
        <v>7161</v>
      </c>
      <c r="D238" s="374" t="s">
        <v>3502</v>
      </c>
      <c r="E238" s="374" t="s">
        <v>7091</v>
      </c>
      <c r="F238" s="374" t="s">
        <v>66</v>
      </c>
      <c r="G238" s="374" t="s">
        <v>582</v>
      </c>
      <c r="H238" s="374" t="s">
        <v>6627</v>
      </c>
      <c r="I238" s="374" t="s">
        <v>584</v>
      </c>
      <c r="J238" s="375">
        <v>65</v>
      </c>
      <c r="K238" s="375">
        <v>65</v>
      </c>
      <c r="L238" s="375" t="str">
        <f t="shared" si="7"/>
        <v>Mở</v>
      </c>
      <c r="M238" s="389">
        <f t="shared" si="6"/>
        <v>1</v>
      </c>
    </row>
    <row r="239" spans="1:13" ht="26.25" x14ac:dyDescent="0.25">
      <c r="A239" s="374" t="s">
        <v>1500</v>
      </c>
      <c r="B239" s="374" t="s">
        <v>7162</v>
      </c>
      <c r="C239" s="374" t="s">
        <v>7163</v>
      </c>
      <c r="D239" s="374" t="s">
        <v>3502</v>
      </c>
      <c r="E239" s="374" t="s">
        <v>7091</v>
      </c>
      <c r="F239" s="374" t="s">
        <v>66</v>
      </c>
      <c r="G239" s="374" t="s">
        <v>582</v>
      </c>
      <c r="H239" s="374" t="s">
        <v>6627</v>
      </c>
      <c r="I239" s="374" t="s">
        <v>584</v>
      </c>
      <c r="J239" s="375">
        <v>65</v>
      </c>
      <c r="K239" s="375">
        <v>65</v>
      </c>
      <c r="L239" s="375" t="str">
        <f t="shared" si="7"/>
        <v>Mở</v>
      </c>
      <c r="M239" s="389">
        <f t="shared" si="6"/>
        <v>1</v>
      </c>
    </row>
    <row r="240" spans="1:13" ht="26.25" x14ac:dyDescent="0.25">
      <c r="A240" s="374" t="s">
        <v>1503</v>
      </c>
      <c r="B240" s="374" t="s">
        <v>7164</v>
      </c>
      <c r="C240" s="374" t="s">
        <v>7165</v>
      </c>
      <c r="D240" s="374" t="s">
        <v>3502</v>
      </c>
      <c r="E240" s="374" t="s">
        <v>7091</v>
      </c>
      <c r="F240" s="374" t="s">
        <v>66</v>
      </c>
      <c r="G240" s="374" t="s">
        <v>582</v>
      </c>
      <c r="H240" s="374" t="s">
        <v>6627</v>
      </c>
      <c r="I240" s="374" t="s">
        <v>584</v>
      </c>
      <c r="J240" s="375">
        <v>64</v>
      </c>
      <c r="K240" s="375">
        <v>65</v>
      </c>
      <c r="L240" s="375" t="str">
        <f t="shared" si="7"/>
        <v>Mở</v>
      </c>
      <c r="M240" s="389">
        <f t="shared" si="6"/>
        <v>0.98461538461538467</v>
      </c>
    </row>
    <row r="241" spans="1:13" ht="26.25" x14ac:dyDescent="0.25">
      <c r="A241" s="374" t="s">
        <v>1506</v>
      </c>
      <c r="B241" s="374" t="s">
        <v>7166</v>
      </c>
      <c r="C241" s="374" t="s">
        <v>7167</v>
      </c>
      <c r="D241" s="374" t="s">
        <v>3502</v>
      </c>
      <c r="E241" s="374" t="s">
        <v>7091</v>
      </c>
      <c r="F241" s="374" t="s">
        <v>66</v>
      </c>
      <c r="G241" s="374" t="s">
        <v>582</v>
      </c>
      <c r="H241" s="374" t="s">
        <v>6627</v>
      </c>
      <c r="I241" s="374" t="s">
        <v>584</v>
      </c>
      <c r="J241" s="375">
        <v>65</v>
      </c>
      <c r="K241" s="375">
        <v>65</v>
      </c>
      <c r="L241" s="375" t="str">
        <f t="shared" si="7"/>
        <v>Mở</v>
      </c>
      <c r="M241" s="389">
        <f t="shared" si="6"/>
        <v>1</v>
      </c>
    </row>
    <row r="242" spans="1:13" ht="26.25" x14ac:dyDescent="0.25">
      <c r="A242" s="374" t="s">
        <v>1509</v>
      </c>
      <c r="B242" s="374" t="s">
        <v>7168</v>
      </c>
      <c r="C242" s="374" t="s">
        <v>7169</v>
      </c>
      <c r="D242" s="374" t="s">
        <v>3502</v>
      </c>
      <c r="E242" s="374" t="s">
        <v>7091</v>
      </c>
      <c r="F242" s="374" t="s">
        <v>66</v>
      </c>
      <c r="G242" s="374" t="s">
        <v>582</v>
      </c>
      <c r="H242" s="374" t="s">
        <v>6627</v>
      </c>
      <c r="I242" s="374" t="s">
        <v>584</v>
      </c>
      <c r="J242" s="375">
        <v>65</v>
      </c>
      <c r="K242" s="375">
        <v>65</v>
      </c>
      <c r="L242" s="375" t="str">
        <f t="shared" si="7"/>
        <v>Mở</v>
      </c>
      <c r="M242" s="389">
        <f t="shared" si="6"/>
        <v>1</v>
      </c>
    </row>
    <row r="243" spans="1:13" ht="26.25" x14ac:dyDescent="0.25">
      <c r="A243" s="374" t="s">
        <v>1512</v>
      </c>
      <c r="B243" s="374" t="s">
        <v>7170</v>
      </c>
      <c r="C243" s="374" t="s">
        <v>7171</v>
      </c>
      <c r="D243" s="374" t="s">
        <v>3502</v>
      </c>
      <c r="E243" s="374" t="s">
        <v>7091</v>
      </c>
      <c r="F243" s="374" t="s">
        <v>66</v>
      </c>
      <c r="G243" s="374" t="s">
        <v>582</v>
      </c>
      <c r="H243" s="374" t="s">
        <v>6627</v>
      </c>
      <c r="I243" s="374" t="s">
        <v>584</v>
      </c>
      <c r="J243" s="375">
        <v>65</v>
      </c>
      <c r="K243" s="375">
        <v>65</v>
      </c>
      <c r="L243" s="375" t="str">
        <f t="shared" si="7"/>
        <v>Mở</v>
      </c>
      <c r="M243" s="389">
        <f t="shared" si="6"/>
        <v>1</v>
      </c>
    </row>
    <row r="244" spans="1:13" ht="26.25" x14ac:dyDescent="0.25">
      <c r="A244" s="374" t="s">
        <v>1515</v>
      </c>
      <c r="B244" s="374" t="s">
        <v>7172</v>
      </c>
      <c r="C244" s="374" t="s">
        <v>7173</v>
      </c>
      <c r="D244" s="374" t="s">
        <v>7174</v>
      </c>
      <c r="E244" s="374" t="s">
        <v>7175</v>
      </c>
      <c r="F244" s="374" t="s">
        <v>89</v>
      </c>
      <c r="G244" s="374" t="s">
        <v>582</v>
      </c>
      <c r="H244" s="374" t="s">
        <v>6627</v>
      </c>
      <c r="I244" s="374" t="s">
        <v>584</v>
      </c>
      <c r="J244" s="375">
        <v>50</v>
      </c>
      <c r="K244" s="375">
        <v>65</v>
      </c>
      <c r="L244" s="375" t="str">
        <f t="shared" si="7"/>
        <v>Mở</v>
      </c>
      <c r="M244" s="389">
        <f t="shared" si="6"/>
        <v>0.76923076923076927</v>
      </c>
    </row>
    <row r="245" spans="1:13" ht="26.25" x14ac:dyDescent="0.25">
      <c r="A245" s="374" t="s">
        <v>1518</v>
      </c>
      <c r="B245" s="374" t="s">
        <v>7176</v>
      </c>
      <c r="C245" s="374" t="s">
        <v>7177</v>
      </c>
      <c r="D245" s="374" t="s">
        <v>7178</v>
      </c>
      <c r="E245" s="374" t="s">
        <v>7179</v>
      </c>
      <c r="F245" s="374" t="s">
        <v>89</v>
      </c>
      <c r="G245" s="374" t="s">
        <v>582</v>
      </c>
      <c r="H245" s="374" t="s">
        <v>6627</v>
      </c>
      <c r="I245" s="374" t="s">
        <v>584</v>
      </c>
      <c r="J245" s="375">
        <v>57</v>
      </c>
      <c r="K245" s="375">
        <v>65</v>
      </c>
      <c r="L245" s="375" t="str">
        <f t="shared" si="7"/>
        <v>Mở</v>
      </c>
      <c r="M245" s="389">
        <f t="shared" si="6"/>
        <v>0.87692307692307692</v>
      </c>
    </row>
    <row r="246" spans="1:13" ht="26.25" x14ac:dyDescent="0.25">
      <c r="A246" s="374" t="s">
        <v>1523</v>
      </c>
      <c r="B246" s="374" t="s">
        <v>7180</v>
      </c>
      <c r="C246" s="374" t="s">
        <v>7181</v>
      </c>
      <c r="D246" s="374" t="s">
        <v>7182</v>
      </c>
      <c r="E246" s="374" t="s">
        <v>7183</v>
      </c>
      <c r="F246" s="374" t="s">
        <v>130</v>
      </c>
      <c r="G246" s="374" t="s">
        <v>582</v>
      </c>
      <c r="H246" s="374" t="s">
        <v>6627</v>
      </c>
      <c r="I246" s="374" t="s">
        <v>584</v>
      </c>
      <c r="J246" s="375">
        <v>22</v>
      </c>
      <c r="K246" s="375">
        <v>22</v>
      </c>
      <c r="L246" s="375" t="str">
        <f t="shared" si="7"/>
        <v>Mở</v>
      </c>
      <c r="M246" s="389">
        <f t="shared" si="6"/>
        <v>1</v>
      </c>
    </row>
    <row r="247" spans="1:13" ht="26.25" x14ac:dyDescent="0.25">
      <c r="A247" s="374" t="s">
        <v>1528</v>
      </c>
      <c r="B247" s="374" t="s">
        <v>7184</v>
      </c>
      <c r="C247" s="374" t="s">
        <v>7185</v>
      </c>
      <c r="D247" s="374" t="s">
        <v>7182</v>
      </c>
      <c r="E247" s="374" t="s">
        <v>7183</v>
      </c>
      <c r="F247" s="374" t="s">
        <v>130</v>
      </c>
      <c r="G247" s="374" t="s">
        <v>582</v>
      </c>
      <c r="H247" s="374" t="s">
        <v>6627</v>
      </c>
      <c r="I247" s="374" t="s">
        <v>584</v>
      </c>
      <c r="J247" s="375">
        <v>22</v>
      </c>
      <c r="K247" s="375">
        <v>22</v>
      </c>
      <c r="L247" s="375" t="str">
        <f t="shared" si="7"/>
        <v>Mở</v>
      </c>
      <c r="M247" s="389">
        <f t="shared" si="6"/>
        <v>1</v>
      </c>
    </row>
    <row r="248" spans="1:13" ht="26.25" x14ac:dyDescent="0.25">
      <c r="A248" s="374" t="s">
        <v>1533</v>
      </c>
      <c r="B248" s="374" t="s">
        <v>7186</v>
      </c>
      <c r="C248" s="374" t="s">
        <v>6106</v>
      </c>
      <c r="D248" s="374" t="s">
        <v>6107</v>
      </c>
      <c r="E248" s="374" t="s">
        <v>6108</v>
      </c>
      <c r="F248" s="374" t="s">
        <v>3281</v>
      </c>
      <c r="G248" s="374" t="s">
        <v>582</v>
      </c>
      <c r="H248" s="374" t="s">
        <v>6627</v>
      </c>
      <c r="I248" s="374" t="s">
        <v>584</v>
      </c>
      <c r="J248" s="375">
        <v>30</v>
      </c>
      <c r="K248" s="375">
        <v>30</v>
      </c>
      <c r="L248" s="375" t="str">
        <f t="shared" si="7"/>
        <v>Mở</v>
      </c>
      <c r="M248" s="389">
        <f t="shared" si="6"/>
        <v>1</v>
      </c>
    </row>
    <row r="249" spans="1:13" ht="26.25" x14ac:dyDescent="0.25">
      <c r="A249" s="374" t="s">
        <v>1536</v>
      </c>
      <c r="B249" s="374" t="s">
        <v>7187</v>
      </c>
      <c r="C249" s="374" t="s">
        <v>7188</v>
      </c>
      <c r="D249" s="374" t="s">
        <v>6107</v>
      </c>
      <c r="E249" s="374" t="s">
        <v>6108</v>
      </c>
      <c r="F249" s="374" t="s">
        <v>3281</v>
      </c>
      <c r="G249" s="374" t="s">
        <v>582</v>
      </c>
      <c r="H249" s="374" t="s">
        <v>6627</v>
      </c>
      <c r="I249" s="374" t="s">
        <v>584</v>
      </c>
      <c r="J249" s="375">
        <v>0</v>
      </c>
      <c r="K249" s="375">
        <v>30</v>
      </c>
      <c r="L249" s="375" t="str">
        <f t="shared" si="7"/>
        <v>Không mở</v>
      </c>
      <c r="M249" s="389">
        <f t="shared" si="6"/>
        <v>0</v>
      </c>
    </row>
    <row r="250" spans="1:13" ht="26.25" x14ac:dyDescent="0.25">
      <c r="A250" s="374" t="s">
        <v>1541</v>
      </c>
      <c r="B250" s="374" t="s">
        <v>7189</v>
      </c>
      <c r="C250" s="374" t="s">
        <v>7190</v>
      </c>
      <c r="D250" s="374" t="s">
        <v>6107</v>
      </c>
      <c r="E250" s="374" t="s">
        <v>6108</v>
      </c>
      <c r="F250" s="374" t="s">
        <v>3281</v>
      </c>
      <c r="G250" s="374" t="s">
        <v>582</v>
      </c>
      <c r="H250" s="374" t="s">
        <v>6627</v>
      </c>
      <c r="I250" s="374" t="s">
        <v>584</v>
      </c>
      <c r="J250" s="375">
        <v>1</v>
      </c>
      <c r="K250" s="375">
        <v>30</v>
      </c>
      <c r="L250" s="375" t="str">
        <f t="shared" si="7"/>
        <v>Không mở</v>
      </c>
      <c r="M250" s="389">
        <f t="shared" si="6"/>
        <v>3.3333333333333333E-2</v>
      </c>
    </row>
    <row r="251" spans="1:13" ht="26.25" x14ac:dyDescent="0.25">
      <c r="A251" s="374" t="s">
        <v>1546</v>
      </c>
      <c r="B251" s="374" t="s">
        <v>7191</v>
      </c>
      <c r="C251" s="374" t="s">
        <v>7192</v>
      </c>
      <c r="D251" s="374" t="s">
        <v>6107</v>
      </c>
      <c r="E251" s="374" t="s">
        <v>6108</v>
      </c>
      <c r="F251" s="374" t="s">
        <v>3281</v>
      </c>
      <c r="G251" s="374" t="s">
        <v>582</v>
      </c>
      <c r="H251" s="374" t="s">
        <v>6627</v>
      </c>
      <c r="I251" s="374" t="s">
        <v>584</v>
      </c>
      <c r="J251" s="375">
        <v>30</v>
      </c>
      <c r="K251" s="375">
        <v>30</v>
      </c>
      <c r="L251" s="375" t="str">
        <f t="shared" si="7"/>
        <v>Mở</v>
      </c>
      <c r="M251" s="389">
        <f t="shared" si="6"/>
        <v>1</v>
      </c>
    </row>
    <row r="252" spans="1:13" ht="26.25" x14ac:dyDescent="0.25">
      <c r="A252" s="374" t="s">
        <v>1551</v>
      </c>
      <c r="B252" s="374" t="s">
        <v>7193</v>
      </c>
      <c r="C252" s="374" t="s">
        <v>7194</v>
      </c>
      <c r="D252" s="374" t="s">
        <v>6107</v>
      </c>
      <c r="E252" s="374" t="s">
        <v>6108</v>
      </c>
      <c r="F252" s="374" t="s">
        <v>3281</v>
      </c>
      <c r="G252" s="374" t="s">
        <v>582</v>
      </c>
      <c r="H252" s="374" t="s">
        <v>6627</v>
      </c>
      <c r="I252" s="374" t="s">
        <v>584</v>
      </c>
      <c r="J252" s="375">
        <v>4</v>
      </c>
      <c r="K252" s="375">
        <v>30</v>
      </c>
      <c r="L252" s="375" t="str">
        <f t="shared" si="7"/>
        <v>Không mở</v>
      </c>
      <c r="M252" s="389">
        <f t="shared" si="6"/>
        <v>0.13333333333333333</v>
      </c>
    </row>
    <row r="253" spans="1:13" ht="26.25" x14ac:dyDescent="0.25">
      <c r="A253" s="374" t="s">
        <v>1554</v>
      </c>
      <c r="B253" s="374" t="s">
        <v>7195</v>
      </c>
      <c r="C253" s="374" t="s">
        <v>7196</v>
      </c>
      <c r="D253" s="374" t="s">
        <v>6107</v>
      </c>
      <c r="E253" s="374" t="s">
        <v>6108</v>
      </c>
      <c r="F253" s="374" t="s">
        <v>3281</v>
      </c>
      <c r="G253" s="374" t="s">
        <v>582</v>
      </c>
      <c r="H253" s="374" t="s">
        <v>6627</v>
      </c>
      <c r="I253" s="374" t="s">
        <v>584</v>
      </c>
      <c r="J253" s="375">
        <v>1</v>
      </c>
      <c r="K253" s="375">
        <v>30</v>
      </c>
      <c r="L253" s="375" t="str">
        <f t="shared" si="7"/>
        <v>Không mở</v>
      </c>
      <c r="M253" s="389">
        <f t="shared" si="6"/>
        <v>3.3333333333333333E-2</v>
      </c>
    </row>
    <row r="254" spans="1:13" ht="26.25" x14ac:dyDescent="0.25">
      <c r="A254" s="374" t="s">
        <v>1557</v>
      </c>
      <c r="B254" s="374" t="s">
        <v>7197</v>
      </c>
      <c r="C254" s="374" t="s">
        <v>7198</v>
      </c>
      <c r="D254" s="374" t="s">
        <v>6107</v>
      </c>
      <c r="E254" s="374" t="s">
        <v>6108</v>
      </c>
      <c r="F254" s="374" t="s">
        <v>3281</v>
      </c>
      <c r="G254" s="374" t="s">
        <v>582</v>
      </c>
      <c r="H254" s="374" t="s">
        <v>6627</v>
      </c>
      <c r="I254" s="374" t="s">
        <v>584</v>
      </c>
      <c r="J254" s="375">
        <v>2</v>
      </c>
      <c r="K254" s="375">
        <v>30</v>
      </c>
      <c r="L254" s="375" t="str">
        <f t="shared" si="7"/>
        <v>Không mở</v>
      </c>
      <c r="M254" s="389">
        <f t="shared" si="6"/>
        <v>6.6666666666666666E-2</v>
      </c>
    </row>
    <row r="255" spans="1:13" ht="26.25" x14ac:dyDescent="0.25">
      <c r="A255" s="374" t="s">
        <v>1560</v>
      </c>
      <c r="B255" s="374" t="s">
        <v>7199</v>
      </c>
      <c r="C255" s="374" t="s">
        <v>7200</v>
      </c>
      <c r="D255" s="374" t="s">
        <v>6107</v>
      </c>
      <c r="E255" s="374" t="s">
        <v>6108</v>
      </c>
      <c r="F255" s="374" t="s">
        <v>3281</v>
      </c>
      <c r="G255" s="374" t="s">
        <v>582</v>
      </c>
      <c r="H255" s="374" t="s">
        <v>6627</v>
      </c>
      <c r="I255" s="374" t="s">
        <v>584</v>
      </c>
      <c r="J255" s="375">
        <v>2</v>
      </c>
      <c r="K255" s="375">
        <v>30</v>
      </c>
      <c r="L255" s="375" t="str">
        <f t="shared" si="7"/>
        <v>Không mở</v>
      </c>
      <c r="M255" s="389">
        <f t="shared" si="6"/>
        <v>6.6666666666666666E-2</v>
      </c>
    </row>
    <row r="256" spans="1:13" ht="26.25" x14ac:dyDescent="0.25">
      <c r="A256" s="374" t="s">
        <v>1565</v>
      </c>
      <c r="B256" s="374" t="s">
        <v>7201</v>
      </c>
      <c r="C256" s="374" t="s">
        <v>7202</v>
      </c>
      <c r="D256" s="374" t="s">
        <v>6107</v>
      </c>
      <c r="E256" s="374" t="s">
        <v>6108</v>
      </c>
      <c r="F256" s="374" t="s">
        <v>3281</v>
      </c>
      <c r="G256" s="374" t="s">
        <v>582</v>
      </c>
      <c r="H256" s="374" t="s">
        <v>6627</v>
      </c>
      <c r="I256" s="374" t="s">
        <v>584</v>
      </c>
      <c r="J256" s="375">
        <v>2</v>
      </c>
      <c r="K256" s="375">
        <v>30</v>
      </c>
      <c r="L256" s="375" t="str">
        <f t="shared" si="7"/>
        <v>Không mở</v>
      </c>
      <c r="M256" s="389">
        <f t="shared" si="6"/>
        <v>6.6666666666666666E-2</v>
      </c>
    </row>
    <row r="257" spans="1:13" ht="26.25" x14ac:dyDescent="0.25">
      <c r="A257" s="374" t="s">
        <v>1568</v>
      </c>
      <c r="B257" s="374" t="s">
        <v>7203</v>
      </c>
      <c r="C257" s="374" t="s">
        <v>7204</v>
      </c>
      <c r="D257" s="374" t="s">
        <v>6107</v>
      </c>
      <c r="E257" s="374" t="s">
        <v>6108</v>
      </c>
      <c r="F257" s="374" t="s">
        <v>3281</v>
      </c>
      <c r="G257" s="374" t="s">
        <v>582</v>
      </c>
      <c r="H257" s="374" t="s">
        <v>6627</v>
      </c>
      <c r="I257" s="374" t="s">
        <v>584</v>
      </c>
      <c r="J257" s="375">
        <v>3</v>
      </c>
      <c r="K257" s="375">
        <v>30</v>
      </c>
      <c r="L257" s="375" t="str">
        <f t="shared" si="7"/>
        <v>Không mở</v>
      </c>
      <c r="M257" s="389">
        <f t="shared" si="6"/>
        <v>0.1</v>
      </c>
    </row>
    <row r="258" spans="1:13" ht="26.25" x14ac:dyDescent="0.25">
      <c r="A258" s="374" t="s">
        <v>1571</v>
      </c>
      <c r="B258" s="374" t="s">
        <v>7205</v>
      </c>
      <c r="C258" s="374" t="s">
        <v>7206</v>
      </c>
      <c r="D258" s="374" t="s">
        <v>6107</v>
      </c>
      <c r="E258" s="374" t="s">
        <v>6108</v>
      </c>
      <c r="F258" s="374" t="s">
        <v>3281</v>
      </c>
      <c r="G258" s="374" t="s">
        <v>582</v>
      </c>
      <c r="H258" s="374" t="s">
        <v>6627</v>
      </c>
      <c r="I258" s="374" t="s">
        <v>584</v>
      </c>
      <c r="J258" s="375">
        <v>4</v>
      </c>
      <c r="K258" s="375">
        <v>30</v>
      </c>
      <c r="L258" s="375" t="str">
        <f t="shared" si="7"/>
        <v>Không mở</v>
      </c>
      <c r="M258" s="389">
        <f t="shared" si="6"/>
        <v>0.13333333333333333</v>
      </c>
    </row>
    <row r="259" spans="1:13" ht="26.25" x14ac:dyDescent="0.25">
      <c r="A259" s="374" t="s">
        <v>1576</v>
      </c>
      <c r="B259" s="374" t="s">
        <v>7207</v>
      </c>
      <c r="C259" s="374" t="s">
        <v>7208</v>
      </c>
      <c r="D259" s="374" t="s">
        <v>6107</v>
      </c>
      <c r="E259" s="374" t="s">
        <v>6108</v>
      </c>
      <c r="F259" s="374" t="s">
        <v>3281</v>
      </c>
      <c r="G259" s="374" t="s">
        <v>582</v>
      </c>
      <c r="H259" s="374" t="s">
        <v>6627</v>
      </c>
      <c r="I259" s="374" t="s">
        <v>584</v>
      </c>
      <c r="J259" s="375">
        <v>3</v>
      </c>
      <c r="K259" s="375">
        <v>30</v>
      </c>
      <c r="L259" s="375" t="str">
        <f t="shared" si="7"/>
        <v>Không mở</v>
      </c>
      <c r="M259" s="389">
        <f t="shared" ref="M259:M322" si="8">J259/K259</f>
        <v>0.1</v>
      </c>
    </row>
    <row r="260" spans="1:13" ht="26.25" x14ac:dyDescent="0.25">
      <c r="A260" s="374" t="s">
        <v>1581</v>
      </c>
      <c r="B260" s="374" t="s">
        <v>7209</v>
      </c>
      <c r="C260" s="374" t="s">
        <v>7210</v>
      </c>
      <c r="D260" s="374" t="s">
        <v>6107</v>
      </c>
      <c r="E260" s="374" t="s">
        <v>6108</v>
      </c>
      <c r="F260" s="374" t="s">
        <v>3281</v>
      </c>
      <c r="G260" s="374" t="s">
        <v>582</v>
      </c>
      <c r="H260" s="374" t="s">
        <v>6627</v>
      </c>
      <c r="I260" s="374" t="s">
        <v>584</v>
      </c>
      <c r="J260" s="375">
        <v>7</v>
      </c>
      <c r="K260" s="375">
        <v>30</v>
      </c>
      <c r="L260" s="375" t="str">
        <f t="shared" ref="L260:L323" si="9">IF(M260&gt;=75%,"Mở","Không mở")</f>
        <v>Không mở</v>
      </c>
      <c r="M260" s="389">
        <f t="shared" si="8"/>
        <v>0.23333333333333334</v>
      </c>
    </row>
    <row r="261" spans="1:13" ht="26.25" x14ac:dyDescent="0.25">
      <c r="A261" s="374" t="s">
        <v>1584</v>
      </c>
      <c r="B261" s="374" t="s">
        <v>7211</v>
      </c>
      <c r="C261" s="374" t="s">
        <v>7212</v>
      </c>
      <c r="D261" s="374" t="s">
        <v>6107</v>
      </c>
      <c r="E261" s="374" t="s">
        <v>6108</v>
      </c>
      <c r="F261" s="374" t="s">
        <v>3281</v>
      </c>
      <c r="G261" s="374" t="s">
        <v>582</v>
      </c>
      <c r="H261" s="374" t="s">
        <v>6627</v>
      </c>
      <c r="I261" s="374" t="s">
        <v>584</v>
      </c>
      <c r="J261" s="375">
        <v>0</v>
      </c>
      <c r="K261" s="375">
        <v>30</v>
      </c>
      <c r="L261" s="375" t="str">
        <f t="shared" si="9"/>
        <v>Không mở</v>
      </c>
      <c r="M261" s="389">
        <f t="shared" si="8"/>
        <v>0</v>
      </c>
    </row>
    <row r="262" spans="1:13" ht="26.25" x14ac:dyDescent="0.25">
      <c r="A262" s="374" t="s">
        <v>1589</v>
      </c>
      <c r="B262" s="374" t="s">
        <v>7213</v>
      </c>
      <c r="C262" s="374" t="s">
        <v>7214</v>
      </c>
      <c r="D262" s="374" t="s">
        <v>6107</v>
      </c>
      <c r="E262" s="374" t="s">
        <v>6108</v>
      </c>
      <c r="F262" s="374" t="s">
        <v>3281</v>
      </c>
      <c r="G262" s="374" t="s">
        <v>582</v>
      </c>
      <c r="H262" s="374" t="s">
        <v>6627</v>
      </c>
      <c r="I262" s="374" t="s">
        <v>584</v>
      </c>
      <c r="J262" s="375">
        <v>0</v>
      </c>
      <c r="K262" s="375">
        <v>30</v>
      </c>
      <c r="L262" s="375" t="str">
        <f t="shared" si="9"/>
        <v>Không mở</v>
      </c>
      <c r="M262" s="389">
        <f t="shared" si="8"/>
        <v>0</v>
      </c>
    </row>
    <row r="263" spans="1:13" ht="26.25" x14ac:dyDescent="0.25">
      <c r="A263" s="374" t="s">
        <v>1594</v>
      </c>
      <c r="B263" s="374" t="s">
        <v>7215</v>
      </c>
      <c r="C263" s="374" t="s">
        <v>7216</v>
      </c>
      <c r="D263" s="374" t="s">
        <v>6107</v>
      </c>
      <c r="E263" s="374" t="s">
        <v>6108</v>
      </c>
      <c r="F263" s="374" t="s">
        <v>3281</v>
      </c>
      <c r="G263" s="374" t="s">
        <v>582</v>
      </c>
      <c r="H263" s="374" t="s">
        <v>6627</v>
      </c>
      <c r="I263" s="374" t="s">
        <v>584</v>
      </c>
      <c r="J263" s="375">
        <v>2</v>
      </c>
      <c r="K263" s="375">
        <v>30</v>
      </c>
      <c r="L263" s="375" t="str">
        <f t="shared" si="9"/>
        <v>Không mở</v>
      </c>
      <c r="M263" s="389">
        <f t="shared" si="8"/>
        <v>6.6666666666666666E-2</v>
      </c>
    </row>
    <row r="264" spans="1:13" ht="26.25" x14ac:dyDescent="0.25">
      <c r="A264" s="374" t="s">
        <v>1597</v>
      </c>
      <c r="B264" s="374" t="s">
        <v>7217</v>
      </c>
      <c r="C264" s="374" t="s">
        <v>7218</v>
      </c>
      <c r="D264" s="374" t="s">
        <v>4243</v>
      </c>
      <c r="E264" s="374" t="s">
        <v>7219</v>
      </c>
      <c r="F264" s="374" t="s">
        <v>66</v>
      </c>
      <c r="G264" s="374" t="s">
        <v>582</v>
      </c>
      <c r="H264" s="374" t="s">
        <v>6627</v>
      </c>
      <c r="I264" s="374" t="s">
        <v>584</v>
      </c>
      <c r="J264" s="375">
        <v>65</v>
      </c>
      <c r="K264" s="375">
        <v>65</v>
      </c>
      <c r="L264" s="375" t="str">
        <f t="shared" si="9"/>
        <v>Mở</v>
      </c>
      <c r="M264" s="389">
        <f t="shared" si="8"/>
        <v>1</v>
      </c>
    </row>
    <row r="265" spans="1:13" ht="26.25" x14ac:dyDescent="0.25">
      <c r="A265" s="374" t="s">
        <v>1602</v>
      </c>
      <c r="B265" s="374" t="s">
        <v>7220</v>
      </c>
      <c r="C265" s="374" t="s">
        <v>7221</v>
      </c>
      <c r="D265" s="374" t="s">
        <v>4243</v>
      </c>
      <c r="E265" s="374" t="s">
        <v>7219</v>
      </c>
      <c r="F265" s="374" t="s">
        <v>66</v>
      </c>
      <c r="G265" s="374" t="s">
        <v>582</v>
      </c>
      <c r="H265" s="374" t="s">
        <v>6627</v>
      </c>
      <c r="I265" s="374" t="s">
        <v>584</v>
      </c>
      <c r="J265" s="375">
        <v>65</v>
      </c>
      <c r="K265" s="375">
        <v>65</v>
      </c>
      <c r="L265" s="375" t="str">
        <f t="shared" si="9"/>
        <v>Mở</v>
      </c>
      <c r="M265" s="389">
        <f t="shared" si="8"/>
        <v>1</v>
      </c>
    </row>
    <row r="266" spans="1:13" ht="26.25" x14ac:dyDescent="0.25">
      <c r="A266" s="374" t="s">
        <v>1607</v>
      </c>
      <c r="B266" s="374" t="s">
        <v>7222</v>
      </c>
      <c r="C266" s="374" t="s">
        <v>7223</v>
      </c>
      <c r="D266" s="374" t="s">
        <v>4243</v>
      </c>
      <c r="E266" s="374" t="s">
        <v>7219</v>
      </c>
      <c r="F266" s="374" t="s">
        <v>66</v>
      </c>
      <c r="G266" s="374" t="s">
        <v>582</v>
      </c>
      <c r="H266" s="374" t="s">
        <v>6627</v>
      </c>
      <c r="I266" s="374" t="s">
        <v>584</v>
      </c>
      <c r="J266" s="375">
        <v>65</v>
      </c>
      <c r="K266" s="375">
        <v>65</v>
      </c>
      <c r="L266" s="375" t="str">
        <f t="shared" si="9"/>
        <v>Mở</v>
      </c>
      <c r="M266" s="389">
        <f t="shared" si="8"/>
        <v>1</v>
      </c>
    </row>
    <row r="267" spans="1:13" ht="26.25" x14ac:dyDescent="0.25">
      <c r="A267" s="374" t="s">
        <v>1612</v>
      </c>
      <c r="B267" s="374" t="s">
        <v>7224</v>
      </c>
      <c r="C267" s="374" t="s">
        <v>7225</v>
      </c>
      <c r="D267" s="374" t="s">
        <v>4243</v>
      </c>
      <c r="E267" s="374" t="s">
        <v>7219</v>
      </c>
      <c r="F267" s="374" t="s">
        <v>66</v>
      </c>
      <c r="G267" s="374" t="s">
        <v>582</v>
      </c>
      <c r="H267" s="374" t="s">
        <v>6627</v>
      </c>
      <c r="I267" s="374" t="s">
        <v>584</v>
      </c>
      <c r="J267" s="375">
        <v>65</v>
      </c>
      <c r="K267" s="375">
        <v>65</v>
      </c>
      <c r="L267" s="375" t="str">
        <f t="shared" si="9"/>
        <v>Mở</v>
      </c>
      <c r="M267" s="389">
        <f t="shared" si="8"/>
        <v>1</v>
      </c>
    </row>
    <row r="268" spans="1:13" ht="26.25" x14ac:dyDescent="0.25">
      <c r="A268" s="374" t="s">
        <v>1617</v>
      </c>
      <c r="B268" s="374" t="s">
        <v>7226</v>
      </c>
      <c r="C268" s="374" t="s">
        <v>7227</v>
      </c>
      <c r="D268" s="374" t="s">
        <v>4243</v>
      </c>
      <c r="E268" s="374" t="s">
        <v>7219</v>
      </c>
      <c r="F268" s="374" t="s">
        <v>66</v>
      </c>
      <c r="G268" s="374" t="s">
        <v>582</v>
      </c>
      <c r="H268" s="374" t="s">
        <v>6627</v>
      </c>
      <c r="I268" s="374" t="s">
        <v>584</v>
      </c>
      <c r="J268" s="375">
        <v>65</v>
      </c>
      <c r="K268" s="375">
        <v>65</v>
      </c>
      <c r="L268" s="375" t="str">
        <f t="shared" si="9"/>
        <v>Mở</v>
      </c>
      <c r="M268" s="389">
        <f t="shared" si="8"/>
        <v>1</v>
      </c>
    </row>
    <row r="269" spans="1:13" ht="26.25" x14ac:dyDescent="0.25">
      <c r="A269" s="374" t="s">
        <v>1620</v>
      </c>
      <c r="B269" s="374" t="s">
        <v>7228</v>
      </c>
      <c r="C269" s="374" t="s">
        <v>7229</v>
      </c>
      <c r="D269" s="374" t="s">
        <v>4243</v>
      </c>
      <c r="E269" s="374" t="s">
        <v>7219</v>
      </c>
      <c r="F269" s="374" t="s">
        <v>66</v>
      </c>
      <c r="G269" s="374" t="s">
        <v>582</v>
      </c>
      <c r="H269" s="374" t="s">
        <v>6627</v>
      </c>
      <c r="I269" s="374" t="s">
        <v>584</v>
      </c>
      <c r="J269" s="375">
        <v>65</v>
      </c>
      <c r="K269" s="375">
        <v>65</v>
      </c>
      <c r="L269" s="375" t="str">
        <f t="shared" si="9"/>
        <v>Mở</v>
      </c>
      <c r="M269" s="389">
        <f t="shared" si="8"/>
        <v>1</v>
      </c>
    </row>
    <row r="270" spans="1:13" ht="26.25" x14ac:dyDescent="0.25">
      <c r="A270" s="374" t="s">
        <v>1623</v>
      </c>
      <c r="B270" s="374" t="s">
        <v>7230</v>
      </c>
      <c r="C270" s="374" t="s">
        <v>7231</v>
      </c>
      <c r="D270" s="374" t="s">
        <v>4243</v>
      </c>
      <c r="E270" s="374" t="s">
        <v>7219</v>
      </c>
      <c r="F270" s="374" t="s">
        <v>66</v>
      </c>
      <c r="G270" s="374" t="s">
        <v>582</v>
      </c>
      <c r="H270" s="374" t="s">
        <v>6627</v>
      </c>
      <c r="I270" s="374" t="s">
        <v>584</v>
      </c>
      <c r="J270" s="375">
        <v>65</v>
      </c>
      <c r="K270" s="375">
        <v>65</v>
      </c>
      <c r="L270" s="375" t="str">
        <f t="shared" si="9"/>
        <v>Mở</v>
      </c>
      <c r="M270" s="389">
        <f t="shared" si="8"/>
        <v>1</v>
      </c>
    </row>
    <row r="271" spans="1:13" ht="26.25" x14ac:dyDescent="0.25">
      <c r="A271" s="374" t="s">
        <v>1626</v>
      </c>
      <c r="B271" s="374" t="s">
        <v>7232</v>
      </c>
      <c r="C271" s="374" t="s">
        <v>7233</v>
      </c>
      <c r="D271" s="374" t="s">
        <v>4243</v>
      </c>
      <c r="E271" s="374" t="s">
        <v>7219</v>
      </c>
      <c r="F271" s="374" t="s">
        <v>66</v>
      </c>
      <c r="G271" s="374" t="s">
        <v>582</v>
      </c>
      <c r="H271" s="374" t="s">
        <v>6627</v>
      </c>
      <c r="I271" s="374" t="s">
        <v>584</v>
      </c>
      <c r="J271" s="375">
        <v>65</v>
      </c>
      <c r="K271" s="375">
        <v>65</v>
      </c>
      <c r="L271" s="375" t="str">
        <f t="shared" si="9"/>
        <v>Mở</v>
      </c>
      <c r="M271" s="389">
        <f t="shared" si="8"/>
        <v>1</v>
      </c>
    </row>
    <row r="272" spans="1:13" ht="26.25" x14ac:dyDescent="0.25">
      <c r="A272" s="374" t="s">
        <v>1631</v>
      </c>
      <c r="B272" s="374" t="s">
        <v>7234</v>
      </c>
      <c r="C272" s="374" t="s">
        <v>7235</v>
      </c>
      <c r="D272" s="374" t="s">
        <v>4243</v>
      </c>
      <c r="E272" s="374" t="s">
        <v>7219</v>
      </c>
      <c r="F272" s="374" t="s">
        <v>66</v>
      </c>
      <c r="G272" s="374" t="s">
        <v>582</v>
      </c>
      <c r="H272" s="374" t="s">
        <v>6627</v>
      </c>
      <c r="I272" s="374" t="s">
        <v>584</v>
      </c>
      <c r="J272" s="375">
        <v>65</v>
      </c>
      <c r="K272" s="375">
        <v>65</v>
      </c>
      <c r="L272" s="375" t="str">
        <f t="shared" si="9"/>
        <v>Mở</v>
      </c>
      <c r="M272" s="389">
        <f t="shared" si="8"/>
        <v>1</v>
      </c>
    </row>
    <row r="273" spans="1:13" ht="26.25" x14ac:dyDescent="0.25">
      <c r="A273" s="374" t="s">
        <v>1634</v>
      </c>
      <c r="B273" s="374" t="s">
        <v>7236</v>
      </c>
      <c r="C273" s="374" t="s">
        <v>7237</v>
      </c>
      <c r="D273" s="374" t="s">
        <v>4243</v>
      </c>
      <c r="E273" s="374" t="s">
        <v>7219</v>
      </c>
      <c r="F273" s="374" t="s">
        <v>66</v>
      </c>
      <c r="G273" s="374" t="s">
        <v>582</v>
      </c>
      <c r="H273" s="374" t="s">
        <v>6627</v>
      </c>
      <c r="I273" s="374" t="s">
        <v>584</v>
      </c>
      <c r="J273" s="375">
        <v>65</v>
      </c>
      <c r="K273" s="375">
        <v>65</v>
      </c>
      <c r="L273" s="375" t="str">
        <f t="shared" si="9"/>
        <v>Mở</v>
      </c>
      <c r="M273" s="389">
        <f t="shared" si="8"/>
        <v>1</v>
      </c>
    </row>
    <row r="274" spans="1:13" ht="26.25" x14ac:dyDescent="0.25">
      <c r="A274" s="374" t="s">
        <v>1639</v>
      </c>
      <c r="B274" s="374" t="s">
        <v>7238</v>
      </c>
      <c r="C274" s="374" t="s">
        <v>7239</v>
      </c>
      <c r="D274" s="374" t="s">
        <v>4243</v>
      </c>
      <c r="E274" s="374" t="s">
        <v>7219</v>
      </c>
      <c r="F274" s="374" t="s">
        <v>66</v>
      </c>
      <c r="G274" s="374" t="s">
        <v>582</v>
      </c>
      <c r="H274" s="374" t="s">
        <v>6627</v>
      </c>
      <c r="I274" s="374" t="s">
        <v>584</v>
      </c>
      <c r="J274" s="375">
        <v>65</v>
      </c>
      <c r="K274" s="375">
        <v>65</v>
      </c>
      <c r="L274" s="375" t="str">
        <f t="shared" si="9"/>
        <v>Mở</v>
      </c>
      <c r="M274" s="389">
        <f t="shared" si="8"/>
        <v>1</v>
      </c>
    </row>
    <row r="275" spans="1:13" ht="26.25" x14ac:dyDescent="0.25">
      <c r="A275" s="374" t="s">
        <v>1644</v>
      </c>
      <c r="B275" s="374" t="s">
        <v>7240</v>
      </c>
      <c r="C275" s="374" t="s">
        <v>7241</v>
      </c>
      <c r="D275" s="374" t="s">
        <v>4243</v>
      </c>
      <c r="E275" s="374" t="s">
        <v>7219</v>
      </c>
      <c r="F275" s="374" t="s">
        <v>66</v>
      </c>
      <c r="G275" s="374" t="s">
        <v>582</v>
      </c>
      <c r="H275" s="374" t="s">
        <v>6627</v>
      </c>
      <c r="I275" s="374" t="s">
        <v>584</v>
      </c>
      <c r="J275" s="375">
        <v>65</v>
      </c>
      <c r="K275" s="375">
        <v>65</v>
      </c>
      <c r="L275" s="375" t="str">
        <f t="shared" si="9"/>
        <v>Mở</v>
      </c>
      <c r="M275" s="389">
        <f t="shared" si="8"/>
        <v>1</v>
      </c>
    </row>
    <row r="276" spans="1:13" ht="26.25" x14ac:dyDescent="0.25">
      <c r="A276" s="374" t="s">
        <v>1647</v>
      </c>
      <c r="B276" s="374" t="s">
        <v>7242</v>
      </c>
      <c r="C276" s="374" t="s">
        <v>7243</v>
      </c>
      <c r="D276" s="374" t="s">
        <v>4243</v>
      </c>
      <c r="E276" s="374" t="s">
        <v>7219</v>
      </c>
      <c r="F276" s="374" t="s">
        <v>66</v>
      </c>
      <c r="G276" s="374" t="s">
        <v>582</v>
      </c>
      <c r="H276" s="374" t="s">
        <v>6627</v>
      </c>
      <c r="I276" s="374" t="s">
        <v>584</v>
      </c>
      <c r="J276" s="375">
        <v>65</v>
      </c>
      <c r="K276" s="375">
        <v>65</v>
      </c>
      <c r="L276" s="375" t="str">
        <f t="shared" si="9"/>
        <v>Mở</v>
      </c>
      <c r="M276" s="389">
        <f t="shared" si="8"/>
        <v>1</v>
      </c>
    </row>
    <row r="277" spans="1:13" ht="26.25" x14ac:dyDescent="0.25">
      <c r="A277" s="374" t="s">
        <v>1652</v>
      </c>
      <c r="B277" s="374" t="s">
        <v>7244</v>
      </c>
      <c r="C277" s="374" t="s">
        <v>7245</v>
      </c>
      <c r="D277" s="374" t="s">
        <v>4243</v>
      </c>
      <c r="E277" s="374" t="s">
        <v>7219</v>
      </c>
      <c r="F277" s="374" t="s">
        <v>66</v>
      </c>
      <c r="G277" s="374" t="s">
        <v>582</v>
      </c>
      <c r="H277" s="374" t="s">
        <v>6627</v>
      </c>
      <c r="I277" s="374" t="s">
        <v>584</v>
      </c>
      <c r="J277" s="375">
        <v>65</v>
      </c>
      <c r="K277" s="375">
        <v>65</v>
      </c>
      <c r="L277" s="375" t="str">
        <f t="shared" si="9"/>
        <v>Mở</v>
      </c>
      <c r="M277" s="389">
        <f t="shared" si="8"/>
        <v>1</v>
      </c>
    </row>
    <row r="278" spans="1:13" ht="26.25" x14ac:dyDescent="0.25">
      <c r="A278" s="374" t="s">
        <v>1655</v>
      </c>
      <c r="B278" s="374" t="s">
        <v>7246</v>
      </c>
      <c r="C278" s="374" t="s">
        <v>7247</v>
      </c>
      <c r="D278" s="374" t="s">
        <v>7248</v>
      </c>
      <c r="E278" s="374" t="s">
        <v>7249</v>
      </c>
      <c r="F278" s="374" t="s">
        <v>89</v>
      </c>
      <c r="G278" s="374" t="s">
        <v>582</v>
      </c>
      <c r="H278" s="374" t="s">
        <v>6627</v>
      </c>
      <c r="I278" s="374" t="s">
        <v>584</v>
      </c>
      <c r="J278" s="375">
        <v>65</v>
      </c>
      <c r="K278" s="375">
        <v>65</v>
      </c>
      <c r="L278" s="375" t="str">
        <f t="shared" si="9"/>
        <v>Mở</v>
      </c>
      <c r="M278" s="389">
        <f t="shared" si="8"/>
        <v>1</v>
      </c>
    </row>
    <row r="279" spans="1:13" ht="26.25" x14ac:dyDescent="0.25">
      <c r="A279" s="374" t="s">
        <v>1658</v>
      </c>
      <c r="B279" s="374" t="s">
        <v>7250</v>
      </c>
      <c r="C279" s="374" t="s">
        <v>7251</v>
      </c>
      <c r="D279" s="374" t="s">
        <v>2147</v>
      </c>
      <c r="E279" s="374" t="s">
        <v>7252</v>
      </c>
      <c r="F279" s="374" t="s">
        <v>66</v>
      </c>
      <c r="G279" s="374" t="s">
        <v>582</v>
      </c>
      <c r="H279" s="374" t="s">
        <v>6627</v>
      </c>
      <c r="I279" s="374" t="s">
        <v>584</v>
      </c>
      <c r="J279" s="375">
        <v>65</v>
      </c>
      <c r="K279" s="375">
        <v>65</v>
      </c>
      <c r="L279" s="375" t="str">
        <f t="shared" si="9"/>
        <v>Mở</v>
      </c>
      <c r="M279" s="389">
        <f t="shared" si="8"/>
        <v>1</v>
      </c>
    </row>
    <row r="280" spans="1:13" ht="26.25" x14ac:dyDescent="0.25">
      <c r="A280" s="374" t="s">
        <v>1661</v>
      </c>
      <c r="B280" s="374" t="s">
        <v>7253</v>
      </c>
      <c r="C280" s="374" t="s">
        <v>7254</v>
      </c>
      <c r="D280" s="374" t="s">
        <v>2147</v>
      </c>
      <c r="E280" s="374" t="s">
        <v>7252</v>
      </c>
      <c r="F280" s="374" t="s">
        <v>66</v>
      </c>
      <c r="G280" s="374" t="s">
        <v>582</v>
      </c>
      <c r="H280" s="374" t="s">
        <v>6627</v>
      </c>
      <c r="I280" s="374" t="s">
        <v>584</v>
      </c>
      <c r="J280" s="375">
        <v>65</v>
      </c>
      <c r="K280" s="375">
        <v>65</v>
      </c>
      <c r="L280" s="375" t="str">
        <f t="shared" si="9"/>
        <v>Mở</v>
      </c>
      <c r="M280" s="389">
        <f t="shared" si="8"/>
        <v>1</v>
      </c>
    </row>
    <row r="281" spans="1:13" ht="26.25" x14ac:dyDescent="0.25">
      <c r="A281" s="374" t="s">
        <v>1664</v>
      </c>
      <c r="B281" s="374" t="s">
        <v>7255</v>
      </c>
      <c r="C281" s="374" t="s">
        <v>7256</v>
      </c>
      <c r="D281" s="374" t="s">
        <v>2147</v>
      </c>
      <c r="E281" s="374" t="s">
        <v>7252</v>
      </c>
      <c r="F281" s="374" t="s">
        <v>66</v>
      </c>
      <c r="G281" s="374" t="s">
        <v>582</v>
      </c>
      <c r="H281" s="374" t="s">
        <v>6627</v>
      </c>
      <c r="I281" s="374" t="s">
        <v>584</v>
      </c>
      <c r="J281" s="375">
        <v>65</v>
      </c>
      <c r="K281" s="375">
        <v>65</v>
      </c>
      <c r="L281" s="375" t="str">
        <f t="shared" si="9"/>
        <v>Mở</v>
      </c>
      <c r="M281" s="389">
        <f t="shared" si="8"/>
        <v>1</v>
      </c>
    </row>
    <row r="282" spans="1:13" ht="26.25" x14ac:dyDescent="0.25">
      <c r="A282" s="374" t="s">
        <v>1667</v>
      </c>
      <c r="B282" s="374" t="s">
        <v>7257</v>
      </c>
      <c r="C282" s="374" t="s">
        <v>7258</v>
      </c>
      <c r="D282" s="374" t="s">
        <v>2147</v>
      </c>
      <c r="E282" s="374" t="s">
        <v>7252</v>
      </c>
      <c r="F282" s="374" t="s">
        <v>66</v>
      </c>
      <c r="G282" s="374" t="s">
        <v>582</v>
      </c>
      <c r="H282" s="374" t="s">
        <v>6627</v>
      </c>
      <c r="I282" s="374" t="s">
        <v>584</v>
      </c>
      <c r="J282" s="375">
        <v>65</v>
      </c>
      <c r="K282" s="375">
        <v>65</v>
      </c>
      <c r="L282" s="375" t="str">
        <f t="shared" si="9"/>
        <v>Mở</v>
      </c>
      <c r="M282" s="389">
        <f t="shared" si="8"/>
        <v>1</v>
      </c>
    </row>
    <row r="283" spans="1:13" ht="26.25" x14ac:dyDescent="0.25">
      <c r="A283" s="374" t="s">
        <v>1670</v>
      </c>
      <c r="B283" s="374" t="s">
        <v>7259</v>
      </c>
      <c r="C283" s="374" t="s">
        <v>7260</v>
      </c>
      <c r="D283" s="374" t="s">
        <v>2147</v>
      </c>
      <c r="E283" s="374" t="s">
        <v>7252</v>
      </c>
      <c r="F283" s="374" t="s">
        <v>66</v>
      </c>
      <c r="G283" s="374" t="s">
        <v>582</v>
      </c>
      <c r="H283" s="374" t="s">
        <v>6627</v>
      </c>
      <c r="I283" s="374" t="s">
        <v>584</v>
      </c>
      <c r="J283" s="375">
        <v>65</v>
      </c>
      <c r="K283" s="375">
        <v>65</v>
      </c>
      <c r="L283" s="375" t="str">
        <f t="shared" si="9"/>
        <v>Mở</v>
      </c>
      <c r="M283" s="389">
        <f t="shared" si="8"/>
        <v>1</v>
      </c>
    </row>
    <row r="284" spans="1:13" ht="26.25" x14ac:dyDescent="0.25">
      <c r="A284" s="374" t="s">
        <v>1673</v>
      </c>
      <c r="B284" s="374" t="s">
        <v>7261</v>
      </c>
      <c r="C284" s="374" t="s">
        <v>7262</v>
      </c>
      <c r="D284" s="374" t="s">
        <v>7263</v>
      </c>
      <c r="E284" s="374" t="s">
        <v>7264</v>
      </c>
      <c r="F284" s="374" t="s">
        <v>66</v>
      </c>
      <c r="G284" s="374" t="s">
        <v>582</v>
      </c>
      <c r="H284" s="374" t="s">
        <v>6627</v>
      </c>
      <c r="I284" s="374" t="s">
        <v>584</v>
      </c>
      <c r="J284" s="375">
        <v>65</v>
      </c>
      <c r="K284" s="375">
        <v>65</v>
      </c>
      <c r="L284" s="375" t="str">
        <f t="shared" si="9"/>
        <v>Mở</v>
      </c>
      <c r="M284" s="389">
        <f t="shared" si="8"/>
        <v>1</v>
      </c>
    </row>
    <row r="285" spans="1:13" ht="26.25" x14ac:dyDescent="0.25">
      <c r="A285" s="374" t="s">
        <v>1676</v>
      </c>
      <c r="B285" s="374" t="s">
        <v>7265</v>
      </c>
      <c r="C285" s="374" t="s">
        <v>7266</v>
      </c>
      <c r="D285" s="374" t="s">
        <v>7267</v>
      </c>
      <c r="E285" s="374" t="s">
        <v>7268</v>
      </c>
      <c r="F285" s="374" t="s">
        <v>66</v>
      </c>
      <c r="G285" s="374" t="s">
        <v>582</v>
      </c>
      <c r="H285" s="374" t="s">
        <v>6627</v>
      </c>
      <c r="I285" s="374" t="s">
        <v>584</v>
      </c>
      <c r="J285" s="375">
        <v>65</v>
      </c>
      <c r="K285" s="375">
        <v>65</v>
      </c>
      <c r="L285" s="375" t="str">
        <f t="shared" si="9"/>
        <v>Mở</v>
      </c>
      <c r="M285" s="389">
        <f t="shared" si="8"/>
        <v>1</v>
      </c>
    </row>
    <row r="286" spans="1:13" ht="26.25" x14ac:dyDescent="0.25">
      <c r="A286" s="374" t="s">
        <v>1681</v>
      </c>
      <c r="B286" s="374" t="s">
        <v>7269</v>
      </c>
      <c r="C286" s="374" t="s">
        <v>7270</v>
      </c>
      <c r="D286" s="374" t="s">
        <v>7267</v>
      </c>
      <c r="E286" s="374" t="s">
        <v>7268</v>
      </c>
      <c r="F286" s="374" t="s">
        <v>66</v>
      </c>
      <c r="G286" s="374" t="s">
        <v>582</v>
      </c>
      <c r="H286" s="374" t="s">
        <v>6627</v>
      </c>
      <c r="I286" s="374" t="s">
        <v>584</v>
      </c>
      <c r="J286" s="375">
        <v>65</v>
      </c>
      <c r="K286" s="375">
        <v>65</v>
      </c>
      <c r="L286" s="375" t="str">
        <f t="shared" si="9"/>
        <v>Mở</v>
      </c>
      <c r="M286" s="389">
        <f t="shared" si="8"/>
        <v>1</v>
      </c>
    </row>
    <row r="287" spans="1:13" ht="26.25" x14ac:dyDescent="0.25">
      <c r="A287" s="374" t="s">
        <v>1684</v>
      </c>
      <c r="B287" s="374" t="s">
        <v>7271</v>
      </c>
      <c r="C287" s="374" t="s">
        <v>7272</v>
      </c>
      <c r="D287" s="374" t="s">
        <v>7273</v>
      </c>
      <c r="E287" s="374" t="s">
        <v>7274</v>
      </c>
      <c r="F287" s="374" t="s">
        <v>89</v>
      </c>
      <c r="G287" s="374" t="s">
        <v>582</v>
      </c>
      <c r="H287" s="374" t="s">
        <v>6627</v>
      </c>
      <c r="I287" s="374" t="s">
        <v>584</v>
      </c>
      <c r="J287" s="375">
        <v>65</v>
      </c>
      <c r="K287" s="375">
        <v>65</v>
      </c>
      <c r="L287" s="375" t="str">
        <f t="shared" si="9"/>
        <v>Mở</v>
      </c>
      <c r="M287" s="389">
        <f t="shared" si="8"/>
        <v>1</v>
      </c>
    </row>
    <row r="288" spans="1:13" ht="26.25" x14ac:dyDescent="0.25">
      <c r="A288" s="374" t="s">
        <v>1687</v>
      </c>
      <c r="B288" s="374" t="s">
        <v>7275</v>
      </c>
      <c r="C288" s="374" t="s">
        <v>7276</v>
      </c>
      <c r="D288" s="374" t="s">
        <v>7273</v>
      </c>
      <c r="E288" s="374" t="s">
        <v>7274</v>
      </c>
      <c r="F288" s="374" t="s">
        <v>89</v>
      </c>
      <c r="G288" s="374" t="s">
        <v>582</v>
      </c>
      <c r="H288" s="374" t="s">
        <v>6627</v>
      </c>
      <c r="I288" s="374" t="s">
        <v>584</v>
      </c>
      <c r="J288" s="375">
        <v>65</v>
      </c>
      <c r="K288" s="375">
        <v>65</v>
      </c>
      <c r="L288" s="375" t="str">
        <f t="shared" si="9"/>
        <v>Mở</v>
      </c>
      <c r="M288" s="389">
        <f t="shared" si="8"/>
        <v>1</v>
      </c>
    </row>
    <row r="289" spans="1:13" ht="26.25" x14ac:dyDescent="0.25">
      <c r="A289" s="374" t="s">
        <v>1690</v>
      </c>
      <c r="B289" s="374" t="s">
        <v>7277</v>
      </c>
      <c r="C289" s="374" t="s">
        <v>7278</v>
      </c>
      <c r="D289" s="374" t="s">
        <v>7273</v>
      </c>
      <c r="E289" s="374" t="s">
        <v>7274</v>
      </c>
      <c r="F289" s="374" t="s">
        <v>89</v>
      </c>
      <c r="G289" s="374" t="s">
        <v>582</v>
      </c>
      <c r="H289" s="374" t="s">
        <v>6627</v>
      </c>
      <c r="I289" s="374" t="s">
        <v>584</v>
      </c>
      <c r="J289" s="375">
        <v>65</v>
      </c>
      <c r="K289" s="375">
        <v>65</v>
      </c>
      <c r="L289" s="375" t="str">
        <f t="shared" si="9"/>
        <v>Mở</v>
      </c>
      <c r="M289" s="389">
        <f t="shared" si="8"/>
        <v>1</v>
      </c>
    </row>
    <row r="290" spans="1:13" ht="26.25" x14ac:dyDescent="0.25">
      <c r="A290" s="374" t="s">
        <v>1694</v>
      </c>
      <c r="B290" s="374" t="s">
        <v>7279</v>
      </c>
      <c r="C290" s="374" t="s">
        <v>7280</v>
      </c>
      <c r="D290" s="374" t="s">
        <v>7273</v>
      </c>
      <c r="E290" s="374" t="s">
        <v>7274</v>
      </c>
      <c r="F290" s="374" t="s">
        <v>89</v>
      </c>
      <c r="G290" s="374" t="s">
        <v>582</v>
      </c>
      <c r="H290" s="374" t="s">
        <v>6627</v>
      </c>
      <c r="I290" s="374" t="s">
        <v>584</v>
      </c>
      <c r="J290" s="375">
        <v>65</v>
      </c>
      <c r="K290" s="375">
        <v>65</v>
      </c>
      <c r="L290" s="375" t="str">
        <f t="shared" si="9"/>
        <v>Mở</v>
      </c>
      <c r="M290" s="389">
        <f t="shared" si="8"/>
        <v>1</v>
      </c>
    </row>
    <row r="291" spans="1:13" ht="26.25" x14ac:dyDescent="0.25">
      <c r="A291" s="374" t="s">
        <v>1699</v>
      </c>
      <c r="B291" s="374" t="s">
        <v>7281</v>
      </c>
      <c r="C291" s="374" t="s">
        <v>7282</v>
      </c>
      <c r="D291" s="374" t="s">
        <v>7273</v>
      </c>
      <c r="E291" s="374" t="s">
        <v>7274</v>
      </c>
      <c r="F291" s="374" t="s">
        <v>89</v>
      </c>
      <c r="G291" s="374" t="s">
        <v>582</v>
      </c>
      <c r="H291" s="374" t="s">
        <v>6627</v>
      </c>
      <c r="I291" s="374" t="s">
        <v>584</v>
      </c>
      <c r="J291" s="375">
        <v>65</v>
      </c>
      <c r="K291" s="375">
        <v>65</v>
      </c>
      <c r="L291" s="375" t="str">
        <f t="shared" si="9"/>
        <v>Mở</v>
      </c>
      <c r="M291" s="389">
        <f t="shared" si="8"/>
        <v>1</v>
      </c>
    </row>
    <row r="292" spans="1:13" ht="26.25" x14ac:dyDescent="0.25">
      <c r="A292" s="374" t="s">
        <v>1704</v>
      </c>
      <c r="B292" s="374" t="s">
        <v>7283</v>
      </c>
      <c r="C292" s="374" t="s">
        <v>7284</v>
      </c>
      <c r="D292" s="374" t="s">
        <v>7273</v>
      </c>
      <c r="E292" s="374" t="s">
        <v>7274</v>
      </c>
      <c r="F292" s="374" t="s">
        <v>89</v>
      </c>
      <c r="G292" s="374" t="s">
        <v>582</v>
      </c>
      <c r="H292" s="374" t="s">
        <v>6627</v>
      </c>
      <c r="I292" s="374" t="s">
        <v>584</v>
      </c>
      <c r="J292" s="375">
        <v>65</v>
      </c>
      <c r="K292" s="375">
        <v>65</v>
      </c>
      <c r="L292" s="375" t="str">
        <f t="shared" si="9"/>
        <v>Mở</v>
      </c>
      <c r="M292" s="389">
        <f t="shared" si="8"/>
        <v>1</v>
      </c>
    </row>
    <row r="293" spans="1:13" ht="26.25" x14ac:dyDescent="0.25">
      <c r="A293" s="374" t="s">
        <v>1707</v>
      </c>
      <c r="B293" s="374" t="s">
        <v>7285</v>
      </c>
      <c r="C293" s="374" t="s">
        <v>7286</v>
      </c>
      <c r="D293" s="374" t="s">
        <v>7273</v>
      </c>
      <c r="E293" s="374" t="s">
        <v>7274</v>
      </c>
      <c r="F293" s="374" t="s">
        <v>89</v>
      </c>
      <c r="G293" s="374" t="s">
        <v>582</v>
      </c>
      <c r="H293" s="374" t="s">
        <v>6627</v>
      </c>
      <c r="I293" s="374" t="s">
        <v>584</v>
      </c>
      <c r="J293" s="375">
        <v>65</v>
      </c>
      <c r="K293" s="375">
        <v>65</v>
      </c>
      <c r="L293" s="375" t="str">
        <f t="shared" si="9"/>
        <v>Mở</v>
      </c>
      <c r="M293" s="389">
        <f t="shared" si="8"/>
        <v>1</v>
      </c>
    </row>
    <row r="294" spans="1:13" ht="26.25" x14ac:dyDescent="0.25">
      <c r="A294" s="374" t="s">
        <v>1710</v>
      </c>
      <c r="B294" s="374" t="s">
        <v>7287</v>
      </c>
      <c r="C294" s="374" t="s">
        <v>7288</v>
      </c>
      <c r="D294" s="374" t="s">
        <v>7273</v>
      </c>
      <c r="E294" s="374" t="s">
        <v>7274</v>
      </c>
      <c r="F294" s="374" t="s">
        <v>89</v>
      </c>
      <c r="G294" s="374" t="s">
        <v>582</v>
      </c>
      <c r="H294" s="374" t="s">
        <v>6627</v>
      </c>
      <c r="I294" s="374" t="s">
        <v>584</v>
      </c>
      <c r="J294" s="375">
        <v>65</v>
      </c>
      <c r="K294" s="375">
        <v>65</v>
      </c>
      <c r="L294" s="375" t="str">
        <f t="shared" si="9"/>
        <v>Mở</v>
      </c>
      <c r="M294" s="389">
        <f t="shared" si="8"/>
        <v>1</v>
      </c>
    </row>
    <row r="295" spans="1:13" ht="26.25" x14ac:dyDescent="0.25">
      <c r="A295" s="374" t="s">
        <v>1713</v>
      </c>
      <c r="B295" s="374" t="s">
        <v>7289</v>
      </c>
      <c r="C295" s="374" t="s">
        <v>7290</v>
      </c>
      <c r="D295" s="374" t="s">
        <v>7273</v>
      </c>
      <c r="E295" s="374" t="s">
        <v>7274</v>
      </c>
      <c r="F295" s="374" t="s">
        <v>89</v>
      </c>
      <c r="G295" s="374" t="s">
        <v>582</v>
      </c>
      <c r="H295" s="374" t="s">
        <v>6627</v>
      </c>
      <c r="I295" s="374" t="s">
        <v>584</v>
      </c>
      <c r="J295" s="375">
        <v>65</v>
      </c>
      <c r="K295" s="375">
        <v>65</v>
      </c>
      <c r="L295" s="375" t="str">
        <f t="shared" si="9"/>
        <v>Mở</v>
      </c>
      <c r="M295" s="389">
        <f t="shared" si="8"/>
        <v>1</v>
      </c>
    </row>
    <row r="296" spans="1:13" ht="26.25" x14ac:dyDescent="0.25">
      <c r="A296" s="374" t="s">
        <v>1718</v>
      </c>
      <c r="B296" s="374" t="s">
        <v>7291</v>
      </c>
      <c r="C296" s="374" t="s">
        <v>7292</v>
      </c>
      <c r="D296" s="374" t="s">
        <v>7273</v>
      </c>
      <c r="E296" s="374" t="s">
        <v>7274</v>
      </c>
      <c r="F296" s="374" t="s">
        <v>89</v>
      </c>
      <c r="G296" s="374" t="s">
        <v>582</v>
      </c>
      <c r="H296" s="374" t="s">
        <v>6627</v>
      </c>
      <c r="I296" s="374" t="s">
        <v>584</v>
      </c>
      <c r="J296" s="375">
        <v>65</v>
      </c>
      <c r="K296" s="375">
        <v>65</v>
      </c>
      <c r="L296" s="375" t="str">
        <f t="shared" si="9"/>
        <v>Mở</v>
      </c>
      <c r="M296" s="389">
        <f t="shared" si="8"/>
        <v>1</v>
      </c>
    </row>
    <row r="297" spans="1:13" ht="26.25" x14ac:dyDescent="0.25">
      <c r="A297" s="374" t="s">
        <v>1721</v>
      </c>
      <c r="B297" s="374" t="s">
        <v>7293</v>
      </c>
      <c r="C297" s="374" t="s">
        <v>7294</v>
      </c>
      <c r="D297" s="374" t="s">
        <v>7273</v>
      </c>
      <c r="E297" s="374" t="s">
        <v>7274</v>
      </c>
      <c r="F297" s="374" t="s">
        <v>89</v>
      </c>
      <c r="G297" s="374" t="s">
        <v>582</v>
      </c>
      <c r="H297" s="374" t="s">
        <v>6627</v>
      </c>
      <c r="I297" s="374" t="s">
        <v>584</v>
      </c>
      <c r="J297" s="375">
        <v>65</v>
      </c>
      <c r="K297" s="375">
        <v>65</v>
      </c>
      <c r="L297" s="375" t="str">
        <f t="shared" si="9"/>
        <v>Mở</v>
      </c>
      <c r="M297" s="389">
        <f t="shared" si="8"/>
        <v>1</v>
      </c>
    </row>
    <row r="298" spans="1:13" ht="26.25" x14ac:dyDescent="0.25">
      <c r="A298" s="374" t="s">
        <v>1726</v>
      </c>
      <c r="B298" s="374" t="s">
        <v>7295</v>
      </c>
      <c r="C298" s="374" t="s">
        <v>7296</v>
      </c>
      <c r="D298" s="374" t="s">
        <v>7273</v>
      </c>
      <c r="E298" s="374" t="s">
        <v>7274</v>
      </c>
      <c r="F298" s="374" t="s">
        <v>89</v>
      </c>
      <c r="G298" s="374" t="s">
        <v>582</v>
      </c>
      <c r="H298" s="374" t="s">
        <v>6627</v>
      </c>
      <c r="I298" s="374" t="s">
        <v>584</v>
      </c>
      <c r="J298" s="375">
        <v>65</v>
      </c>
      <c r="K298" s="375">
        <v>65</v>
      </c>
      <c r="L298" s="375" t="str">
        <f t="shared" si="9"/>
        <v>Mở</v>
      </c>
      <c r="M298" s="389">
        <f t="shared" si="8"/>
        <v>1</v>
      </c>
    </row>
    <row r="299" spans="1:13" ht="26.25" x14ac:dyDescent="0.25">
      <c r="A299" s="374" t="s">
        <v>1732</v>
      </c>
      <c r="B299" s="374" t="s">
        <v>7297</v>
      </c>
      <c r="C299" s="374" t="s">
        <v>7298</v>
      </c>
      <c r="D299" s="374" t="s">
        <v>7273</v>
      </c>
      <c r="E299" s="374" t="s">
        <v>7274</v>
      </c>
      <c r="F299" s="374" t="s">
        <v>89</v>
      </c>
      <c r="G299" s="374" t="s">
        <v>582</v>
      </c>
      <c r="H299" s="374" t="s">
        <v>6627</v>
      </c>
      <c r="I299" s="374" t="s">
        <v>584</v>
      </c>
      <c r="J299" s="375">
        <v>65</v>
      </c>
      <c r="K299" s="375">
        <v>65</v>
      </c>
      <c r="L299" s="375" t="str">
        <f t="shared" si="9"/>
        <v>Mở</v>
      </c>
      <c r="M299" s="389">
        <f t="shared" si="8"/>
        <v>1</v>
      </c>
    </row>
    <row r="300" spans="1:13" ht="26.25" x14ac:dyDescent="0.25">
      <c r="A300" s="374" t="s">
        <v>1736</v>
      </c>
      <c r="B300" s="374" t="s">
        <v>7299</v>
      </c>
      <c r="C300" s="374" t="s">
        <v>7300</v>
      </c>
      <c r="D300" s="374" t="s">
        <v>7273</v>
      </c>
      <c r="E300" s="374" t="s">
        <v>7274</v>
      </c>
      <c r="F300" s="374" t="s">
        <v>89</v>
      </c>
      <c r="G300" s="374" t="s">
        <v>582</v>
      </c>
      <c r="H300" s="374" t="s">
        <v>6627</v>
      </c>
      <c r="I300" s="374" t="s">
        <v>584</v>
      </c>
      <c r="J300" s="375">
        <v>65</v>
      </c>
      <c r="K300" s="375">
        <v>65</v>
      </c>
      <c r="L300" s="375" t="str">
        <f t="shared" si="9"/>
        <v>Mở</v>
      </c>
      <c r="M300" s="389">
        <f t="shared" si="8"/>
        <v>1</v>
      </c>
    </row>
    <row r="301" spans="1:13" ht="26.25" x14ac:dyDescent="0.25">
      <c r="A301" s="374" t="s">
        <v>1740</v>
      </c>
      <c r="B301" s="374" t="s">
        <v>7301</v>
      </c>
      <c r="C301" s="374" t="s">
        <v>7302</v>
      </c>
      <c r="D301" s="374" t="s">
        <v>7273</v>
      </c>
      <c r="E301" s="374" t="s">
        <v>7274</v>
      </c>
      <c r="F301" s="374" t="s">
        <v>89</v>
      </c>
      <c r="G301" s="374" t="s">
        <v>582</v>
      </c>
      <c r="H301" s="374" t="s">
        <v>6627</v>
      </c>
      <c r="I301" s="374" t="s">
        <v>584</v>
      </c>
      <c r="J301" s="375">
        <v>65</v>
      </c>
      <c r="K301" s="375">
        <v>65</v>
      </c>
      <c r="L301" s="375" t="str">
        <f t="shared" si="9"/>
        <v>Mở</v>
      </c>
      <c r="M301" s="389">
        <f t="shared" si="8"/>
        <v>1</v>
      </c>
    </row>
    <row r="302" spans="1:13" ht="26.25" x14ac:dyDescent="0.25">
      <c r="A302" s="374" t="s">
        <v>1745</v>
      </c>
      <c r="B302" s="374" t="s">
        <v>7303</v>
      </c>
      <c r="C302" s="374" t="s">
        <v>7304</v>
      </c>
      <c r="D302" s="374" t="s">
        <v>7273</v>
      </c>
      <c r="E302" s="374" t="s">
        <v>7274</v>
      </c>
      <c r="F302" s="374" t="s">
        <v>89</v>
      </c>
      <c r="G302" s="374" t="s">
        <v>582</v>
      </c>
      <c r="H302" s="374" t="s">
        <v>6627</v>
      </c>
      <c r="I302" s="374" t="s">
        <v>584</v>
      </c>
      <c r="J302" s="375">
        <v>65</v>
      </c>
      <c r="K302" s="375">
        <v>65</v>
      </c>
      <c r="L302" s="375" t="str">
        <f t="shared" si="9"/>
        <v>Mở</v>
      </c>
      <c r="M302" s="389">
        <f t="shared" si="8"/>
        <v>1</v>
      </c>
    </row>
    <row r="303" spans="1:13" ht="26.25" x14ac:dyDescent="0.25">
      <c r="A303" s="374" t="s">
        <v>1750</v>
      </c>
      <c r="B303" s="374" t="s">
        <v>7305</v>
      </c>
      <c r="C303" s="374" t="s">
        <v>7306</v>
      </c>
      <c r="D303" s="374" t="s">
        <v>7273</v>
      </c>
      <c r="E303" s="374" t="s">
        <v>7274</v>
      </c>
      <c r="F303" s="374" t="s">
        <v>89</v>
      </c>
      <c r="G303" s="374" t="s">
        <v>582</v>
      </c>
      <c r="H303" s="374" t="s">
        <v>6627</v>
      </c>
      <c r="I303" s="374" t="s">
        <v>584</v>
      </c>
      <c r="J303" s="375">
        <v>65</v>
      </c>
      <c r="K303" s="375">
        <v>65</v>
      </c>
      <c r="L303" s="375" t="str">
        <f t="shared" si="9"/>
        <v>Mở</v>
      </c>
      <c r="M303" s="389">
        <f t="shared" si="8"/>
        <v>1</v>
      </c>
    </row>
    <row r="304" spans="1:13" ht="26.25" x14ac:dyDescent="0.25">
      <c r="A304" s="374" t="s">
        <v>1755</v>
      </c>
      <c r="B304" s="374" t="s">
        <v>7307</v>
      </c>
      <c r="C304" s="374" t="s">
        <v>7308</v>
      </c>
      <c r="D304" s="374" t="s">
        <v>7273</v>
      </c>
      <c r="E304" s="374" t="s">
        <v>7274</v>
      </c>
      <c r="F304" s="374" t="s">
        <v>89</v>
      </c>
      <c r="G304" s="374" t="s">
        <v>582</v>
      </c>
      <c r="H304" s="374" t="s">
        <v>6627</v>
      </c>
      <c r="I304" s="374" t="s">
        <v>584</v>
      </c>
      <c r="J304" s="375">
        <v>65</v>
      </c>
      <c r="K304" s="375">
        <v>65</v>
      </c>
      <c r="L304" s="375" t="str">
        <f t="shared" si="9"/>
        <v>Mở</v>
      </c>
      <c r="M304" s="389">
        <f t="shared" si="8"/>
        <v>1</v>
      </c>
    </row>
    <row r="305" spans="1:13" ht="26.25" x14ac:dyDescent="0.25">
      <c r="A305" s="374" t="s">
        <v>1760</v>
      </c>
      <c r="B305" s="374" t="s">
        <v>7309</v>
      </c>
      <c r="C305" s="374" t="s">
        <v>7310</v>
      </c>
      <c r="D305" s="374" t="s">
        <v>7273</v>
      </c>
      <c r="E305" s="374" t="s">
        <v>7274</v>
      </c>
      <c r="F305" s="374" t="s">
        <v>89</v>
      </c>
      <c r="G305" s="374" t="s">
        <v>582</v>
      </c>
      <c r="H305" s="374" t="s">
        <v>6627</v>
      </c>
      <c r="I305" s="374" t="s">
        <v>584</v>
      </c>
      <c r="J305" s="375">
        <v>65</v>
      </c>
      <c r="K305" s="375">
        <v>65</v>
      </c>
      <c r="L305" s="375" t="str">
        <f t="shared" si="9"/>
        <v>Mở</v>
      </c>
      <c r="M305" s="389">
        <f t="shared" si="8"/>
        <v>1</v>
      </c>
    </row>
    <row r="306" spans="1:13" ht="26.25" x14ac:dyDescent="0.25">
      <c r="A306" s="374" t="s">
        <v>1765</v>
      </c>
      <c r="B306" s="374" t="s">
        <v>7311</v>
      </c>
      <c r="C306" s="374" t="s">
        <v>7312</v>
      </c>
      <c r="D306" s="374" t="s">
        <v>4071</v>
      </c>
      <c r="E306" s="374" t="s">
        <v>7313</v>
      </c>
      <c r="F306" s="374" t="s">
        <v>66</v>
      </c>
      <c r="G306" s="374" t="s">
        <v>582</v>
      </c>
      <c r="H306" s="374" t="s">
        <v>6627</v>
      </c>
      <c r="I306" s="374" t="s">
        <v>584</v>
      </c>
      <c r="J306" s="375">
        <v>65</v>
      </c>
      <c r="K306" s="375">
        <v>65</v>
      </c>
      <c r="L306" s="375" t="str">
        <f t="shared" si="9"/>
        <v>Mở</v>
      </c>
      <c r="M306" s="389">
        <f t="shared" si="8"/>
        <v>1</v>
      </c>
    </row>
    <row r="307" spans="1:13" ht="26.25" x14ac:dyDescent="0.25">
      <c r="A307" s="374" t="s">
        <v>1770</v>
      </c>
      <c r="B307" s="374" t="s">
        <v>7314</v>
      </c>
      <c r="C307" s="374" t="s">
        <v>7315</v>
      </c>
      <c r="D307" s="374" t="s">
        <v>4071</v>
      </c>
      <c r="E307" s="374" t="s">
        <v>7313</v>
      </c>
      <c r="F307" s="374" t="s">
        <v>66</v>
      </c>
      <c r="G307" s="374" t="s">
        <v>582</v>
      </c>
      <c r="H307" s="374" t="s">
        <v>6627</v>
      </c>
      <c r="I307" s="374" t="s">
        <v>584</v>
      </c>
      <c r="J307" s="375">
        <v>65</v>
      </c>
      <c r="K307" s="375">
        <v>65</v>
      </c>
      <c r="L307" s="375" t="str">
        <f t="shared" si="9"/>
        <v>Mở</v>
      </c>
      <c r="M307" s="389">
        <f t="shared" si="8"/>
        <v>1</v>
      </c>
    </row>
    <row r="308" spans="1:13" ht="26.25" x14ac:dyDescent="0.25">
      <c r="A308" s="374" t="s">
        <v>1775</v>
      </c>
      <c r="B308" s="374" t="s">
        <v>7316</v>
      </c>
      <c r="C308" s="374" t="s">
        <v>7317</v>
      </c>
      <c r="D308" s="374" t="s">
        <v>707</v>
      </c>
      <c r="E308" s="374" t="s">
        <v>7318</v>
      </c>
      <c r="F308" s="374" t="s">
        <v>66</v>
      </c>
      <c r="G308" s="374" t="s">
        <v>582</v>
      </c>
      <c r="H308" s="374" t="s">
        <v>6627</v>
      </c>
      <c r="I308" s="374" t="s">
        <v>584</v>
      </c>
      <c r="J308" s="375">
        <v>65</v>
      </c>
      <c r="K308" s="375">
        <v>65</v>
      </c>
      <c r="L308" s="375" t="str">
        <f t="shared" si="9"/>
        <v>Mở</v>
      </c>
      <c r="M308" s="389">
        <f t="shared" si="8"/>
        <v>1</v>
      </c>
    </row>
    <row r="309" spans="1:13" ht="26.25" x14ac:dyDescent="0.25">
      <c r="A309" s="374" t="s">
        <v>1780</v>
      </c>
      <c r="B309" s="374" t="s">
        <v>7319</v>
      </c>
      <c r="C309" s="374" t="s">
        <v>7320</v>
      </c>
      <c r="D309" s="374" t="s">
        <v>707</v>
      </c>
      <c r="E309" s="374" t="s">
        <v>7318</v>
      </c>
      <c r="F309" s="374" t="s">
        <v>66</v>
      </c>
      <c r="G309" s="374" t="s">
        <v>582</v>
      </c>
      <c r="H309" s="374" t="s">
        <v>6627</v>
      </c>
      <c r="I309" s="374" t="s">
        <v>584</v>
      </c>
      <c r="J309" s="375">
        <v>65</v>
      </c>
      <c r="K309" s="375">
        <v>65</v>
      </c>
      <c r="L309" s="375" t="str">
        <f t="shared" si="9"/>
        <v>Mở</v>
      </c>
      <c r="M309" s="389">
        <f t="shared" si="8"/>
        <v>1</v>
      </c>
    </row>
    <row r="310" spans="1:13" ht="26.25" x14ac:dyDescent="0.25">
      <c r="A310" s="374" t="s">
        <v>1783</v>
      </c>
      <c r="B310" s="374" t="s">
        <v>7321</v>
      </c>
      <c r="C310" s="374" t="s">
        <v>7322</v>
      </c>
      <c r="D310" s="374" t="s">
        <v>707</v>
      </c>
      <c r="E310" s="374" t="s">
        <v>7318</v>
      </c>
      <c r="F310" s="374" t="s">
        <v>66</v>
      </c>
      <c r="G310" s="374" t="s">
        <v>582</v>
      </c>
      <c r="H310" s="374" t="s">
        <v>6627</v>
      </c>
      <c r="I310" s="374" t="s">
        <v>584</v>
      </c>
      <c r="J310" s="375">
        <v>65</v>
      </c>
      <c r="K310" s="375">
        <v>65</v>
      </c>
      <c r="L310" s="375" t="str">
        <f t="shared" si="9"/>
        <v>Mở</v>
      </c>
      <c r="M310" s="389">
        <f t="shared" si="8"/>
        <v>1</v>
      </c>
    </row>
    <row r="311" spans="1:13" ht="26.25" x14ac:dyDescent="0.25">
      <c r="A311" s="374" t="s">
        <v>1786</v>
      </c>
      <c r="B311" s="374" t="s">
        <v>7323</v>
      </c>
      <c r="C311" s="374" t="s">
        <v>7324</v>
      </c>
      <c r="D311" s="374" t="s">
        <v>707</v>
      </c>
      <c r="E311" s="374" t="s">
        <v>7318</v>
      </c>
      <c r="F311" s="374" t="s">
        <v>66</v>
      </c>
      <c r="G311" s="374" t="s">
        <v>582</v>
      </c>
      <c r="H311" s="374" t="s">
        <v>6627</v>
      </c>
      <c r="I311" s="374" t="s">
        <v>584</v>
      </c>
      <c r="J311" s="375">
        <v>65</v>
      </c>
      <c r="K311" s="375">
        <v>65</v>
      </c>
      <c r="L311" s="375" t="str">
        <f t="shared" si="9"/>
        <v>Mở</v>
      </c>
      <c r="M311" s="389">
        <f t="shared" si="8"/>
        <v>1</v>
      </c>
    </row>
    <row r="312" spans="1:13" ht="26.25" x14ac:dyDescent="0.25">
      <c r="A312" s="374" t="s">
        <v>1789</v>
      </c>
      <c r="B312" s="374" t="s">
        <v>7325</v>
      </c>
      <c r="C312" s="374" t="s">
        <v>7326</v>
      </c>
      <c r="D312" s="374" t="s">
        <v>707</v>
      </c>
      <c r="E312" s="374" t="s">
        <v>7318</v>
      </c>
      <c r="F312" s="374" t="s">
        <v>66</v>
      </c>
      <c r="G312" s="374" t="s">
        <v>582</v>
      </c>
      <c r="H312" s="374" t="s">
        <v>6627</v>
      </c>
      <c r="I312" s="374" t="s">
        <v>584</v>
      </c>
      <c r="J312" s="375">
        <v>65</v>
      </c>
      <c r="K312" s="375">
        <v>65</v>
      </c>
      <c r="L312" s="375" t="str">
        <f t="shared" si="9"/>
        <v>Mở</v>
      </c>
      <c r="M312" s="389">
        <f t="shared" si="8"/>
        <v>1</v>
      </c>
    </row>
    <row r="313" spans="1:13" ht="26.25" x14ac:dyDescent="0.25">
      <c r="A313" s="374" t="s">
        <v>1792</v>
      </c>
      <c r="B313" s="374" t="s">
        <v>7327</v>
      </c>
      <c r="C313" s="374" t="s">
        <v>7328</v>
      </c>
      <c r="D313" s="374" t="s">
        <v>707</v>
      </c>
      <c r="E313" s="374" t="s">
        <v>7318</v>
      </c>
      <c r="F313" s="374" t="s">
        <v>66</v>
      </c>
      <c r="G313" s="374" t="s">
        <v>582</v>
      </c>
      <c r="H313" s="374" t="s">
        <v>6627</v>
      </c>
      <c r="I313" s="374" t="s">
        <v>584</v>
      </c>
      <c r="J313" s="375">
        <v>65</v>
      </c>
      <c r="K313" s="375">
        <v>65</v>
      </c>
      <c r="L313" s="375" t="str">
        <f t="shared" si="9"/>
        <v>Mở</v>
      </c>
      <c r="M313" s="389">
        <f t="shared" si="8"/>
        <v>1</v>
      </c>
    </row>
    <row r="314" spans="1:13" ht="26.25" x14ac:dyDescent="0.25">
      <c r="A314" s="374" t="s">
        <v>1795</v>
      </c>
      <c r="B314" s="374" t="s">
        <v>7329</v>
      </c>
      <c r="C314" s="374" t="s">
        <v>7330</v>
      </c>
      <c r="D314" s="374" t="s">
        <v>707</v>
      </c>
      <c r="E314" s="374" t="s">
        <v>7318</v>
      </c>
      <c r="F314" s="374" t="s">
        <v>66</v>
      </c>
      <c r="G314" s="374" t="s">
        <v>582</v>
      </c>
      <c r="H314" s="374" t="s">
        <v>6627</v>
      </c>
      <c r="I314" s="374" t="s">
        <v>584</v>
      </c>
      <c r="J314" s="375">
        <v>65</v>
      </c>
      <c r="K314" s="375">
        <v>65</v>
      </c>
      <c r="L314" s="375" t="str">
        <f t="shared" si="9"/>
        <v>Mở</v>
      </c>
      <c r="M314" s="389">
        <f t="shared" si="8"/>
        <v>1</v>
      </c>
    </row>
    <row r="315" spans="1:13" ht="26.25" x14ac:dyDescent="0.25">
      <c r="A315" s="374" t="s">
        <v>1798</v>
      </c>
      <c r="B315" s="374" t="s">
        <v>7331</v>
      </c>
      <c r="C315" s="374" t="s">
        <v>7332</v>
      </c>
      <c r="D315" s="374" t="s">
        <v>707</v>
      </c>
      <c r="E315" s="374" t="s">
        <v>7318</v>
      </c>
      <c r="F315" s="374" t="s">
        <v>66</v>
      </c>
      <c r="G315" s="374" t="s">
        <v>582</v>
      </c>
      <c r="H315" s="374" t="s">
        <v>6627</v>
      </c>
      <c r="I315" s="374" t="s">
        <v>584</v>
      </c>
      <c r="J315" s="375">
        <v>65</v>
      </c>
      <c r="K315" s="375">
        <v>65</v>
      </c>
      <c r="L315" s="375" t="str">
        <f t="shared" si="9"/>
        <v>Mở</v>
      </c>
      <c r="M315" s="389">
        <f t="shared" si="8"/>
        <v>1</v>
      </c>
    </row>
    <row r="316" spans="1:13" ht="26.25" x14ac:dyDescent="0.25">
      <c r="A316" s="374" t="s">
        <v>1801</v>
      </c>
      <c r="B316" s="374" t="s">
        <v>7333</v>
      </c>
      <c r="C316" s="374" t="s">
        <v>7334</v>
      </c>
      <c r="D316" s="374" t="s">
        <v>707</v>
      </c>
      <c r="E316" s="374" t="s">
        <v>7318</v>
      </c>
      <c r="F316" s="374" t="s">
        <v>66</v>
      </c>
      <c r="G316" s="374" t="s">
        <v>582</v>
      </c>
      <c r="H316" s="374" t="s">
        <v>6627</v>
      </c>
      <c r="I316" s="374" t="s">
        <v>584</v>
      </c>
      <c r="J316" s="375">
        <v>65</v>
      </c>
      <c r="K316" s="375">
        <v>65</v>
      </c>
      <c r="L316" s="375" t="str">
        <f t="shared" si="9"/>
        <v>Mở</v>
      </c>
      <c r="M316" s="389">
        <f t="shared" si="8"/>
        <v>1</v>
      </c>
    </row>
    <row r="317" spans="1:13" ht="26.25" x14ac:dyDescent="0.25">
      <c r="A317" s="374" t="s">
        <v>1804</v>
      </c>
      <c r="B317" s="374" t="s">
        <v>7335</v>
      </c>
      <c r="C317" s="374" t="s">
        <v>7336</v>
      </c>
      <c r="D317" s="374" t="s">
        <v>707</v>
      </c>
      <c r="E317" s="374" t="s">
        <v>7318</v>
      </c>
      <c r="F317" s="374" t="s">
        <v>66</v>
      </c>
      <c r="G317" s="374" t="s">
        <v>582</v>
      </c>
      <c r="H317" s="374" t="s">
        <v>6627</v>
      </c>
      <c r="I317" s="374" t="s">
        <v>584</v>
      </c>
      <c r="J317" s="375">
        <v>65</v>
      </c>
      <c r="K317" s="375">
        <v>65</v>
      </c>
      <c r="L317" s="375" t="str">
        <f t="shared" si="9"/>
        <v>Mở</v>
      </c>
      <c r="M317" s="389">
        <f t="shared" si="8"/>
        <v>1</v>
      </c>
    </row>
    <row r="318" spans="1:13" ht="26.25" x14ac:dyDescent="0.25">
      <c r="A318" s="374" t="s">
        <v>1807</v>
      </c>
      <c r="B318" s="374" t="s">
        <v>7337</v>
      </c>
      <c r="C318" s="374" t="s">
        <v>7338</v>
      </c>
      <c r="D318" s="374" t="s">
        <v>707</v>
      </c>
      <c r="E318" s="374" t="s">
        <v>7318</v>
      </c>
      <c r="F318" s="374" t="s">
        <v>66</v>
      </c>
      <c r="G318" s="374" t="s">
        <v>582</v>
      </c>
      <c r="H318" s="374" t="s">
        <v>6627</v>
      </c>
      <c r="I318" s="374" t="s">
        <v>584</v>
      </c>
      <c r="J318" s="375">
        <v>65</v>
      </c>
      <c r="K318" s="375">
        <v>65</v>
      </c>
      <c r="L318" s="375" t="str">
        <f t="shared" si="9"/>
        <v>Mở</v>
      </c>
      <c r="M318" s="389">
        <f t="shared" si="8"/>
        <v>1</v>
      </c>
    </row>
    <row r="319" spans="1:13" ht="26.25" x14ac:dyDescent="0.25">
      <c r="A319" s="374" t="s">
        <v>1810</v>
      </c>
      <c r="B319" s="374" t="s">
        <v>7339</v>
      </c>
      <c r="C319" s="374" t="s">
        <v>7340</v>
      </c>
      <c r="D319" s="374" t="s">
        <v>707</v>
      </c>
      <c r="E319" s="374" t="s">
        <v>7318</v>
      </c>
      <c r="F319" s="374" t="s">
        <v>66</v>
      </c>
      <c r="G319" s="374" t="s">
        <v>582</v>
      </c>
      <c r="H319" s="374" t="s">
        <v>6627</v>
      </c>
      <c r="I319" s="374" t="s">
        <v>584</v>
      </c>
      <c r="J319" s="375">
        <v>65</v>
      </c>
      <c r="K319" s="375">
        <v>65</v>
      </c>
      <c r="L319" s="375" t="str">
        <f t="shared" si="9"/>
        <v>Mở</v>
      </c>
      <c r="M319" s="389">
        <f t="shared" si="8"/>
        <v>1</v>
      </c>
    </row>
    <row r="320" spans="1:13" ht="26.25" x14ac:dyDescent="0.25">
      <c r="A320" s="374" t="s">
        <v>1813</v>
      </c>
      <c r="B320" s="374" t="s">
        <v>7341</v>
      </c>
      <c r="C320" s="374" t="s">
        <v>7342</v>
      </c>
      <c r="D320" s="374" t="s">
        <v>707</v>
      </c>
      <c r="E320" s="374" t="s">
        <v>7318</v>
      </c>
      <c r="F320" s="374" t="s">
        <v>66</v>
      </c>
      <c r="G320" s="374" t="s">
        <v>582</v>
      </c>
      <c r="H320" s="374" t="s">
        <v>6627</v>
      </c>
      <c r="I320" s="374" t="s">
        <v>584</v>
      </c>
      <c r="J320" s="375">
        <v>65</v>
      </c>
      <c r="K320" s="375">
        <v>65</v>
      </c>
      <c r="L320" s="375" t="str">
        <f t="shared" si="9"/>
        <v>Mở</v>
      </c>
      <c r="M320" s="389">
        <f t="shared" si="8"/>
        <v>1</v>
      </c>
    </row>
    <row r="321" spans="1:13" ht="26.25" x14ac:dyDescent="0.25">
      <c r="A321" s="374" t="s">
        <v>1816</v>
      </c>
      <c r="B321" s="374" t="s">
        <v>7343</v>
      </c>
      <c r="C321" s="374" t="s">
        <v>7344</v>
      </c>
      <c r="D321" s="374" t="s">
        <v>707</v>
      </c>
      <c r="E321" s="374" t="s">
        <v>7318</v>
      </c>
      <c r="F321" s="374" t="s">
        <v>66</v>
      </c>
      <c r="G321" s="374" t="s">
        <v>582</v>
      </c>
      <c r="H321" s="374" t="s">
        <v>6627</v>
      </c>
      <c r="I321" s="374" t="s">
        <v>584</v>
      </c>
      <c r="J321" s="375">
        <v>65</v>
      </c>
      <c r="K321" s="375">
        <v>65</v>
      </c>
      <c r="L321" s="375" t="str">
        <f t="shared" si="9"/>
        <v>Mở</v>
      </c>
      <c r="M321" s="389">
        <f t="shared" si="8"/>
        <v>1</v>
      </c>
    </row>
    <row r="322" spans="1:13" ht="26.25" x14ac:dyDescent="0.25">
      <c r="A322" s="374" t="s">
        <v>1819</v>
      </c>
      <c r="B322" s="374" t="s">
        <v>7345</v>
      </c>
      <c r="C322" s="374" t="s">
        <v>7346</v>
      </c>
      <c r="D322" s="374" t="s">
        <v>707</v>
      </c>
      <c r="E322" s="374" t="s">
        <v>7318</v>
      </c>
      <c r="F322" s="374" t="s">
        <v>66</v>
      </c>
      <c r="G322" s="374" t="s">
        <v>582</v>
      </c>
      <c r="H322" s="374" t="s">
        <v>6627</v>
      </c>
      <c r="I322" s="374" t="s">
        <v>584</v>
      </c>
      <c r="J322" s="375">
        <v>65</v>
      </c>
      <c r="K322" s="375">
        <v>65</v>
      </c>
      <c r="L322" s="375" t="str">
        <f t="shared" si="9"/>
        <v>Mở</v>
      </c>
      <c r="M322" s="389">
        <f t="shared" si="8"/>
        <v>1</v>
      </c>
    </row>
    <row r="323" spans="1:13" ht="26.25" x14ac:dyDescent="0.25">
      <c r="A323" s="374" t="s">
        <v>1822</v>
      </c>
      <c r="B323" s="374" t="s">
        <v>7347</v>
      </c>
      <c r="C323" s="374" t="s">
        <v>7348</v>
      </c>
      <c r="D323" s="374" t="s">
        <v>707</v>
      </c>
      <c r="E323" s="374" t="s">
        <v>7318</v>
      </c>
      <c r="F323" s="374" t="s">
        <v>66</v>
      </c>
      <c r="G323" s="374" t="s">
        <v>582</v>
      </c>
      <c r="H323" s="374" t="s">
        <v>6627</v>
      </c>
      <c r="I323" s="374" t="s">
        <v>584</v>
      </c>
      <c r="J323" s="375">
        <v>64</v>
      </c>
      <c r="K323" s="375">
        <v>65</v>
      </c>
      <c r="L323" s="375" t="str">
        <f t="shared" si="9"/>
        <v>Mở</v>
      </c>
      <c r="M323" s="389">
        <f t="shared" ref="M323:M386" si="10">J323/K323</f>
        <v>0.98461538461538467</v>
      </c>
    </row>
    <row r="324" spans="1:13" ht="26.25" x14ac:dyDescent="0.25">
      <c r="A324" s="374" t="s">
        <v>1825</v>
      </c>
      <c r="B324" s="374" t="s">
        <v>7349</v>
      </c>
      <c r="C324" s="374" t="s">
        <v>7350</v>
      </c>
      <c r="D324" s="374" t="s">
        <v>707</v>
      </c>
      <c r="E324" s="374" t="s">
        <v>7318</v>
      </c>
      <c r="F324" s="374" t="s">
        <v>66</v>
      </c>
      <c r="G324" s="374" t="s">
        <v>582</v>
      </c>
      <c r="H324" s="374" t="s">
        <v>6627</v>
      </c>
      <c r="I324" s="374" t="s">
        <v>584</v>
      </c>
      <c r="J324" s="375">
        <v>65</v>
      </c>
      <c r="K324" s="375">
        <v>65</v>
      </c>
      <c r="L324" s="375" t="str">
        <f t="shared" ref="L324:L387" si="11">IF(M324&gt;=75%,"Mở","Không mở")</f>
        <v>Mở</v>
      </c>
      <c r="M324" s="389">
        <f t="shared" si="10"/>
        <v>1</v>
      </c>
    </row>
    <row r="325" spans="1:13" ht="26.25" x14ac:dyDescent="0.25">
      <c r="A325" s="374" t="s">
        <v>1828</v>
      </c>
      <c r="B325" s="374" t="s">
        <v>7351</v>
      </c>
      <c r="C325" s="374" t="s">
        <v>7352</v>
      </c>
      <c r="D325" s="374" t="s">
        <v>707</v>
      </c>
      <c r="E325" s="374" t="s">
        <v>7318</v>
      </c>
      <c r="F325" s="374" t="s">
        <v>66</v>
      </c>
      <c r="G325" s="374" t="s">
        <v>582</v>
      </c>
      <c r="H325" s="374" t="s">
        <v>6627</v>
      </c>
      <c r="I325" s="374" t="s">
        <v>584</v>
      </c>
      <c r="J325" s="375">
        <v>65</v>
      </c>
      <c r="K325" s="375">
        <v>65</v>
      </c>
      <c r="L325" s="375" t="str">
        <f t="shared" si="11"/>
        <v>Mở</v>
      </c>
      <c r="M325" s="389">
        <f t="shared" si="10"/>
        <v>1</v>
      </c>
    </row>
    <row r="326" spans="1:13" ht="26.25" x14ac:dyDescent="0.25">
      <c r="A326" s="374" t="s">
        <v>1833</v>
      </c>
      <c r="B326" s="374" t="s">
        <v>7353</v>
      </c>
      <c r="C326" s="374" t="s">
        <v>7354</v>
      </c>
      <c r="D326" s="374" t="s">
        <v>707</v>
      </c>
      <c r="E326" s="374" t="s">
        <v>7318</v>
      </c>
      <c r="F326" s="374" t="s">
        <v>66</v>
      </c>
      <c r="G326" s="374" t="s">
        <v>582</v>
      </c>
      <c r="H326" s="374" t="s">
        <v>6627</v>
      </c>
      <c r="I326" s="374" t="s">
        <v>584</v>
      </c>
      <c r="J326" s="375">
        <v>65</v>
      </c>
      <c r="K326" s="375">
        <v>65</v>
      </c>
      <c r="L326" s="375" t="str">
        <f t="shared" si="11"/>
        <v>Mở</v>
      </c>
      <c r="M326" s="389">
        <f t="shared" si="10"/>
        <v>1</v>
      </c>
    </row>
    <row r="327" spans="1:13" ht="26.25" x14ac:dyDescent="0.25">
      <c r="A327" s="374" t="s">
        <v>1836</v>
      </c>
      <c r="B327" s="374" t="s">
        <v>7355</v>
      </c>
      <c r="C327" s="374" t="s">
        <v>7356</v>
      </c>
      <c r="D327" s="374" t="s">
        <v>707</v>
      </c>
      <c r="E327" s="374" t="s">
        <v>7318</v>
      </c>
      <c r="F327" s="374" t="s">
        <v>66</v>
      </c>
      <c r="G327" s="374" t="s">
        <v>582</v>
      </c>
      <c r="H327" s="374" t="s">
        <v>6627</v>
      </c>
      <c r="I327" s="374" t="s">
        <v>584</v>
      </c>
      <c r="J327" s="375">
        <v>65</v>
      </c>
      <c r="K327" s="375">
        <v>65</v>
      </c>
      <c r="L327" s="375" t="str">
        <f t="shared" si="11"/>
        <v>Mở</v>
      </c>
      <c r="M327" s="389">
        <f t="shared" si="10"/>
        <v>1</v>
      </c>
    </row>
    <row r="328" spans="1:13" ht="26.25" x14ac:dyDescent="0.25">
      <c r="A328" s="374" t="s">
        <v>1841</v>
      </c>
      <c r="B328" s="374" t="s">
        <v>7357</v>
      </c>
      <c r="C328" s="374" t="s">
        <v>7358</v>
      </c>
      <c r="D328" s="374" t="s">
        <v>707</v>
      </c>
      <c r="E328" s="374" t="s">
        <v>7318</v>
      </c>
      <c r="F328" s="374" t="s">
        <v>66</v>
      </c>
      <c r="G328" s="374" t="s">
        <v>582</v>
      </c>
      <c r="H328" s="374" t="s">
        <v>6627</v>
      </c>
      <c r="I328" s="374" t="s">
        <v>584</v>
      </c>
      <c r="J328" s="375">
        <v>65</v>
      </c>
      <c r="K328" s="375">
        <v>65</v>
      </c>
      <c r="L328" s="375" t="str">
        <f t="shared" si="11"/>
        <v>Mở</v>
      </c>
      <c r="M328" s="389">
        <f t="shared" si="10"/>
        <v>1</v>
      </c>
    </row>
    <row r="329" spans="1:13" ht="26.25" x14ac:dyDescent="0.25">
      <c r="A329" s="374" t="s">
        <v>1844</v>
      </c>
      <c r="B329" s="374" t="s">
        <v>7359</v>
      </c>
      <c r="C329" s="374" t="s">
        <v>7360</v>
      </c>
      <c r="D329" s="374" t="s">
        <v>707</v>
      </c>
      <c r="E329" s="374" t="s">
        <v>7318</v>
      </c>
      <c r="F329" s="374" t="s">
        <v>66</v>
      </c>
      <c r="G329" s="374" t="s">
        <v>582</v>
      </c>
      <c r="H329" s="374" t="s">
        <v>6627</v>
      </c>
      <c r="I329" s="374" t="s">
        <v>584</v>
      </c>
      <c r="J329" s="375">
        <v>65</v>
      </c>
      <c r="K329" s="375">
        <v>65</v>
      </c>
      <c r="L329" s="375" t="str">
        <f t="shared" si="11"/>
        <v>Mở</v>
      </c>
      <c r="M329" s="389">
        <f t="shared" si="10"/>
        <v>1</v>
      </c>
    </row>
    <row r="330" spans="1:13" ht="26.25" x14ac:dyDescent="0.25">
      <c r="A330" s="374" t="s">
        <v>1847</v>
      </c>
      <c r="B330" s="374" t="s">
        <v>7361</v>
      </c>
      <c r="C330" s="374" t="s">
        <v>7362</v>
      </c>
      <c r="D330" s="374" t="s">
        <v>707</v>
      </c>
      <c r="E330" s="374" t="s">
        <v>7318</v>
      </c>
      <c r="F330" s="374" t="s">
        <v>66</v>
      </c>
      <c r="G330" s="374" t="s">
        <v>582</v>
      </c>
      <c r="H330" s="374" t="s">
        <v>6627</v>
      </c>
      <c r="I330" s="374" t="s">
        <v>584</v>
      </c>
      <c r="J330" s="375">
        <v>65</v>
      </c>
      <c r="K330" s="375">
        <v>65</v>
      </c>
      <c r="L330" s="375" t="str">
        <f t="shared" si="11"/>
        <v>Mở</v>
      </c>
      <c r="M330" s="389">
        <f t="shared" si="10"/>
        <v>1</v>
      </c>
    </row>
    <row r="331" spans="1:13" ht="26.25" x14ac:dyDescent="0.25">
      <c r="A331" s="374" t="s">
        <v>1850</v>
      </c>
      <c r="B331" s="374" t="s">
        <v>7363</v>
      </c>
      <c r="C331" s="374" t="s">
        <v>7364</v>
      </c>
      <c r="D331" s="374" t="s">
        <v>707</v>
      </c>
      <c r="E331" s="374" t="s">
        <v>7318</v>
      </c>
      <c r="F331" s="374" t="s">
        <v>66</v>
      </c>
      <c r="G331" s="374" t="s">
        <v>582</v>
      </c>
      <c r="H331" s="374" t="s">
        <v>6627</v>
      </c>
      <c r="I331" s="374" t="s">
        <v>584</v>
      </c>
      <c r="J331" s="375">
        <v>65</v>
      </c>
      <c r="K331" s="375">
        <v>65</v>
      </c>
      <c r="L331" s="375" t="str">
        <f t="shared" si="11"/>
        <v>Mở</v>
      </c>
      <c r="M331" s="389">
        <f t="shared" si="10"/>
        <v>1</v>
      </c>
    </row>
    <row r="332" spans="1:13" ht="26.25" x14ac:dyDescent="0.25">
      <c r="A332" s="374" t="s">
        <v>1853</v>
      </c>
      <c r="B332" s="374" t="s">
        <v>7365</v>
      </c>
      <c r="C332" s="374" t="s">
        <v>7366</v>
      </c>
      <c r="D332" s="374" t="s">
        <v>707</v>
      </c>
      <c r="E332" s="374" t="s">
        <v>7318</v>
      </c>
      <c r="F332" s="374" t="s">
        <v>66</v>
      </c>
      <c r="G332" s="374" t="s">
        <v>582</v>
      </c>
      <c r="H332" s="374" t="s">
        <v>6627</v>
      </c>
      <c r="I332" s="374" t="s">
        <v>584</v>
      </c>
      <c r="J332" s="375">
        <v>65</v>
      </c>
      <c r="K332" s="375">
        <v>65</v>
      </c>
      <c r="L332" s="375" t="str">
        <f t="shared" si="11"/>
        <v>Mở</v>
      </c>
      <c r="M332" s="389">
        <f t="shared" si="10"/>
        <v>1</v>
      </c>
    </row>
    <row r="333" spans="1:13" ht="26.25" x14ac:dyDescent="0.25">
      <c r="A333" s="374" t="s">
        <v>1856</v>
      </c>
      <c r="B333" s="374" t="s">
        <v>7367</v>
      </c>
      <c r="C333" s="374" t="s">
        <v>7368</v>
      </c>
      <c r="D333" s="374" t="s">
        <v>707</v>
      </c>
      <c r="E333" s="374" t="s">
        <v>7318</v>
      </c>
      <c r="F333" s="374" t="s">
        <v>66</v>
      </c>
      <c r="G333" s="374" t="s">
        <v>582</v>
      </c>
      <c r="H333" s="374" t="s">
        <v>6627</v>
      </c>
      <c r="I333" s="374" t="s">
        <v>584</v>
      </c>
      <c r="J333" s="375">
        <v>65</v>
      </c>
      <c r="K333" s="375">
        <v>65</v>
      </c>
      <c r="L333" s="375" t="str">
        <f t="shared" si="11"/>
        <v>Mở</v>
      </c>
      <c r="M333" s="389">
        <f t="shared" si="10"/>
        <v>1</v>
      </c>
    </row>
    <row r="334" spans="1:13" ht="26.25" x14ac:dyDescent="0.25">
      <c r="A334" s="374" t="s">
        <v>1859</v>
      </c>
      <c r="B334" s="374" t="s">
        <v>7369</v>
      </c>
      <c r="C334" s="374" t="s">
        <v>7370</v>
      </c>
      <c r="D334" s="374" t="s">
        <v>707</v>
      </c>
      <c r="E334" s="374" t="s">
        <v>7318</v>
      </c>
      <c r="F334" s="374" t="s">
        <v>66</v>
      </c>
      <c r="G334" s="374" t="s">
        <v>582</v>
      </c>
      <c r="H334" s="374" t="s">
        <v>6627</v>
      </c>
      <c r="I334" s="374" t="s">
        <v>584</v>
      </c>
      <c r="J334" s="375">
        <v>65</v>
      </c>
      <c r="K334" s="375">
        <v>65</v>
      </c>
      <c r="L334" s="375" t="str">
        <f t="shared" si="11"/>
        <v>Mở</v>
      </c>
      <c r="M334" s="389">
        <f t="shared" si="10"/>
        <v>1</v>
      </c>
    </row>
    <row r="335" spans="1:13" ht="26.25" x14ac:dyDescent="0.25">
      <c r="A335" s="374" t="s">
        <v>1862</v>
      </c>
      <c r="B335" s="374" t="s">
        <v>7371</v>
      </c>
      <c r="C335" s="374" t="s">
        <v>7372</v>
      </c>
      <c r="D335" s="374" t="s">
        <v>707</v>
      </c>
      <c r="E335" s="374" t="s">
        <v>7318</v>
      </c>
      <c r="F335" s="374" t="s">
        <v>66</v>
      </c>
      <c r="G335" s="374" t="s">
        <v>582</v>
      </c>
      <c r="H335" s="374" t="s">
        <v>6627</v>
      </c>
      <c r="I335" s="374" t="s">
        <v>584</v>
      </c>
      <c r="J335" s="375">
        <v>65</v>
      </c>
      <c r="K335" s="375">
        <v>65</v>
      </c>
      <c r="L335" s="375" t="str">
        <f t="shared" si="11"/>
        <v>Mở</v>
      </c>
      <c r="M335" s="389">
        <f t="shared" si="10"/>
        <v>1</v>
      </c>
    </row>
    <row r="336" spans="1:13" ht="26.25" x14ac:dyDescent="0.25">
      <c r="A336" s="374" t="s">
        <v>1865</v>
      </c>
      <c r="B336" s="374" t="s">
        <v>7373</v>
      </c>
      <c r="C336" s="374" t="s">
        <v>7374</v>
      </c>
      <c r="D336" s="374" t="s">
        <v>7375</v>
      </c>
      <c r="E336" s="374" t="s">
        <v>7376</v>
      </c>
      <c r="F336" s="374" t="s">
        <v>89</v>
      </c>
      <c r="G336" s="374" t="s">
        <v>582</v>
      </c>
      <c r="H336" s="374" t="s">
        <v>6627</v>
      </c>
      <c r="I336" s="374" t="s">
        <v>584</v>
      </c>
      <c r="J336" s="375">
        <v>65</v>
      </c>
      <c r="K336" s="375">
        <v>65</v>
      </c>
      <c r="L336" s="375" t="str">
        <f t="shared" si="11"/>
        <v>Mở</v>
      </c>
      <c r="M336" s="389">
        <f t="shared" si="10"/>
        <v>1</v>
      </c>
    </row>
    <row r="337" spans="1:13" ht="26.25" x14ac:dyDescent="0.25">
      <c r="A337" s="374" t="s">
        <v>1868</v>
      </c>
      <c r="B337" s="374" t="s">
        <v>7377</v>
      </c>
      <c r="C337" s="374" t="s">
        <v>7378</v>
      </c>
      <c r="D337" s="374" t="s">
        <v>7375</v>
      </c>
      <c r="E337" s="374" t="s">
        <v>7376</v>
      </c>
      <c r="F337" s="374" t="s">
        <v>89</v>
      </c>
      <c r="G337" s="374" t="s">
        <v>582</v>
      </c>
      <c r="H337" s="374" t="s">
        <v>6627</v>
      </c>
      <c r="I337" s="374" t="s">
        <v>584</v>
      </c>
      <c r="J337" s="375">
        <v>65</v>
      </c>
      <c r="K337" s="375">
        <v>65</v>
      </c>
      <c r="L337" s="375" t="str">
        <f t="shared" si="11"/>
        <v>Mở</v>
      </c>
      <c r="M337" s="389">
        <f t="shared" si="10"/>
        <v>1</v>
      </c>
    </row>
    <row r="338" spans="1:13" ht="26.25" x14ac:dyDescent="0.25">
      <c r="A338" s="374" t="s">
        <v>1871</v>
      </c>
      <c r="B338" s="374" t="s">
        <v>7379</v>
      </c>
      <c r="C338" s="374" t="s">
        <v>7380</v>
      </c>
      <c r="D338" s="374" t="s">
        <v>7375</v>
      </c>
      <c r="E338" s="374" t="s">
        <v>7376</v>
      </c>
      <c r="F338" s="374" t="s">
        <v>89</v>
      </c>
      <c r="G338" s="374" t="s">
        <v>582</v>
      </c>
      <c r="H338" s="374" t="s">
        <v>6627</v>
      </c>
      <c r="I338" s="374" t="s">
        <v>584</v>
      </c>
      <c r="J338" s="375">
        <v>65</v>
      </c>
      <c r="K338" s="375">
        <v>65</v>
      </c>
      <c r="L338" s="375" t="str">
        <f t="shared" si="11"/>
        <v>Mở</v>
      </c>
      <c r="M338" s="389">
        <f t="shared" si="10"/>
        <v>1</v>
      </c>
    </row>
    <row r="339" spans="1:13" ht="26.25" x14ac:dyDescent="0.25">
      <c r="A339" s="374" t="s">
        <v>1874</v>
      </c>
      <c r="B339" s="374" t="s">
        <v>7381</v>
      </c>
      <c r="C339" s="374" t="s">
        <v>7382</v>
      </c>
      <c r="D339" s="374" t="s">
        <v>7375</v>
      </c>
      <c r="E339" s="374" t="s">
        <v>7376</v>
      </c>
      <c r="F339" s="374" t="s">
        <v>89</v>
      </c>
      <c r="G339" s="374" t="s">
        <v>582</v>
      </c>
      <c r="H339" s="374" t="s">
        <v>6627</v>
      </c>
      <c r="I339" s="374" t="s">
        <v>584</v>
      </c>
      <c r="J339" s="375">
        <v>65</v>
      </c>
      <c r="K339" s="375">
        <v>65</v>
      </c>
      <c r="L339" s="375" t="str">
        <f t="shared" si="11"/>
        <v>Mở</v>
      </c>
      <c r="M339" s="389">
        <f t="shared" si="10"/>
        <v>1</v>
      </c>
    </row>
    <row r="340" spans="1:13" ht="26.25" x14ac:dyDescent="0.25">
      <c r="A340" s="374" t="s">
        <v>1877</v>
      </c>
      <c r="B340" s="374" t="s">
        <v>7383</v>
      </c>
      <c r="C340" s="374" t="s">
        <v>7384</v>
      </c>
      <c r="D340" s="374" t="s">
        <v>7375</v>
      </c>
      <c r="E340" s="374" t="s">
        <v>7376</v>
      </c>
      <c r="F340" s="374" t="s">
        <v>89</v>
      </c>
      <c r="G340" s="374" t="s">
        <v>582</v>
      </c>
      <c r="H340" s="374" t="s">
        <v>6627</v>
      </c>
      <c r="I340" s="374" t="s">
        <v>584</v>
      </c>
      <c r="J340" s="375">
        <v>65</v>
      </c>
      <c r="K340" s="375">
        <v>65</v>
      </c>
      <c r="L340" s="375" t="str">
        <f t="shared" si="11"/>
        <v>Mở</v>
      </c>
      <c r="M340" s="389">
        <f t="shared" si="10"/>
        <v>1</v>
      </c>
    </row>
    <row r="341" spans="1:13" ht="26.25" x14ac:dyDescent="0.25">
      <c r="A341" s="374" t="s">
        <v>1880</v>
      </c>
      <c r="B341" s="374" t="s">
        <v>7385</v>
      </c>
      <c r="C341" s="374" t="s">
        <v>7386</v>
      </c>
      <c r="D341" s="374" t="s">
        <v>7375</v>
      </c>
      <c r="E341" s="374" t="s">
        <v>7376</v>
      </c>
      <c r="F341" s="374" t="s">
        <v>89</v>
      </c>
      <c r="G341" s="374" t="s">
        <v>582</v>
      </c>
      <c r="H341" s="374" t="s">
        <v>6627</v>
      </c>
      <c r="I341" s="374" t="s">
        <v>584</v>
      </c>
      <c r="J341" s="375">
        <v>65</v>
      </c>
      <c r="K341" s="375">
        <v>65</v>
      </c>
      <c r="L341" s="375" t="str">
        <f t="shared" si="11"/>
        <v>Mở</v>
      </c>
      <c r="M341" s="389">
        <f t="shared" si="10"/>
        <v>1</v>
      </c>
    </row>
    <row r="342" spans="1:13" ht="26.25" x14ac:dyDescent="0.25">
      <c r="A342" s="374" t="s">
        <v>1883</v>
      </c>
      <c r="B342" s="374" t="s">
        <v>7387</v>
      </c>
      <c r="C342" s="374" t="s">
        <v>7388</v>
      </c>
      <c r="D342" s="374" t="s">
        <v>7375</v>
      </c>
      <c r="E342" s="374" t="s">
        <v>7376</v>
      </c>
      <c r="F342" s="374" t="s">
        <v>89</v>
      </c>
      <c r="G342" s="374" t="s">
        <v>582</v>
      </c>
      <c r="H342" s="374" t="s">
        <v>6627</v>
      </c>
      <c r="I342" s="374" t="s">
        <v>584</v>
      </c>
      <c r="J342" s="375">
        <v>65</v>
      </c>
      <c r="K342" s="375">
        <v>65</v>
      </c>
      <c r="L342" s="375" t="str">
        <f t="shared" si="11"/>
        <v>Mở</v>
      </c>
      <c r="M342" s="389">
        <f t="shared" si="10"/>
        <v>1</v>
      </c>
    </row>
    <row r="343" spans="1:13" ht="26.25" x14ac:dyDescent="0.25">
      <c r="A343" s="374" t="s">
        <v>1886</v>
      </c>
      <c r="B343" s="374" t="s">
        <v>7389</v>
      </c>
      <c r="C343" s="374" t="s">
        <v>7390</v>
      </c>
      <c r="D343" s="374" t="s">
        <v>7375</v>
      </c>
      <c r="E343" s="374" t="s">
        <v>7376</v>
      </c>
      <c r="F343" s="374" t="s">
        <v>89</v>
      </c>
      <c r="G343" s="374" t="s">
        <v>582</v>
      </c>
      <c r="H343" s="374" t="s">
        <v>6627</v>
      </c>
      <c r="I343" s="374" t="s">
        <v>584</v>
      </c>
      <c r="J343" s="375">
        <v>65</v>
      </c>
      <c r="K343" s="375">
        <v>65</v>
      </c>
      <c r="L343" s="375" t="str">
        <f t="shared" si="11"/>
        <v>Mở</v>
      </c>
      <c r="M343" s="389">
        <f t="shared" si="10"/>
        <v>1</v>
      </c>
    </row>
    <row r="344" spans="1:13" ht="26.25" x14ac:dyDescent="0.25">
      <c r="A344" s="374" t="s">
        <v>1889</v>
      </c>
      <c r="B344" s="374" t="s">
        <v>7391</v>
      </c>
      <c r="C344" s="374" t="s">
        <v>7392</v>
      </c>
      <c r="D344" s="374" t="s">
        <v>7375</v>
      </c>
      <c r="E344" s="374" t="s">
        <v>7376</v>
      </c>
      <c r="F344" s="374" t="s">
        <v>89</v>
      </c>
      <c r="G344" s="374" t="s">
        <v>582</v>
      </c>
      <c r="H344" s="374" t="s">
        <v>6627</v>
      </c>
      <c r="I344" s="374" t="s">
        <v>584</v>
      </c>
      <c r="J344" s="375">
        <v>65</v>
      </c>
      <c r="K344" s="375">
        <v>65</v>
      </c>
      <c r="L344" s="375" t="str">
        <f t="shared" si="11"/>
        <v>Mở</v>
      </c>
      <c r="M344" s="389">
        <f t="shared" si="10"/>
        <v>1</v>
      </c>
    </row>
    <row r="345" spans="1:13" ht="26.25" x14ac:dyDescent="0.25">
      <c r="A345" s="374" t="s">
        <v>1893</v>
      </c>
      <c r="B345" s="374" t="s">
        <v>7393</v>
      </c>
      <c r="C345" s="374" t="s">
        <v>7394</v>
      </c>
      <c r="D345" s="374" t="s">
        <v>7375</v>
      </c>
      <c r="E345" s="374" t="s">
        <v>7376</v>
      </c>
      <c r="F345" s="374" t="s">
        <v>89</v>
      </c>
      <c r="G345" s="374" t="s">
        <v>582</v>
      </c>
      <c r="H345" s="374" t="s">
        <v>6627</v>
      </c>
      <c r="I345" s="374" t="s">
        <v>584</v>
      </c>
      <c r="J345" s="375">
        <v>65</v>
      </c>
      <c r="K345" s="375">
        <v>65</v>
      </c>
      <c r="L345" s="375" t="str">
        <f t="shared" si="11"/>
        <v>Mở</v>
      </c>
      <c r="M345" s="389">
        <f t="shared" si="10"/>
        <v>1</v>
      </c>
    </row>
    <row r="346" spans="1:13" ht="26.25" x14ac:dyDescent="0.25">
      <c r="A346" s="374" t="s">
        <v>1895</v>
      </c>
      <c r="B346" s="374" t="s">
        <v>7395</v>
      </c>
      <c r="C346" s="374" t="s">
        <v>7396</v>
      </c>
      <c r="D346" s="374" t="s">
        <v>7375</v>
      </c>
      <c r="E346" s="374" t="s">
        <v>7376</v>
      </c>
      <c r="F346" s="374" t="s">
        <v>89</v>
      </c>
      <c r="G346" s="374" t="s">
        <v>582</v>
      </c>
      <c r="H346" s="374" t="s">
        <v>6627</v>
      </c>
      <c r="I346" s="374" t="s">
        <v>584</v>
      </c>
      <c r="J346" s="375">
        <v>65</v>
      </c>
      <c r="K346" s="375">
        <v>65</v>
      </c>
      <c r="L346" s="375" t="str">
        <f t="shared" si="11"/>
        <v>Mở</v>
      </c>
      <c r="M346" s="389">
        <f t="shared" si="10"/>
        <v>1</v>
      </c>
    </row>
    <row r="347" spans="1:13" ht="26.25" x14ac:dyDescent="0.25">
      <c r="A347" s="374" t="s">
        <v>1897</v>
      </c>
      <c r="B347" s="374" t="s">
        <v>7397</v>
      </c>
      <c r="C347" s="374" t="s">
        <v>7398</v>
      </c>
      <c r="D347" s="374" t="s">
        <v>7375</v>
      </c>
      <c r="E347" s="374" t="s">
        <v>7376</v>
      </c>
      <c r="F347" s="374" t="s">
        <v>89</v>
      </c>
      <c r="G347" s="374" t="s">
        <v>582</v>
      </c>
      <c r="H347" s="374" t="s">
        <v>6627</v>
      </c>
      <c r="I347" s="374" t="s">
        <v>584</v>
      </c>
      <c r="J347" s="375">
        <v>65</v>
      </c>
      <c r="K347" s="375">
        <v>65</v>
      </c>
      <c r="L347" s="375" t="str">
        <f t="shared" si="11"/>
        <v>Mở</v>
      </c>
      <c r="M347" s="389">
        <f t="shared" si="10"/>
        <v>1</v>
      </c>
    </row>
    <row r="348" spans="1:13" ht="26.25" x14ac:dyDescent="0.25">
      <c r="A348" s="374" t="s">
        <v>1899</v>
      </c>
      <c r="B348" s="374" t="s">
        <v>7399</v>
      </c>
      <c r="C348" s="374" t="s">
        <v>7400</v>
      </c>
      <c r="D348" s="374" t="s">
        <v>7375</v>
      </c>
      <c r="E348" s="374" t="s">
        <v>7376</v>
      </c>
      <c r="F348" s="374" t="s">
        <v>89</v>
      </c>
      <c r="G348" s="374" t="s">
        <v>582</v>
      </c>
      <c r="H348" s="374" t="s">
        <v>6627</v>
      </c>
      <c r="I348" s="374" t="s">
        <v>584</v>
      </c>
      <c r="J348" s="375">
        <v>65</v>
      </c>
      <c r="K348" s="375">
        <v>65</v>
      </c>
      <c r="L348" s="375" t="str">
        <f t="shared" si="11"/>
        <v>Mở</v>
      </c>
      <c r="M348" s="389">
        <f t="shared" si="10"/>
        <v>1</v>
      </c>
    </row>
    <row r="349" spans="1:13" ht="26.25" x14ac:dyDescent="0.25">
      <c r="A349" s="374" t="s">
        <v>1904</v>
      </c>
      <c r="B349" s="374" t="s">
        <v>7401</v>
      </c>
      <c r="C349" s="374" t="s">
        <v>7402</v>
      </c>
      <c r="D349" s="374" t="s">
        <v>7375</v>
      </c>
      <c r="E349" s="374" t="s">
        <v>7376</v>
      </c>
      <c r="F349" s="374" t="s">
        <v>89</v>
      </c>
      <c r="G349" s="374" t="s">
        <v>582</v>
      </c>
      <c r="H349" s="374" t="s">
        <v>6627</v>
      </c>
      <c r="I349" s="374" t="s">
        <v>584</v>
      </c>
      <c r="J349" s="375">
        <v>18</v>
      </c>
      <c r="K349" s="375">
        <v>65</v>
      </c>
      <c r="L349" s="375" t="str">
        <f t="shared" si="11"/>
        <v>Không mở</v>
      </c>
      <c r="M349" s="389">
        <f t="shared" si="10"/>
        <v>0.27692307692307694</v>
      </c>
    </row>
    <row r="350" spans="1:13" ht="26.25" x14ac:dyDescent="0.25">
      <c r="A350" s="374" t="s">
        <v>1907</v>
      </c>
      <c r="B350" s="374" t="s">
        <v>7403</v>
      </c>
      <c r="C350" s="374" t="s">
        <v>7404</v>
      </c>
      <c r="D350" s="374" t="s">
        <v>7375</v>
      </c>
      <c r="E350" s="374" t="s">
        <v>7376</v>
      </c>
      <c r="F350" s="374" t="s">
        <v>89</v>
      </c>
      <c r="G350" s="374" t="s">
        <v>582</v>
      </c>
      <c r="H350" s="374" t="s">
        <v>6627</v>
      </c>
      <c r="I350" s="374" t="s">
        <v>584</v>
      </c>
      <c r="J350" s="375">
        <v>7</v>
      </c>
      <c r="K350" s="375">
        <v>65</v>
      </c>
      <c r="L350" s="375" t="str">
        <f t="shared" si="11"/>
        <v>Không mở</v>
      </c>
      <c r="M350" s="389">
        <f t="shared" si="10"/>
        <v>0.1076923076923077</v>
      </c>
    </row>
    <row r="351" spans="1:13" ht="26.25" x14ac:dyDescent="0.25">
      <c r="A351" s="374" t="s">
        <v>1910</v>
      </c>
      <c r="B351" s="374" t="s">
        <v>7405</v>
      </c>
      <c r="C351" s="374" t="s">
        <v>7406</v>
      </c>
      <c r="D351" s="374" t="s">
        <v>7407</v>
      </c>
      <c r="E351" s="374" t="s">
        <v>7408</v>
      </c>
      <c r="F351" s="374" t="s">
        <v>89</v>
      </c>
      <c r="G351" s="374" t="s">
        <v>582</v>
      </c>
      <c r="H351" s="374" t="s">
        <v>6627</v>
      </c>
      <c r="I351" s="374" t="s">
        <v>584</v>
      </c>
      <c r="J351" s="375">
        <v>30</v>
      </c>
      <c r="K351" s="375">
        <v>30</v>
      </c>
      <c r="L351" s="375" t="str">
        <f t="shared" si="11"/>
        <v>Mở</v>
      </c>
      <c r="M351" s="389">
        <f t="shared" si="10"/>
        <v>1</v>
      </c>
    </row>
    <row r="352" spans="1:13" ht="26.25" x14ac:dyDescent="0.25">
      <c r="A352" s="374" t="s">
        <v>1915</v>
      </c>
      <c r="B352" s="374" t="s">
        <v>7409</v>
      </c>
      <c r="C352" s="374" t="s">
        <v>7410</v>
      </c>
      <c r="D352" s="374" t="s">
        <v>7411</v>
      </c>
      <c r="E352" s="374" t="s">
        <v>7412</v>
      </c>
      <c r="F352" s="374" t="s">
        <v>89</v>
      </c>
      <c r="G352" s="374" t="s">
        <v>582</v>
      </c>
      <c r="H352" s="374" t="s">
        <v>6627</v>
      </c>
      <c r="I352" s="374" t="s">
        <v>584</v>
      </c>
      <c r="J352" s="375">
        <v>65</v>
      </c>
      <c r="K352" s="375">
        <v>65</v>
      </c>
      <c r="L352" s="375" t="str">
        <f t="shared" si="11"/>
        <v>Mở</v>
      </c>
      <c r="M352" s="389">
        <f t="shared" si="10"/>
        <v>1</v>
      </c>
    </row>
    <row r="353" spans="1:13" ht="26.25" x14ac:dyDescent="0.25">
      <c r="A353" s="374" t="s">
        <v>1920</v>
      </c>
      <c r="B353" s="374" t="s">
        <v>7413</v>
      </c>
      <c r="C353" s="374" t="s">
        <v>7414</v>
      </c>
      <c r="D353" s="374" t="s">
        <v>7411</v>
      </c>
      <c r="E353" s="374" t="s">
        <v>7412</v>
      </c>
      <c r="F353" s="374" t="s">
        <v>89</v>
      </c>
      <c r="G353" s="374" t="s">
        <v>582</v>
      </c>
      <c r="H353" s="374" t="s">
        <v>6627</v>
      </c>
      <c r="I353" s="374" t="s">
        <v>584</v>
      </c>
      <c r="J353" s="375">
        <v>65</v>
      </c>
      <c r="K353" s="375">
        <v>65</v>
      </c>
      <c r="L353" s="375" t="str">
        <f t="shared" si="11"/>
        <v>Mở</v>
      </c>
      <c r="M353" s="389">
        <f t="shared" si="10"/>
        <v>1</v>
      </c>
    </row>
    <row r="354" spans="1:13" ht="26.25" x14ac:dyDescent="0.25">
      <c r="A354" s="374" t="s">
        <v>1925</v>
      </c>
      <c r="B354" s="374" t="s">
        <v>7415</v>
      </c>
      <c r="C354" s="374" t="s">
        <v>7416</v>
      </c>
      <c r="D354" s="374" t="s">
        <v>7411</v>
      </c>
      <c r="E354" s="374" t="s">
        <v>7412</v>
      </c>
      <c r="F354" s="374" t="s">
        <v>89</v>
      </c>
      <c r="G354" s="374" t="s">
        <v>582</v>
      </c>
      <c r="H354" s="374" t="s">
        <v>6627</v>
      </c>
      <c r="I354" s="374" t="s">
        <v>584</v>
      </c>
      <c r="J354" s="375">
        <v>65</v>
      </c>
      <c r="K354" s="375">
        <v>65</v>
      </c>
      <c r="L354" s="375" t="str">
        <f t="shared" si="11"/>
        <v>Mở</v>
      </c>
      <c r="M354" s="389">
        <f t="shared" si="10"/>
        <v>1</v>
      </c>
    </row>
    <row r="355" spans="1:13" ht="26.25" x14ac:dyDescent="0.25">
      <c r="A355" s="374" t="s">
        <v>1930</v>
      </c>
      <c r="B355" s="374" t="s">
        <v>7417</v>
      </c>
      <c r="C355" s="374" t="s">
        <v>7418</v>
      </c>
      <c r="D355" s="374" t="s">
        <v>7411</v>
      </c>
      <c r="E355" s="374" t="s">
        <v>7412</v>
      </c>
      <c r="F355" s="374" t="s">
        <v>89</v>
      </c>
      <c r="G355" s="374" t="s">
        <v>582</v>
      </c>
      <c r="H355" s="374" t="s">
        <v>6627</v>
      </c>
      <c r="I355" s="374" t="s">
        <v>584</v>
      </c>
      <c r="J355" s="375">
        <v>65</v>
      </c>
      <c r="K355" s="375">
        <v>65</v>
      </c>
      <c r="L355" s="375" t="str">
        <f t="shared" si="11"/>
        <v>Mở</v>
      </c>
      <c r="M355" s="389">
        <f t="shared" si="10"/>
        <v>1</v>
      </c>
    </row>
    <row r="356" spans="1:13" ht="26.25" x14ac:dyDescent="0.25">
      <c r="A356" s="374" t="s">
        <v>1935</v>
      </c>
      <c r="B356" s="374" t="s">
        <v>7419</v>
      </c>
      <c r="C356" s="374" t="s">
        <v>7420</v>
      </c>
      <c r="D356" s="374" t="s">
        <v>7411</v>
      </c>
      <c r="E356" s="374" t="s">
        <v>7412</v>
      </c>
      <c r="F356" s="374" t="s">
        <v>89</v>
      </c>
      <c r="G356" s="374" t="s">
        <v>582</v>
      </c>
      <c r="H356" s="374" t="s">
        <v>6627</v>
      </c>
      <c r="I356" s="374" t="s">
        <v>584</v>
      </c>
      <c r="J356" s="375">
        <v>65</v>
      </c>
      <c r="K356" s="375">
        <v>65</v>
      </c>
      <c r="L356" s="375" t="str">
        <f t="shared" si="11"/>
        <v>Mở</v>
      </c>
      <c r="M356" s="389">
        <f t="shared" si="10"/>
        <v>1</v>
      </c>
    </row>
    <row r="357" spans="1:13" ht="26.25" x14ac:dyDescent="0.25">
      <c r="A357" s="374" t="s">
        <v>1940</v>
      </c>
      <c r="B357" s="374" t="s">
        <v>7421</v>
      </c>
      <c r="C357" s="374" t="s">
        <v>7422</v>
      </c>
      <c r="D357" s="374" t="s">
        <v>7411</v>
      </c>
      <c r="E357" s="374" t="s">
        <v>7412</v>
      </c>
      <c r="F357" s="374" t="s">
        <v>89</v>
      </c>
      <c r="G357" s="374" t="s">
        <v>582</v>
      </c>
      <c r="H357" s="374" t="s">
        <v>6627</v>
      </c>
      <c r="I357" s="374" t="s">
        <v>584</v>
      </c>
      <c r="J357" s="375">
        <v>65</v>
      </c>
      <c r="K357" s="375">
        <v>65</v>
      </c>
      <c r="L357" s="375" t="str">
        <f t="shared" si="11"/>
        <v>Mở</v>
      </c>
      <c r="M357" s="389">
        <f t="shared" si="10"/>
        <v>1</v>
      </c>
    </row>
    <row r="358" spans="1:13" ht="26.25" x14ac:dyDescent="0.25">
      <c r="A358" s="374" t="s">
        <v>1945</v>
      </c>
      <c r="B358" s="374" t="s">
        <v>7423</v>
      </c>
      <c r="C358" s="374" t="s">
        <v>7424</v>
      </c>
      <c r="D358" s="374" t="s">
        <v>7411</v>
      </c>
      <c r="E358" s="374" t="s">
        <v>7412</v>
      </c>
      <c r="F358" s="374" t="s">
        <v>89</v>
      </c>
      <c r="G358" s="374" t="s">
        <v>582</v>
      </c>
      <c r="H358" s="374" t="s">
        <v>6627</v>
      </c>
      <c r="I358" s="374" t="s">
        <v>584</v>
      </c>
      <c r="J358" s="375">
        <v>65</v>
      </c>
      <c r="K358" s="375">
        <v>65</v>
      </c>
      <c r="L358" s="375" t="str">
        <f t="shared" si="11"/>
        <v>Mở</v>
      </c>
      <c r="M358" s="389">
        <f t="shared" si="10"/>
        <v>1</v>
      </c>
    </row>
    <row r="359" spans="1:13" ht="26.25" x14ac:dyDescent="0.25">
      <c r="A359" s="374" t="s">
        <v>1948</v>
      </c>
      <c r="B359" s="374" t="s">
        <v>7425</v>
      </c>
      <c r="C359" s="374" t="s">
        <v>7426</v>
      </c>
      <c r="D359" s="374" t="s">
        <v>7411</v>
      </c>
      <c r="E359" s="374" t="s">
        <v>7412</v>
      </c>
      <c r="F359" s="374" t="s">
        <v>89</v>
      </c>
      <c r="G359" s="374" t="s">
        <v>582</v>
      </c>
      <c r="H359" s="374" t="s">
        <v>6627</v>
      </c>
      <c r="I359" s="374" t="s">
        <v>584</v>
      </c>
      <c r="J359" s="375">
        <v>65</v>
      </c>
      <c r="K359" s="375">
        <v>65</v>
      </c>
      <c r="L359" s="375" t="str">
        <f t="shared" si="11"/>
        <v>Mở</v>
      </c>
      <c r="M359" s="389">
        <f t="shared" si="10"/>
        <v>1</v>
      </c>
    </row>
    <row r="360" spans="1:13" ht="26.25" x14ac:dyDescent="0.25">
      <c r="A360" s="374" t="s">
        <v>1951</v>
      </c>
      <c r="B360" s="374" t="s">
        <v>7427</v>
      </c>
      <c r="C360" s="374" t="s">
        <v>7428</v>
      </c>
      <c r="D360" s="374" t="s">
        <v>7411</v>
      </c>
      <c r="E360" s="374" t="s">
        <v>7412</v>
      </c>
      <c r="F360" s="374" t="s">
        <v>89</v>
      </c>
      <c r="G360" s="374" t="s">
        <v>582</v>
      </c>
      <c r="H360" s="374" t="s">
        <v>6627</v>
      </c>
      <c r="I360" s="374" t="s">
        <v>584</v>
      </c>
      <c r="J360" s="375">
        <v>65</v>
      </c>
      <c r="K360" s="375">
        <v>65</v>
      </c>
      <c r="L360" s="375" t="str">
        <f t="shared" si="11"/>
        <v>Mở</v>
      </c>
      <c r="M360" s="389">
        <f t="shared" si="10"/>
        <v>1</v>
      </c>
    </row>
    <row r="361" spans="1:13" ht="26.25" x14ac:dyDescent="0.25">
      <c r="A361" s="374" t="s">
        <v>1956</v>
      </c>
      <c r="B361" s="374" t="s">
        <v>7429</v>
      </c>
      <c r="C361" s="374" t="s">
        <v>7430</v>
      </c>
      <c r="D361" s="374" t="s">
        <v>7411</v>
      </c>
      <c r="E361" s="374" t="s">
        <v>7412</v>
      </c>
      <c r="F361" s="374" t="s">
        <v>89</v>
      </c>
      <c r="G361" s="374" t="s">
        <v>582</v>
      </c>
      <c r="H361" s="374" t="s">
        <v>6627</v>
      </c>
      <c r="I361" s="374" t="s">
        <v>584</v>
      </c>
      <c r="J361" s="375">
        <v>65</v>
      </c>
      <c r="K361" s="375">
        <v>65</v>
      </c>
      <c r="L361" s="375" t="str">
        <f t="shared" si="11"/>
        <v>Mở</v>
      </c>
      <c r="M361" s="389">
        <f t="shared" si="10"/>
        <v>1</v>
      </c>
    </row>
    <row r="362" spans="1:13" ht="26.25" x14ac:dyDescent="0.25">
      <c r="A362" s="374" t="s">
        <v>1959</v>
      </c>
      <c r="B362" s="374" t="s">
        <v>7431</v>
      </c>
      <c r="C362" s="374" t="s">
        <v>7432</v>
      </c>
      <c r="D362" s="374" t="s">
        <v>7411</v>
      </c>
      <c r="E362" s="374" t="s">
        <v>7412</v>
      </c>
      <c r="F362" s="374" t="s">
        <v>89</v>
      </c>
      <c r="G362" s="374" t="s">
        <v>582</v>
      </c>
      <c r="H362" s="374" t="s">
        <v>6627</v>
      </c>
      <c r="I362" s="374" t="s">
        <v>584</v>
      </c>
      <c r="J362" s="375">
        <v>65</v>
      </c>
      <c r="K362" s="375">
        <v>65</v>
      </c>
      <c r="L362" s="375" t="str">
        <f t="shared" si="11"/>
        <v>Mở</v>
      </c>
      <c r="M362" s="389">
        <f t="shared" si="10"/>
        <v>1</v>
      </c>
    </row>
    <row r="363" spans="1:13" ht="26.25" x14ac:dyDescent="0.25">
      <c r="A363" s="374" t="s">
        <v>1962</v>
      </c>
      <c r="B363" s="374" t="s">
        <v>7433</v>
      </c>
      <c r="C363" s="374" t="s">
        <v>7434</v>
      </c>
      <c r="D363" s="374" t="s">
        <v>7411</v>
      </c>
      <c r="E363" s="374" t="s">
        <v>7412</v>
      </c>
      <c r="F363" s="374" t="s">
        <v>89</v>
      </c>
      <c r="G363" s="374" t="s">
        <v>582</v>
      </c>
      <c r="H363" s="374" t="s">
        <v>6627</v>
      </c>
      <c r="I363" s="374" t="s">
        <v>584</v>
      </c>
      <c r="J363" s="375">
        <v>65</v>
      </c>
      <c r="K363" s="375">
        <v>65</v>
      </c>
      <c r="L363" s="375" t="str">
        <f t="shared" si="11"/>
        <v>Mở</v>
      </c>
      <c r="M363" s="389">
        <f t="shared" si="10"/>
        <v>1</v>
      </c>
    </row>
    <row r="364" spans="1:13" ht="26.25" x14ac:dyDescent="0.25">
      <c r="A364" s="374" t="s">
        <v>1965</v>
      </c>
      <c r="B364" s="374" t="s">
        <v>7435</v>
      </c>
      <c r="C364" s="374" t="s">
        <v>7436</v>
      </c>
      <c r="D364" s="374" t="s">
        <v>7411</v>
      </c>
      <c r="E364" s="374" t="s">
        <v>7412</v>
      </c>
      <c r="F364" s="374" t="s">
        <v>89</v>
      </c>
      <c r="G364" s="374" t="s">
        <v>582</v>
      </c>
      <c r="H364" s="374" t="s">
        <v>6627</v>
      </c>
      <c r="I364" s="374" t="s">
        <v>584</v>
      </c>
      <c r="J364" s="375">
        <v>65</v>
      </c>
      <c r="K364" s="375">
        <v>65</v>
      </c>
      <c r="L364" s="375" t="str">
        <f t="shared" si="11"/>
        <v>Mở</v>
      </c>
      <c r="M364" s="389">
        <f t="shared" si="10"/>
        <v>1</v>
      </c>
    </row>
    <row r="365" spans="1:13" ht="26.25" x14ac:dyDescent="0.25">
      <c r="A365" s="374" t="s">
        <v>1968</v>
      </c>
      <c r="B365" s="374" t="s">
        <v>7437</v>
      </c>
      <c r="C365" s="374" t="s">
        <v>7438</v>
      </c>
      <c r="D365" s="374" t="s">
        <v>7411</v>
      </c>
      <c r="E365" s="374" t="s">
        <v>7412</v>
      </c>
      <c r="F365" s="374" t="s">
        <v>89</v>
      </c>
      <c r="G365" s="374" t="s">
        <v>582</v>
      </c>
      <c r="H365" s="374" t="s">
        <v>6627</v>
      </c>
      <c r="I365" s="374" t="s">
        <v>584</v>
      </c>
      <c r="J365" s="375">
        <v>65</v>
      </c>
      <c r="K365" s="375">
        <v>65</v>
      </c>
      <c r="L365" s="375" t="str">
        <f t="shared" si="11"/>
        <v>Mở</v>
      </c>
      <c r="M365" s="389">
        <f t="shared" si="10"/>
        <v>1</v>
      </c>
    </row>
    <row r="366" spans="1:13" ht="26.25" x14ac:dyDescent="0.25">
      <c r="A366" s="374" t="s">
        <v>1973</v>
      </c>
      <c r="B366" s="374" t="s">
        <v>7439</v>
      </c>
      <c r="C366" s="374" t="s">
        <v>7440</v>
      </c>
      <c r="D366" s="374" t="s">
        <v>7411</v>
      </c>
      <c r="E366" s="374" t="s">
        <v>7412</v>
      </c>
      <c r="F366" s="374" t="s">
        <v>89</v>
      </c>
      <c r="G366" s="374" t="s">
        <v>582</v>
      </c>
      <c r="H366" s="374" t="s">
        <v>6627</v>
      </c>
      <c r="I366" s="374" t="s">
        <v>584</v>
      </c>
      <c r="J366" s="375">
        <v>65</v>
      </c>
      <c r="K366" s="375">
        <v>65</v>
      </c>
      <c r="L366" s="375" t="str">
        <f t="shared" si="11"/>
        <v>Mở</v>
      </c>
      <c r="M366" s="389">
        <f t="shared" si="10"/>
        <v>1</v>
      </c>
    </row>
    <row r="367" spans="1:13" ht="26.25" x14ac:dyDescent="0.25">
      <c r="A367" s="374" t="s">
        <v>1976</v>
      </c>
      <c r="B367" s="374" t="s">
        <v>7441</v>
      </c>
      <c r="C367" s="374" t="s">
        <v>7442</v>
      </c>
      <c r="D367" s="374" t="s">
        <v>7411</v>
      </c>
      <c r="E367" s="374" t="s">
        <v>7412</v>
      </c>
      <c r="F367" s="374" t="s">
        <v>89</v>
      </c>
      <c r="G367" s="374" t="s">
        <v>582</v>
      </c>
      <c r="H367" s="374" t="s">
        <v>6627</v>
      </c>
      <c r="I367" s="374" t="s">
        <v>584</v>
      </c>
      <c r="J367" s="375">
        <v>65</v>
      </c>
      <c r="K367" s="375">
        <v>65</v>
      </c>
      <c r="L367" s="375" t="str">
        <f t="shared" si="11"/>
        <v>Mở</v>
      </c>
      <c r="M367" s="389">
        <f t="shared" si="10"/>
        <v>1</v>
      </c>
    </row>
    <row r="368" spans="1:13" ht="26.25" x14ac:dyDescent="0.25">
      <c r="A368" s="374" t="s">
        <v>1979</v>
      </c>
      <c r="B368" s="374" t="s">
        <v>7443</v>
      </c>
      <c r="C368" s="374" t="s">
        <v>7444</v>
      </c>
      <c r="D368" s="374" t="s">
        <v>7411</v>
      </c>
      <c r="E368" s="374" t="s">
        <v>7412</v>
      </c>
      <c r="F368" s="374" t="s">
        <v>89</v>
      </c>
      <c r="G368" s="374" t="s">
        <v>582</v>
      </c>
      <c r="H368" s="374" t="s">
        <v>6627</v>
      </c>
      <c r="I368" s="374" t="s">
        <v>584</v>
      </c>
      <c r="J368" s="375">
        <v>65</v>
      </c>
      <c r="K368" s="375">
        <v>65</v>
      </c>
      <c r="L368" s="375" t="str">
        <f t="shared" si="11"/>
        <v>Mở</v>
      </c>
      <c r="M368" s="389">
        <f t="shared" si="10"/>
        <v>1</v>
      </c>
    </row>
    <row r="369" spans="1:13" ht="26.25" x14ac:dyDescent="0.25">
      <c r="A369" s="374" t="s">
        <v>1984</v>
      </c>
      <c r="B369" s="374" t="s">
        <v>7445</v>
      </c>
      <c r="C369" s="374" t="s">
        <v>7446</v>
      </c>
      <c r="D369" s="374" t="s">
        <v>2001</v>
      </c>
      <c r="E369" s="374" t="s">
        <v>7447</v>
      </c>
      <c r="F369" s="374" t="s">
        <v>66</v>
      </c>
      <c r="G369" s="374" t="s">
        <v>582</v>
      </c>
      <c r="H369" s="374" t="s">
        <v>6627</v>
      </c>
      <c r="I369" s="374" t="s">
        <v>584</v>
      </c>
      <c r="J369" s="375">
        <v>65</v>
      </c>
      <c r="K369" s="375">
        <v>65</v>
      </c>
      <c r="L369" s="375" t="str">
        <f t="shared" si="11"/>
        <v>Mở</v>
      </c>
      <c r="M369" s="389">
        <f t="shared" si="10"/>
        <v>1</v>
      </c>
    </row>
    <row r="370" spans="1:13" ht="26.25" x14ac:dyDescent="0.25">
      <c r="A370" s="374" t="s">
        <v>1987</v>
      </c>
      <c r="B370" s="374" t="s">
        <v>7448</v>
      </c>
      <c r="C370" s="374" t="s">
        <v>7449</v>
      </c>
      <c r="D370" s="374" t="s">
        <v>2001</v>
      </c>
      <c r="E370" s="374" t="s">
        <v>7447</v>
      </c>
      <c r="F370" s="374" t="s">
        <v>66</v>
      </c>
      <c r="G370" s="374" t="s">
        <v>582</v>
      </c>
      <c r="H370" s="374" t="s">
        <v>6627</v>
      </c>
      <c r="I370" s="374" t="s">
        <v>584</v>
      </c>
      <c r="J370" s="375">
        <v>65</v>
      </c>
      <c r="K370" s="375">
        <v>65</v>
      </c>
      <c r="L370" s="375" t="str">
        <f t="shared" si="11"/>
        <v>Mở</v>
      </c>
      <c r="M370" s="389">
        <f t="shared" si="10"/>
        <v>1</v>
      </c>
    </row>
    <row r="371" spans="1:13" ht="26.25" x14ac:dyDescent="0.25">
      <c r="A371" s="374" t="s">
        <v>1992</v>
      </c>
      <c r="B371" s="374" t="s">
        <v>7450</v>
      </c>
      <c r="C371" s="374" t="s">
        <v>7451</v>
      </c>
      <c r="D371" s="374" t="s">
        <v>2001</v>
      </c>
      <c r="E371" s="374" t="s">
        <v>7447</v>
      </c>
      <c r="F371" s="374" t="s">
        <v>66</v>
      </c>
      <c r="G371" s="374" t="s">
        <v>582</v>
      </c>
      <c r="H371" s="374" t="s">
        <v>6627</v>
      </c>
      <c r="I371" s="374" t="s">
        <v>584</v>
      </c>
      <c r="J371" s="375">
        <v>65</v>
      </c>
      <c r="K371" s="375">
        <v>65</v>
      </c>
      <c r="L371" s="375" t="str">
        <f t="shared" si="11"/>
        <v>Mở</v>
      </c>
      <c r="M371" s="389">
        <f t="shared" si="10"/>
        <v>1</v>
      </c>
    </row>
    <row r="372" spans="1:13" ht="26.25" x14ac:dyDescent="0.25">
      <c r="A372" s="374" t="s">
        <v>1995</v>
      </c>
      <c r="B372" s="374" t="s">
        <v>7452</v>
      </c>
      <c r="C372" s="374" t="s">
        <v>7453</v>
      </c>
      <c r="D372" s="374" t="s">
        <v>2001</v>
      </c>
      <c r="E372" s="374" t="s">
        <v>7447</v>
      </c>
      <c r="F372" s="374" t="s">
        <v>66</v>
      </c>
      <c r="G372" s="374" t="s">
        <v>582</v>
      </c>
      <c r="H372" s="374" t="s">
        <v>6627</v>
      </c>
      <c r="I372" s="374" t="s">
        <v>584</v>
      </c>
      <c r="J372" s="375">
        <v>65</v>
      </c>
      <c r="K372" s="375">
        <v>65</v>
      </c>
      <c r="L372" s="375" t="str">
        <f t="shared" si="11"/>
        <v>Mở</v>
      </c>
      <c r="M372" s="389">
        <f t="shared" si="10"/>
        <v>1</v>
      </c>
    </row>
    <row r="373" spans="1:13" ht="26.25" x14ac:dyDescent="0.25">
      <c r="A373" s="374" t="s">
        <v>1998</v>
      </c>
      <c r="B373" s="374" t="s">
        <v>7454</v>
      </c>
      <c r="C373" s="374" t="s">
        <v>7455</v>
      </c>
      <c r="D373" s="374" t="s">
        <v>2001</v>
      </c>
      <c r="E373" s="374" t="s">
        <v>7447</v>
      </c>
      <c r="F373" s="374" t="s">
        <v>66</v>
      </c>
      <c r="G373" s="374" t="s">
        <v>582</v>
      </c>
      <c r="H373" s="374" t="s">
        <v>6627</v>
      </c>
      <c r="I373" s="374" t="s">
        <v>584</v>
      </c>
      <c r="J373" s="375">
        <v>65</v>
      </c>
      <c r="K373" s="375">
        <v>65</v>
      </c>
      <c r="L373" s="375" t="str">
        <f t="shared" si="11"/>
        <v>Mở</v>
      </c>
      <c r="M373" s="389">
        <f t="shared" si="10"/>
        <v>1</v>
      </c>
    </row>
    <row r="374" spans="1:13" ht="26.25" x14ac:dyDescent="0.25">
      <c r="A374" s="374" t="s">
        <v>2003</v>
      </c>
      <c r="B374" s="374" t="s">
        <v>7456</v>
      </c>
      <c r="C374" s="374" t="s">
        <v>7457</v>
      </c>
      <c r="D374" s="374" t="s">
        <v>2001</v>
      </c>
      <c r="E374" s="374" t="s">
        <v>7447</v>
      </c>
      <c r="F374" s="374" t="s">
        <v>66</v>
      </c>
      <c r="G374" s="374" t="s">
        <v>582</v>
      </c>
      <c r="H374" s="374" t="s">
        <v>6627</v>
      </c>
      <c r="I374" s="374" t="s">
        <v>584</v>
      </c>
      <c r="J374" s="375">
        <v>65</v>
      </c>
      <c r="K374" s="375">
        <v>65</v>
      </c>
      <c r="L374" s="375" t="str">
        <f t="shared" si="11"/>
        <v>Mở</v>
      </c>
      <c r="M374" s="389">
        <f t="shared" si="10"/>
        <v>1</v>
      </c>
    </row>
    <row r="375" spans="1:13" ht="26.25" x14ac:dyDescent="0.25">
      <c r="A375" s="374" t="s">
        <v>2007</v>
      </c>
      <c r="B375" s="374" t="s">
        <v>7458</v>
      </c>
      <c r="C375" s="374" t="s">
        <v>7459</v>
      </c>
      <c r="D375" s="374" t="s">
        <v>3427</v>
      </c>
      <c r="E375" s="374" t="s">
        <v>7460</v>
      </c>
      <c r="F375" s="374" t="s">
        <v>89</v>
      </c>
      <c r="G375" s="374" t="s">
        <v>582</v>
      </c>
      <c r="H375" s="374" t="s">
        <v>6627</v>
      </c>
      <c r="I375" s="374" t="s">
        <v>584</v>
      </c>
      <c r="J375" s="375">
        <v>65</v>
      </c>
      <c r="K375" s="375">
        <v>65</v>
      </c>
      <c r="L375" s="375" t="str">
        <f t="shared" si="11"/>
        <v>Mở</v>
      </c>
      <c r="M375" s="389">
        <f t="shared" si="10"/>
        <v>1</v>
      </c>
    </row>
    <row r="376" spans="1:13" ht="26.25" x14ac:dyDescent="0.25">
      <c r="A376" s="374" t="s">
        <v>2012</v>
      </c>
      <c r="B376" s="374" t="s">
        <v>7461</v>
      </c>
      <c r="C376" s="374" t="s">
        <v>7462</v>
      </c>
      <c r="D376" s="374" t="s">
        <v>3427</v>
      </c>
      <c r="E376" s="374" t="s">
        <v>7460</v>
      </c>
      <c r="F376" s="374" t="s">
        <v>89</v>
      </c>
      <c r="G376" s="374" t="s">
        <v>582</v>
      </c>
      <c r="H376" s="374" t="s">
        <v>6627</v>
      </c>
      <c r="I376" s="374" t="s">
        <v>584</v>
      </c>
      <c r="J376" s="375">
        <v>65</v>
      </c>
      <c r="K376" s="375">
        <v>65</v>
      </c>
      <c r="L376" s="375" t="str">
        <f t="shared" si="11"/>
        <v>Mở</v>
      </c>
      <c r="M376" s="389">
        <f t="shared" si="10"/>
        <v>1</v>
      </c>
    </row>
    <row r="377" spans="1:13" ht="26.25" x14ac:dyDescent="0.25">
      <c r="A377" s="374" t="s">
        <v>2017</v>
      </c>
      <c r="B377" s="374" t="s">
        <v>7463</v>
      </c>
      <c r="C377" s="374" t="s">
        <v>7464</v>
      </c>
      <c r="D377" s="374" t="s">
        <v>3427</v>
      </c>
      <c r="E377" s="374" t="s">
        <v>7460</v>
      </c>
      <c r="F377" s="374" t="s">
        <v>89</v>
      </c>
      <c r="G377" s="374" t="s">
        <v>582</v>
      </c>
      <c r="H377" s="374" t="s">
        <v>6627</v>
      </c>
      <c r="I377" s="374" t="s">
        <v>584</v>
      </c>
      <c r="J377" s="375">
        <v>65</v>
      </c>
      <c r="K377" s="375">
        <v>65</v>
      </c>
      <c r="L377" s="375" t="str">
        <f t="shared" si="11"/>
        <v>Mở</v>
      </c>
      <c r="M377" s="389">
        <f t="shared" si="10"/>
        <v>1</v>
      </c>
    </row>
    <row r="378" spans="1:13" ht="26.25" x14ac:dyDescent="0.25">
      <c r="A378" s="374" t="s">
        <v>2020</v>
      </c>
      <c r="B378" s="374" t="s">
        <v>7465</v>
      </c>
      <c r="C378" s="374" t="s">
        <v>7466</v>
      </c>
      <c r="D378" s="374" t="s">
        <v>3427</v>
      </c>
      <c r="E378" s="374" t="s">
        <v>7460</v>
      </c>
      <c r="F378" s="374" t="s">
        <v>89</v>
      </c>
      <c r="G378" s="374" t="s">
        <v>582</v>
      </c>
      <c r="H378" s="374" t="s">
        <v>6627</v>
      </c>
      <c r="I378" s="374" t="s">
        <v>584</v>
      </c>
      <c r="J378" s="375">
        <v>65</v>
      </c>
      <c r="K378" s="375">
        <v>65</v>
      </c>
      <c r="L378" s="375" t="str">
        <f t="shared" si="11"/>
        <v>Mở</v>
      </c>
      <c r="M378" s="389">
        <f t="shared" si="10"/>
        <v>1</v>
      </c>
    </row>
    <row r="379" spans="1:13" ht="26.25" x14ac:dyDescent="0.25">
      <c r="A379" s="374" t="s">
        <v>2025</v>
      </c>
      <c r="B379" s="374" t="s">
        <v>7467</v>
      </c>
      <c r="C379" s="374" t="s">
        <v>7468</v>
      </c>
      <c r="D379" s="374" t="s">
        <v>3427</v>
      </c>
      <c r="E379" s="374" t="s">
        <v>7460</v>
      </c>
      <c r="F379" s="374" t="s">
        <v>89</v>
      </c>
      <c r="G379" s="374" t="s">
        <v>582</v>
      </c>
      <c r="H379" s="374" t="s">
        <v>6627</v>
      </c>
      <c r="I379" s="374" t="s">
        <v>584</v>
      </c>
      <c r="J379" s="375">
        <v>65</v>
      </c>
      <c r="K379" s="375">
        <v>65</v>
      </c>
      <c r="L379" s="375" t="str">
        <f t="shared" si="11"/>
        <v>Mở</v>
      </c>
      <c r="M379" s="389">
        <f t="shared" si="10"/>
        <v>1</v>
      </c>
    </row>
    <row r="380" spans="1:13" ht="26.25" x14ac:dyDescent="0.25">
      <c r="A380" s="374" t="s">
        <v>2028</v>
      </c>
      <c r="B380" s="374" t="s">
        <v>7469</v>
      </c>
      <c r="C380" s="374" t="s">
        <v>7470</v>
      </c>
      <c r="D380" s="374" t="s">
        <v>3427</v>
      </c>
      <c r="E380" s="374" t="s">
        <v>7460</v>
      </c>
      <c r="F380" s="374" t="s">
        <v>89</v>
      </c>
      <c r="G380" s="374" t="s">
        <v>582</v>
      </c>
      <c r="H380" s="374" t="s">
        <v>6627</v>
      </c>
      <c r="I380" s="374" t="s">
        <v>584</v>
      </c>
      <c r="J380" s="375">
        <v>65</v>
      </c>
      <c r="K380" s="375">
        <v>65</v>
      </c>
      <c r="L380" s="375" t="str">
        <f t="shared" si="11"/>
        <v>Mở</v>
      </c>
      <c r="M380" s="389">
        <f t="shared" si="10"/>
        <v>1</v>
      </c>
    </row>
    <row r="381" spans="1:13" ht="26.25" x14ac:dyDescent="0.25">
      <c r="A381" s="374" t="s">
        <v>2031</v>
      </c>
      <c r="B381" s="374" t="s">
        <v>7471</v>
      </c>
      <c r="C381" s="374" t="s">
        <v>7472</v>
      </c>
      <c r="D381" s="374" t="s">
        <v>3427</v>
      </c>
      <c r="E381" s="374" t="s">
        <v>7460</v>
      </c>
      <c r="F381" s="374" t="s">
        <v>89</v>
      </c>
      <c r="G381" s="374" t="s">
        <v>582</v>
      </c>
      <c r="H381" s="374" t="s">
        <v>6627</v>
      </c>
      <c r="I381" s="374" t="s">
        <v>584</v>
      </c>
      <c r="J381" s="375">
        <v>65</v>
      </c>
      <c r="K381" s="375">
        <v>65</v>
      </c>
      <c r="L381" s="375" t="str">
        <f t="shared" si="11"/>
        <v>Mở</v>
      </c>
      <c r="M381" s="389">
        <f t="shared" si="10"/>
        <v>1</v>
      </c>
    </row>
    <row r="382" spans="1:13" ht="26.25" x14ac:dyDescent="0.25">
      <c r="A382" s="374" t="s">
        <v>2034</v>
      </c>
      <c r="B382" s="374" t="s">
        <v>7473</v>
      </c>
      <c r="C382" s="374" t="s">
        <v>7474</v>
      </c>
      <c r="D382" s="374" t="s">
        <v>3427</v>
      </c>
      <c r="E382" s="374" t="s">
        <v>7460</v>
      </c>
      <c r="F382" s="374" t="s">
        <v>89</v>
      </c>
      <c r="G382" s="374" t="s">
        <v>582</v>
      </c>
      <c r="H382" s="374" t="s">
        <v>6627</v>
      </c>
      <c r="I382" s="374" t="s">
        <v>584</v>
      </c>
      <c r="J382" s="375">
        <v>65</v>
      </c>
      <c r="K382" s="375">
        <v>65</v>
      </c>
      <c r="L382" s="375" t="str">
        <f t="shared" si="11"/>
        <v>Mở</v>
      </c>
      <c r="M382" s="389">
        <f t="shared" si="10"/>
        <v>1</v>
      </c>
    </row>
    <row r="383" spans="1:13" ht="26.25" x14ac:dyDescent="0.25">
      <c r="A383" s="374" t="s">
        <v>2039</v>
      </c>
      <c r="B383" s="374" t="s">
        <v>7475</v>
      </c>
      <c r="C383" s="374" t="s">
        <v>7476</v>
      </c>
      <c r="D383" s="374" t="s">
        <v>3427</v>
      </c>
      <c r="E383" s="374" t="s">
        <v>7460</v>
      </c>
      <c r="F383" s="374" t="s">
        <v>89</v>
      </c>
      <c r="G383" s="374" t="s">
        <v>582</v>
      </c>
      <c r="H383" s="374" t="s">
        <v>6627</v>
      </c>
      <c r="I383" s="374" t="s">
        <v>584</v>
      </c>
      <c r="J383" s="375">
        <v>4</v>
      </c>
      <c r="K383" s="375">
        <v>65</v>
      </c>
      <c r="L383" s="375" t="str">
        <f t="shared" si="11"/>
        <v>Không mở</v>
      </c>
      <c r="M383" s="389">
        <f t="shared" si="10"/>
        <v>6.1538461538461542E-2</v>
      </c>
    </row>
    <row r="384" spans="1:13" ht="26.25" x14ac:dyDescent="0.25">
      <c r="A384" s="374" t="s">
        <v>2042</v>
      </c>
      <c r="B384" s="374" t="s">
        <v>7477</v>
      </c>
      <c r="C384" s="374" t="s">
        <v>7478</v>
      </c>
      <c r="D384" s="374" t="s">
        <v>3427</v>
      </c>
      <c r="E384" s="374" t="s">
        <v>7460</v>
      </c>
      <c r="F384" s="374" t="s">
        <v>89</v>
      </c>
      <c r="G384" s="374" t="s">
        <v>582</v>
      </c>
      <c r="H384" s="374" t="s">
        <v>6627</v>
      </c>
      <c r="I384" s="374" t="s">
        <v>584</v>
      </c>
      <c r="J384" s="375">
        <v>65</v>
      </c>
      <c r="K384" s="375">
        <v>65</v>
      </c>
      <c r="L384" s="375" t="str">
        <f t="shared" si="11"/>
        <v>Mở</v>
      </c>
      <c r="M384" s="389">
        <f t="shared" si="10"/>
        <v>1</v>
      </c>
    </row>
    <row r="385" spans="1:13" ht="26.25" x14ac:dyDescent="0.25">
      <c r="A385" s="374" t="s">
        <v>2045</v>
      </c>
      <c r="B385" s="374" t="s">
        <v>7479</v>
      </c>
      <c r="C385" s="374" t="s">
        <v>7480</v>
      </c>
      <c r="D385" s="374" t="s">
        <v>3427</v>
      </c>
      <c r="E385" s="374" t="s">
        <v>7460</v>
      </c>
      <c r="F385" s="374" t="s">
        <v>89</v>
      </c>
      <c r="G385" s="374" t="s">
        <v>582</v>
      </c>
      <c r="H385" s="374" t="s">
        <v>6627</v>
      </c>
      <c r="I385" s="374" t="s">
        <v>584</v>
      </c>
      <c r="J385" s="375">
        <v>14</v>
      </c>
      <c r="K385" s="375">
        <v>65</v>
      </c>
      <c r="L385" s="375" t="str">
        <f t="shared" si="11"/>
        <v>Không mở</v>
      </c>
      <c r="M385" s="389">
        <f t="shared" si="10"/>
        <v>0.2153846153846154</v>
      </c>
    </row>
    <row r="386" spans="1:13" ht="26.25" x14ac:dyDescent="0.25">
      <c r="A386" s="374" t="s">
        <v>2048</v>
      </c>
      <c r="B386" s="374" t="s">
        <v>7481</v>
      </c>
      <c r="C386" s="374" t="s">
        <v>7482</v>
      </c>
      <c r="D386" s="374" t="s">
        <v>3427</v>
      </c>
      <c r="E386" s="374" t="s">
        <v>7460</v>
      </c>
      <c r="F386" s="374" t="s">
        <v>89</v>
      </c>
      <c r="G386" s="374" t="s">
        <v>582</v>
      </c>
      <c r="H386" s="374" t="s">
        <v>6627</v>
      </c>
      <c r="I386" s="374" t="s">
        <v>584</v>
      </c>
      <c r="J386" s="375">
        <v>42</v>
      </c>
      <c r="K386" s="375">
        <v>65</v>
      </c>
      <c r="L386" s="375" t="s">
        <v>610</v>
      </c>
      <c r="M386" s="389">
        <f t="shared" si="10"/>
        <v>0.64615384615384619</v>
      </c>
    </row>
    <row r="387" spans="1:13" ht="26.25" x14ac:dyDescent="0.25">
      <c r="A387" s="374" t="s">
        <v>2051</v>
      </c>
      <c r="B387" s="374" t="s">
        <v>7483</v>
      </c>
      <c r="C387" s="374" t="s">
        <v>7484</v>
      </c>
      <c r="D387" s="374" t="s">
        <v>3427</v>
      </c>
      <c r="E387" s="374" t="s">
        <v>7460</v>
      </c>
      <c r="F387" s="374" t="s">
        <v>89</v>
      </c>
      <c r="G387" s="374" t="s">
        <v>582</v>
      </c>
      <c r="H387" s="374" t="s">
        <v>6627</v>
      </c>
      <c r="I387" s="374" t="s">
        <v>584</v>
      </c>
      <c r="J387" s="375">
        <v>15</v>
      </c>
      <c r="K387" s="375">
        <v>65</v>
      </c>
      <c r="L387" s="375" t="str">
        <f t="shared" si="11"/>
        <v>Không mở</v>
      </c>
      <c r="M387" s="389">
        <f t="shared" ref="M387:M450" si="12">J387/K387</f>
        <v>0.23076923076923078</v>
      </c>
    </row>
    <row r="388" spans="1:13" ht="26.25" x14ac:dyDescent="0.25">
      <c r="A388" s="374" t="s">
        <v>2055</v>
      </c>
      <c r="B388" s="374" t="s">
        <v>7485</v>
      </c>
      <c r="C388" s="374" t="s">
        <v>7486</v>
      </c>
      <c r="D388" s="374" t="s">
        <v>4265</v>
      </c>
      <c r="E388" s="374" t="s">
        <v>7487</v>
      </c>
      <c r="F388" s="374" t="s">
        <v>89</v>
      </c>
      <c r="G388" s="374" t="s">
        <v>582</v>
      </c>
      <c r="H388" s="374" t="s">
        <v>6627</v>
      </c>
      <c r="I388" s="374" t="s">
        <v>584</v>
      </c>
      <c r="J388" s="375">
        <v>65</v>
      </c>
      <c r="K388" s="375">
        <v>65</v>
      </c>
      <c r="L388" s="375" t="str">
        <f t="shared" ref="L388:L451" si="13">IF(M388&gt;=75%,"Mở","Không mở")</f>
        <v>Mở</v>
      </c>
      <c r="M388" s="389">
        <f t="shared" si="12"/>
        <v>1</v>
      </c>
    </row>
    <row r="389" spans="1:13" ht="26.25" x14ac:dyDescent="0.25">
      <c r="A389" s="374" t="s">
        <v>2060</v>
      </c>
      <c r="B389" s="374" t="s">
        <v>7488</v>
      </c>
      <c r="C389" s="374" t="s">
        <v>7489</v>
      </c>
      <c r="D389" s="374" t="s">
        <v>4265</v>
      </c>
      <c r="E389" s="374" t="s">
        <v>7487</v>
      </c>
      <c r="F389" s="374" t="s">
        <v>89</v>
      </c>
      <c r="G389" s="374" t="s">
        <v>582</v>
      </c>
      <c r="H389" s="374" t="s">
        <v>6627</v>
      </c>
      <c r="I389" s="374" t="s">
        <v>584</v>
      </c>
      <c r="J389" s="375">
        <v>65</v>
      </c>
      <c r="K389" s="375">
        <v>65</v>
      </c>
      <c r="L389" s="375" t="str">
        <f t="shared" si="13"/>
        <v>Mở</v>
      </c>
      <c r="M389" s="389">
        <f t="shared" si="12"/>
        <v>1</v>
      </c>
    </row>
    <row r="390" spans="1:13" ht="26.25" x14ac:dyDescent="0.25">
      <c r="A390" s="374" t="s">
        <v>2065</v>
      </c>
      <c r="B390" s="374" t="s">
        <v>7490</v>
      </c>
      <c r="C390" s="374" t="s">
        <v>7491</v>
      </c>
      <c r="D390" s="374" t="s">
        <v>4265</v>
      </c>
      <c r="E390" s="374" t="s">
        <v>7487</v>
      </c>
      <c r="F390" s="374" t="s">
        <v>89</v>
      </c>
      <c r="G390" s="374" t="s">
        <v>582</v>
      </c>
      <c r="H390" s="374" t="s">
        <v>6627</v>
      </c>
      <c r="I390" s="374" t="s">
        <v>584</v>
      </c>
      <c r="J390" s="375">
        <v>65</v>
      </c>
      <c r="K390" s="375">
        <v>65</v>
      </c>
      <c r="L390" s="375" t="str">
        <f t="shared" si="13"/>
        <v>Mở</v>
      </c>
      <c r="M390" s="389">
        <f t="shared" si="12"/>
        <v>1</v>
      </c>
    </row>
    <row r="391" spans="1:13" ht="26.25" x14ac:dyDescent="0.25">
      <c r="A391" s="374" t="s">
        <v>2068</v>
      </c>
      <c r="B391" s="374" t="s">
        <v>7492</v>
      </c>
      <c r="C391" s="374" t="s">
        <v>7493</v>
      </c>
      <c r="D391" s="374" t="s">
        <v>4265</v>
      </c>
      <c r="E391" s="374" t="s">
        <v>7487</v>
      </c>
      <c r="F391" s="374" t="s">
        <v>89</v>
      </c>
      <c r="G391" s="374" t="s">
        <v>582</v>
      </c>
      <c r="H391" s="374" t="s">
        <v>6627</v>
      </c>
      <c r="I391" s="374" t="s">
        <v>584</v>
      </c>
      <c r="J391" s="375">
        <v>65</v>
      </c>
      <c r="K391" s="375">
        <v>65</v>
      </c>
      <c r="L391" s="375" t="str">
        <f t="shared" si="13"/>
        <v>Mở</v>
      </c>
      <c r="M391" s="389">
        <f t="shared" si="12"/>
        <v>1</v>
      </c>
    </row>
    <row r="392" spans="1:13" ht="26.25" x14ac:dyDescent="0.25">
      <c r="A392" s="374" t="s">
        <v>2073</v>
      </c>
      <c r="B392" s="374" t="s">
        <v>7494</v>
      </c>
      <c r="C392" s="374" t="s">
        <v>7495</v>
      </c>
      <c r="D392" s="374" t="s">
        <v>7496</v>
      </c>
      <c r="E392" s="374" t="s">
        <v>7497</v>
      </c>
      <c r="F392" s="374" t="s">
        <v>66</v>
      </c>
      <c r="G392" s="374" t="s">
        <v>582</v>
      </c>
      <c r="H392" s="374" t="s">
        <v>6627</v>
      </c>
      <c r="I392" s="374" t="s">
        <v>584</v>
      </c>
      <c r="J392" s="375">
        <v>65</v>
      </c>
      <c r="K392" s="375">
        <v>65</v>
      </c>
      <c r="L392" s="375" t="str">
        <f t="shared" si="13"/>
        <v>Mở</v>
      </c>
      <c r="M392" s="389">
        <f t="shared" si="12"/>
        <v>1</v>
      </c>
    </row>
    <row r="393" spans="1:13" ht="26.25" x14ac:dyDescent="0.25">
      <c r="A393" s="374" t="s">
        <v>2076</v>
      </c>
      <c r="B393" s="374" t="s">
        <v>7498</v>
      </c>
      <c r="C393" s="374" t="s">
        <v>7499</v>
      </c>
      <c r="D393" s="374" t="s">
        <v>7496</v>
      </c>
      <c r="E393" s="374" t="s">
        <v>7497</v>
      </c>
      <c r="F393" s="374" t="s">
        <v>66</v>
      </c>
      <c r="G393" s="374" t="s">
        <v>582</v>
      </c>
      <c r="H393" s="374" t="s">
        <v>6627</v>
      </c>
      <c r="I393" s="374" t="s">
        <v>584</v>
      </c>
      <c r="J393" s="375">
        <v>65</v>
      </c>
      <c r="K393" s="375">
        <v>65</v>
      </c>
      <c r="L393" s="375" t="str">
        <f t="shared" si="13"/>
        <v>Mở</v>
      </c>
      <c r="M393" s="389">
        <f t="shared" si="12"/>
        <v>1</v>
      </c>
    </row>
    <row r="394" spans="1:13" ht="26.25" x14ac:dyDescent="0.25">
      <c r="A394" s="374" t="s">
        <v>2081</v>
      </c>
      <c r="B394" s="374" t="s">
        <v>7500</v>
      </c>
      <c r="C394" s="374" t="s">
        <v>7501</v>
      </c>
      <c r="D394" s="374" t="s">
        <v>7496</v>
      </c>
      <c r="E394" s="374" t="s">
        <v>7497</v>
      </c>
      <c r="F394" s="374" t="s">
        <v>66</v>
      </c>
      <c r="G394" s="374" t="s">
        <v>582</v>
      </c>
      <c r="H394" s="374" t="s">
        <v>6627</v>
      </c>
      <c r="I394" s="374" t="s">
        <v>584</v>
      </c>
      <c r="J394" s="375">
        <v>65</v>
      </c>
      <c r="K394" s="375">
        <v>65</v>
      </c>
      <c r="L394" s="375" t="str">
        <f t="shared" si="13"/>
        <v>Mở</v>
      </c>
      <c r="M394" s="389">
        <f t="shared" si="12"/>
        <v>1</v>
      </c>
    </row>
    <row r="395" spans="1:13" ht="26.25" x14ac:dyDescent="0.25">
      <c r="A395" s="374" t="s">
        <v>2084</v>
      </c>
      <c r="B395" s="374" t="s">
        <v>7502</v>
      </c>
      <c r="C395" s="374" t="s">
        <v>7503</v>
      </c>
      <c r="D395" s="374" t="s">
        <v>7496</v>
      </c>
      <c r="E395" s="374" t="s">
        <v>7497</v>
      </c>
      <c r="F395" s="374" t="s">
        <v>66</v>
      </c>
      <c r="G395" s="374" t="s">
        <v>582</v>
      </c>
      <c r="H395" s="374" t="s">
        <v>6627</v>
      </c>
      <c r="I395" s="374" t="s">
        <v>584</v>
      </c>
      <c r="J395" s="375">
        <v>46</v>
      </c>
      <c r="K395" s="375">
        <v>65</v>
      </c>
      <c r="L395" s="375" t="s">
        <v>610</v>
      </c>
      <c r="M395" s="389">
        <f t="shared" si="12"/>
        <v>0.70769230769230773</v>
      </c>
    </row>
    <row r="396" spans="1:13" ht="26.25" x14ac:dyDescent="0.25">
      <c r="A396" s="374" t="s">
        <v>2087</v>
      </c>
      <c r="B396" s="374" t="s">
        <v>7504</v>
      </c>
      <c r="C396" s="374" t="s">
        <v>7505</v>
      </c>
      <c r="D396" s="374" t="s">
        <v>7496</v>
      </c>
      <c r="E396" s="374" t="s">
        <v>7497</v>
      </c>
      <c r="F396" s="374" t="s">
        <v>66</v>
      </c>
      <c r="G396" s="374" t="s">
        <v>582</v>
      </c>
      <c r="H396" s="374" t="s">
        <v>6627</v>
      </c>
      <c r="I396" s="374" t="s">
        <v>584</v>
      </c>
      <c r="J396" s="375">
        <v>65</v>
      </c>
      <c r="K396" s="375">
        <v>65</v>
      </c>
      <c r="L396" s="375" t="str">
        <f t="shared" si="13"/>
        <v>Mở</v>
      </c>
      <c r="M396" s="389">
        <f t="shared" si="12"/>
        <v>1</v>
      </c>
    </row>
    <row r="397" spans="1:13" ht="26.25" x14ac:dyDescent="0.25">
      <c r="A397" s="374" t="s">
        <v>2090</v>
      </c>
      <c r="B397" s="374" t="s">
        <v>7506</v>
      </c>
      <c r="C397" s="374" t="s">
        <v>7507</v>
      </c>
      <c r="D397" s="374" t="s">
        <v>7496</v>
      </c>
      <c r="E397" s="374" t="s">
        <v>7497</v>
      </c>
      <c r="F397" s="374" t="s">
        <v>66</v>
      </c>
      <c r="G397" s="374" t="s">
        <v>582</v>
      </c>
      <c r="H397" s="374" t="s">
        <v>6627</v>
      </c>
      <c r="I397" s="374" t="s">
        <v>584</v>
      </c>
      <c r="J397" s="375">
        <v>61</v>
      </c>
      <c r="K397" s="375">
        <v>65</v>
      </c>
      <c r="L397" s="375" t="str">
        <f t="shared" si="13"/>
        <v>Mở</v>
      </c>
      <c r="M397" s="389">
        <f t="shared" si="12"/>
        <v>0.93846153846153846</v>
      </c>
    </row>
    <row r="398" spans="1:13" ht="26.25" x14ac:dyDescent="0.25">
      <c r="A398" s="374" t="s">
        <v>2093</v>
      </c>
      <c r="B398" s="374" t="s">
        <v>7508</v>
      </c>
      <c r="C398" s="374" t="s">
        <v>7509</v>
      </c>
      <c r="D398" s="374" t="s">
        <v>7496</v>
      </c>
      <c r="E398" s="374" t="s">
        <v>7497</v>
      </c>
      <c r="F398" s="374" t="s">
        <v>66</v>
      </c>
      <c r="G398" s="374" t="s">
        <v>582</v>
      </c>
      <c r="H398" s="374" t="s">
        <v>6627</v>
      </c>
      <c r="I398" s="374" t="s">
        <v>584</v>
      </c>
      <c r="J398" s="375">
        <v>65</v>
      </c>
      <c r="K398" s="375">
        <v>65</v>
      </c>
      <c r="L398" s="375" t="str">
        <f t="shared" si="13"/>
        <v>Mở</v>
      </c>
      <c r="M398" s="389">
        <f t="shared" si="12"/>
        <v>1</v>
      </c>
    </row>
    <row r="399" spans="1:13" ht="26.25" x14ac:dyDescent="0.25">
      <c r="A399" s="374" t="s">
        <v>2096</v>
      </c>
      <c r="B399" s="374" t="s">
        <v>7510</v>
      </c>
      <c r="C399" s="374" t="s">
        <v>7511</v>
      </c>
      <c r="D399" s="374" t="s">
        <v>7512</v>
      </c>
      <c r="E399" s="374" t="s">
        <v>7513</v>
      </c>
      <c r="F399" s="374" t="s">
        <v>89</v>
      </c>
      <c r="G399" s="374" t="s">
        <v>582</v>
      </c>
      <c r="H399" s="374" t="s">
        <v>6627</v>
      </c>
      <c r="I399" s="374" t="s">
        <v>584</v>
      </c>
      <c r="J399" s="375">
        <v>65</v>
      </c>
      <c r="K399" s="375">
        <v>65</v>
      </c>
      <c r="L399" s="375" t="str">
        <f t="shared" si="13"/>
        <v>Mở</v>
      </c>
      <c r="M399" s="389">
        <f t="shared" si="12"/>
        <v>1</v>
      </c>
    </row>
    <row r="400" spans="1:13" ht="26.25" x14ac:dyDescent="0.25">
      <c r="A400" s="374" t="s">
        <v>2099</v>
      </c>
      <c r="B400" s="374" t="s">
        <v>7514</v>
      </c>
      <c r="C400" s="374" t="s">
        <v>7515</v>
      </c>
      <c r="D400" s="374" t="s">
        <v>7512</v>
      </c>
      <c r="E400" s="374" t="s">
        <v>7513</v>
      </c>
      <c r="F400" s="374" t="s">
        <v>89</v>
      </c>
      <c r="G400" s="374" t="s">
        <v>582</v>
      </c>
      <c r="H400" s="374" t="s">
        <v>6627</v>
      </c>
      <c r="I400" s="374" t="s">
        <v>584</v>
      </c>
      <c r="J400" s="375">
        <v>65</v>
      </c>
      <c r="K400" s="375">
        <v>65</v>
      </c>
      <c r="L400" s="375" t="str">
        <f t="shared" si="13"/>
        <v>Mở</v>
      </c>
      <c r="M400" s="389">
        <f t="shared" si="12"/>
        <v>1</v>
      </c>
    </row>
    <row r="401" spans="1:13" ht="26.25" x14ac:dyDescent="0.25">
      <c r="A401" s="374" t="s">
        <v>2102</v>
      </c>
      <c r="B401" s="374" t="s">
        <v>7516</v>
      </c>
      <c r="C401" s="374" t="s">
        <v>7517</v>
      </c>
      <c r="D401" s="374" t="s">
        <v>7512</v>
      </c>
      <c r="E401" s="374" t="s">
        <v>7513</v>
      </c>
      <c r="F401" s="374" t="s">
        <v>89</v>
      </c>
      <c r="G401" s="374" t="s">
        <v>582</v>
      </c>
      <c r="H401" s="374" t="s">
        <v>6627</v>
      </c>
      <c r="I401" s="374" t="s">
        <v>584</v>
      </c>
      <c r="J401" s="375">
        <v>65</v>
      </c>
      <c r="K401" s="375">
        <v>65</v>
      </c>
      <c r="L401" s="375" t="str">
        <f t="shared" si="13"/>
        <v>Mở</v>
      </c>
      <c r="M401" s="389">
        <f t="shared" si="12"/>
        <v>1</v>
      </c>
    </row>
    <row r="402" spans="1:13" ht="26.25" x14ac:dyDescent="0.25">
      <c r="A402" s="374" t="s">
        <v>2105</v>
      </c>
      <c r="B402" s="374" t="s">
        <v>7518</v>
      </c>
      <c r="C402" s="374" t="s">
        <v>7519</v>
      </c>
      <c r="D402" s="374" t="s">
        <v>7512</v>
      </c>
      <c r="E402" s="374" t="s">
        <v>7513</v>
      </c>
      <c r="F402" s="374" t="s">
        <v>89</v>
      </c>
      <c r="G402" s="374" t="s">
        <v>582</v>
      </c>
      <c r="H402" s="374" t="s">
        <v>6627</v>
      </c>
      <c r="I402" s="374" t="s">
        <v>584</v>
      </c>
      <c r="J402" s="375">
        <v>65</v>
      </c>
      <c r="K402" s="375">
        <v>65</v>
      </c>
      <c r="L402" s="375" t="str">
        <f t="shared" si="13"/>
        <v>Mở</v>
      </c>
      <c r="M402" s="389">
        <f t="shared" si="12"/>
        <v>1</v>
      </c>
    </row>
    <row r="403" spans="1:13" ht="26.25" x14ac:dyDescent="0.25">
      <c r="A403" s="374" t="s">
        <v>2108</v>
      </c>
      <c r="B403" s="374" t="s">
        <v>7520</v>
      </c>
      <c r="C403" s="374" t="s">
        <v>7521</v>
      </c>
      <c r="D403" s="374" t="s">
        <v>7512</v>
      </c>
      <c r="E403" s="374" t="s">
        <v>7513</v>
      </c>
      <c r="F403" s="374" t="s">
        <v>89</v>
      </c>
      <c r="G403" s="374" t="s">
        <v>582</v>
      </c>
      <c r="H403" s="374" t="s">
        <v>6627</v>
      </c>
      <c r="I403" s="374" t="s">
        <v>584</v>
      </c>
      <c r="J403" s="375">
        <v>65</v>
      </c>
      <c r="K403" s="375">
        <v>65</v>
      </c>
      <c r="L403" s="375" t="str">
        <f t="shared" si="13"/>
        <v>Mở</v>
      </c>
      <c r="M403" s="389">
        <f t="shared" si="12"/>
        <v>1</v>
      </c>
    </row>
    <row r="404" spans="1:13" ht="26.25" x14ac:dyDescent="0.25">
      <c r="A404" s="374" t="s">
        <v>2111</v>
      </c>
      <c r="B404" s="374" t="s">
        <v>7522</v>
      </c>
      <c r="C404" s="374" t="s">
        <v>7523</v>
      </c>
      <c r="D404" s="374" t="s">
        <v>7512</v>
      </c>
      <c r="E404" s="374" t="s">
        <v>7513</v>
      </c>
      <c r="F404" s="374" t="s">
        <v>89</v>
      </c>
      <c r="G404" s="374" t="s">
        <v>582</v>
      </c>
      <c r="H404" s="374" t="s">
        <v>6627</v>
      </c>
      <c r="I404" s="374" t="s">
        <v>584</v>
      </c>
      <c r="J404" s="375">
        <v>65</v>
      </c>
      <c r="K404" s="375">
        <v>65</v>
      </c>
      <c r="L404" s="375" t="str">
        <f t="shared" si="13"/>
        <v>Mở</v>
      </c>
      <c r="M404" s="389">
        <f t="shared" si="12"/>
        <v>1</v>
      </c>
    </row>
    <row r="405" spans="1:13" ht="26.25" x14ac:dyDescent="0.25">
      <c r="A405" s="374" t="s">
        <v>2114</v>
      </c>
      <c r="B405" s="374" t="s">
        <v>7524</v>
      </c>
      <c r="C405" s="374" t="s">
        <v>7525</v>
      </c>
      <c r="D405" s="374" t="s">
        <v>7512</v>
      </c>
      <c r="E405" s="374" t="s">
        <v>7513</v>
      </c>
      <c r="F405" s="374" t="s">
        <v>89</v>
      </c>
      <c r="G405" s="374" t="s">
        <v>582</v>
      </c>
      <c r="H405" s="374" t="s">
        <v>6627</v>
      </c>
      <c r="I405" s="374" t="s">
        <v>584</v>
      </c>
      <c r="J405" s="375">
        <v>65</v>
      </c>
      <c r="K405" s="375">
        <v>65</v>
      </c>
      <c r="L405" s="375" t="str">
        <f t="shared" si="13"/>
        <v>Mở</v>
      </c>
      <c r="M405" s="389">
        <f t="shared" si="12"/>
        <v>1</v>
      </c>
    </row>
    <row r="406" spans="1:13" ht="26.25" x14ac:dyDescent="0.25">
      <c r="A406" s="374" t="s">
        <v>2117</v>
      </c>
      <c r="B406" s="374" t="s">
        <v>7526</v>
      </c>
      <c r="C406" s="374" t="s">
        <v>7527</v>
      </c>
      <c r="D406" s="374" t="s">
        <v>7512</v>
      </c>
      <c r="E406" s="374" t="s">
        <v>7513</v>
      </c>
      <c r="F406" s="374" t="s">
        <v>89</v>
      </c>
      <c r="G406" s="374" t="s">
        <v>582</v>
      </c>
      <c r="H406" s="374" t="s">
        <v>6627</v>
      </c>
      <c r="I406" s="374" t="s">
        <v>584</v>
      </c>
      <c r="J406" s="375">
        <v>65</v>
      </c>
      <c r="K406" s="375">
        <v>65</v>
      </c>
      <c r="L406" s="375" t="str">
        <f t="shared" si="13"/>
        <v>Mở</v>
      </c>
      <c r="M406" s="389">
        <f t="shared" si="12"/>
        <v>1</v>
      </c>
    </row>
    <row r="407" spans="1:13" ht="26.25" x14ac:dyDescent="0.25">
      <c r="A407" s="374" t="s">
        <v>2120</v>
      </c>
      <c r="B407" s="374" t="s">
        <v>7528</v>
      </c>
      <c r="C407" s="374" t="s">
        <v>7529</v>
      </c>
      <c r="D407" s="374" t="s">
        <v>7512</v>
      </c>
      <c r="E407" s="374" t="s">
        <v>7513</v>
      </c>
      <c r="F407" s="374" t="s">
        <v>89</v>
      </c>
      <c r="G407" s="374" t="s">
        <v>582</v>
      </c>
      <c r="H407" s="374" t="s">
        <v>6627</v>
      </c>
      <c r="I407" s="374" t="s">
        <v>584</v>
      </c>
      <c r="J407" s="375">
        <v>12</v>
      </c>
      <c r="K407" s="375">
        <v>65</v>
      </c>
      <c r="L407" s="375" t="str">
        <f t="shared" si="13"/>
        <v>Không mở</v>
      </c>
      <c r="M407" s="389">
        <f t="shared" si="12"/>
        <v>0.18461538461538463</v>
      </c>
    </row>
    <row r="408" spans="1:13" ht="26.25" x14ac:dyDescent="0.25">
      <c r="A408" s="374" t="s">
        <v>2123</v>
      </c>
      <c r="B408" s="374" t="s">
        <v>7530</v>
      </c>
      <c r="C408" s="374" t="s">
        <v>7531</v>
      </c>
      <c r="D408" s="374" t="s">
        <v>7512</v>
      </c>
      <c r="E408" s="374" t="s">
        <v>7513</v>
      </c>
      <c r="F408" s="374" t="s">
        <v>89</v>
      </c>
      <c r="G408" s="374" t="s">
        <v>582</v>
      </c>
      <c r="H408" s="374" t="s">
        <v>6627</v>
      </c>
      <c r="I408" s="374" t="s">
        <v>584</v>
      </c>
      <c r="J408" s="375">
        <v>65</v>
      </c>
      <c r="K408" s="375">
        <v>65</v>
      </c>
      <c r="L408" s="375" t="str">
        <f t="shared" si="13"/>
        <v>Mở</v>
      </c>
      <c r="M408" s="389">
        <f t="shared" si="12"/>
        <v>1</v>
      </c>
    </row>
    <row r="409" spans="1:13" ht="26.25" x14ac:dyDescent="0.25">
      <c r="A409" s="374" t="s">
        <v>2126</v>
      </c>
      <c r="B409" s="374" t="s">
        <v>7532</v>
      </c>
      <c r="C409" s="374" t="s">
        <v>7533</v>
      </c>
      <c r="D409" s="374" t="s">
        <v>7512</v>
      </c>
      <c r="E409" s="374" t="s">
        <v>7513</v>
      </c>
      <c r="F409" s="374" t="s">
        <v>89</v>
      </c>
      <c r="G409" s="374" t="s">
        <v>582</v>
      </c>
      <c r="H409" s="374" t="s">
        <v>6627</v>
      </c>
      <c r="I409" s="374" t="s">
        <v>584</v>
      </c>
      <c r="J409" s="375">
        <v>65</v>
      </c>
      <c r="K409" s="375">
        <v>65</v>
      </c>
      <c r="L409" s="375" t="str">
        <f t="shared" si="13"/>
        <v>Mở</v>
      </c>
      <c r="M409" s="389">
        <f t="shared" si="12"/>
        <v>1</v>
      </c>
    </row>
    <row r="410" spans="1:13" ht="26.25" x14ac:dyDescent="0.25">
      <c r="A410" s="374" t="s">
        <v>2131</v>
      </c>
      <c r="B410" s="374" t="s">
        <v>7534</v>
      </c>
      <c r="C410" s="374" t="s">
        <v>7535</v>
      </c>
      <c r="D410" s="374" t="s">
        <v>7512</v>
      </c>
      <c r="E410" s="374" t="s">
        <v>7513</v>
      </c>
      <c r="F410" s="374" t="s">
        <v>89</v>
      </c>
      <c r="G410" s="374" t="s">
        <v>582</v>
      </c>
      <c r="H410" s="374" t="s">
        <v>6627</v>
      </c>
      <c r="I410" s="374" t="s">
        <v>584</v>
      </c>
      <c r="J410" s="375">
        <v>65</v>
      </c>
      <c r="K410" s="375">
        <v>65</v>
      </c>
      <c r="L410" s="375" t="str">
        <f t="shared" si="13"/>
        <v>Mở</v>
      </c>
      <c r="M410" s="389">
        <f t="shared" si="12"/>
        <v>1</v>
      </c>
    </row>
    <row r="411" spans="1:13" ht="26.25" x14ac:dyDescent="0.25">
      <c r="A411" s="374" t="s">
        <v>2134</v>
      </c>
      <c r="B411" s="374" t="s">
        <v>7536</v>
      </c>
      <c r="C411" s="374" t="s">
        <v>7537</v>
      </c>
      <c r="D411" s="374" t="s">
        <v>1938</v>
      </c>
      <c r="E411" s="374" t="s">
        <v>7538</v>
      </c>
      <c r="F411" s="374" t="s">
        <v>89</v>
      </c>
      <c r="G411" s="374" t="s">
        <v>582</v>
      </c>
      <c r="H411" s="374" t="s">
        <v>6627</v>
      </c>
      <c r="I411" s="374" t="s">
        <v>584</v>
      </c>
      <c r="J411" s="375">
        <v>65</v>
      </c>
      <c r="K411" s="375">
        <v>65</v>
      </c>
      <c r="L411" s="375" t="str">
        <f t="shared" si="13"/>
        <v>Mở</v>
      </c>
      <c r="M411" s="389">
        <f t="shared" si="12"/>
        <v>1</v>
      </c>
    </row>
    <row r="412" spans="1:13" ht="26.25" x14ac:dyDescent="0.25">
      <c r="A412" s="374" t="s">
        <v>2139</v>
      </c>
      <c r="B412" s="374" t="s">
        <v>7539</v>
      </c>
      <c r="C412" s="374" t="s">
        <v>7540</v>
      </c>
      <c r="D412" s="374" t="s">
        <v>7541</v>
      </c>
      <c r="E412" s="374" t="s">
        <v>7542</v>
      </c>
      <c r="F412" s="374" t="s">
        <v>66</v>
      </c>
      <c r="G412" s="374" t="s">
        <v>582</v>
      </c>
      <c r="H412" s="374" t="s">
        <v>6627</v>
      </c>
      <c r="I412" s="374" t="s">
        <v>584</v>
      </c>
      <c r="J412" s="375">
        <v>65</v>
      </c>
      <c r="K412" s="375">
        <v>65</v>
      </c>
      <c r="L412" s="375" t="str">
        <f t="shared" si="13"/>
        <v>Mở</v>
      </c>
      <c r="M412" s="389">
        <f t="shared" si="12"/>
        <v>1</v>
      </c>
    </row>
    <row r="413" spans="1:13" ht="26.25" x14ac:dyDescent="0.25">
      <c r="A413" s="374" t="s">
        <v>2144</v>
      </c>
      <c r="B413" s="374" t="s">
        <v>7543</v>
      </c>
      <c r="C413" s="374" t="s">
        <v>7544</v>
      </c>
      <c r="D413" s="374" t="s">
        <v>7541</v>
      </c>
      <c r="E413" s="374" t="s">
        <v>7542</v>
      </c>
      <c r="F413" s="374" t="s">
        <v>66</v>
      </c>
      <c r="G413" s="374" t="s">
        <v>582</v>
      </c>
      <c r="H413" s="374" t="s">
        <v>6627</v>
      </c>
      <c r="I413" s="374" t="s">
        <v>584</v>
      </c>
      <c r="J413" s="375">
        <v>65</v>
      </c>
      <c r="K413" s="375">
        <v>65</v>
      </c>
      <c r="L413" s="375" t="str">
        <f t="shared" si="13"/>
        <v>Mở</v>
      </c>
      <c r="M413" s="389">
        <f t="shared" si="12"/>
        <v>1</v>
      </c>
    </row>
    <row r="414" spans="1:13" ht="26.25" x14ac:dyDescent="0.25">
      <c r="A414" s="374" t="s">
        <v>2149</v>
      </c>
      <c r="B414" s="374" t="s">
        <v>7545</v>
      </c>
      <c r="C414" s="374" t="s">
        <v>7546</v>
      </c>
      <c r="D414" s="374" t="s">
        <v>7541</v>
      </c>
      <c r="E414" s="374" t="s">
        <v>7542</v>
      </c>
      <c r="F414" s="374" t="s">
        <v>66</v>
      </c>
      <c r="G414" s="374" t="s">
        <v>582</v>
      </c>
      <c r="H414" s="374" t="s">
        <v>6627</v>
      </c>
      <c r="I414" s="374" t="s">
        <v>584</v>
      </c>
      <c r="J414" s="375">
        <v>65</v>
      </c>
      <c r="K414" s="375">
        <v>65</v>
      </c>
      <c r="L414" s="375" t="str">
        <f t="shared" si="13"/>
        <v>Mở</v>
      </c>
      <c r="M414" s="389">
        <f t="shared" si="12"/>
        <v>1</v>
      </c>
    </row>
    <row r="415" spans="1:13" ht="26.25" x14ac:dyDescent="0.25">
      <c r="A415" s="374" t="s">
        <v>2154</v>
      </c>
      <c r="B415" s="374" t="s">
        <v>7547</v>
      </c>
      <c r="C415" s="374" t="s">
        <v>7548</v>
      </c>
      <c r="D415" s="374" t="s">
        <v>7541</v>
      </c>
      <c r="E415" s="374" t="s">
        <v>7542</v>
      </c>
      <c r="F415" s="374" t="s">
        <v>66</v>
      </c>
      <c r="G415" s="374" t="s">
        <v>582</v>
      </c>
      <c r="H415" s="374" t="s">
        <v>6627</v>
      </c>
      <c r="I415" s="374" t="s">
        <v>584</v>
      </c>
      <c r="J415" s="375">
        <v>65</v>
      </c>
      <c r="K415" s="375">
        <v>65</v>
      </c>
      <c r="L415" s="375" t="str">
        <f t="shared" si="13"/>
        <v>Mở</v>
      </c>
      <c r="M415" s="389">
        <f t="shared" si="12"/>
        <v>1</v>
      </c>
    </row>
    <row r="416" spans="1:13" ht="64.5" x14ac:dyDescent="0.25">
      <c r="A416" s="374" t="s">
        <v>2157</v>
      </c>
      <c r="B416" s="374" t="s">
        <v>7549</v>
      </c>
      <c r="C416" s="374" t="s">
        <v>7550</v>
      </c>
      <c r="D416" s="374" t="s">
        <v>7541</v>
      </c>
      <c r="E416" s="374" t="s">
        <v>7542</v>
      </c>
      <c r="F416" s="374" t="s">
        <v>66</v>
      </c>
      <c r="G416" s="374" t="s">
        <v>582</v>
      </c>
      <c r="H416" s="374" t="s">
        <v>6627</v>
      </c>
      <c r="I416" s="374" t="s">
        <v>584</v>
      </c>
      <c r="J416" s="375">
        <v>34</v>
      </c>
      <c r="K416" s="375">
        <v>65</v>
      </c>
      <c r="L416" s="379" t="s">
        <v>731</v>
      </c>
      <c r="M416" s="389">
        <f t="shared" si="12"/>
        <v>0.52307692307692311</v>
      </c>
    </row>
    <row r="417" spans="1:13" ht="26.25" x14ac:dyDescent="0.25">
      <c r="A417" s="374" t="s">
        <v>2160</v>
      </c>
      <c r="B417" s="374" t="s">
        <v>7551</v>
      </c>
      <c r="C417" s="374" t="s">
        <v>7552</v>
      </c>
      <c r="D417" s="374" t="s">
        <v>7541</v>
      </c>
      <c r="E417" s="374" t="s">
        <v>7542</v>
      </c>
      <c r="F417" s="374" t="s">
        <v>66</v>
      </c>
      <c r="G417" s="374" t="s">
        <v>582</v>
      </c>
      <c r="H417" s="374" t="s">
        <v>6627</v>
      </c>
      <c r="I417" s="374" t="s">
        <v>584</v>
      </c>
      <c r="J417" s="375">
        <v>65</v>
      </c>
      <c r="K417" s="375">
        <v>65</v>
      </c>
      <c r="L417" s="375" t="str">
        <f t="shared" si="13"/>
        <v>Mở</v>
      </c>
      <c r="M417" s="389">
        <f t="shared" si="12"/>
        <v>1</v>
      </c>
    </row>
    <row r="418" spans="1:13" ht="26.25" x14ac:dyDescent="0.25">
      <c r="A418" s="374" t="s">
        <v>2165</v>
      </c>
      <c r="B418" s="374" t="s">
        <v>7553</v>
      </c>
      <c r="C418" s="374" t="s">
        <v>7554</v>
      </c>
      <c r="D418" s="374" t="s">
        <v>7541</v>
      </c>
      <c r="E418" s="374" t="s">
        <v>7542</v>
      </c>
      <c r="F418" s="374" t="s">
        <v>66</v>
      </c>
      <c r="G418" s="374" t="s">
        <v>582</v>
      </c>
      <c r="H418" s="374" t="s">
        <v>6627</v>
      </c>
      <c r="I418" s="374" t="s">
        <v>584</v>
      </c>
      <c r="J418" s="375">
        <v>65</v>
      </c>
      <c r="K418" s="375">
        <v>65</v>
      </c>
      <c r="L418" s="375" t="str">
        <f t="shared" si="13"/>
        <v>Mở</v>
      </c>
      <c r="M418" s="389">
        <f t="shared" si="12"/>
        <v>1</v>
      </c>
    </row>
    <row r="419" spans="1:13" ht="26.25" x14ac:dyDescent="0.25">
      <c r="A419" s="374" t="s">
        <v>2168</v>
      </c>
      <c r="B419" s="374" t="s">
        <v>7555</v>
      </c>
      <c r="C419" s="374" t="s">
        <v>7556</v>
      </c>
      <c r="D419" s="374" t="s">
        <v>7541</v>
      </c>
      <c r="E419" s="374" t="s">
        <v>7542</v>
      </c>
      <c r="F419" s="374" t="s">
        <v>66</v>
      </c>
      <c r="G419" s="374" t="s">
        <v>582</v>
      </c>
      <c r="H419" s="374" t="s">
        <v>6627</v>
      </c>
      <c r="I419" s="374" t="s">
        <v>584</v>
      </c>
      <c r="J419" s="375">
        <v>65</v>
      </c>
      <c r="K419" s="375">
        <v>65</v>
      </c>
      <c r="L419" s="375" t="str">
        <f t="shared" si="13"/>
        <v>Mở</v>
      </c>
      <c r="M419" s="389">
        <f t="shared" si="12"/>
        <v>1</v>
      </c>
    </row>
    <row r="420" spans="1:13" ht="26.25" x14ac:dyDescent="0.25">
      <c r="A420" s="374" t="s">
        <v>2171</v>
      </c>
      <c r="B420" s="374" t="s">
        <v>7557</v>
      </c>
      <c r="C420" s="374" t="s">
        <v>7558</v>
      </c>
      <c r="D420" s="374" t="s">
        <v>7541</v>
      </c>
      <c r="E420" s="374" t="s">
        <v>7542</v>
      </c>
      <c r="F420" s="374" t="s">
        <v>66</v>
      </c>
      <c r="G420" s="374" t="s">
        <v>582</v>
      </c>
      <c r="H420" s="374" t="s">
        <v>6627</v>
      </c>
      <c r="I420" s="374" t="s">
        <v>584</v>
      </c>
      <c r="J420" s="375">
        <v>65</v>
      </c>
      <c r="K420" s="375">
        <v>65</v>
      </c>
      <c r="L420" s="375" t="str">
        <f t="shared" si="13"/>
        <v>Mở</v>
      </c>
      <c r="M420" s="389">
        <f t="shared" si="12"/>
        <v>1</v>
      </c>
    </row>
    <row r="421" spans="1:13" ht="26.25" x14ac:dyDescent="0.25">
      <c r="A421" s="374" t="s">
        <v>2174</v>
      </c>
      <c r="B421" s="374" t="s">
        <v>7559</v>
      </c>
      <c r="C421" s="374" t="s">
        <v>7560</v>
      </c>
      <c r="D421" s="374" t="s">
        <v>7541</v>
      </c>
      <c r="E421" s="374" t="s">
        <v>7542</v>
      </c>
      <c r="F421" s="374" t="s">
        <v>66</v>
      </c>
      <c r="G421" s="374" t="s">
        <v>582</v>
      </c>
      <c r="H421" s="374" t="s">
        <v>6627</v>
      </c>
      <c r="I421" s="374" t="s">
        <v>584</v>
      </c>
      <c r="J421" s="375">
        <v>65</v>
      </c>
      <c r="K421" s="375">
        <v>65</v>
      </c>
      <c r="L421" s="375" t="str">
        <f t="shared" si="13"/>
        <v>Mở</v>
      </c>
      <c r="M421" s="389">
        <f t="shared" si="12"/>
        <v>1</v>
      </c>
    </row>
    <row r="422" spans="1:13" ht="26.25" x14ac:dyDescent="0.25">
      <c r="A422" s="374" t="s">
        <v>2177</v>
      </c>
      <c r="B422" s="374" t="s">
        <v>7561</v>
      </c>
      <c r="C422" s="374" t="s">
        <v>7562</v>
      </c>
      <c r="D422" s="374" t="s">
        <v>7541</v>
      </c>
      <c r="E422" s="374" t="s">
        <v>7542</v>
      </c>
      <c r="F422" s="374" t="s">
        <v>66</v>
      </c>
      <c r="G422" s="374" t="s">
        <v>582</v>
      </c>
      <c r="H422" s="374" t="s">
        <v>6627</v>
      </c>
      <c r="I422" s="374" t="s">
        <v>584</v>
      </c>
      <c r="J422" s="375">
        <v>65</v>
      </c>
      <c r="K422" s="375">
        <v>65</v>
      </c>
      <c r="L422" s="375" t="str">
        <f t="shared" si="13"/>
        <v>Mở</v>
      </c>
      <c r="M422" s="389">
        <f t="shared" si="12"/>
        <v>1</v>
      </c>
    </row>
    <row r="423" spans="1:13" ht="26.25" x14ac:dyDescent="0.25">
      <c r="A423" s="374" t="s">
        <v>2180</v>
      </c>
      <c r="B423" s="374" t="s">
        <v>7563</v>
      </c>
      <c r="C423" s="374" t="s">
        <v>7564</v>
      </c>
      <c r="D423" s="374" t="s">
        <v>7541</v>
      </c>
      <c r="E423" s="374" t="s">
        <v>7542</v>
      </c>
      <c r="F423" s="374" t="s">
        <v>66</v>
      </c>
      <c r="G423" s="374" t="s">
        <v>582</v>
      </c>
      <c r="H423" s="374" t="s">
        <v>6627</v>
      </c>
      <c r="I423" s="374" t="s">
        <v>584</v>
      </c>
      <c r="J423" s="375">
        <v>65</v>
      </c>
      <c r="K423" s="375">
        <v>65</v>
      </c>
      <c r="L423" s="375" t="str">
        <f t="shared" si="13"/>
        <v>Mở</v>
      </c>
      <c r="M423" s="389">
        <f t="shared" si="12"/>
        <v>1</v>
      </c>
    </row>
    <row r="424" spans="1:13" ht="26.25" x14ac:dyDescent="0.25">
      <c r="A424" s="374" t="s">
        <v>2183</v>
      </c>
      <c r="B424" s="374" t="s">
        <v>7565</v>
      </c>
      <c r="C424" s="374" t="s">
        <v>7566</v>
      </c>
      <c r="D424" s="374" t="s">
        <v>7541</v>
      </c>
      <c r="E424" s="374" t="s">
        <v>7542</v>
      </c>
      <c r="F424" s="374" t="s">
        <v>66</v>
      </c>
      <c r="G424" s="374" t="s">
        <v>582</v>
      </c>
      <c r="H424" s="374" t="s">
        <v>6627</v>
      </c>
      <c r="I424" s="374" t="s">
        <v>584</v>
      </c>
      <c r="J424" s="375">
        <v>65</v>
      </c>
      <c r="K424" s="375">
        <v>65</v>
      </c>
      <c r="L424" s="375" t="str">
        <f t="shared" si="13"/>
        <v>Mở</v>
      </c>
      <c r="M424" s="389">
        <f t="shared" si="12"/>
        <v>1</v>
      </c>
    </row>
    <row r="425" spans="1:13" ht="26.25" x14ac:dyDescent="0.25">
      <c r="A425" s="374" t="s">
        <v>2186</v>
      </c>
      <c r="B425" s="374" t="s">
        <v>7567</v>
      </c>
      <c r="C425" s="374" t="s">
        <v>7568</v>
      </c>
      <c r="D425" s="374" t="s">
        <v>7569</v>
      </c>
      <c r="E425" s="374" t="s">
        <v>7570</v>
      </c>
      <c r="F425" s="374" t="s">
        <v>89</v>
      </c>
      <c r="G425" s="374" t="s">
        <v>582</v>
      </c>
      <c r="H425" s="374" t="s">
        <v>6627</v>
      </c>
      <c r="I425" s="374" t="s">
        <v>584</v>
      </c>
      <c r="J425" s="375">
        <v>65</v>
      </c>
      <c r="K425" s="375">
        <v>65</v>
      </c>
      <c r="L425" s="375" t="str">
        <f t="shared" si="13"/>
        <v>Mở</v>
      </c>
      <c r="M425" s="389">
        <f t="shared" si="12"/>
        <v>1</v>
      </c>
    </row>
    <row r="426" spans="1:13" ht="26.25" x14ac:dyDescent="0.25">
      <c r="A426" s="374" t="s">
        <v>2191</v>
      </c>
      <c r="B426" s="374" t="s">
        <v>7571</v>
      </c>
      <c r="C426" s="374" t="s">
        <v>7572</v>
      </c>
      <c r="D426" s="374" t="s">
        <v>7569</v>
      </c>
      <c r="E426" s="374" t="s">
        <v>7570</v>
      </c>
      <c r="F426" s="374" t="s">
        <v>89</v>
      </c>
      <c r="G426" s="374" t="s">
        <v>582</v>
      </c>
      <c r="H426" s="374" t="s">
        <v>6627</v>
      </c>
      <c r="I426" s="374" t="s">
        <v>584</v>
      </c>
      <c r="J426" s="375">
        <v>65</v>
      </c>
      <c r="K426" s="375">
        <v>65</v>
      </c>
      <c r="L426" s="375" t="str">
        <f t="shared" si="13"/>
        <v>Mở</v>
      </c>
      <c r="M426" s="389">
        <f t="shared" si="12"/>
        <v>1</v>
      </c>
    </row>
    <row r="427" spans="1:13" ht="26.25" x14ac:dyDescent="0.25">
      <c r="A427" s="374" t="s">
        <v>2196</v>
      </c>
      <c r="B427" s="374" t="s">
        <v>7573</v>
      </c>
      <c r="C427" s="374" t="s">
        <v>7574</v>
      </c>
      <c r="D427" s="374" t="s">
        <v>7569</v>
      </c>
      <c r="E427" s="374" t="s">
        <v>7570</v>
      </c>
      <c r="F427" s="374" t="s">
        <v>89</v>
      </c>
      <c r="G427" s="374" t="s">
        <v>582</v>
      </c>
      <c r="H427" s="374" t="s">
        <v>6627</v>
      </c>
      <c r="I427" s="374" t="s">
        <v>584</v>
      </c>
      <c r="J427" s="375">
        <v>65</v>
      </c>
      <c r="K427" s="375">
        <v>65</v>
      </c>
      <c r="L427" s="375" t="str">
        <f t="shared" si="13"/>
        <v>Mở</v>
      </c>
      <c r="M427" s="389">
        <f t="shared" si="12"/>
        <v>1</v>
      </c>
    </row>
    <row r="428" spans="1:13" ht="26.25" x14ac:dyDescent="0.25">
      <c r="A428" s="374" t="s">
        <v>2201</v>
      </c>
      <c r="B428" s="374" t="s">
        <v>7575</v>
      </c>
      <c r="C428" s="374" t="s">
        <v>7576</v>
      </c>
      <c r="D428" s="374" t="s">
        <v>7569</v>
      </c>
      <c r="E428" s="374" t="s">
        <v>7570</v>
      </c>
      <c r="F428" s="374" t="s">
        <v>89</v>
      </c>
      <c r="G428" s="374" t="s">
        <v>582</v>
      </c>
      <c r="H428" s="374" t="s">
        <v>6627</v>
      </c>
      <c r="I428" s="374" t="s">
        <v>584</v>
      </c>
      <c r="J428" s="375">
        <v>61</v>
      </c>
      <c r="K428" s="375">
        <v>65</v>
      </c>
      <c r="L428" s="375" t="str">
        <f t="shared" si="13"/>
        <v>Mở</v>
      </c>
      <c r="M428" s="389">
        <f t="shared" si="12"/>
        <v>0.93846153846153846</v>
      </c>
    </row>
    <row r="429" spans="1:13" ht="26.25" x14ac:dyDescent="0.25">
      <c r="A429" s="374" t="s">
        <v>2204</v>
      </c>
      <c r="B429" s="374" t="s">
        <v>7577</v>
      </c>
      <c r="C429" s="374" t="s">
        <v>7578</v>
      </c>
      <c r="D429" s="374" t="s">
        <v>7569</v>
      </c>
      <c r="E429" s="374" t="s">
        <v>7570</v>
      </c>
      <c r="F429" s="374" t="s">
        <v>89</v>
      </c>
      <c r="G429" s="374" t="s">
        <v>582</v>
      </c>
      <c r="H429" s="374" t="s">
        <v>6627</v>
      </c>
      <c r="I429" s="374" t="s">
        <v>584</v>
      </c>
      <c r="J429" s="375">
        <v>65</v>
      </c>
      <c r="K429" s="375">
        <v>65</v>
      </c>
      <c r="L429" s="375" t="str">
        <f t="shared" si="13"/>
        <v>Mở</v>
      </c>
      <c r="M429" s="389">
        <f t="shared" si="12"/>
        <v>1</v>
      </c>
    </row>
    <row r="430" spans="1:13" ht="26.25" x14ac:dyDescent="0.25">
      <c r="A430" s="374" t="s">
        <v>2209</v>
      </c>
      <c r="B430" s="374" t="s">
        <v>7579</v>
      </c>
      <c r="C430" s="374" t="s">
        <v>7580</v>
      </c>
      <c r="D430" s="374" t="s">
        <v>7569</v>
      </c>
      <c r="E430" s="374" t="s">
        <v>7570</v>
      </c>
      <c r="F430" s="374" t="s">
        <v>89</v>
      </c>
      <c r="G430" s="374" t="s">
        <v>582</v>
      </c>
      <c r="H430" s="374" t="s">
        <v>6627</v>
      </c>
      <c r="I430" s="374" t="s">
        <v>584</v>
      </c>
      <c r="J430" s="375">
        <v>65</v>
      </c>
      <c r="K430" s="375">
        <v>65</v>
      </c>
      <c r="L430" s="375" t="str">
        <f t="shared" si="13"/>
        <v>Mở</v>
      </c>
      <c r="M430" s="389">
        <f t="shared" si="12"/>
        <v>1</v>
      </c>
    </row>
    <row r="431" spans="1:13" ht="26.25" x14ac:dyDescent="0.25">
      <c r="A431" s="374" t="s">
        <v>2212</v>
      </c>
      <c r="B431" s="374" t="s">
        <v>7581</v>
      </c>
      <c r="C431" s="374" t="s">
        <v>7582</v>
      </c>
      <c r="D431" s="374" t="s">
        <v>7583</v>
      </c>
      <c r="E431" s="374" t="s">
        <v>7584</v>
      </c>
      <c r="F431" s="374" t="s">
        <v>89</v>
      </c>
      <c r="G431" s="374" t="s">
        <v>582</v>
      </c>
      <c r="H431" s="374" t="s">
        <v>6627</v>
      </c>
      <c r="I431" s="374" t="s">
        <v>584</v>
      </c>
      <c r="J431" s="375">
        <v>65</v>
      </c>
      <c r="K431" s="375">
        <v>65</v>
      </c>
      <c r="L431" s="375" t="str">
        <f t="shared" si="13"/>
        <v>Mở</v>
      </c>
      <c r="M431" s="389">
        <f t="shared" si="12"/>
        <v>1</v>
      </c>
    </row>
    <row r="432" spans="1:13" ht="26.25" x14ac:dyDescent="0.25">
      <c r="A432" s="374" t="s">
        <v>2215</v>
      </c>
      <c r="B432" s="374" t="s">
        <v>7585</v>
      </c>
      <c r="C432" s="374" t="s">
        <v>7586</v>
      </c>
      <c r="D432" s="374" t="s">
        <v>7583</v>
      </c>
      <c r="E432" s="374" t="s">
        <v>7584</v>
      </c>
      <c r="F432" s="374" t="s">
        <v>89</v>
      </c>
      <c r="G432" s="374" t="s">
        <v>582</v>
      </c>
      <c r="H432" s="374" t="s">
        <v>6627</v>
      </c>
      <c r="I432" s="374" t="s">
        <v>584</v>
      </c>
      <c r="J432" s="375">
        <v>65</v>
      </c>
      <c r="K432" s="375">
        <v>65</v>
      </c>
      <c r="L432" s="375" t="str">
        <f t="shared" si="13"/>
        <v>Mở</v>
      </c>
      <c r="M432" s="389">
        <f t="shared" si="12"/>
        <v>1</v>
      </c>
    </row>
    <row r="433" spans="1:13" ht="26.25" x14ac:dyDescent="0.25">
      <c r="A433" s="374" t="s">
        <v>2220</v>
      </c>
      <c r="B433" s="374" t="s">
        <v>7587</v>
      </c>
      <c r="C433" s="374" t="s">
        <v>7588</v>
      </c>
      <c r="D433" s="374" t="s">
        <v>7583</v>
      </c>
      <c r="E433" s="374" t="s">
        <v>7584</v>
      </c>
      <c r="F433" s="374" t="s">
        <v>89</v>
      </c>
      <c r="G433" s="374" t="s">
        <v>582</v>
      </c>
      <c r="H433" s="374" t="s">
        <v>6627</v>
      </c>
      <c r="I433" s="374" t="s">
        <v>584</v>
      </c>
      <c r="J433" s="375">
        <v>65</v>
      </c>
      <c r="K433" s="375">
        <v>65</v>
      </c>
      <c r="L433" s="375" t="str">
        <f t="shared" si="13"/>
        <v>Mở</v>
      </c>
      <c r="M433" s="389">
        <f t="shared" si="12"/>
        <v>1</v>
      </c>
    </row>
    <row r="434" spans="1:13" ht="26.25" x14ac:dyDescent="0.25">
      <c r="A434" s="374" t="s">
        <v>2223</v>
      </c>
      <c r="B434" s="374" t="s">
        <v>7589</v>
      </c>
      <c r="C434" s="374" t="s">
        <v>7590</v>
      </c>
      <c r="D434" s="374" t="s">
        <v>7583</v>
      </c>
      <c r="E434" s="374" t="s">
        <v>7584</v>
      </c>
      <c r="F434" s="374" t="s">
        <v>89</v>
      </c>
      <c r="G434" s="374" t="s">
        <v>582</v>
      </c>
      <c r="H434" s="374" t="s">
        <v>6627</v>
      </c>
      <c r="I434" s="374" t="s">
        <v>584</v>
      </c>
      <c r="J434" s="375">
        <v>65</v>
      </c>
      <c r="K434" s="375">
        <v>65</v>
      </c>
      <c r="L434" s="375" t="str">
        <f t="shared" si="13"/>
        <v>Mở</v>
      </c>
      <c r="M434" s="389">
        <f t="shared" si="12"/>
        <v>1</v>
      </c>
    </row>
    <row r="435" spans="1:13" ht="26.25" x14ac:dyDescent="0.25">
      <c r="A435" s="374" t="s">
        <v>2228</v>
      </c>
      <c r="B435" s="374" t="s">
        <v>7591</v>
      </c>
      <c r="C435" s="374" t="s">
        <v>7592</v>
      </c>
      <c r="D435" s="374" t="s">
        <v>7583</v>
      </c>
      <c r="E435" s="374" t="s">
        <v>7584</v>
      </c>
      <c r="F435" s="374" t="s">
        <v>89</v>
      </c>
      <c r="G435" s="374" t="s">
        <v>582</v>
      </c>
      <c r="H435" s="374" t="s">
        <v>6627</v>
      </c>
      <c r="I435" s="374" t="s">
        <v>584</v>
      </c>
      <c r="J435" s="375">
        <v>65</v>
      </c>
      <c r="K435" s="375">
        <v>65</v>
      </c>
      <c r="L435" s="375" t="str">
        <f t="shared" si="13"/>
        <v>Mở</v>
      </c>
      <c r="M435" s="389">
        <f t="shared" si="12"/>
        <v>1</v>
      </c>
    </row>
    <row r="436" spans="1:13" ht="26.25" x14ac:dyDescent="0.25">
      <c r="A436" s="374" t="s">
        <v>2231</v>
      </c>
      <c r="B436" s="374" t="s">
        <v>7593</v>
      </c>
      <c r="C436" s="374" t="s">
        <v>7594</v>
      </c>
      <c r="D436" s="374" t="s">
        <v>7583</v>
      </c>
      <c r="E436" s="374" t="s">
        <v>7584</v>
      </c>
      <c r="F436" s="374" t="s">
        <v>89</v>
      </c>
      <c r="G436" s="374" t="s">
        <v>582</v>
      </c>
      <c r="H436" s="374" t="s">
        <v>6627</v>
      </c>
      <c r="I436" s="374" t="s">
        <v>584</v>
      </c>
      <c r="J436" s="375">
        <v>65</v>
      </c>
      <c r="K436" s="375">
        <v>65</v>
      </c>
      <c r="L436" s="375" t="str">
        <f t="shared" si="13"/>
        <v>Mở</v>
      </c>
      <c r="M436" s="389">
        <f t="shared" si="12"/>
        <v>1</v>
      </c>
    </row>
    <row r="437" spans="1:13" ht="26.25" x14ac:dyDescent="0.25">
      <c r="A437" s="374" t="s">
        <v>2236</v>
      </c>
      <c r="B437" s="374" t="s">
        <v>7595</v>
      </c>
      <c r="C437" s="374" t="s">
        <v>7596</v>
      </c>
      <c r="D437" s="374" t="s">
        <v>7583</v>
      </c>
      <c r="E437" s="374" t="s">
        <v>7584</v>
      </c>
      <c r="F437" s="374" t="s">
        <v>89</v>
      </c>
      <c r="G437" s="374" t="s">
        <v>582</v>
      </c>
      <c r="H437" s="374" t="s">
        <v>6627</v>
      </c>
      <c r="I437" s="374" t="s">
        <v>584</v>
      </c>
      <c r="J437" s="375">
        <v>65</v>
      </c>
      <c r="K437" s="375">
        <v>65</v>
      </c>
      <c r="L437" s="375" t="str">
        <f t="shared" si="13"/>
        <v>Mở</v>
      </c>
      <c r="M437" s="389">
        <f t="shared" si="12"/>
        <v>1</v>
      </c>
    </row>
    <row r="438" spans="1:13" ht="26.25" x14ac:dyDescent="0.25">
      <c r="A438" s="374" t="s">
        <v>2239</v>
      </c>
      <c r="B438" s="374" t="s">
        <v>7597</v>
      </c>
      <c r="C438" s="374" t="s">
        <v>7598</v>
      </c>
      <c r="D438" s="374" t="s">
        <v>7583</v>
      </c>
      <c r="E438" s="374" t="s">
        <v>7584</v>
      </c>
      <c r="F438" s="374" t="s">
        <v>89</v>
      </c>
      <c r="G438" s="374" t="s">
        <v>582</v>
      </c>
      <c r="H438" s="374" t="s">
        <v>6627</v>
      </c>
      <c r="I438" s="374" t="s">
        <v>584</v>
      </c>
      <c r="J438" s="375">
        <v>62</v>
      </c>
      <c r="K438" s="375">
        <v>65</v>
      </c>
      <c r="L438" s="375" t="str">
        <f t="shared" si="13"/>
        <v>Mở</v>
      </c>
      <c r="M438" s="389">
        <f t="shared" si="12"/>
        <v>0.9538461538461539</v>
      </c>
    </row>
    <row r="439" spans="1:13" ht="26.25" x14ac:dyDescent="0.25">
      <c r="A439" s="374" t="s">
        <v>2244</v>
      </c>
      <c r="B439" s="374" t="s">
        <v>7599</v>
      </c>
      <c r="C439" s="374" t="s">
        <v>7600</v>
      </c>
      <c r="D439" s="374" t="s">
        <v>7583</v>
      </c>
      <c r="E439" s="374" t="s">
        <v>7584</v>
      </c>
      <c r="F439" s="374" t="s">
        <v>89</v>
      </c>
      <c r="G439" s="374" t="s">
        <v>582</v>
      </c>
      <c r="H439" s="374" t="s">
        <v>6627</v>
      </c>
      <c r="I439" s="374" t="s">
        <v>584</v>
      </c>
      <c r="J439" s="375">
        <v>65</v>
      </c>
      <c r="K439" s="375">
        <v>65</v>
      </c>
      <c r="L439" s="375" t="str">
        <f t="shared" si="13"/>
        <v>Mở</v>
      </c>
      <c r="M439" s="389">
        <f t="shared" si="12"/>
        <v>1</v>
      </c>
    </row>
    <row r="440" spans="1:13" ht="26.25" x14ac:dyDescent="0.25">
      <c r="A440" s="374" t="s">
        <v>2249</v>
      </c>
      <c r="B440" s="374" t="s">
        <v>7601</v>
      </c>
      <c r="C440" s="374" t="s">
        <v>7602</v>
      </c>
      <c r="D440" s="374" t="s">
        <v>7583</v>
      </c>
      <c r="E440" s="374" t="s">
        <v>7584</v>
      </c>
      <c r="F440" s="374" t="s">
        <v>89</v>
      </c>
      <c r="G440" s="374" t="s">
        <v>582</v>
      </c>
      <c r="H440" s="374" t="s">
        <v>6627</v>
      </c>
      <c r="I440" s="374" t="s">
        <v>584</v>
      </c>
      <c r="J440" s="375">
        <v>65</v>
      </c>
      <c r="K440" s="375">
        <v>65</v>
      </c>
      <c r="L440" s="375" t="str">
        <f t="shared" si="13"/>
        <v>Mở</v>
      </c>
      <c r="M440" s="389">
        <f t="shared" si="12"/>
        <v>1</v>
      </c>
    </row>
    <row r="441" spans="1:13" ht="26.25" x14ac:dyDescent="0.25">
      <c r="A441" s="374" t="s">
        <v>2252</v>
      </c>
      <c r="B441" s="374" t="s">
        <v>7603</v>
      </c>
      <c r="C441" s="374" t="s">
        <v>7604</v>
      </c>
      <c r="D441" s="374" t="s">
        <v>7605</v>
      </c>
      <c r="E441" s="374" t="s">
        <v>7606</v>
      </c>
      <c r="F441" s="374" t="s">
        <v>89</v>
      </c>
      <c r="G441" s="374" t="s">
        <v>582</v>
      </c>
      <c r="H441" s="374" t="s">
        <v>6627</v>
      </c>
      <c r="I441" s="374" t="s">
        <v>584</v>
      </c>
      <c r="J441" s="375">
        <v>65</v>
      </c>
      <c r="K441" s="375">
        <v>65</v>
      </c>
      <c r="L441" s="375" t="str">
        <f t="shared" si="13"/>
        <v>Mở</v>
      </c>
      <c r="M441" s="389">
        <f t="shared" si="12"/>
        <v>1</v>
      </c>
    </row>
    <row r="442" spans="1:13" ht="26.25" x14ac:dyDescent="0.25">
      <c r="A442" s="374" t="s">
        <v>2257</v>
      </c>
      <c r="B442" s="374" t="s">
        <v>7607</v>
      </c>
      <c r="C442" s="374" t="s">
        <v>7608</v>
      </c>
      <c r="D442" s="374" t="s">
        <v>7605</v>
      </c>
      <c r="E442" s="374" t="s">
        <v>7606</v>
      </c>
      <c r="F442" s="374" t="s">
        <v>89</v>
      </c>
      <c r="G442" s="374" t="s">
        <v>582</v>
      </c>
      <c r="H442" s="374" t="s">
        <v>6627</v>
      </c>
      <c r="I442" s="374" t="s">
        <v>584</v>
      </c>
      <c r="J442" s="375">
        <v>65</v>
      </c>
      <c r="K442" s="375">
        <v>65</v>
      </c>
      <c r="L442" s="375" t="str">
        <f t="shared" si="13"/>
        <v>Mở</v>
      </c>
      <c r="M442" s="389">
        <f t="shared" si="12"/>
        <v>1</v>
      </c>
    </row>
    <row r="443" spans="1:13" ht="26.25" x14ac:dyDescent="0.25">
      <c r="A443" s="374" t="s">
        <v>2260</v>
      </c>
      <c r="B443" s="374" t="s">
        <v>7609</v>
      </c>
      <c r="C443" s="374" t="s">
        <v>7610</v>
      </c>
      <c r="D443" s="374" t="s">
        <v>7605</v>
      </c>
      <c r="E443" s="374" t="s">
        <v>7606</v>
      </c>
      <c r="F443" s="374" t="s">
        <v>89</v>
      </c>
      <c r="G443" s="374" t="s">
        <v>582</v>
      </c>
      <c r="H443" s="374" t="s">
        <v>6627</v>
      </c>
      <c r="I443" s="374" t="s">
        <v>584</v>
      </c>
      <c r="J443" s="375">
        <v>65</v>
      </c>
      <c r="K443" s="375">
        <v>65</v>
      </c>
      <c r="L443" s="375" t="str">
        <f t="shared" si="13"/>
        <v>Mở</v>
      </c>
      <c r="M443" s="389">
        <f t="shared" si="12"/>
        <v>1</v>
      </c>
    </row>
    <row r="444" spans="1:13" ht="26.25" x14ac:dyDescent="0.25">
      <c r="A444" s="374" t="s">
        <v>2263</v>
      </c>
      <c r="B444" s="374" t="s">
        <v>7611</v>
      </c>
      <c r="C444" s="374" t="s">
        <v>7612</v>
      </c>
      <c r="D444" s="374" t="s">
        <v>7605</v>
      </c>
      <c r="E444" s="374" t="s">
        <v>7606</v>
      </c>
      <c r="F444" s="374" t="s">
        <v>89</v>
      </c>
      <c r="G444" s="374" t="s">
        <v>582</v>
      </c>
      <c r="H444" s="374" t="s">
        <v>6627</v>
      </c>
      <c r="I444" s="374" t="s">
        <v>584</v>
      </c>
      <c r="J444" s="375">
        <v>65</v>
      </c>
      <c r="K444" s="375">
        <v>65</v>
      </c>
      <c r="L444" s="375" t="str">
        <f t="shared" si="13"/>
        <v>Mở</v>
      </c>
      <c r="M444" s="389">
        <f t="shared" si="12"/>
        <v>1</v>
      </c>
    </row>
    <row r="445" spans="1:13" ht="26.25" x14ac:dyDescent="0.25">
      <c r="A445" s="374" t="s">
        <v>2268</v>
      </c>
      <c r="B445" s="374" t="s">
        <v>7613</v>
      </c>
      <c r="C445" s="374" t="s">
        <v>7614</v>
      </c>
      <c r="D445" s="374" t="s">
        <v>7605</v>
      </c>
      <c r="E445" s="374" t="s">
        <v>7606</v>
      </c>
      <c r="F445" s="374" t="s">
        <v>89</v>
      </c>
      <c r="G445" s="374" t="s">
        <v>582</v>
      </c>
      <c r="H445" s="374" t="s">
        <v>6627</v>
      </c>
      <c r="I445" s="374" t="s">
        <v>584</v>
      </c>
      <c r="J445" s="375">
        <v>65</v>
      </c>
      <c r="K445" s="375">
        <v>65</v>
      </c>
      <c r="L445" s="375" t="str">
        <f t="shared" si="13"/>
        <v>Mở</v>
      </c>
      <c r="M445" s="389">
        <f t="shared" si="12"/>
        <v>1</v>
      </c>
    </row>
    <row r="446" spans="1:13" ht="26.25" x14ac:dyDescent="0.25">
      <c r="A446" s="374" t="s">
        <v>2273</v>
      </c>
      <c r="B446" s="374" t="s">
        <v>7615</v>
      </c>
      <c r="C446" s="374" t="s">
        <v>7616</v>
      </c>
      <c r="D446" s="374" t="s">
        <v>7605</v>
      </c>
      <c r="E446" s="374" t="s">
        <v>7606</v>
      </c>
      <c r="F446" s="374" t="s">
        <v>89</v>
      </c>
      <c r="G446" s="374" t="s">
        <v>582</v>
      </c>
      <c r="H446" s="374" t="s">
        <v>6627</v>
      </c>
      <c r="I446" s="374" t="s">
        <v>584</v>
      </c>
      <c r="J446" s="375">
        <v>65</v>
      </c>
      <c r="K446" s="375">
        <v>65</v>
      </c>
      <c r="L446" s="375" t="str">
        <f t="shared" si="13"/>
        <v>Mở</v>
      </c>
      <c r="M446" s="389">
        <f t="shared" si="12"/>
        <v>1</v>
      </c>
    </row>
    <row r="447" spans="1:13" ht="26.25" x14ac:dyDescent="0.25">
      <c r="A447" s="374" t="s">
        <v>2276</v>
      </c>
      <c r="B447" s="374" t="s">
        <v>7617</v>
      </c>
      <c r="C447" s="374" t="s">
        <v>7618</v>
      </c>
      <c r="D447" s="374" t="s">
        <v>7605</v>
      </c>
      <c r="E447" s="374" t="s">
        <v>7606</v>
      </c>
      <c r="F447" s="374" t="s">
        <v>89</v>
      </c>
      <c r="G447" s="374" t="s">
        <v>582</v>
      </c>
      <c r="H447" s="374" t="s">
        <v>6627</v>
      </c>
      <c r="I447" s="374" t="s">
        <v>584</v>
      </c>
      <c r="J447" s="375">
        <v>65</v>
      </c>
      <c r="K447" s="375">
        <v>65</v>
      </c>
      <c r="L447" s="375" t="str">
        <f t="shared" si="13"/>
        <v>Mở</v>
      </c>
      <c r="M447" s="389">
        <f t="shared" si="12"/>
        <v>1</v>
      </c>
    </row>
    <row r="448" spans="1:13" ht="26.25" x14ac:dyDescent="0.25">
      <c r="A448" s="374" t="s">
        <v>2279</v>
      </c>
      <c r="B448" s="374" t="s">
        <v>7619</v>
      </c>
      <c r="C448" s="374" t="s">
        <v>7620</v>
      </c>
      <c r="D448" s="374" t="s">
        <v>7605</v>
      </c>
      <c r="E448" s="374" t="s">
        <v>7606</v>
      </c>
      <c r="F448" s="374" t="s">
        <v>89</v>
      </c>
      <c r="G448" s="374" t="s">
        <v>582</v>
      </c>
      <c r="H448" s="374" t="s">
        <v>6627</v>
      </c>
      <c r="I448" s="374" t="s">
        <v>584</v>
      </c>
      <c r="J448" s="375">
        <v>65</v>
      </c>
      <c r="K448" s="375">
        <v>65</v>
      </c>
      <c r="L448" s="375" t="str">
        <f t="shared" si="13"/>
        <v>Mở</v>
      </c>
      <c r="M448" s="389">
        <f t="shared" si="12"/>
        <v>1</v>
      </c>
    </row>
    <row r="449" spans="1:13" ht="26.25" x14ac:dyDescent="0.25">
      <c r="A449" s="374" t="s">
        <v>2282</v>
      </c>
      <c r="B449" s="374" t="s">
        <v>7621</v>
      </c>
      <c r="C449" s="374" t="s">
        <v>7622</v>
      </c>
      <c r="D449" s="374" t="s">
        <v>7605</v>
      </c>
      <c r="E449" s="374" t="s">
        <v>7606</v>
      </c>
      <c r="F449" s="374" t="s">
        <v>89</v>
      </c>
      <c r="G449" s="374" t="s">
        <v>582</v>
      </c>
      <c r="H449" s="374" t="s">
        <v>6627</v>
      </c>
      <c r="I449" s="374" t="s">
        <v>584</v>
      </c>
      <c r="J449" s="375">
        <v>65</v>
      </c>
      <c r="K449" s="375">
        <v>65</v>
      </c>
      <c r="L449" s="375" t="str">
        <f t="shared" si="13"/>
        <v>Mở</v>
      </c>
      <c r="M449" s="389">
        <f t="shared" si="12"/>
        <v>1</v>
      </c>
    </row>
    <row r="450" spans="1:13" ht="26.25" x14ac:dyDescent="0.25">
      <c r="A450" s="374" t="s">
        <v>2285</v>
      </c>
      <c r="B450" s="374" t="s">
        <v>7623</v>
      </c>
      <c r="C450" s="374" t="s">
        <v>7624</v>
      </c>
      <c r="D450" s="374" t="s">
        <v>7605</v>
      </c>
      <c r="E450" s="374" t="s">
        <v>7606</v>
      </c>
      <c r="F450" s="374" t="s">
        <v>89</v>
      </c>
      <c r="G450" s="374" t="s">
        <v>582</v>
      </c>
      <c r="H450" s="374" t="s">
        <v>6627</v>
      </c>
      <c r="I450" s="374" t="s">
        <v>584</v>
      </c>
      <c r="J450" s="375">
        <v>65</v>
      </c>
      <c r="K450" s="375">
        <v>65</v>
      </c>
      <c r="L450" s="375" t="str">
        <f t="shared" si="13"/>
        <v>Mở</v>
      </c>
      <c r="M450" s="389">
        <f t="shared" si="12"/>
        <v>1</v>
      </c>
    </row>
    <row r="451" spans="1:13" ht="26.25" x14ac:dyDescent="0.25">
      <c r="A451" s="374" t="s">
        <v>2288</v>
      </c>
      <c r="B451" s="374" t="s">
        <v>7625</v>
      </c>
      <c r="C451" s="374" t="s">
        <v>7626</v>
      </c>
      <c r="D451" s="374" t="s">
        <v>7627</v>
      </c>
      <c r="E451" s="374" t="s">
        <v>7628</v>
      </c>
      <c r="F451" s="374" t="s">
        <v>89</v>
      </c>
      <c r="G451" s="374" t="s">
        <v>582</v>
      </c>
      <c r="H451" s="374" t="s">
        <v>6627</v>
      </c>
      <c r="I451" s="374" t="s">
        <v>584</v>
      </c>
      <c r="J451" s="375">
        <v>65</v>
      </c>
      <c r="K451" s="375">
        <v>65</v>
      </c>
      <c r="L451" s="375" t="str">
        <f t="shared" si="13"/>
        <v>Mở</v>
      </c>
      <c r="M451" s="389">
        <f t="shared" ref="M451:M514" si="14">J451/K451</f>
        <v>1</v>
      </c>
    </row>
    <row r="452" spans="1:13" ht="26.25" x14ac:dyDescent="0.25">
      <c r="A452" s="374" t="s">
        <v>2291</v>
      </c>
      <c r="B452" s="374" t="s">
        <v>7629</v>
      </c>
      <c r="C452" s="374" t="s">
        <v>7630</v>
      </c>
      <c r="D452" s="374" t="s">
        <v>7627</v>
      </c>
      <c r="E452" s="374" t="s">
        <v>7628</v>
      </c>
      <c r="F452" s="374" t="s">
        <v>89</v>
      </c>
      <c r="G452" s="374" t="s">
        <v>582</v>
      </c>
      <c r="H452" s="374" t="s">
        <v>6627</v>
      </c>
      <c r="I452" s="374" t="s">
        <v>584</v>
      </c>
      <c r="J452" s="375">
        <v>65</v>
      </c>
      <c r="K452" s="375">
        <v>65</v>
      </c>
      <c r="L452" s="375" t="str">
        <f t="shared" ref="L452:L515" si="15">IF(M452&gt;=75%,"Mở","Không mở")</f>
        <v>Mở</v>
      </c>
      <c r="M452" s="389">
        <f t="shared" si="14"/>
        <v>1</v>
      </c>
    </row>
    <row r="453" spans="1:13" ht="26.25" x14ac:dyDescent="0.25">
      <c r="A453" s="374" t="s">
        <v>2294</v>
      </c>
      <c r="B453" s="374" t="s">
        <v>7631</v>
      </c>
      <c r="C453" s="374" t="s">
        <v>7632</v>
      </c>
      <c r="D453" s="374" t="s">
        <v>7627</v>
      </c>
      <c r="E453" s="374" t="s">
        <v>7628</v>
      </c>
      <c r="F453" s="374" t="s">
        <v>89</v>
      </c>
      <c r="G453" s="374" t="s">
        <v>582</v>
      </c>
      <c r="H453" s="374" t="s">
        <v>6627</v>
      </c>
      <c r="I453" s="374" t="s">
        <v>584</v>
      </c>
      <c r="J453" s="375">
        <v>65</v>
      </c>
      <c r="K453" s="375">
        <v>65</v>
      </c>
      <c r="L453" s="375" t="str">
        <f t="shared" si="15"/>
        <v>Mở</v>
      </c>
      <c r="M453" s="389">
        <f t="shared" si="14"/>
        <v>1</v>
      </c>
    </row>
    <row r="454" spans="1:13" ht="26.25" x14ac:dyDescent="0.25">
      <c r="A454" s="374" t="s">
        <v>2297</v>
      </c>
      <c r="B454" s="374" t="s">
        <v>7633</v>
      </c>
      <c r="C454" s="374" t="s">
        <v>7634</v>
      </c>
      <c r="D454" s="374" t="s">
        <v>7627</v>
      </c>
      <c r="E454" s="374" t="s">
        <v>7628</v>
      </c>
      <c r="F454" s="374" t="s">
        <v>89</v>
      </c>
      <c r="G454" s="374" t="s">
        <v>582</v>
      </c>
      <c r="H454" s="374" t="s">
        <v>6627</v>
      </c>
      <c r="I454" s="374" t="s">
        <v>584</v>
      </c>
      <c r="J454" s="375">
        <v>65</v>
      </c>
      <c r="K454" s="375">
        <v>65</v>
      </c>
      <c r="L454" s="375" t="str">
        <f t="shared" si="15"/>
        <v>Mở</v>
      </c>
      <c r="M454" s="389">
        <f t="shared" si="14"/>
        <v>1</v>
      </c>
    </row>
    <row r="455" spans="1:13" ht="26.25" x14ac:dyDescent="0.25">
      <c r="A455" s="374" t="s">
        <v>2302</v>
      </c>
      <c r="B455" s="374" t="s">
        <v>7635</v>
      </c>
      <c r="C455" s="374" t="s">
        <v>7636</v>
      </c>
      <c r="D455" s="374" t="s">
        <v>7627</v>
      </c>
      <c r="E455" s="374" t="s">
        <v>7628</v>
      </c>
      <c r="F455" s="374" t="s">
        <v>89</v>
      </c>
      <c r="G455" s="374" t="s">
        <v>582</v>
      </c>
      <c r="H455" s="374" t="s">
        <v>6627</v>
      </c>
      <c r="I455" s="374" t="s">
        <v>584</v>
      </c>
      <c r="J455" s="375">
        <v>65</v>
      </c>
      <c r="K455" s="375">
        <v>65</v>
      </c>
      <c r="L455" s="375" t="str">
        <f t="shared" si="15"/>
        <v>Mở</v>
      </c>
      <c r="M455" s="389">
        <f t="shared" si="14"/>
        <v>1</v>
      </c>
    </row>
    <row r="456" spans="1:13" ht="26.25" x14ac:dyDescent="0.25">
      <c r="A456" s="374" t="s">
        <v>2305</v>
      </c>
      <c r="B456" s="374" t="s">
        <v>7637</v>
      </c>
      <c r="C456" s="374" t="s">
        <v>7638</v>
      </c>
      <c r="D456" s="374" t="s">
        <v>7627</v>
      </c>
      <c r="E456" s="374" t="s">
        <v>7628</v>
      </c>
      <c r="F456" s="374" t="s">
        <v>89</v>
      </c>
      <c r="G456" s="374" t="s">
        <v>582</v>
      </c>
      <c r="H456" s="374" t="s">
        <v>6627</v>
      </c>
      <c r="I456" s="374" t="s">
        <v>584</v>
      </c>
      <c r="J456" s="375">
        <v>65</v>
      </c>
      <c r="K456" s="375">
        <v>65</v>
      </c>
      <c r="L456" s="375" t="str">
        <f t="shared" si="15"/>
        <v>Mở</v>
      </c>
      <c r="M456" s="389">
        <f t="shared" si="14"/>
        <v>1</v>
      </c>
    </row>
    <row r="457" spans="1:13" ht="26.25" x14ac:dyDescent="0.25">
      <c r="A457" s="374" t="s">
        <v>2310</v>
      </c>
      <c r="B457" s="374" t="s">
        <v>7639</v>
      </c>
      <c r="C457" s="374" t="s">
        <v>7640</v>
      </c>
      <c r="D457" s="374" t="s">
        <v>7627</v>
      </c>
      <c r="E457" s="374" t="s">
        <v>7628</v>
      </c>
      <c r="F457" s="374" t="s">
        <v>89</v>
      </c>
      <c r="G457" s="374" t="s">
        <v>582</v>
      </c>
      <c r="H457" s="374" t="s">
        <v>6627</v>
      </c>
      <c r="I457" s="374" t="s">
        <v>584</v>
      </c>
      <c r="J457" s="375">
        <v>65</v>
      </c>
      <c r="K457" s="375">
        <v>65</v>
      </c>
      <c r="L457" s="375" t="str">
        <f t="shared" si="15"/>
        <v>Mở</v>
      </c>
      <c r="M457" s="389">
        <f t="shared" si="14"/>
        <v>1</v>
      </c>
    </row>
    <row r="458" spans="1:13" ht="26.25" x14ac:dyDescent="0.25">
      <c r="A458" s="374" t="s">
        <v>2315</v>
      </c>
      <c r="B458" s="374" t="s">
        <v>7641</v>
      </c>
      <c r="C458" s="374" t="s">
        <v>7642</v>
      </c>
      <c r="D458" s="374" t="s">
        <v>7627</v>
      </c>
      <c r="E458" s="374" t="s">
        <v>7628</v>
      </c>
      <c r="F458" s="374" t="s">
        <v>89</v>
      </c>
      <c r="G458" s="374" t="s">
        <v>582</v>
      </c>
      <c r="H458" s="374" t="s">
        <v>6627</v>
      </c>
      <c r="I458" s="374" t="s">
        <v>584</v>
      </c>
      <c r="J458" s="375">
        <v>65</v>
      </c>
      <c r="K458" s="375">
        <v>65</v>
      </c>
      <c r="L458" s="375" t="str">
        <f t="shared" si="15"/>
        <v>Mở</v>
      </c>
      <c r="M458" s="389">
        <f t="shared" si="14"/>
        <v>1</v>
      </c>
    </row>
    <row r="459" spans="1:13" ht="64.5" x14ac:dyDescent="0.25">
      <c r="A459" s="374" t="s">
        <v>2318</v>
      </c>
      <c r="B459" s="374" t="s">
        <v>7643</v>
      </c>
      <c r="C459" s="374" t="s">
        <v>7644</v>
      </c>
      <c r="D459" s="374" t="s">
        <v>7627</v>
      </c>
      <c r="E459" s="374" t="s">
        <v>7628</v>
      </c>
      <c r="F459" s="374" t="s">
        <v>89</v>
      </c>
      <c r="G459" s="374" t="s">
        <v>582</v>
      </c>
      <c r="H459" s="374" t="s">
        <v>6627</v>
      </c>
      <c r="I459" s="374" t="s">
        <v>584</v>
      </c>
      <c r="J459" s="375">
        <v>33</v>
      </c>
      <c r="K459" s="375">
        <v>65</v>
      </c>
      <c r="L459" s="379" t="s">
        <v>731</v>
      </c>
      <c r="M459" s="389">
        <f t="shared" si="14"/>
        <v>0.50769230769230766</v>
      </c>
    </row>
    <row r="460" spans="1:13" ht="26.25" x14ac:dyDescent="0.25">
      <c r="A460" s="374" t="s">
        <v>2323</v>
      </c>
      <c r="B460" s="374" t="s">
        <v>7645</v>
      </c>
      <c r="C460" s="374" t="s">
        <v>7646</v>
      </c>
      <c r="D460" s="374" t="s">
        <v>7627</v>
      </c>
      <c r="E460" s="374" t="s">
        <v>7628</v>
      </c>
      <c r="F460" s="374" t="s">
        <v>89</v>
      </c>
      <c r="G460" s="374" t="s">
        <v>582</v>
      </c>
      <c r="H460" s="374" t="s">
        <v>6627</v>
      </c>
      <c r="I460" s="374" t="s">
        <v>584</v>
      </c>
      <c r="J460" s="375">
        <v>10</v>
      </c>
      <c r="K460" s="375">
        <v>65</v>
      </c>
      <c r="L460" s="375" t="str">
        <f t="shared" si="15"/>
        <v>Không mở</v>
      </c>
      <c r="M460" s="389">
        <f t="shared" si="14"/>
        <v>0.15384615384615385</v>
      </c>
    </row>
    <row r="461" spans="1:13" ht="26.25" x14ac:dyDescent="0.25">
      <c r="A461" s="374" t="s">
        <v>2328</v>
      </c>
      <c r="B461" s="374" t="s">
        <v>7647</v>
      </c>
      <c r="C461" s="374" t="s">
        <v>7648</v>
      </c>
      <c r="D461" s="374" t="s">
        <v>7627</v>
      </c>
      <c r="E461" s="374" t="s">
        <v>7628</v>
      </c>
      <c r="F461" s="374" t="s">
        <v>89</v>
      </c>
      <c r="G461" s="374" t="s">
        <v>582</v>
      </c>
      <c r="H461" s="374" t="s">
        <v>6627</v>
      </c>
      <c r="I461" s="374" t="s">
        <v>584</v>
      </c>
      <c r="J461" s="375">
        <v>42</v>
      </c>
      <c r="K461" s="375">
        <v>65</v>
      </c>
      <c r="L461" s="375" t="s">
        <v>610</v>
      </c>
      <c r="M461" s="389">
        <f t="shared" si="14"/>
        <v>0.64615384615384619</v>
      </c>
    </row>
    <row r="462" spans="1:13" ht="26.25" x14ac:dyDescent="0.25">
      <c r="A462" s="374" t="s">
        <v>2333</v>
      </c>
      <c r="B462" s="374" t="s">
        <v>7649</v>
      </c>
      <c r="C462" s="374" t="s">
        <v>7650</v>
      </c>
      <c r="D462" s="374" t="s">
        <v>7627</v>
      </c>
      <c r="E462" s="374" t="s">
        <v>7628</v>
      </c>
      <c r="F462" s="374" t="s">
        <v>89</v>
      </c>
      <c r="G462" s="374" t="s">
        <v>582</v>
      </c>
      <c r="H462" s="374" t="s">
        <v>6627</v>
      </c>
      <c r="I462" s="374" t="s">
        <v>584</v>
      </c>
      <c r="J462" s="375">
        <v>65</v>
      </c>
      <c r="K462" s="375">
        <v>65</v>
      </c>
      <c r="L462" s="375" t="str">
        <f t="shared" si="15"/>
        <v>Mở</v>
      </c>
      <c r="M462" s="389">
        <f t="shared" si="14"/>
        <v>1</v>
      </c>
    </row>
    <row r="463" spans="1:13" ht="26.25" x14ac:dyDescent="0.25">
      <c r="A463" s="374" t="s">
        <v>2338</v>
      </c>
      <c r="B463" s="374" t="s">
        <v>7651</v>
      </c>
      <c r="C463" s="374" t="s">
        <v>7652</v>
      </c>
      <c r="D463" s="374" t="s">
        <v>5506</v>
      </c>
      <c r="E463" s="374" t="s">
        <v>7653</v>
      </c>
      <c r="F463" s="374" t="s">
        <v>89</v>
      </c>
      <c r="G463" s="374" t="s">
        <v>582</v>
      </c>
      <c r="H463" s="374" t="s">
        <v>6627</v>
      </c>
      <c r="I463" s="374" t="s">
        <v>584</v>
      </c>
      <c r="J463" s="375">
        <v>65</v>
      </c>
      <c r="K463" s="375">
        <v>65</v>
      </c>
      <c r="L463" s="375" t="str">
        <f t="shared" si="15"/>
        <v>Mở</v>
      </c>
      <c r="M463" s="389">
        <f t="shared" si="14"/>
        <v>1</v>
      </c>
    </row>
    <row r="464" spans="1:13" ht="26.25" x14ac:dyDescent="0.25">
      <c r="A464" s="374" t="s">
        <v>2343</v>
      </c>
      <c r="B464" s="374" t="s">
        <v>7654</v>
      </c>
      <c r="C464" s="374" t="s">
        <v>7655</v>
      </c>
      <c r="D464" s="374" t="s">
        <v>5506</v>
      </c>
      <c r="E464" s="374" t="s">
        <v>7653</v>
      </c>
      <c r="F464" s="374" t="s">
        <v>89</v>
      </c>
      <c r="G464" s="374" t="s">
        <v>582</v>
      </c>
      <c r="H464" s="374" t="s">
        <v>6627</v>
      </c>
      <c r="I464" s="374" t="s">
        <v>584</v>
      </c>
      <c r="J464" s="375">
        <v>65</v>
      </c>
      <c r="K464" s="375">
        <v>65</v>
      </c>
      <c r="L464" s="375" t="str">
        <f t="shared" si="15"/>
        <v>Mở</v>
      </c>
      <c r="M464" s="389">
        <f t="shared" si="14"/>
        <v>1</v>
      </c>
    </row>
    <row r="465" spans="1:13" ht="26.25" x14ac:dyDescent="0.25">
      <c r="A465" s="374" t="s">
        <v>2348</v>
      </c>
      <c r="B465" s="374" t="s">
        <v>7656</v>
      </c>
      <c r="C465" s="374" t="s">
        <v>7657</v>
      </c>
      <c r="D465" s="374" t="s">
        <v>5506</v>
      </c>
      <c r="E465" s="374" t="s">
        <v>7653</v>
      </c>
      <c r="F465" s="374" t="s">
        <v>89</v>
      </c>
      <c r="G465" s="374" t="s">
        <v>582</v>
      </c>
      <c r="H465" s="374" t="s">
        <v>6627</v>
      </c>
      <c r="I465" s="374" t="s">
        <v>584</v>
      </c>
      <c r="J465" s="375">
        <v>65</v>
      </c>
      <c r="K465" s="375">
        <v>65</v>
      </c>
      <c r="L465" s="375" t="str">
        <f t="shared" si="15"/>
        <v>Mở</v>
      </c>
      <c r="M465" s="389">
        <f t="shared" si="14"/>
        <v>1</v>
      </c>
    </row>
    <row r="466" spans="1:13" ht="26.25" x14ac:dyDescent="0.25">
      <c r="A466" s="374" t="s">
        <v>2351</v>
      </c>
      <c r="B466" s="374" t="s">
        <v>7658</v>
      </c>
      <c r="C466" s="374" t="s">
        <v>7659</v>
      </c>
      <c r="D466" s="374" t="s">
        <v>5506</v>
      </c>
      <c r="E466" s="374" t="s">
        <v>7653</v>
      </c>
      <c r="F466" s="374" t="s">
        <v>89</v>
      </c>
      <c r="G466" s="374" t="s">
        <v>582</v>
      </c>
      <c r="H466" s="374" t="s">
        <v>6627</v>
      </c>
      <c r="I466" s="374" t="s">
        <v>584</v>
      </c>
      <c r="J466" s="375">
        <v>65</v>
      </c>
      <c r="K466" s="375">
        <v>65</v>
      </c>
      <c r="L466" s="375" t="str">
        <f t="shared" si="15"/>
        <v>Mở</v>
      </c>
      <c r="M466" s="389">
        <f t="shared" si="14"/>
        <v>1</v>
      </c>
    </row>
    <row r="467" spans="1:13" ht="26.25" x14ac:dyDescent="0.25">
      <c r="A467" s="374" t="s">
        <v>2356</v>
      </c>
      <c r="B467" s="374" t="s">
        <v>7660</v>
      </c>
      <c r="C467" s="374" t="s">
        <v>7661</v>
      </c>
      <c r="D467" s="374" t="s">
        <v>5506</v>
      </c>
      <c r="E467" s="374" t="s">
        <v>7653</v>
      </c>
      <c r="F467" s="374" t="s">
        <v>89</v>
      </c>
      <c r="G467" s="374" t="s">
        <v>582</v>
      </c>
      <c r="H467" s="374" t="s">
        <v>6627</v>
      </c>
      <c r="I467" s="374" t="s">
        <v>584</v>
      </c>
      <c r="J467" s="375">
        <v>61</v>
      </c>
      <c r="K467" s="375">
        <v>65</v>
      </c>
      <c r="L467" s="375" t="str">
        <f t="shared" si="15"/>
        <v>Mở</v>
      </c>
      <c r="M467" s="389">
        <f t="shared" si="14"/>
        <v>0.93846153846153846</v>
      </c>
    </row>
    <row r="468" spans="1:13" ht="26.25" x14ac:dyDescent="0.25">
      <c r="A468" s="374" t="s">
        <v>2361</v>
      </c>
      <c r="B468" s="374" t="s">
        <v>7662</v>
      </c>
      <c r="C468" s="374" t="s">
        <v>7663</v>
      </c>
      <c r="D468" s="374" t="s">
        <v>5506</v>
      </c>
      <c r="E468" s="374" t="s">
        <v>7653</v>
      </c>
      <c r="F468" s="374" t="s">
        <v>89</v>
      </c>
      <c r="G468" s="374" t="s">
        <v>582</v>
      </c>
      <c r="H468" s="374" t="s">
        <v>6627</v>
      </c>
      <c r="I468" s="374" t="s">
        <v>584</v>
      </c>
      <c r="J468" s="375">
        <v>65</v>
      </c>
      <c r="K468" s="375">
        <v>65</v>
      </c>
      <c r="L468" s="375" t="str">
        <f t="shared" si="15"/>
        <v>Mở</v>
      </c>
      <c r="M468" s="389">
        <f t="shared" si="14"/>
        <v>1</v>
      </c>
    </row>
    <row r="469" spans="1:13" ht="26.25" x14ac:dyDescent="0.25">
      <c r="A469" s="374" t="s">
        <v>2364</v>
      </c>
      <c r="B469" s="374" t="s">
        <v>7664</v>
      </c>
      <c r="C469" s="374" t="s">
        <v>7665</v>
      </c>
      <c r="D469" s="374" t="s">
        <v>5506</v>
      </c>
      <c r="E469" s="374" t="s">
        <v>7653</v>
      </c>
      <c r="F469" s="374" t="s">
        <v>89</v>
      </c>
      <c r="G469" s="374" t="s">
        <v>582</v>
      </c>
      <c r="H469" s="374" t="s">
        <v>6627</v>
      </c>
      <c r="I469" s="374" t="s">
        <v>584</v>
      </c>
      <c r="J469" s="375">
        <v>65</v>
      </c>
      <c r="K469" s="375">
        <v>65</v>
      </c>
      <c r="L469" s="375" t="str">
        <f t="shared" si="15"/>
        <v>Mở</v>
      </c>
      <c r="M469" s="389">
        <f t="shared" si="14"/>
        <v>1</v>
      </c>
    </row>
    <row r="470" spans="1:13" ht="26.25" x14ac:dyDescent="0.25">
      <c r="A470" s="374" t="s">
        <v>2367</v>
      </c>
      <c r="B470" s="374" t="s">
        <v>7666</v>
      </c>
      <c r="C470" s="374" t="s">
        <v>7667</v>
      </c>
      <c r="D470" s="374" t="s">
        <v>5506</v>
      </c>
      <c r="E470" s="374" t="s">
        <v>7653</v>
      </c>
      <c r="F470" s="374" t="s">
        <v>89</v>
      </c>
      <c r="G470" s="374" t="s">
        <v>582</v>
      </c>
      <c r="H470" s="374" t="s">
        <v>6627</v>
      </c>
      <c r="I470" s="374" t="s">
        <v>584</v>
      </c>
      <c r="J470" s="375">
        <v>65</v>
      </c>
      <c r="K470" s="375">
        <v>65</v>
      </c>
      <c r="L470" s="375" t="str">
        <f t="shared" si="15"/>
        <v>Mở</v>
      </c>
      <c r="M470" s="389">
        <f t="shared" si="14"/>
        <v>1</v>
      </c>
    </row>
    <row r="471" spans="1:13" ht="26.25" x14ac:dyDescent="0.25">
      <c r="A471" s="374" t="s">
        <v>2370</v>
      </c>
      <c r="B471" s="374" t="s">
        <v>7668</v>
      </c>
      <c r="C471" s="374" t="s">
        <v>7669</v>
      </c>
      <c r="D471" s="374" t="s">
        <v>7670</v>
      </c>
      <c r="E471" s="374" t="s">
        <v>7671</v>
      </c>
      <c r="F471" s="374" t="s">
        <v>66</v>
      </c>
      <c r="G471" s="374" t="s">
        <v>582</v>
      </c>
      <c r="H471" s="374" t="s">
        <v>6627</v>
      </c>
      <c r="I471" s="374" t="s">
        <v>584</v>
      </c>
      <c r="J471" s="375">
        <v>65</v>
      </c>
      <c r="K471" s="375">
        <v>65</v>
      </c>
      <c r="L471" s="375" t="str">
        <f t="shared" si="15"/>
        <v>Mở</v>
      </c>
      <c r="M471" s="389">
        <f t="shared" si="14"/>
        <v>1</v>
      </c>
    </row>
    <row r="472" spans="1:13" ht="26.25" x14ac:dyDescent="0.25">
      <c r="A472" s="374" t="s">
        <v>2375</v>
      </c>
      <c r="B472" s="374" t="s">
        <v>7672</v>
      </c>
      <c r="C472" s="374" t="s">
        <v>7673</v>
      </c>
      <c r="D472" s="374" t="s">
        <v>7670</v>
      </c>
      <c r="E472" s="374" t="s">
        <v>7671</v>
      </c>
      <c r="F472" s="374" t="s">
        <v>66</v>
      </c>
      <c r="G472" s="374" t="s">
        <v>582</v>
      </c>
      <c r="H472" s="374" t="s">
        <v>6627</v>
      </c>
      <c r="I472" s="374" t="s">
        <v>584</v>
      </c>
      <c r="J472" s="375">
        <v>65</v>
      </c>
      <c r="K472" s="375">
        <v>65</v>
      </c>
      <c r="L472" s="375" t="str">
        <f t="shared" si="15"/>
        <v>Mở</v>
      </c>
      <c r="M472" s="389">
        <f t="shared" si="14"/>
        <v>1</v>
      </c>
    </row>
    <row r="473" spans="1:13" ht="26.25" x14ac:dyDescent="0.25">
      <c r="A473" s="374" t="s">
        <v>2380</v>
      </c>
      <c r="B473" s="374" t="s">
        <v>7674</v>
      </c>
      <c r="C473" s="374" t="s">
        <v>7675</v>
      </c>
      <c r="D473" s="374" t="s">
        <v>7676</v>
      </c>
      <c r="E473" s="374" t="s">
        <v>7677</v>
      </c>
      <c r="F473" s="374" t="s">
        <v>89</v>
      </c>
      <c r="G473" s="374" t="s">
        <v>582</v>
      </c>
      <c r="H473" s="374" t="s">
        <v>6627</v>
      </c>
      <c r="I473" s="374" t="s">
        <v>584</v>
      </c>
      <c r="J473" s="375">
        <v>41</v>
      </c>
      <c r="K473" s="375">
        <v>45</v>
      </c>
      <c r="L473" s="375" t="str">
        <f t="shared" si="15"/>
        <v>Mở</v>
      </c>
      <c r="M473" s="389">
        <f t="shared" si="14"/>
        <v>0.91111111111111109</v>
      </c>
    </row>
    <row r="474" spans="1:13" ht="26.25" x14ac:dyDescent="0.25">
      <c r="A474" s="374" t="s">
        <v>2385</v>
      </c>
      <c r="B474" s="374" t="s">
        <v>7678</v>
      </c>
      <c r="C474" s="374" t="s">
        <v>7679</v>
      </c>
      <c r="D474" s="374" t="s">
        <v>7676</v>
      </c>
      <c r="E474" s="374" t="s">
        <v>7677</v>
      </c>
      <c r="F474" s="374" t="s">
        <v>89</v>
      </c>
      <c r="G474" s="374" t="s">
        <v>582</v>
      </c>
      <c r="H474" s="374" t="s">
        <v>6627</v>
      </c>
      <c r="I474" s="374" t="s">
        <v>584</v>
      </c>
      <c r="J474" s="375">
        <v>42</v>
      </c>
      <c r="K474" s="375">
        <v>45</v>
      </c>
      <c r="L474" s="375" t="str">
        <f t="shared" si="15"/>
        <v>Mở</v>
      </c>
      <c r="M474" s="389">
        <f t="shared" si="14"/>
        <v>0.93333333333333335</v>
      </c>
    </row>
    <row r="475" spans="1:13" ht="26.25" x14ac:dyDescent="0.25">
      <c r="A475" s="374" t="s">
        <v>2388</v>
      </c>
      <c r="B475" s="374" t="s">
        <v>7680</v>
      </c>
      <c r="C475" s="374" t="s">
        <v>7681</v>
      </c>
      <c r="D475" s="374" t="s">
        <v>7682</v>
      </c>
      <c r="E475" s="374" t="s">
        <v>7683</v>
      </c>
      <c r="F475" s="374" t="s">
        <v>130</v>
      </c>
      <c r="G475" s="374" t="s">
        <v>582</v>
      </c>
      <c r="H475" s="374" t="s">
        <v>6627</v>
      </c>
      <c r="I475" s="374" t="s">
        <v>584</v>
      </c>
      <c r="J475" s="375">
        <v>25</v>
      </c>
      <c r="K475" s="375">
        <v>25</v>
      </c>
      <c r="L475" s="375" t="str">
        <f t="shared" si="15"/>
        <v>Mở</v>
      </c>
      <c r="M475" s="389">
        <f t="shared" si="14"/>
        <v>1</v>
      </c>
    </row>
    <row r="476" spans="1:13" ht="26.25" x14ac:dyDescent="0.25">
      <c r="A476" s="374" t="s">
        <v>2391</v>
      </c>
      <c r="B476" s="374" t="s">
        <v>7684</v>
      </c>
      <c r="C476" s="374" t="s">
        <v>7685</v>
      </c>
      <c r="D476" s="374" t="s">
        <v>7682</v>
      </c>
      <c r="E476" s="374" t="s">
        <v>7683</v>
      </c>
      <c r="F476" s="374" t="s">
        <v>130</v>
      </c>
      <c r="G476" s="374" t="s">
        <v>582</v>
      </c>
      <c r="H476" s="374" t="s">
        <v>6627</v>
      </c>
      <c r="I476" s="374" t="s">
        <v>584</v>
      </c>
      <c r="J476" s="375">
        <v>25</v>
      </c>
      <c r="K476" s="375">
        <v>25</v>
      </c>
      <c r="L476" s="375" t="str">
        <f t="shared" si="15"/>
        <v>Mở</v>
      </c>
      <c r="M476" s="389">
        <f t="shared" si="14"/>
        <v>1</v>
      </c>
    </row>
    <row r="477" spans="1:13" ht="26.25" x14ac:dyDescent="0.25">
      <c r="A477" s="374" t="s">
        <v>2394</v>
      </c>
      <c r="B477" s="374" t="s">
        <v>7686</v>
      </c>
      <c r="C477" s="374" t="s">
        <v>7687</v>
      </c>
      <c r="D477" s="374" t="s">
        <v>7682</v>
      </c>
      <c r="E477" s="374" t="s">
        <v>7683</v>
      </c>
      <c r="F477" s="374" t="s">
        <v>130</v>
      </c>
      <c r="G477" s="374" t="s">
        <v>582</v>
      </c>
      <c r="H477" s="374" t="s">
        <v>6627</v>
      </c>
      <c r="I477" s="374" t="s">
        <v>584</v>
      </c>
      <c r="J477" s="375">
        <v>25</v>
      </c>
      <c r="K477" s="375">
        <v>25</v>
      </c>
      <c r="L477" s="375" t="str">
        <f t="shared" si="15"/>
        <v>Mở</v>
      </c>
      <c r="M477" s="389">
        <f t="shared" si="14"/>
        <v>1</v>
      </c>
    </row>
    <row r="478" spans="1:13" ht="26.25" x14ac:dyDescent="0.25">
      <c r="A478" s="374" t="s">
        <v>2399</v>
      </c>
      <c r="B478" s="374" t="s">
        <v>7688</v>
      </c>
      <c r="C478" s="374" t="s">
        <v>7689</v>
      </c>
      <c r="D478" s="374" t="s">
        <v>7682</v>
      </c>
      <c r="E478" s="374" t="s">
        <v>7683</v>
      </c>
      <c r="F478" s="374" t="s">
        <v>130</v>
      </c>
      <c r="G478" s="374" t="s">
        <v>582</v>
      </c>
      <c r="H478" s="374" t="s">
        <v>6627</v>
      </c>
      <c r="I478" s="374" t="s">
        <v>584</v>
      </c>
      <c r="J478" s="375">
        <v>25</v>
      </c>
      <c r="K478" s="375">
        <v>25</v>
      </c>
      <c r="L478" s="375" t="str">
        <f t="shared" si="15"/>
        <v>Mở</v>
      </c>
      <c r="M478" s="389">
        <f t="shared" si="14"/>
        <v>1</v>
      </c>
    </row>
    <row r="479" spans="1:13" ht="26.25" x14ac:dyDescent="0.25">
      <c r="A479" s="374" t="s">
        <v>2402</v>
      </c>
      <c r="B479" s="374" t="s">
        <v>7690</v>
      </c>
      <c r="C479" s="374" t="s">
        <v>7691</v>
      </c>
      <c r="D479" s="374" t="s">
        <v>7682</v>
      </c>
      <c r="E479" s="374" t="s">
        <v>7683</v>
      </c>
      <c r="F479" s="374" t="s">
        <v>130</v>
      </c>
      <c r="G479" s="374" t="s">
        <v>582</v>
      </c>
      <c r="H479" s="374" t="s">
        <v>6627</v>
      </c>
      <c r="I479" s="374" t="s">
        <v>584</v>
      </c>
      <c r="J479" s="375">
        <v>25</v>
      </c>
      <c r="K479" s="375">
        <v>25</v>
      </c>
      <c r="L479" s="375" t="str">
        <f t="shared" si="15"/>
        <v>Mở</v>
      </c>
      <c r="M479" s="389">
        <f t="shared" si="14"/>
        <v>1</v>
      </c>
    </row>
    <row r="480" spans="1:13" ht="26.25" x14ac:dyDescent="0.25">
      <c r="A480" s="374" t="s">
        <v>2405</v>
      </c>
      <c r="B480" s="374" t="s">
        <v>7692</v>
      </c>
      <c r="C480" s="374" t="s">
        <v>7693</v>
      </c>
      <c r="D480" s="374" t="s">
        <v>7682</v>
      </c>
      <c r="E480" s="374" t="s">
        <v>7683</v>
      </c>
      <c r="F480" s="374" t="s">
        <v>130</v>
      </c>
      <c r="G480" s="374" t="s">
        <v>582</v>
      </c>
      <c r="H480" s="374" t="s">
        <v>6627</v>
      </c>
      <c r="I480" s="374" t="s">
        <v>584</v>
      </c>
      <c r="J480" s="375">
        <v>25</v>
      </c>
      <c r="K480" s="375">
        <v>25</v>
      </c>
      <c r="L480" s="375" t="str">
        <f t="shared" si="15"/>
        <v>Mở</v>
      </c>
      <c r="M480" s="389">
        <f t="shared" si="14"/>
        <v>1</v>
      </c>
    </row>
    <row r="481" spans="1:13" ht="26.25" x14ac:dyDescent="0.25">
      <c r="A481" s="374" t="s">
        <v>2408</v>
      </c>
      <c r="B481" s="374" t="s">
        <v>7694</v>
      </c>
      <c r="C481" s="374" t="s">
        <v>7695</v>
      </c>
      <c r="D481" s="374" t="s">
        <v>7682</v>
      </c>
      <c r="E481" s="374" t="s">
        <v>7683</v>
      </c>
      <c r="F481" s="374" t="s">
        <v>130</v>
      </c>
      <c r="G481" s="374" t="s">
        <v>582</v>
      </c>
      <c r="H481" s="374" t="s">
        <v>6627</v>
      </c>
      <c r="I481" s="374" t="s">
        <v>584</v>
      </c>
      <c r="J481" s="375">
        <v>25</v>
      </c>
      <c r="K481" s="375">
        <v>25</v>
      </c>
      <c r="L481" s="375" t="str">
        <f t="shared" si="15"/>
        <v>Mở</v>
      </c>
      <c r="M481" s="389">
        <f t="shared" si="14"/>
        <v>1</v>
      </c>
    </row>
    <row r="482" spans="1:13" ht="26.25" x14ac:dyDescent="0.25">
      <c r="A482" s="374" t="s">
        <v>2411</v>
      </c>
      <c r="B482" s="374" t="s">
        <v>7696</v>
      </c>
      <c r="C482" s="374" t="s">
        <v>7697</v>
      </c>
      <c r="D482" s="374" t="s">
        <v>7682</v>
      </c>
      <c r="E482" s="374" t="s">
        <v>7683</v>
      </c>
      <c r="F482" s="374" t="s">
        <v>130</v>
      </c>
      <c r="G482" s="374" t="s">
        <v>582</v>
      </c>
      <c r="H482" s="374" t="s">
        <v>6627</v>
      </c>
      <c r="I482" s="374" t="s">
        <v>584</v>
      </c>
      <c r="J482" s="375">
        <v>25</v>
      </c>
      <c r="K482" s="375">
        <v>25</v>
      </c>
      <c r="L482" s="375" t="str">
        <f t="shared" si="15"/>
        <v>Mở</v>
      </c>
      <c r="M482" s="389">
        <f t="shared" si="14"/>
        <v>1</v>
      </c>
    </row>
    <row r="483" spans="1:13" ht="26.25" x14ac:dyDescent="0.25">
      <c r="A483" s="374" t="s">
        <v>2414</v>
      </c>
      <c r="B483" s="374" t="s">
        <v>7698</v>
      </c>
      <c r="C483" s="374" t="s">
        <v>7699</v>
      </c>
      <c r="D483" s="374" t="s">
        <v>7682</v>
      </c>
      <c r="E483" s="374" t="s">
        <v>7683</v>
      </c>
      <c r="F483" s="374" t="s">
        <v>130</v>
      </c>
      <c r="G483" s="374" t="s">
        <v>582</v>
      </c>
      <c r="H483" s="374" t="s">
        <v>6627</v>
      </c>
      <c r="I483" s="374" t="s">
        <v>584</v>
      </c>
      <c r="J483" s="375">
        <v>25</v>
      </c>
      <c r="K483" s="375">
        <v>25</v>
      </c>
      <c r="L483" s="375" t="str">
        <f t="shared" si="15"/>
        <v>Mở</v>
      </c>
      <c r="M483" s="389">
        <f t="shared" si="14"/>
        <v>1</v>
      </c>
    </row>
    <row r="484" spans="1:13" ht="26.25" x14ac:dyDescent="0.25">
      <c r="A484" s="374" t="s">
        <v>2417</v>
      </c>
      <c r="B484" s="374" t="s">
        <v>7700</v>
      </c>
      <c r="C484" s="374" t="s">
        <v>7701</v>
      </c>
      <c r="D484" s="374" t="s">
        <v>7682</v>
      </c>
      <c r="E484" s="374" t="s">
        <v>7683</v>
      </c>
      <c r="F484" s="374" t="s">
        <v>130</v>
      </c>
      <c r="G484" s="374" t="s">
        <v>582</v>
      </c>
      <c r="H484" s="374" t="s">
        <v>6627</v>
      </c>
      <c r="I484" s="374" t="s">
        <v>584</v>
      </c>
      <c r="J484" s="375">
        <v>25</v>
      </c>
      <c r="K484" s="375">
        <v>25</v>
      </c>
      <c r="L484" s="375" t="str">
        <f t="shared" si="15"/>
        <v>Mở</v>
      </c>
      <c r="M484" s="389">
        <f t="shared" si="14"/>
        <v>1</v>
      </c>
    </row>
    <row r="485" spans="1:13" ht="26.25" x14ac:dyDescent="0.25">
      <c r="A485" s="374" t="s">
        <v>2420</v>
      </c>
      <c r="B485" s="374" t="s">
        <v>7702</v>
      </c>
      <c r="C485" s="374" t="s">
        <v>7703</v>
      </c>
      <c r="D485" s="374" t="s">
        <v>7682</v>
      </c>
      <c r="E485" s="374" t="s">
        <v>7683</v>
      </c>
      <c r="F485" s="374" t="s">
        <v>130</v>
      </c>
      <c r="G485" s="374" t="s">
        <v>582</v>
      </c>
      <c r="H485" s="374" t="s">
        <v>6627</v>
      </c>
      <c r="I485" s="374" t="s">
        <v>584</v>
      </c>
      <c r="J485" s="375">
        <v>25</v>
      </c>
      <c r="K485" s="375">
        <v>25</v>
      </c>
      <c r="L485" s="375" t="str">
        <f t="shared" si="15"/>
        <v>Mở</v>
      </c>
      <c r="M485" s="389">
        <f t="shared" si="14"/>
        <v>1</v>
      </c>
    </row>
    <row r="486" spans="1:13" ht="26.25" x14ac:dyDescent="0.25">
      <c r="A486" s="374" t="s">
        <v>2425</v>
      </c>
      <c r="B486" s="374" t="s">
        <v>7704</v>
      </c>
      <c r="C486" s="374" t="s">
        <v>7705</v>
      </c>
      <c r="D486" s="374" t="s">
        <v>7682</v>
      </c>
      <c r="E486" s="374" t="s">
        <v>7683</v>
      </c>
      <c r="F486" s="374" t="s">
        <v>130</v>
      </c>
      <c r="G486" s="374" t="s">
        <v>582</v>
      </c>
      <c r="H486" s="374" t="s">
        <v>6627</v>
      </c>
      <c r="I486" s="374" t="s">
        <v>584</v>
      </c>
      <c r="J486" s="375">
        <v>25</v>
      </c>
      <c r="K486" s="375">
        <v>25</v>
      </c>
      <c r="L486" s="375" t="str">
        <f t="shared" si="15"/>
        <v>Mở</v>
      </c>
      <c r="M486" s="389">
        <f t="shared" si="14"/>
        <v>1</v>
      </c>
    </row>
    <row r="487" spans="1:13" ht="26.25" x14ac:dyDescent="0.25">
      <c r="A487" s="374" t="s">
        <v>2428</v>
      </c>
      <c r="B487" s="374" t="s">
        <v>7706</v>
      </c>
      <c r="C487" s="374" t="s">
        <v>7707</v>
      </c>
      <c r="D487" s="374" t="s">
        <v>7682</v>
      </c>
      <c r="E487" s="374" t="s">
        <v>7683</v>
      </c>
      <c r="F487" s="374" t="s">
        <v>130</v>
      </c>
      <c r="G487" s="374" t="s">
        <v>582</v>
      </c>
      <c r="H487" s="374" t="s">
        <v>6627</v>
      </c>
      <c r="I487" s="374" t="s">
        <v>584</v>
      </c>
      <c r="J487" s="375">
        <v>25</v>
      </c>
      <c r="K487" s="375">
        <v>25</v>
      </c>
      <c r="L487" s="375" t="str">
        <f t="shared" si="15"/>
        <v>Mở</v>
      </c>
      <c r="M487" s="389">
        <f t="shared" si="14"/>
        <v>1</v>
      </c>
    </row>
    <row r="488" spans="1:13" ht="26.25" x14ac:dyDescent="0.25">
      <c r="A488" s="374" t="s">
        <v>2433</v>
      </c>
      <c r="B488" s="374" t="s">
        <v>7708</v>
      </c>
      <c r="C488" s="374" t="s">
        <v>7709</v>
      </c>
      <c r="D488" s="374" t="s">
        <v>7682</v>
      </c>
      <c r="E488" s="374" t="s">
        <v>7683</v>
      </c>
      <c r="F488" s="374" t="s">
        <v>130</v>
      </c>
      <c r="G488" s="374" t="s">
        <v>582</v>
      </c>
      <c r="H488" s="374" t="s">
        <v>6627</v>
      </c>
      <c r="I488" s="374" t="s">
        <v>584</v>
      </c>
      <c r="J488" s="375">
        <v>25</v>
      </c>
      <c r="K488" s="375">
        <v>25</v>
      </c>
      <c r="L488" s="375" t="str">
        <f t="shared" si="15"/>
        <v>Mở</v>
      </c>
      <c r="M488" s="389">
        <f t="shared" si="14"/>
        <v>1</v>
      </c>
    </row>
    <row r="489" spans="1:13" ht="26.25" x14ac:dyDescent="0.25">
      <c r="A489" s="374" t="s">
        <v>2438</v>
      </c>
      <c r="B489" s="374" t="s">
        <v>7710</v>
      </c>
      <c r="C489" s="374" t="s">
        <v>7711</v>
      </c>
      <c r="D489" s="374" t="s">
        <v>7682</v>
      </c>
      <c r="E489" s="374" t="s">
        <v>7683</v>
      </c>
      <c r="F489" s="374" t="s">
        <v>130</v>
      </c>
      <c r="G489" s="374" t="s">
        <v>582</v>
      </c>
      <c r="H489" s="374" t="s">
        <v>6627</v>
      </c>
      <c r="I489" s="374" t="s">
        <v>584</v>
      </c>
      <c r="J489" s="375">
        <v>25</v>
      </c>
      <c r="K489" s="375">
        <v>25</v>
      </c>
      <c r="L489" s="375" t="str">
        <f t="shared" si="15"/>
        <v>Mở</v>
      </c>
      <c r="M489" s="389">
        <f t="shared" si="14"/>
        <v>1</v>
      </c>
    </row>
    <row r="490" spans="1:13" ht="26.25" x14ac:dyDescent="0.25">
      <c r="A490" s="374" t="s">
        <v>2443</v>
      </c>
      <c r="B490" s="374" t="s">
        <v>7712</v>
      </c>
      <c r="C490" s="374" t="s">
        <v>7713</v>
      </c>
      <c r="D490" s="374" t="s">
        <v>7682</v>
      </c>
      <c r="E490" s="374" t="s">
        <v>7683</v>
      </c>
      <c r="F490" s="374" t="s">
        <v>130</v>
      </c>
      <c r="G490" s="374" t="s">
        <v>582</v>
      </c>
      <c r="H490" s="374" t="s">
        <v>6627</v>
      </c>
      <c r="I490" s="374" t="s">
        <v>584</v>
      </c>
      <c r="J490" s="375">
        <v>25</v>
      </c>
      <c r="K490" s="375">
        <v>25</v>
      </c>
      <c r="L490" s="375" t="str">
        <f t="shared" si="15"/>
        <v>Mở</v>
      </c>
      <c r="M490" s="389">
        <f t="shared" si="14"/>
        <v>1</v>
      </c>
    </row>
    <row r="491" spans="1:13" ht="26.25" x14ac:dyDescent="0.25">
      <c r="A491" s="374" t="s">
        <v>2448</v>
      </c>
      <c r="B491" s="374" t="s">
        <v>7714</v>
      </c>
      <c r="C491" s="374" t="s">
        <v>7715</v>
      </c>
      <c r="D491" s="374" t="s">
        <v>7682</v>
      </c>
      <c r="E491" s="374" t="s">
        <v>7683</v>
      </c>
      <c r="F491" s="374" t="s">
        <v>130</v>
      </c>
      <c r="G491" s="374" t="s">
        <v>582</v>
      </c>
      <c r="H491" s="374" t="s">
        <v>6627</v>
      </c>
      <c r="I491" s="374" t="s">
        <v>584</v>
      </c>
      <c r="J491" s="375">
        <v>25</v>
      </c>
      <c r="K491" s="375">
        <v>25</v>
      </c>
      <c r="L491" s="375" t="str">
        <f t="shared" si="15"/>
        <v>Mở</v>
      </c>
      <c r="M491" s="389">
        <f t="shared" si="14"/>
        <v>1</v>
      </c>
    </row>
    <row r="492" spans="1:13" ht="26.25" x14ac:dyDescent="0.25">
      <c r="A492" s="374" t="s">
        <v>2452</v>
      </c>
      <c r="B492" s="374" t="s">
        <v>7716</v>
      </c>
      <c r="C492" s="374" t="s">
        <v>7717</v>
      </c>
      <c r="D492" s="374" t="s">
        <v>7682</v>
      </c>
      <c r="E492" s="374" t="s">
        <v>7683</v>
      </c>
      <c r="F492" s="374" t="s">
        <v>130</v>
      </c>
      <c r="G492" s="374" t="s">
        <v>582</v>
      </c>
      <c r="H492" s="374" t="s">
        <v>6627</v>
      </c>
      <c r="I492" s="374" t="s">
        <v>584</v>
      </c>
      <c r="J492" s="375">
        <v>25</v>
      </c>
      <c r="K492" s="375">
        <v>25</v>
      </c>
      <c r="L492" s="375" t="str">
        <f t="shared" si="15"/>
        <v>Mở</v>
      </c>
      <c r="M492" s="389">
        <f t="shared" si="14"/>
        <v>1</v>
      </c>
    </row>
    <row r="493" spans="1:13" ht="26.25" x14ac:dyDescent="0.25">
      <c r="A493" s="374" t="s">
        <v>2454</v>
      </c>
      <c r="B493" s="374" t="s">
        <v>7718</v>
      </c>
      <c r="C493" s="374" t="s">
        <v>7719</v>
      </c>
      <c r="D493" s="374" t="s">
        <v>7682</v>
      </c>
      <c r="E493" s="374" t="s">
        <v>7683</v>
      </c>
      <c r="F493" s="374" t="s">
        <v>130</v>
      </c>
      <c r="G493" s="374" t="s">
        <v>582</v>
      </c>
      <c r="H493" s="374" t="s">
        <v>6627</v>
      </c>
      <c r="I493" s="374" t="s">
        <v>584</v>
      </c>
      <c r="J493" s="375">
        <v>25</v>
      </c>
      <c r="K493" s="375">
        <v>25</v>
      </c>
      <c r="L493" s="375" t="str">
        <f t="shared" si="15"/>
        <v>Mở</v>
      </c>
      <c r="M493" s="389">
        <f t="shared" si="14"/>
        <v>1</v>
      </c>
    </row>
    <row r="494" spans="1:13" ht="26.25" x14ac:dyDescent="0.25">
      <c r="A494" s="374" t="s">
        <v>2456</v>
      </c>
      <c r="B494" s="374" t="s">
        <v>7720</v>
      </c>
      <c r="C494" s="374" t="s">
        <v>7721</v>
      </c>
      <c r="D494" s="374" t="s">
        <v>7682</v>
      </c>
      <c r="E494" s="374" t="s">
        <v>7683</v>
      </c>
      <c r="F494" s="374" t="s">
        <v>130</v>
      </c>
      <c r="G494" s="374" t="s">
        <v>582</v>
      </c>
      <c r="H494" s="374" t="s">
        <v>6627</v>
      </c>
      <c r="I494" s="374" t="s">
        <v>584</v>
      </c>
      <c r="J494" s="375">
        <v>25</v>
      </c>
      <c r="K494" s="375">
        <v>25</v>
      </c>
      <c r="L494" s="375" t="str">
        <f t="shared" si="15"/>
        <v>Mở</v>
      </c>
      <c r="M494" s="389">
        <f t="shared" si="14"/>
        <v>1</v>
      </c>
    </row>
    <row r="495" spans="1:13" ht="26.25" x14ac:dyDescent="0.25">
      <c r="A495" s="374" t="s">
        <v>2461</v>
      </c>
      <c r="B495" s="374" t="s">
        <v>7722</v>
      </c>
      <c r="C495" s="374" t="s">
        <v>7723</v>
      </c>
      <c r="D495" s="374" t="s">
        <v>7682</v>
      </c>
      <c r="E495" s="374" t="s">
        <v>7683</v>
      </c>
      <c r="F495" s="374" t="s">
        <v>130</v>
      </c>
      <c r="G495" s="374" t="s">
        <v>582</v>
      </c>
      <c r="H495" s="374" t="s">
        <v>6627</v>
      </c>
      <c r="I495" s="374" t="s">
        <v>584</v>
      </c>
      <c r="J495" s="375">
        <v>25</v>
      </c>
      <c r="K495" s="375">
        <v>25</v>
      </c>
      <c r="L495" s="375" t="str">
        <f t="shared" si="15"/>
        <v>Mở</v>
      </c>
      <c r="M495" s="389">
        <f t="shared" si="14"/>
        <v>1</v>
      </c>
    </row>
    <row r="496" spans="1:13" ht="26.25" x14ac:dyDescent="0.25">
      <c r="A496" s="374" t="s">
        <v>2464</v>
      </c>
      <c r="B496" s="374" t="s">
        <v>7724</v>
      </c>
      <c r="C496" s="374" t="s">
        <v>7725</v>
      </c>
      <c r="D496" s="374" t="s">
        <v>7682</v>
      </c>
      <c r="E496" s="374" t="s">
        <v>7683</v>
      </c>
      <c r="F496" s="374" t="s">
        <v>130</v>
      </c>
      <c r="G496" s="374" t="s">
        <v>582</v>
      </c>
      <c r="H496" s="374" t="s">
        <v>6627</v>
      </c>
      <c r="I496" s="374" t="s">
        <v>584</v>
      </c>
      <c r="J496" s="375">
        <v>25</v>
      </c>
      <c r="K496" s="375">
        <v>25</v>
      </c>
      <c r="L496" s="375" t="str">
        <f t="shared" si="15"/>
        <v>Mở</v>
      </c>
      <c r="M496" s="389">
        <f t="shared" si="14"/>
        <v>1</v>
      </c>
    </row>
    <row r="497" spans="1:13" ht="26.25" x14ac:dyDescent="0.25">
      <c r="A497" s="374" t="s">
        <v>2467</v>
      </c>
      <c r="B497" s="374" t="s">
        <v>7726</v>
      </c>
      <c r="C497" s="374" t="s">
        <v>7727</v>
      </c>
      <c r="D497" s="374" t="s">
        <v>7682</v>
      </c>
      <c r="E497" s="374" t="s">
        <v>7683</v>
      </c>
      <c r="F497" s="374" t="s">
        <v>130</v>
      </c>
      <c r="G497" s="374" t="s">
        <v>582</v>
      </c>
      <c r="H497" s="374" t="s">
        <v>6627</v>
      </c>
      <c r="I497" s="374" t="s">
        <v>584</v>
      </c>
      <c r="J497" s="375">
        <v>25</v>
      </c>
      <c r="K497" s="375">
        <v>25</v>
      </c>
      <c r="L497" s="375" t="str">
        <f t="shared" si="15"/>
        <v>Mở</v>
      </c>
      <c r="M497" s="389">
        <f t="shared" si="14"/>
        <v>1</v>
      </c>
    </row>
    <row r="498" spans="1:13" ht="26.25" x14ac:dyDescent="0.25">
      <c r="A498" s="374" t="s">
        <v>2470</v>
      </c>
      <c r="B498" s="374" t="s">
        <v>7728</v>
      </c>
      <c r="C498" s="374" t="s">
        <v>7729</v>
      </c>
      <c r="D498" s="374" t="s">
        <v>7682</v>
      </c>
      <c r="E498" s="374" t="s">
        <v>7683</v>
      </c>
      <c r="F498" s="374" t="s">
        <v>130</v>
      </c>
      <c r="G498" s="374" t="s">
        <v>582</v>
      </c>
      <c r="H498" s="374" t="s">
        <v>6627</v>
      </c>
      <c r="I498" s="374" t="s">
        <v>584</v>
      </c>
      <c r="J498" s="375">
        <v>25</v>
      </c>
      <c r="K498" s="375">
        <v>25</v>
      </c>
      <c r="L498" s="375" t="str">
        <f t="shared" si="15"/>
        <v>Mở</v>
      </c>
      <c r="M498" s="389">
        <f t="shared" si="14"/>
        <v>1</v>
      </c>
    </row>
    <row r="499" spans="1:13" ht="26.25" x14ac:dyDescent="0.25">
      <c r="A499" s="374" t="s">
        <v>2473</v>
      </c>
      <c r="B499" s="374" t="s">
        <v>7730</v>
      </c>
      <c r="C499" s="374" t="s">
        <v>7731</v>
      </c>
      <c r="D499" s="374" t="s">
        <v>7682</v>
      </c>
      <c r="E499" s="374" t="s">
        <v>7683</v>
      </c>
      <c r="F499" s="374" t="s">
        <v>130</v>
      </c>
      <c r="G499" s="374" t="s">
        <v>582</v>
      </c>
      <c r="H499" s="374" t="s">
        <v>6627</v>
      </c>
      <c r="I499" s="374" t="s">
        <v>584</v>
      </c>
      <c r="J499" s="375">
        <v>25</v>
      </c>
      <c r="K499" s="375">
        <v>25</v>
      </c>
      <c r="L499" s="375" t="str">
        <f t="shared" si="15"/>
        <v>Mở</v>
      </c>
      <c r="M499" s="389">
        <f t="shared" si="14"/>
        <v>1</v>
      </c>
    </row>
    <row r="500" spans="1:13" ht="26.25" x14ac:dyDescent="0.25">
      <c r="A500" s="374" t="s">
        <v>2478</v>
      </c>
      <c r="B500" s="374" t="s">
        <v>7732</v>
      </c>
      <c r="C500" s="374" t="s">
        <v>7733</v>
      </c>
      <c r="D500" s="374" t="s">
        <v>7682</v>
      </c>
      <c r="E500" s="374" t="s">
        <v>7683</v>
      </c>
      <c r="F500" s="374" t="s">
        <v>130</v>
      </c>
      <c r="G500" s="374" t="s">
        <v>582</v>
      </c>
      <c r="H500" s="374" t="s">
        <v>6627</v>
      </c>
      <c r="I500" s="374" t="s">
        <v>584</v>
      </c>
      <c r="J500" s="375">
        <v>25</v>
      </c>
      <c r="K500" s="375">
        <v>25</v>
      </c>
      <c r="L500" s="375" t="str">
        <f t="shared" si="15"/>
        <v>Mở</v>
      </c>
      <c r="M500" s="389">
        <f t="shared" si="14"/>
        <v>1</v>
      </c>
    </row>
    <row r="501" spans="1:13" ht="26.25" x14ac:dyDescent="0.25">
      <c r="A501" s="374" t="s">
        <v>2482</v>
      </c>
      <c r="B501" s="374" t="s">
        <v>7734</v>
      </c>
      <c r="C501" s="374" t="s">
        <v>7735</v>
      </c>
      <c r="D501" s="374" t="s">
        <v>7682</v>
      </c>
      <c r="E501" s="374" t="s">
        <v>7683</v>
      </c>
      <c r="F501" s="374" t="s">
        <v>130</v>
      </c>
      <c r="G501" s="374" t="s">
        <v>582</v>
      </c>
      <c r="H501" s="374" t="s">
        <v>6627</v>
      </c>
      <c r="I501" s="374" t="s">
        <v>584</v>
      </c>
      <c r="J501" s="375">
        <v>25</v>
      </c>
      <c r="K501" s="375">
        <v>25</v>
      </c>
      <c r="L501" s="375" t="str">
        <f t="shared" si="15"/>
        <v>Mở</v>
      </c>
      <c r="M501" s="389">
        <f t="shared" si="14"/>
        <v>1</v>
      </c>
    </row>
    <row r="502" spans="1:13" ht="26.25" x14ac:dyDescent="0.25">
      <c r="A502" s="374" t="s">
        <v>2484</v>
      </c>
      <c r="B502" s="374" t="s">
        <v>7736</v>
      </c>
      <c r="C502" s="374" t="s">
        <v>7737</v>
      </c>
      <c r="D502" s="374" t="s">
        <v>7682</v>
      </c>
      <c r="E502" s="374" t="s">
        <v>7683</v>
      </c>
      <c r="F502" s="374" t="s">
        <v>130</v>
      </c>
      <c r="G502" s="374" t="s">
        <v>582</v>
      </c>
      <c r="H502" s="374" t="s">
        <v>6627</v>
      </c>
      <c r="I502" s="374" t="s">
        <v>584</v>
      </c>
      <c r="J502" s="375">
        <v>25</v>
      </c>
      <c r="K502" s="375">
        <v>25</v>
      </c>
      <c r="L502" s="375" t="str">
        <f t="shared" si="15"/>
        <v>Mở</v>
      </c>
      <c r="M502" s="389">
        <f t="shared" si="14"/>
        <v>1</v>
      </c>
    </row>
    <row r="503" spans="1:13" ht="26.25" x14ac:dyDescent="0.25">
      <c r="A503" s="374" t="s">
        <v>2486</v>
      </c>
      <c r="B503" s="374" t="s">
        <v>7738</v>
      </c>
      <c r="C503" s="374" t="s">
        <v>7739</v>
      </c>
      <c r="D503" s="374" t="s">
        <v>4592</v>
      </c>
      <c r="E503" s="374" t="s">
        <v>7740</v>
      </c>
      <c r="F503" s="374" t="s">
        <v>89</v>
      </c>
      <c r="G503" s="374" t="s">
        <v>582</v>
      </c>
      <c r="H503" s="374" t="s">
        <v>6627</v>
      </c>
      <c r="I503" s="374" t="s">
        <v>584</v>
      </c>
      <c r="J503" s="375">
        <v>65</v>
      </c>
      <c r="K503" s="375">
        <v>65</v>
      </c>
      <c r="L503" s="375" t="str">
        <f t="shared" si="15"/>
        <v>Mở</v>
      </c>
      <c r="M503" s="389">
        <f t="shared" si="14"/>
        <v>1</v>
      </c>
    </row>
    <row r="504" spans="1:13" ht="26.25" x14ac:dyDescent="0.25">
      <c r="A504" s="374" t="s">
        <v>2491</v>
      </c>
      <c r="B504" s="374" t="s">
        <v>7741</v>
      </c>
      <c r="C504" s="374" t="s">
        <v>7742</v>
      </c>
      <c r="D504" s="374" t="s">
        <v>7087</v>
      </c>
      <c r="E504" s="374" t="s">
        <v>7743</v>
      </c>
      <c r="F504" s="374" t="s">
        <v>89</v>
      </c>
      <c r="G504" s="374" t="s">
        <v>582</v>
      </c>
      <c r="H504" s="374" t="s">
        <v>6627</v>
      </c>
      <c r="I504" s="374" t="s">
        <v>584</v>
      </c>
      <c r="J504" s="375">
        <v>65</v>
      </c>
      <c r="K504" s="375">
        <v>65</v>
      </c>
      <c r="L504" s="375" t="str">
        <f t="shared" si="15"/>
        <v>Mở</v>
      </c>
      <c r="M504" s="389">
        <f t="shared" si="14"/>
        <v>1</v>
      </c>
    </row>
    <row r="505" spans="1:13" ht="26.25" x14ac:dyDescent="0.25">
      <c r="A505" s="374" t="s">
        <v>2494</v>
      </c>
      <c r="B505" s="374" t="s">
        <v>7744</v>
      </c>
      <c r="C505" s="374" t="s">
        <v>7745</v>
      </c>
      <c r="D505" s="374" t="s">
        <v>7087</v>
      </c>
      <c r="E505" s="374" t="s">
        <v>7743</v>
      </c>
      <c r="F505" s="374" t="s">
        <v>89</v>
      </c>
      <c r="G505" s="374" t="s">
        <v>582</v>
      </c>
      <c r="H505" s="374" t="s">
        <v>6627</v>
      </c>
      <c r="I505" s="374" t="s">
        <v>584</v>
      </c>
      <c r="J505" s="375">
        <v>65</v>
      </c>
      <c r="K505" s="375">
        <v>65</v>
      </c>
      <c r="L505" s="375" t="str">
        <f t="shared" si="15"/>
        <v>Mở</v>
      </c>
      <c r="M505" s="389">
        <f t="shared" si="14"/>
        <v>1</v>
      </c>
    </row>
    <row r="506" spans="1:13" ht="26.25" x14ac:dyDescent="0.25">
      <c r="A506" s="374" t="s">
        <v>2497</v>
      </c>
      <c r="B506" s="374" t="s">
        <v>7746</v>
      </c>
      <c r="C506" s="374" t="s">
        <v>7747</v>
      </c>
      <c r="D506" s="374" t="s">
        <v>7087</v>
      </c>
      <c r="E506" s="374" t="s">
        <v>7743</v>
      </c>
      <c r="F506" s="374" t="s">
        <v>89</v>
      </c>
      <c r="G506" s="374" t="s">
        <v>582</v>
      </c>
      <c r="H506" s="374" t="s">
        <v>6627</v>
      </c>
      <c r="I506" s="374" t="s">
        <v>584</v>
      </c>
      <c r="J506" s="375">
        <v>65</v>
      </c>
      <c r="K506" s="375">
        <v>65</v>
      </c>
      <c r="L506" s="375" t="str">
        <f t="shared" si="15"/>
        <v>Mở</v>
      </c>
      <c r="M506" s="389">
        <f t="shared" si="14"/>
        <v>1</v>
      </c>
    </row>
    <row r="507" spans="1:13" ht="26.25" x14ac:dyDescent="0.25">
      <c r="A507" s="374" t="s">
        <v>2502</v>
      </c>
      <c r="B507" s="374" t="s">
        <v>7748</v>
      </c>
      <c r="C507" s="374" t="s">
        <v>7749</v>
      </c>
      <c r="D507" s="374" t="s">
        <v>7087</v>
      </c>
      <c r="E507" s="374" t="s">
        <v>7743</v>
      </c>
      <c r="F507" s="374" t="s">
        <v>89</v>
      </c>
      <c r="G507" s="374" t="s">
        <v>582</v>
      </c>
      <c r="H507" s="374" t="s">
        <v>6627</v>
      </c>
      <c r="I507" s="374" t="s">
        <v>584</v>
      </c>
      <c r="J507" s="375">
        <v>65</v>
      </c>
      <c r="K507" s="375">
        <v>65</v>
      </c>
      <c r="L507" s="375" t="str">
        <f t="shared" si="15"/>
        <v>Mở</v>
      </c>
      <c r="M507" s="389">
        <f t="shared" si="14"/>
        <v>1</v>
      </c>
    </row>
    <row r="508" spans="1:13" ht="26.25" x14ac:dyDescent="0.25">
      <c r="A508" s="374" t="s">
        <v>2505</v>
      </c>
      <c r="B508" s="374" t="s">
        <v>7750</v>
      </c>
      <c r="C508" s="374" t="s">
        <v>7751</v>
      </c>
      <c r="D508" s="374" t="s">
        <v>7087</v>
      </c>
      <c r="E508" s="374" t="s">
        <v>7743</v>
      </c>
      <c r="F508" s="374" t="s">
        <v>89</v>
      </c>
      <c r="G508" s="374" t="s">
        <v>582</v>
      </c>
      <c r="H508" s="374" t="s">
        <v>6627</v>
      </c>
      <c r="I508" s="374" t="s">
        <v>584</v>
      </c>
      <c r="J508" s="375">
        <v>65</v>
      </c>
      <c r="K508" s="375">
        <v>65</v>
      </c>
      <c r="L508" s="375" t="str">
        <f t="shared" si="15"/>
        <v>Mở</v>
      </c>
      <c r="M508" s="389">
        <f t="shared" si="14"/>
        <v>1</v>
      </c>
    </row>
    <row r="509" spans="1:13" ht="26.25" x14ac:dyDescent="0.25">
      <c r="A509" s="374" t="s">
        <v>2508</v>
      </c>
      <c r="B509" s="374" t="s">
        <v>7752</v>
      </c>
      <c r="C509" s="374" t="s">
        <v>7753</v>
      </c>
      <c r="D509" s="374" t="s">
        <v>7087</v>
      </c>
      <c r="E509" s="374" t="s">
        <v>7743</v>
      </c>
      <c r="F509" s="374" t="s">
        <v>89</v>
      </c>
      <c r="G509" s="374" t="s">
        <v>582</v>
      </c>
      <c r="H509" s="374" t="s">
        <v>6627</v>
      </c>
      <c r="I509" s="374" t="s">
        <v>584</v>
      </c>
      <c r="J509" s="375">
        <v>65</v>
      </c>
      <c r="K509" s="375">
        <v>65</v>
      </c>
      <c r="L509" s="375" t="str">
        <f t="shared" si="15"/>
        <v>Mở</v>
      </c>
      <c r="M509" s="389">
        <f t="shared" si="14"/>
        <v>1</v>
      </c>
    </row>
    <row r="510" spans="1:13" ht="26.25" x14ac:dyDescent="0.25">
      <c r="A510" s="374" t="s">
        <v>2511</v>
      </c>
      <c r="B510" s="374" t="s">
        <v>7754</v>
      </c>
      <c r="C510" s="374" t="s">
        <v>7755</v>
      </c>
      <c r="D510" s="374" t="s">
        <v>7087</v>
      </c>
      <c r="E510" s="374" t="s">
        <v>7743</v>
      </c>
      <c r="F510" s="374" t="s">
        <v>89</v>
      </c>
      <c r="G510" s="374" t="s">
        <v>582</v>
      </c>
      <c r="H510" s="374" t="s">
        <v>6627</v>
      </c>
      <c r="I510" s="374" t="s">
        <v>584</v>
      </c>
      <c r="J510" s="375">
        <v>65</v>
      </c>
      <c r="K510" s="375">
        <v>65</v>
      </c>
      <c r="L510" s="375" t="str">
        <f t="shared" si="15"/>
        <v>Mở</v>
      </c>
      <c r="M510" s="389">
        <f t="shared" si="14"/>
        <v>1</v>
      </c>
    </row>
    <row r="511" spans="1:13" ht="26.25" x14ac:dyDescent="0.25">
      <c r="A511" s="374" t="s">
        <v>2514</v>
      </c>
      <c r="B511" s="374" t="s">
        <v>7756</v>
      </c>
      <c r="C511" s="374" t="s">
        <v>7757</v>
      </c>
      <c r="D511" s="374" t="s">
        <v>7087</v>
      </c>
      <c r="E511" s="374" t="s">
        <v>7743</v>
      </c>
      <c r="F511" s="374" t="s">
        <v>89</v>
      </c>
      <c r="G511" s="374" t="s">
        <v>582</v>
      </c>
      <c r="H511" s="374" t="s">
        <v>6627</v>
      </c>
      <c r="I511" s="374" t="s">
        <v>584</v>
      </c>
      <c r="J511" s="375">
        <v>65</v>
      </c>
      <c r="K511" s="375">
        <v>65</v>
      </c>
      <c r="L511" s="375" t="str">
        <f t="shared" si="15"/>
        <v>Mở</v>
      </c>
      <c r="M511" s="389">
        <f t="shared" si="14"/>
        <v>1</v>
      </c>
    </row>
    <row r="512" spans="1:13" ht="26.25" x14ac:dyDescent="0.25">
      <c r="A512" s="374" t="s">
        <v>2517</v>
      </c>
      <c r="B512" s="374" t="s">
        <v>7758</v>
      </c>
      <c r="C512" s="374" t="s">
        <v>7759</v>
      </c>
      <c r="D512" s="374" t="s">
        <v>7087</v>
      </c>
      <c r="E512" s="374" t="s">
        <v>7743</v>
      </c>
      <c r="F512" s="374" t="s">
        <v>89</v>
      </c>
      <c r="G512" s="374" t="s">
        <v>582</v>
      </c>
      <c r="H512" s="374" t="s">
        <v>6627</v>
      </c>
      <c r="I512" s="374" t="s">
        <v>584</v>
      </c>
      <c r="J512" s="375">
        <v>65</v>
      </c>
      <c r="K512" s="375">
        <v>65</v>
      </c>
      <c r="L512" s="375" t="str">
        <f t="shared" si="15"/>
        <v>Mở</v>
      </c>
      <c r="M512" s="389">
        <f t="shared" si="14"/>
        <v>1</v>
      </c>
    </row>
    <row r="513" spans="1:13" ht="26.25" x14ac:dyDescent="0.25">
      <c r="A513" s="374" t="s">
        <v>2522</v>
      </c>
      <c r="B513" s="374" t="s">
        <v>7760</v>
      </c>
      <c r="C513" s="374" t="s">
        <v>7761</v>
      </c>
      <c r="D513" s="374" t="s">
        <v>7087</v>
      </c>
      <c r="E513" s="374" t="s">
        <v>7743</v>
      </c>
      <c r="F513" s="374" t="s">
        <v>89</v>
      </c>
      <c r="G513" s="374" t="s">
        <v>582</v>
      </c>
      <c r="H513" s="374" t="s">
        <v>6627</v>
      </c>
      <c r="I513" s="374" t="s">
        <v>584</v>
      </c>
      <c r="J513" s="375">
        <v>65</v>
      </c>
      <c r="K513" s="375">
        <v>65</v>
      </c>
      <c r="L513" s="375" t="str">
        <f t="shared" si="15"/>
        <v>Mở</v>
      </c>
      <c r="M513" s="389">
        <f t="shared" si="14"/>
        <v>1</v>
      </c>
    </row>
    <row r="514" spans="1:13" ht="26.25" x14ac:dyDescent="0.25">
      <c r="A514" s="374" t="s">
        <v>2527</v>
      </c>
      <c r="B514" s="374" t="s">
        <v>7762</v>
      </c>
      <c r="C514" s="374" t="s">
        <v>7763</v>
      </c>
      <c r="D514" s="374" t="s">
        <v>7087</v>
      </c>
      <c r="E514" s="374" t="s">
        <v>7743</v>
      </c>
      <c r="F514" s="374" t="s">
        <v>89</v>
      </c>
      <c r="G514" s="374" t="s">
        <v>582</v>
      </c>
      <c r="H514" s="374" t="s">
        <v>6627</v>
      </c>
      <c r="I514" s="374" t="s">
        <v>584</v>
      </c>
      <c r="J514" s="375">
        <v>65</v>
      </c>
      <c r="K514" s="375">
        <v>65</v>
      </c>
      <c r="L514" s="375" t="str">
        <f t="shared" si="15"/>
        <v>Mở</v>
      </c>
      <c r="M514" s="389">
        <f t="shared" si="14"/>
        <v>1</v>
      </c>
    </row>
    <row r="515" spans="1:13" ht="26.25" x14ac:dyDescent="0.25">
      <c r="A515" s="374" t="s">
        <v>2532</v>
      </c>
      <c r="B515" s="374" t="s">
        <v>7764</v>
      </c>
      <c r="C515" s="374" t="s">
        <v>7765</v>
      </c>
      <c r="D515" s="374" t="s">
        <v>7087</v>
      </c>
      <c r="E515" s="374" t="s">
        <v>7743</v>
      </c>
      <c r="F515" s="374" t="s">
        <v>89</v>
      </c>
      <c r="G515" s="374" t="s">
        <v>582</v>
      </c>
      <c r="H515" s="374" t="s">
        <v>6627</v>
      </c>
      <c r="I515" s="374" t="s">
        <v>584</v>
      </c>
      <c r="J515" s="375">
        <v>65</v>
      </c>
      <c r="K515" s="375">
        <v>65</v>
      </c>
      <c r="L515" s="375" t="str">
        <f t="shared" si="15"/>
        <v>Mở</v>
      </c>
      <c r="M515" s="389">
        <f t="shared" ref="M515:M578" si="16">J515/K515</f>
        <v>1</v>
      </c>
    </row>
    <row r="516" spans="1:13" ht="26.25" x14ac:dyDescent="0.25">
      <c r="A516" s="374" t="s">
        <v>2535</v>
      </c>
      <c r="B516" s="374" t="s">
        <v>7766</v>
      </c>
      <c r="C516" s="374" t="s">
        <v>7767</v>
      </c>
      <c r="D516" s="374" t="s">
        <v>7087</v>
      </c>
      <c r="E516" s="374" t="s">
        <v>7743</v>
      </c>
      <c r="F516" s="374" t="s">
        <v>89</v>
      </c>
      <c r="G516" s="374" t="s">
        <v>582</v>
      </c>
      <c r="H516" s="374" t="s">
        <v>6627</v>
      </c>
      <c r="I516" s="374" t="s">
        <v>584</v>
      </c>
      <c r="J516" s="375">
        <v>65</v>
      </c>
      <c r="K516" s="375">
        <v>65</v>
      </c>
      <c r="L516" s="375" t="str">
        <f t="shared" ref="L516:L579" si="17">IF(M516&gt;=75%,"Mở","Không mở")</f>
        <v>Mở</v>
      </c>
      <c r="M516" s="389">
        <f t="shared" si="16"/>
        <v>1</v>
      </c>
    </row>
    <row r="517" spans="1:13" ht="26.25" x14ac:dyDescent="0.25">
      <c r="A517" s="374" t="s">
        <v>2540</v>
      </c>
      <c r="B517" s="374" t="s">
        <v>7768</v>
      </c>
      <c r="C517" s="374" t="s">
        <v>7769</v>
      </c>
      <c r="D517" s="374" t="s">
        <v>7087</v>
      </c>
      <c r="E517" s="374" t="s">
        <v>7743</v>
      </c>
      <c r="F517" s="374" t="s">
        <v>89</v>
      </c>
      <c r="G517" s="374" t="s">
        <v>582</v>
      </c>
      <c r="H517" s="374" t="s">
        <v>6627</v>
      </c>
      <c r="I517" s="374" t="s">
        <v>584</v>
      </c>
      <c r="J517" s="375">
        <v>65</v>
      </c>
      <c r="K517" s="375">
        <v>65</v>
      </c>
      <c r="L517" s="375" t="str">
        <f t="shared" si="17"/>
        <v>Mở</v>
      </c>
      <c r="M517" s="389">
        <f t="shared" si="16"/>
        <v>1</v>
      </c>
    </row>
    <row r="518" spans="1:13" ht="26.25" x14ac:dyDescent="0.25">
      <c r="A518" s="374" t="s">
        <v>2545</v>
      </c>
      <c r="B518" s="374" t="s">
        <v>7770</v>
      </c>
      <c r="C518" s="374" t="s">
        <v>7771</v>
      </c>
      <c r="D518" s="374" t="s">
        <v>7087</v>
      </c>
      <c r="E518" s="374" t="s">
        <v>7743</v>
      </c>
      <c r="F518" s="374" t="s">
        <v>89</v>
      </c>
      <c r="G518" s="374" t="s">
        <v>582</v>
      </c>
      <c r="H518" s="374" t="s">
        <v>6627</v>
      </c>
      <c r="I518" s="374" t="s">
        <v>584</v>
      </c>
      <c r="J518" s="375">
        <v>65</v>
      </c>
      <c r="K518" s="375">
        <v>65</v>
      </c>
      <c r="L518" s="375" t="str">
        <f t="shared" si="17"/>
        <v>Mở</v>
      </c>
      <c r="M518" s="389">
        <f t="shared" si="16"/>
        <v>1</v>
      </c>
    </row>
    <row r="519" spans="1:13" ht="26.25" x14ac:dyDescent="0.25">
      <c r="A519" s="374" t="s">
        <v>2550</v>
      </c>
      <c r="B519" s="374" t="s">
        <v>7772</v>
      </c>
      <c r="C519" s="374" t="s">
        <v>7773</v>
      </c>
      <c r="D519" s="374" t="s">
        <v>7087</v>
      </c>
      <c r="E519" s="374" t="s">
        <v>7743</v>
      </c>
      <c r="F519" s="374" t="s">
        <v>89</v>
      </c>
      <c r="G519" s="374" t="s">
        <v>582</v>
      </c>
      <c r="H519" s="374" t="s">
        <v>6627</v>
      </c>
      <c r="I519" s="374" t="s">
        <v>584</v>
      </c>
      <c r="J519" s="375">
        <v>65</v>
      </c>
      <c r="K519" s="375">
        <v>65</v>
      </c>
      <c r="L519" s="375" t="str">
        <f t="shared" si="17"/>
        <v>Mở</v>
      </c>
      <c r="M519" s="389">
        <f t="shared" si="16"/>
        <v>1</v>
      </c>
    </row>
    <row r="520" spans="1:13" ht="26.25" x14ac:dyDescent="0.25">
      <c r="A520" s="374" t="s">
        <v>2553</v>
      </c>
      <c r="B520" s="374" t="s">
        <v>7774</v>
      </c>
      <c r="C520" s="374" t="s">
        <v>7775</v>
      </c>
      <c r="D520" s="374" t="s">
        <v>7087</v>
      </c>
      <c r="E520" s="374" t="s">
        <v>7743</v>
      </c>
      <c r="F520" s="374" t="s">
        <v>89</v>
      </c>
      <c r="G520" s="374" t="s">
        <v>582</v>
      </c>
      <c r="H520" s="374" t="s">
        <v>6627</v>
      </c>
      <c r="I520" s="374" t="s">
        <v>584</v>
      </c>
      <c r="J520" s="375">
        <v>65</v>
      </c>
      <c r="K520" s="375">
        <v>65</v>
      </c>
      <c r="L520" s="375" t="str">
        <f t="shared" si="17"/>
        <v>Mở</v>
      </c>
      <c r="M520" s="389">
        <f t="shared" si="16"/>
        <v>1</v>
      </c>
    </row>
    <row r="521" spans="1:13" ht="26.25" x14ac:dyDescent="0.25">
      <c r="A521" s="374" t="s">
        <v>2556</v>
      </c>
      <c r="B521" s="374" t="s">
        <v>7776</v>
      </c>
      <c r="C521" s="374" t="s">
        <v>7777</v>
      </c>
      <c r="D521" s="374" t="s">
        <v>1313</v>
      </c>
      <c r="E521" s="374" t="s">
        <v>7778</v>
      </c>
      <c r="F521" s="374" t="s">
        <v>66</v>
      </c>
      <c r="G521" s="374" t="s">
        <v>582</v>
      </c>
      <c r="H521" s="374" t="s">
        <v>6627</v>
      </c>
      <c r="I521" s="374" t="s">
        <v>584</v>
      </c>
      <c r="J521" s="375">
        <v>65</v>
      </c>
      <c r="K521" s="375">
        <v>65</v>
      </c>
      <c r="L521" s="375" t="str">
        <f t="shared" si="17"/>
        <v>Mở</v>
      </c>
      <c r="M521" s="389">
        <f t="shared" si="16"/>
        <v>1</v>
      </c>
    </row>
    <row r="522" spans="1:13" ht="26.25" x14ac:dyDescent="0.25">
      <c r="A522" s="374" t="s">
        <v>2561</v>
      </c>
      <c r="B522" s="374" t="s">
        <v>7779</v>
      </c>
      <c r="C522" s="374" t="s">
        <v>7780</v>
      </c>
      <c r="D522" s="374" t="s">
        <v>1313</v>
      </c>
      <c r="E522" s="374" t="s">
        <v>7778</v>
      </c>
      <c r="F522" s="374" t="s">
        <v>66</v>
      </c>
      <c r="G522" s="374" t="s">
        <v>582</v>
      </c>
      <c r="H522" s="374" t="s">
        <v>6627</v>
      </c>
      <c r="I522" s="374" t="s">
        <v>584</v>
      </c>
      <c r="J522" s="375">
        <v>65</v>
      </c>
      <c r="K522" s="375">
        <v>65</v>
      </c>
      <c r="L522" s="375" t="str">
        <f t="shared" si="17"/>
        <v>Mở</v>
      </c>
      <c r="M522" s="389">
        <f t="shared" si="16"/>
        <v>1</v>
      </c>
    </row>
    <row r="523" spans="1:13" ht="26.25" x14ac:dyDescent="0.25">
      <c r="A523" s="374" t="s">
        <v>2564</v>
      </c>
      <c r="B523" s="374" t="s">
        <v>7781</v>
      </c>
      <c r="C523" s="374" t="s">
        <v>7782</v>
      </c>
      <c r="D523" s="374" t="s">
        <v>7783</v>
      </c>
      <c r="E523" s="374" t="s">
        <v>7784</v>
      </c>
      <c r="F523" s="374" t="s">
        <v>89</v>
      </c>
      <c r="G523" s="374" t="s">
        <v>582</v>
      </c>
      <c r="H523" s="374" t="s">
        <v>6627</v>
      </c>
      <c r="I523" s="374" t="s">
        <v>584</v>
      </c>
      <c r="J523" s="375">
        <v>29</v>
      </c>
      <c r="K523" s="375">
        <v>35</v>
      </c>
      <c r="L523" s="375" t="str">
        <f t="shared" si="17"/>
        <v>Mở</v>
      </c>
      <c r="M523" s="389">
        <f t="shared" si="16"/>
        <v>0.82857142857142863</v>
      </c>
    </row>
    <row r="524" spans="1:13" ht="26.25" x14ac:dyDescent="0.25">
      <c r="A524" s="374" t="s">
        <v>2569</v>
      </c>
      <c r="B524" s="374" t="s">
        <v>7785</v>
      </c>
      <c r="C524" s="374" t="s">
        <v>7786</v>
      </c>
      <c r="D524" s="374" t="s">
        <v>7783</v>
      </c>
      <c r="E524" s="374" t="s">
        <v>7784</v>
      </c>
      <c r="F524" s="374" t="s">
        <v>89</v>
      </c>
      <c r="G524" s="374" t="s">
        <v>582</v>
      </c>
      <c r="H524" s="374" t="s">
        <v>6627</v>
      </c>
      <c r="I524" s="374" t="s">
        <v>584</v>
      </c>
      <c r="J524" s="375">
        <v>35</v>
      </c>
      <c r="K524" s="375">
        <v>35</v>
      </c>
      <c r="L524" s="375" t="str">
        <f t="shared" si="17"/>
        <v>Mở</v>
      </c>
      <c r="M524" s="389">
        <f t="shared" si="16"/>
        <v>1</v>
      </c>
    </row>
    <row r="525" spans="1:13" ht="26.25" x14ac:dyDescent="0.25">
      <c r="A525" s="374" t="s">
        <v>2572</v>
      </c>
      <c r="B525" s="374" t="s">
        <v>7787</v>
      </c>
      <c r="C525" s="374" t="s">
        <v>7788</v>
      </c>
      <c r="D525" s="374" t="s">
        <v>4303</v>
      </c>
      <c r="E525" s="374" t="s">
        <v>7789</v>
      </c>
      <c r="F525" s="374" t="s">
        <v>89</v>
      </c>
      <c r="G525" s="374" t="s">
        <v>582</v>
      </c>
      <c r="H525" s="374" t="s">
        <v>6627</v>
      </c>
      <c r="I525" s="374" t="s">
        <v>584</v>
      </c>
      <c r="J525" s="375">
        <v>30</v>
      </c>
      <c r="K525" s="375">
        <v>30</v>
      </c>
      <c r="L525" s="375" t="str">
        <f t="shared" si="17"/>
        <v>Mở</v>
      </c>
      <c r="M525" s="389">
        <f t="shared" si="16"/>
        <v>1</v>
      </c>
    </row>
    <row r="526" spans="1:13" ht="26.25" x14ac:dyDescent="0.25">
      <c r="A526" s="374" t="s">
        <v>2575</v>
      </c>
      <c r="B526" s="374" t="s">
        <v>7790</v>
      </c>
      <c r="C526" s="374" t="s">
        <v>7791</v>
      </c>
      <c r="D526" s="374" t="s">
        <v>4303</v>
      </c>
      <c r="E526" s="374" t="s">
        <v>7789</v>
      </c>
      <c r="F526" s="374" t="s">
        <v>89</v>
      </c>
      <c r="G526" s="374" t="s">
        <v>582</v>
      </c>
      <c r="H526" s="374" t="s">
        <v>6627</v>
      </c>
      <c r="I526" s="374" t="s">
        <v>584</v>
      </c>
      <c r="J526" s="375">
        <v>30</v>
      </c>
      <c r="K526" s="375">
        <v>30</v>
      </c>
      <c r="L526" s="375" t="str">
        <f t="shared" si="17"/>
        <v>Mở</v>
      </c>
      <c r="M526" s="389">
        <f t="shared" si="16"/>
        <v>1</v>
      </c>
    </row>
    <row r="527" spans="1:13" ht="26.25" x14ac:dyDescent="0.25">
      <c r="A527" s="374" t="s">
        <v>2580</v>
      </c>
      <c r="B527" s="374" t="s">
        <v>7792</v>
      </c>
      <c r="C527" s="374" t="s">
        <v>7793</v>
      </c>
      <c r="D527" s="374" t="s">
        <v>4303</v>
      </c>
      <c r="E527" s="374" t="s">
        <v>7789</v>
      </c>
      <c r="F527" s="374" t="s">
        <v>89</v>
      </c>
      <c r="G527" s="374" t="s">
        <v>582</v>
      </c>
      <c r="H527" s="374" t="s">
        <v>6627</v>
      </c>
      <c r="I527" s="374" t="s">
        <v>584</v>
      </c>
      <c r="J527" s="375">
        <v>30</v>
      </c>
      <c r="K527" s="375">
        <v>30</v>
      </c>
      <c r="L527" s="375" t="str">
        <f t="shared" si="17"/>
        <v>Mở</v>
      </c>
      <c r="M527" s="389">
        <f t="shared" si="16"/>
        <v>1</v>
      </c>
    </row>
    <row r="528" spans="1:13" ht="26.25" x14ac:dyDescent="0.25">
      <c r="A528" s="374" t="s">
        <v>2583</v>
      </c>
      <c r="B528" s="374" t="s">
        <v>7794</v>
      </c>
      <c r="C528" s="374" t="s">
        <v>7795</v>
      </c>
      <c r="D528" s="374" t="s">
        <v>4303</v>
      </c>
      <c r="E528" s="374" t="s">
        <v>7789</v>
      </c>
      <c r="F528" s="374" t="s">
        <v>89</v>
      </c>
      <c r="G528" s="374" t="s">
        <v>582</v>
      </c>
      <c r="H528" s="374" t="s">
        <v>6627</v>
      </c>
      <c r="I528" s="374" t="s">
        <v>584</v>
      </c>
      <c r="J528" s="375">
        <v>30</v>
      </c>
      <c r="K528" s="375">
        <v>30</v>
      </c>
      <c r="L528" s="375" t="str">
        <f t="shared" si="17"/>
        <v>Mở</v>
      </c>
      <c r="M528" s="389">
        <f t="shared" si="16"/>
        <v>1</v>
      </c>
    </row>
    <row r="529" spans="1:13" ht="26.25" x14ac:dyDescent="0.25">
      <c r="A529" s="374" t="s">
        <v>2586</v>
      </c>
      <c r="B529" s="374" t="s">
        <v>7796</v>
      </c>
      <c r="C529" s="374" t="s">
        <v>7797</v>
      </c>
      <c r="D529" s="374" t="s">
        <v>7798</v>
      </c>
      <c r="E529" s="374" t="s">
        <v>7799</v>
      </c>
      <c r="F529" s="374" t="s">
        <v>89</v>
      </c>
      <c r="G529" s="374" t="s">
        <v>582</v>
      </c>
      <c r="H529" s="374" t="s">
        <v>6627</v>
      </c>
      <c r="I529" s="374" t="s">
        <v>584</v>
      </c>
      <c r="J529" s="375">
        <v>65</v>
      </c>
      <c r="K529" s="375">
        <v>65</v>
      </c>
      <c r="L529" s="375" t="str">
        <f t="shared" si="17"/>
        <v>Mở</v>
      </c>
      <c r="M529" s="389">
        <f t="shared" si="16"/>
        <v>1</v>
      </c>
    </row>
    <row r="530" spans="1:13" ht="26.25" x14ac:dyDescent="0.25">
      <c r="A530" s="374" t="s">
        <v>2591</v>
      </c>
      <c r="B530" s="374" t="s">
        <v>7800</v>
      </c>
      <c r="C530" s="374" t="s">
        <v>7801</v>
      </c>
      <c r="D530" s="374" t="s">
        <v>7798</v>
      </c>
      <c r="E530" s="374" t="s">
        <v>7799</v>
      </c>
      <c r="F530" s="374" t="s">
        <v>89</v>
      </c>
      <c r="G530" s="374" t="s">
        <v>582</v>
      </c>
      <c r="H530" s="374" t="s">
        <v>6627</v>
      </c>
      <c r="I530" s="374" t="s">
        <v>584</v>
      </c>
      <c r="J530" s="375">
        <v>65</v>
      </c>
      <c r="K530" s="375">
        <v>65</v>
      </c>
      <c r="L530" s="375" t="str">
        <f t="shared" si="17"/>
        <v>Mở</v>
      </c>
      <c r="M530" s="389">
        <f t="shared" si="16"/>
        <v>1</v>
      </c>
    </row>
    <row r="531" spans="1:13" ht="26.25" x14ac:dyDescent="0.25">
      <c r="A531" s="374" t="s">
        <v>2596</v>
      </c>
      <c r="B531" s="374" t="s">
        <v>7802</v>
      </c>
      <c r="C531" s="374" t="s">
        <v>7803</v>
      </c>
      <c r="D531" s="374" t="s">
        <v>2489</v>
      </c>
      <c r="E531" s="374" t="s">
        <v>7804</v>
      </c>
      <c r="F531" s="374" t="s">
        <v>66</v>
      </c>
      <c r="G531" s="374" t="s">
        <v>582</v>
      </c>
      <c r="H531" s="374" t="s">
        <v>6627</v>
      </c>
      <c r="I531" s="374" t="s">
        <v>584</v>
      </c>
      <c r="J531" s="375">
        <v>65</v>
      </c>
      <c r="K531" s="375">
        <v>65</v>
      </c>
      <c r="L531" s="375" t="str">
        <f t="shared" si="17"/>
        <v>Mở</v>
      </c>
      <c r="M531" s="389">
        <f t="shared" si="16"/>
        <v>1</v>
      </c>
    </row>
    <row r="532" spans="1:13" ht="26.25" x14ac:dyDescent="0.25">
      <c r="A532" s="374" t="s">
        <v>2601</v>
      </c>
      <c r="B532" s="374" t="s">
        <v>7805</v>
      </c>
      <c r="C532" s="374" t="s">
        <v>7806</v>
      </c>
      <c r="D532" s="374" t="s">
        <v>2489</v>
      </c>
      <c r="E532" s="374" t="s">
        <v>7804</v>
      </c>
      <c r="F532" s="374" t="s">
        <v>66</v>
      </c>
      <c r="G532" s="374" t="s">
        <v>582</v>
      </c>
      <c r="H532" s="374" t="s">
        <v>6627</v>
      </c>
      <c r="I532" s="374" t="s">
        <v>584</v>
      </c>
      <c r="J532" s="375">
        <v>65</v>
      </c>
      <c r="K532" s="375">
        <v>65</v>
      </c>
      <c r="L532" s="375" t="str">
        <f t="shared" si="17"/>
        <v>Mở</v>
      </c>
      <c r="M532" s="389">
        <f t="shared" si="16"/>
        <v>1</v>
      </c>
    </row>
    <row r="533" spans="1:13" ht="26.25" x14ac:dyDescent="0.25">
      <c r="A533" s="374" t="s">
        <v>2604</v>
      </c>
      <c r="B533" s="374" t="s">
        <v>7807</v>
      </c>
      <c r="C533" s="374" t="s">
        <v>7808</v>
      </c>
      <c r="D533" s="374" t="s">
        <v>2489</v>
      </c>
      <c r="E533" s="374" t="s">
        <v>7804</v>
      </c>
      <c r="F533" s="374" t="s">
        <v>66</v>
      </c>
      <c r="G533" s="374" t="s">
        <v>582</v>
      </c>
      <c r="H533" s="374" t="s">
        <v>6627</v>
      </c>
      <c r="I533" s="374" t="s">
        <v>584</v>
      </c>
      <c r="J533" s="375">
        <v>65</v>
      </c>
      <c r="K533" s="375">
        <v>65</v>
      </c>
      <c r="L533" s="375" t="str">
        <f t="shared" si="17"/>
        <v>Mở</v>
      </c>
      <c r="M533" s="389">
        <f t="shared" si="16"/>
        <v>1</v>
      </c>
    </row>
    <row r="534" spans="1:13" ht="26.25" x14ac:dyDescent="0.25">
      <c r="A534" s="374" t="s">
        <v>2607</v>
      </c>
      <c r="B534" s="374" t="s">
        <v>7809</v>
      </c>
      <c r="C534" s="374" t="s">
        <v>7810</v>
      </c>
      <c r="D534" s="374" t="s">
        <v>2489</v>
      </c>
      <c r="E534" s="374" t="s">
        <v>7804</v>
      </c>
      <c r="F534" s="374" t="s">
        <v>66</v>
      </c>
      <c r="G534" s="374" t="s">
        <v>582</v>
      </c>
      <c r="H534" s="374" t="s">
        <v>6627</v>
      </c>
      <c r="I534" s="374" t="s">
        <v>584</v>
      </c>
      <c r="J534" s="375">
        <v>65</v>
      </c>
      <c r="K534" s="375">
        <v>65</v>
      </c>
      <c r="L534" s="375" t="str">
        <f t="shared" si="17"/>
        <v>Mở</v>
      </c>
      <c r="M534" s="389">
        <f t="shared" si="16"/>
        <v>1</v>
      </c>
    </row>
    <row r="535" spans="1:13" ht="26.25" x14ac:dyDescent="0.25">
      <c r="A535" s="374" t="s">
        <v>2612</v>
      </c>
      <c r="B535" s="374" t="s">
        <v>7811</v>
      </c>
      <c r="C535" s="374" t="s">
        <v>7812</v>
      </c>
      <c r="D535" s="374" t="s">
        <v>2489</v>
      </c>
      <c r="E535" s="374" t="s">
        <v>7804</v>
      </c>
      <c r="F535" s="374" t="s">
        <v>66</v>
      </c>
      <c r="G535" s="374" t="s">
        <v>582</v>
      </c>
      <c r="H535" s="374" t="s">
        <v>6627</v>
      </c>
      <c r="I535" s="374" t="s">
        <v>584</v>
      </c>
      <c r="J535" s="375">
        <v>65</v>
      </c>
      <c r="K535" s="375">
        <v>65</v>
      </c>
      <c r="L535" s="375" t="str">
        <f t="shared" si="17"/>
        <v>Mở</v>
      </c>
      <c r="M535" s="389">
        <f t="shared" si="16"/>
        <v>1</v>
      </c>
    </row>
    <row r="536" spans="1:13" ht="26.25" x14ac:dyDescent="0.25">
      <c r="A536" s="374" t="s">
        <v>2617</v>
      </c>
      <c r="B536" s="374" t="s">
        <v>7813</v>
      </c>
      <c r="C536" s="374" t="s">
        <v>7814</v>
      </c>
      <c r="D536" s="374" t="s">
        <v>2489</v>
      </c>
      <c r="E536" s="374" t="s">
        <v>7804</v>
      </c>
      <c r="F536" s="374" t="s">
        <v>66</v>
      </c>
      <c r="G536" s="374" t="s">
        <v>582</v>
      </c>
      <c r="H536" s="374" t="s">
        <v>6627</v>
      </c>
      <c r="I536" s="374" t="s">
        <v>584</v>
      </c>
      <c r="J536" s="375">
        <v>65</v>
      </c>
      <c r="K536" s="375">
        <v>65</v>
      </c>
      <c r="L536" s="375" t="str">
        <f t="shared" si="17"/>
        <v>Mở</v>
      </c>
      <c r="M536" s="389">
        <f t="shared" si="16"/>
        <v>1</v>
      </c>
    </row>
    <row r="537" spans="1:13" ht="26.25" x14ac:dyDescent="0.25">
      <c r="A537" s="374" t="s">
        <v>2622</v>
      </c>
      <c r="B537" s="374" t="s">
        <v>7815</v>
      </c>
      <c r="C537" s="374" t="s">
        <v>7816</v>
      </c>
      <c r="D537" s="374" t="s">
        <v>7817</v>
      </c>
      <c r="E537" s="374" t="s">
        <v>7818</v>
      </c>
      <c r="F537" s="374" t="s">
        <v>66</v>
      </c>
      <c r="G537" s="374" t="s">
        <v>582</v>
      </c>
      <c r="H537" s="374" t="s">
        <v>6627</v>
      </c>
      <c r="I537" s="374" t="s">
        <v>584</v>
      </c>
      <c r="J537" s="375">
        <v>65</v>
      </c>
      <c r="K537" s="375">
        <v>65</v>
      </c>
      <c r="L537" s="375" t="str">
        <f t="shared" si="17"/>
        <v>Mở</v>
      </c>
      <c r="M537" s="389">
        <f t="shared" si="16"/>
        <v>1</v>
      </c>
    </row>
    <row r="538" spans="1:13" ht="26.25" x14ac:dyDescent="0.25">
      <c r="A538" s="374" t="s">
        <v>2627</v>
      </c>
      <c r="B538" s="374" t="s">
        <v>7819</v>
      </c>
      <c r="C538" s="374" t="s">
        <v>7820</v>
      </c>
      <c r="D538" s="374" t="s">
        <v>7817</v>
      </c>
      <c r="E538" s="374" t="s">
        <v>7818</v>
      </c>
      <c r="F538" s="374" t="s">
        <v>66</v>
      </c>
      <c r="G538" s="374" t="s">
        <v>582</v>
      </c>
      <c r="H538" s="374" t="s">
        <v>6627</v>
      </c>
      <c r="I538" s="374" t="s">
        <v>584</v>
      </c>
      <c r="J538" s="375">
        <v>65</v>
      </c>
      <c r="K538" s="375">
        <v>65</v>
      </c>
      <c r="L538" s="375" t="str">
        <f t="shared" si="17"/>
        <v>Mở</v>
      </c>
      <c r="M538" s="389">
        <f t="shared" si="16"/>
        <v>1</v>
      </c>
    </row>
    <row r="539" spans="1:13" ht="26.25" x14ac:dyDescent="0.25">
      <c r="A539" s="374" t="s">
        <v>2630</v>
      </c>
      <c r="B539" s="374" t="s">
        <v>7821</v>
      </c>
      <c r="C539" s="374" t="s">
        <v>7822</v>
      </c>
      <c r="D539" s="374" t="s">
        <v>7817</v>
      </c>
      <c r="E539" s="374" t="s">
        <v>7818</v>
      </c>
      <c r="F539" s="374" t="s">
        <v>66</v>
      </c>
      <c r="G539" s="374" t="s">
        <v>582</v>
      </c>
      <c r="H539" s="374" t="s">
        <v>6627</v>
      </c>
      <c r="I539" s="374" t="s">
        <v>584</v>
      </c>
      <c r="J539" s="375">
        <v>2</v>
      </c>
      <c r="K539" s="375">
        <v>65</v>
      </c>
      <c r="L539" s="375" t="str">
        <f t="shared" si="17"/>
        <v>Không mở</v>
      </c>
      <c r="M539" s="389">
        <f t="shared" si="16"/>
        <v>3.0769230769230771E-2</v>
      </c>
    </row>
    <row r="540" spans="1:13" ht="26.25" x14ac:dyDescent="0.25">
      <c r="A540" s="374" t="s">
        <v>2635</v>
      </c>
      <c r="B540" s="374" t="s">
        <v>7823</v>
      </c>
      <c r="C540" s="374" t="s">
        <v>7824</v>
      </c>
      <c r="D540" s="374" t="s">
        <v>7825</v>
      </c>
      <c r="E540" s="374" t="s">
        <v>7826</v>
      </c>
      <c r="F540" s="374" t="s">
        <v>66</v>
      </c>
      <c r="G540" s="374" t="s">
        <v>582</v>
      </c>
      <c r="H540" s="374" t="s">
        <v>6627</v>
      </c>
      <c r="I540" s="374" t="s">
        <v>584</v>
      </c>
      <c r="J540" s="375">
        <v>65</v>
      </c>
      <c r="K540" s="375">
        <v>65</v>
      </c>
      <c r="L540" s="375" t="str">
        <f t="shared" si="17"/>
        <v>Mở</v>
      </c>
      <c r="M540" s="389">
        <f t="shared" si="16"/>
        <v>1</v>
      </c>
    </row>
    <row r="541" spans="1:13" ht="26.25" x14ac:dyDescent="0.25">
      <c r="A541" s="374" t="s">
        <v>2639</v>
      </c>
      <c r="B541" s="374" t="s">
        <v>7827</v>
      </c>
      <c r="C541" s="374" t="s">
        <v>7828</v>
      </c>
      <c r="D541" s="374" t="s">
        <v>7825</v>
      </c>
      <c r="E541" s="374" t="s">
        <v>7826</v>
      </c>
      <c r="F541" s="374" t="s">
        <v>66</v>
      </c>
      <c r="G541" s="374" t="s">
        <v>582</v>
      </c>
      <c r="H541" s="374" t="s">
        <v>6627</v>
      </c>
      <c r="I541" s="374" t="s">
        <v>584</v>
      </c>
      <c r="J541" s="375">
        <v>60</v>
      </c>
      <c r="K541" s="375">
        <v>65</v>
      </c>
      <c r="L541" s="375" t="str">
        <f t="shared" si="17"/>
        <v>Mở</v>
      </c>
      <c r="M541" s="389">
        <f t="shared" si="16"/>
        <v>0.92307692307692313</v>
      </c>
    </row>
    <row r="542" spans="1:13" ht="26.25" x14ac:dyDescent="0.25">
      <c r="A542" s="374" t="s">
        <v>2644</v>
      </c>
      <c r="B542" s="374" t="s">
        <v>7829</v>
      </c>
      <c r="C542" s="374" t="s">
        <v>7830</v>
      </c>
      <c r="D542" s="374" t="s">
        <v>7831</v>
      </c>
      <c r="E542" s="374" t="s">
        <v>7832</v>
      </c>
      <c r="F542" s="374" t="s">
        <v>66</v>
      </c>
      <c r="G542" s="374" t="s">
        <v>582</v>
      </c>
      <c r="H542" s="374" t="s">
        <v>6627</v>
      </c>
      <c r="I542" s="374" t="s">
        <v>584</v>
      </c>
      <c r="J542" s="375">
        <v>65</v>
      </c>
      <c r="K542" s="375">
        <v>65</v>
      </c>
      <c r="L542" s="375" t="str">
        <f t="shared" si="17"/>
        <v>Mở</v>
      </c>
      <c r="M542" s="389">
        <f t="shared" si="16"/>
        <v>1</v>
      </c>
    </row>
    <row r="543" spans="1:13" ht="26.25" x14ac:dyDescent="0.25">
      <c r="A543" s="374" t="s">
        <v>2649</v>
      </c>
      <c r="B543" s="374" t="s">
        <v>7833</v>
      </c>
      <c r="C543" s="374" t="s">
        <v>7834</v>
      </c>
      <c r="D543" s="374" t="s">
        <v>7831</v>
      </c>
      <c r="E543" s="374" t="s">
        <v>7832</v>
      </c>
      <c r="F543" s="374" t="s">
        <v>66</v>
      </c>
      <c r="G543" s="374" t="s">
        <v>582</v>
      </c>
      <c r="H543" s="374" t="s">
        <v>6627</v>
      </c>
      <c r="I543" s="374" t="s">
        <v>584</v>
      </c>
      <c r="J543" s="375">
        <v>65</v>
      </c>
      <c r="K543" s="375">
        <v>65</v>
      </c>
      <c r="L543" s="375" t="str">
        <f t="shared" si="17"/>
        <v>Mở</v>
      </c>
      <c r="M543" s="389">
        <f t="shared" si="16"/>
        <v>1</v>
      </c>
    </row>
    <row r="544" spans="1:13" ht="26.25" x14ac:dyDescent="0.25">
      <c r="A544" s="374" t="s">
        <v>2654</v>
      </c>
      <c r="B544" s="374" t="s">
        <v>7835</v>
      </c>
      <c r="C544" s="374" t="s">
        <v>7836</v>
      </c>
      <c r="D544" s="374" t="s">
        <v>7831</v>
      </c>
      <c r="E544" s="374" t="s">
        <v>7832</v>
      </c>
      <c r="F544" s="374" t="s">
        <v>66</v>
      </c>
      <c r="G544" s="374" t="s">
        <v>582</v>
      </c>
      <c r="H544" s="374" t="s">
        <v>6627</v>
      </c>
      <c r="I544" s="374" t="s">
        <v>584</v>
      </c>
      <c r="J544" s="375">
        <v>65</v>
      </c>
      <c r="K544" s="375">
        <v>65</v>
      </c>
      <c r="L544" s="375" t="str">
        <f t="shared" si="17"/>
        <v>Mở</v>
      </c>
      <c r="M544" s="389">
        <f t="shared" si="16"/>
        <v>1</v>
      </c>
    </row>
    <row r="545" spans="1:13" ht="26.25" x14ac:dyDescent="0.25">
      <c r="A545" s="374" t="s">
        <v>2659</v>
      </c>
      <c r="B545" s="374" t="s">
        <v>7837</v>
      </c>
      <c r="C545" s="374" t="s">
        <v>7838</v>
      </c>
      <c r="D545" s="374" t="s">
        <v>7831</v>
      </c>
      <c r="E545" s="374" t="s">
        <v>7832</v>
      </c>
      <c r="F545" s="374" t="s">
        <v>66</v>
      </c>
      <c r="G545" s="374" t="s">
        <v>582</v>
      </c>
      <c r="H545" s="374" t="s">
        <v>6627</v>
      </c>
      <c r="I545" s="374" t="s">
        <v>584</v>
      </c>
      <c r="J545" s="375">
        <v>50</v>
      </c>
      <c r="K545" s="375">
        <v>65</v>
      </c>
      <c r="L545" s="375" t="str">
        <f t="shared" si="17"/>
        <v>Mở</v>
      </c>
      <c r="M545" s="389">
        <f t="shared" si="16"/>
        <v>0.76923076923076927</v>
      </c>
    </row>
    <row r="546" spans="1:13" ht="26.25" x14ac:dyDescent="0.25">
      <c r="A546" s="374" t="s">
        <v>2662</v>
      </c>
      <c r="B546" s="374" t="s">
        <v>7839</v>
      </c>
      <c r="C546" s="374" t="s">
        <v>7840</v>
      </c>
      <c r="D546" s="374" t="s">
        <v>7831</v>
      </c>
      <c r="E546" s="374" t="s">
        <v>7832</v>
      </c>
      <c r="F546" s="374" t="s">
        <v>66</v>
      </c>
      <c r="G546" s="374" t="s">
        <v>582</v>
      </c>
      <c r="H546" s="374" t="s">
        <v>6627</v>
      </c>
      <c r="I546" s="374" t="s">
        <v>584</v>
      </c>
      <c r="J546" s="375">
        <v>65</v>
      </c>
      <c r="K546" s="375">
        <v>65</v>
      </c>
      <c r="L546" s="375" t="str">
        <f t="shared" si="17"/>
        <v>Mở</v>
      </c>
      <c r="M546" s="389">
        <f t="shared" si="16"/>
        <v>1</v>
      </c>
    </row>
    <row r="547" spans="1:13" ht="26.25" x14ac:dyDescent="0.25">
      <c r="A547" s="374" t="s">
        <v>2667</v>
      </c>
      <c r="B547" s="374" t="s">
        <v>7841</v>
      </c>
      <c r="C547" s="374" t="s">
        <v>7842</v>
      </c>
      <c r="D547" s="374" t="s">
        <v>7831</v>
      </c>
      <c r="E547" s="374" t="s">
        <v>7832</v>
      </c>
      <c r="F547" s="374" t="s">
        <v>66</v>
      </c>
      <c r="G547" s="374" t="s">
        <v>582</v>
      </c>
      <c r="H547" s="374" t="s">
        <v>6627</v>
      </c>
      <c r="I547" s="374" t="s">
        <v>584</v>
      </c>
      <c r="J547" s="375">
        <v>65</v>
      </c>
      <c r="K547" s="375">
        <v>65</v>
      </c>
      <c r="L547" s="375" t="str">
        <f t="shared" si="17"/>
        <v>Mở</v>
      </c>
      <c r="M547" s="389">
        <f t="shared" si="16"/>
        <v>1</v>
      </c>
    </row>
    <row r="548" spans="1:13" ht="26.25" x14ac:dyDescent="0.25">
      <c r="A548" s="374" t="s">
        <v>2672</v>
      </c>
      <c r="B548" s="374" t="s">
        <v>7843</v>
      </c>
      <c r="C548" s="374" t="s">
        <v>7844</v>
      </c>
      <c r="D548" s="374" t="s">
        <v>7831</v>
      </c>
      <c r="E548" s="374" t="s">
        <v>7832</v>
      </c>
      <c r="F548" s="374" t="s">
        <v>66</v>
      </c>
      <c r="G548" s="374" t="s">
        <v>582</v>
      </c>
      <c r="H548" s="374" t="s">
        <v>6627</v>
      </c>
      <c r="I548" s="374" t="s">
        <v>584</v>
      </c>
      <c r="J548" s="375">
        <v>65</v>
      </c>
      <c r="K548" s="375">
        <v>65</v>
      </c>
      <c r="L548" s="375" t="str">
        <f t="shared" si="17"/>
        <v>Mở</v>
      </c>
      <c r="M548" s="389">
        <f t="shared" si="16"/>
        <v>1</v>
      </c>
    </row>
    <row r="549" spans="1:13" ht="26.25" x14ac:dyDescent="0.25">
      <c r="A549" s="374" t="s">
        <v>2677</v>
      </c>
      <c r="B549" s="374" t="s">
        <v>7845</v>
      </c>
      <c r="C549" s="374" t="s">
        <v>7846</v>
      </c>
      <c r="D549" s="374" t="s">
        <v>7847</v>
      </c>
      <c r="E549" s="374" t="s">
        <v>7848</v>
      </c>
      <c r="F549" s="374" t="s">
        <v>66</v>
      </c>
      <c r="G549" s="374" t="s">
        <v>582</v>
      </c>
      <c r="H549" s="374" t="s">
        <v>6627</v>
      </c>
      <c r="I549" s="374" t="s">
        <v>584</v>
      </c>
      <c r="J549" s="375">
        <v>65</v>
      </c>
      <c r="K549" s="375">
        <v>65</v>
      </c>
      <c r="L549" s="375" t="str">
        <f t="shared" si="17"/>
        <v>Mở</v>
      </c>
      <c r="M549" s="389">
        <f t="shared" si="16"/>
        <v>1</v>
      </c>
    </row>
    <row r="550" spans="1:13" ht="26.25" x14ac:dyDescent="0.25">
      <c r="A550" s="374" t="s">
        <v>2680</v>
      </c>
      <c r="B550" s="374" t="s">
        <v>7849</v>
      </c>
      <c r="C550" s="374" t="s">
        <v>7850</v>
      </c>
      <c r="D550" s="374" t="s">
        <v>7847</v>
      </c>
      <c r="E550" s="374" t="s">
        <v>7848</v>
      </c>
      <c r="F550" s="374" t="s">
        <v>66</v>
      </c>
      <c r="G550" s="374" t="s">
        <v>582</v>
      </c>
      <c r="H550" s="374" t="s">
        <v>6627</v>
      </c>
      <c r="I550" s="374" t="s">
        <v>584</v>
      </c>
      <c r="J550" s="375">
        <v>45</v>
      </c>
      <c r="K550" s="375">
        <v>65</v>
      </c>
      <c r="L550" s="375" t="s">
        <v>610</v>
      </c>
      <c r="M550" s="389">
        <f t="shared" si="16"/>
        <v>0.69230769230769229</v>
      </c>
    </row>
    <row r="551" spans="1:13" ht="26.25" x14ac:dyDescent="0.25">
      <c r="A551" s="374" t="s">
        <v>2685</v>
      </c>
      <c r="B551" s="374" t="s">
        <v>7851</v>
      </c>
      <c r="C551" s="374" t="s">
        <v>7852</v>
      </c>
      <c r="D551" s="374" t="s">
        <v>7847</v>
      </c>
      <c r="E551" s="374" t="s">
        <v>7848</v>
      </c>
      <c r="F551" s="374" t="s">
        <v>66</v>
      </c>
      <c r="G551" s="374" t="s">
        <v>582</v>
      </c>
      <c r="H551" s="374" t="s">
        <v>6627</v>
      </c>
      <c r="I551" s="374" t="s">
        <v>584</v>
      </c>
      <c r="J551" s="375">
        <v>65</v>
      </c>
      <c r="K551" s="375">
        <v>65</v>
      </c>
      <c r="L551" s="375" t="str">
        <f t="shared" si="17"/>
        <v>Mở</v>
      </c>
      <c r="M551" s="389">
        <f t="shared" si="16"/>
        <v>1</v>
      </c>
    </row>
    <row r="552" spans="1:13" ht="26.25" x14ac:dyDescent="0.25">
      <c r="A552" s="374" t="s">
        <v>2690</v>
      </c>
      <c r="B552" s="374" t="s">
        <v>7853</v>
      </c>
      <c r="C552" s="374" t="s">
        <v>7854</v>
      </c>
      <c r="D552" s="374" t="s">
        <v>7847</v>
      </c>
      <c r="E552" s="374" t="s">
        <v>7848</v>
      </c>
      <c r="F552" s="374" t="s">
        <v>66</v>
      </c>
      <c r="G552" s="374" t="s">
        <v>582</v>
      </c>
      <c r="H552" s="374" t="s">
        <v>6627</v>
      </c>
      <c r="I552" s="374" t="s">
        <v>584</v>
      </c>
      <c r="J552" s="375">
        <v>65</v>
      </c>
      <c r="K552" s="375">
        <v>65</v>
      </c>
      <c r="L552" s="375" t="str">
        <f t="shared" si="17"/>
        <v>Mở</v>
      </c>
      <c r="M552" s="389">
        <f t="shared" si="16"/>
        <v>1</v>
      </c>
    </row>
    <row r="553" spans="1:13" ht="26.25" x14ac:dyDescent="0.25">
      <c r="A553" s="374" t="s">
        <v>2693</v>
      </c>
      <c r="B553" s="374" t="s">
        <v>7855</v>
      </c>
      <c r="C553" s="374" t="s">
        <v>7856</v>
      </c>
      <c r="D553" s="374" t="s">
        <v>7847</v>
      </c>
      <c r="E553" s="374" t="s">
        <v>7848</v>
      </c>
      <c r="F553" s="374" t="s">
        <v>66</v>
      </c>
      <c r="G553" s="374" t="s">
        <v>582</v>
      </c>
      <c r="H553" s="374" t="s">
        <v>6627</v>
      </c>
      <c r="I553" s="374" t="s">
        <v>584</v>
      </c>
      <c r="J553" s="375">
        <v>65</v>
      </c>
      <c r="K553" s="375">
        <v>65</v>
      </c>
      <c r="L553" s="375" t="str">
        <f t="shared" si="17"/>
        <v>Mở</v>
      </c>
      <c r="M553" s="389">
        <f t="shared" si="16"/>
        <v>1</v>
      </c>
    </row>
    <row r="554" spans="1:13" ht="26.25" x14ac:dyDescent="0.25">
      <c r="A554" s="374" t="s">
        <v>2698</v>
      </c>
      <c r="B554" s="374" t="s">
        <v>7857</v>
      </c>
      <c r="C554" s="374" t="s">
        <v>7858</v>
      </c>
      <c r="D554" s="374" t="s">
        <v>7847</v>
      </c>
      <c r="E554" s="374" t="s">
        <v>7848</v>
      </c>
      <c r="F554" s="374" t="s">
        <v>66</v>
      </c>
      <c r="G554" s="374" t="s">
        <v>582</v>
      </c>
      <c r="H554" s="374" t="s">
        <v>6627</v>
      </c>
      <c r="I554" s="374" t="s">
        <v>584</v>
      </c>
      <c r="J554" s="375">
        <v>65</v>
      </c>
      <c r="K554" s="375">
        <v>65</v>
      </c>
      <c r="L554" s="375" t="str">
        <f t="shared" si="17"/>
        <v>Mở</v>
      </c>
      <c r="M554" s="389">
        <f t="shared" si="16"/>
        <v>1</v>
      </c>
    </row>
    <row r="555" spans="1:13" ht="26.25" x14ac:dyDescent="0.25">
      <c r="A555" s="374" t="s">
        <v>2702</v>
      </c>
      <c r="B555" s="374" t="s">
        <v>7859</v>
      </c>
      <c r="C555" s="374" t="s">
        <v>7860</v>
      </c>
      <c r="D555" s="374" t="s">
        <v>7861</v>
      </c>
      <c r="E555" s="374" t="s">
        <v>7862</v>
      </c>
      <c r="F555" s="374" t="s">
        <v>66</v>
      </c>
      <c r="G555" s="374" t="s">
        <v>582</v>
      </c>
      <c r="H555" s="374" t="s">
        <v>6627</v>
      </c>
      <c r="I555" s="374" t="s">
        <v>584</v>
      </c>
      <c r="J555" s="375">
        <v>65</v>
      </c>
      <c r="K555" s="375">
        <v>65</v>
      </c>
      <c r="L555" s="375" t="str">
        <f t="shared" si="17"/>
        <v>Mở</v>
      </c>
      <c r="M555" s="389">
        <f t="shared" si="16"/>
        <v>1</v>
      </c>
    </row>
    <row r="556" spans="1:13" ht="26.25" x14ac:dyDescent="0.25">
      <c r="A556" s="374" t="s">
        <v>2704</v>
      </c>
      <c r="B556" s="374" t="s">
        <v>7863</v>
      </c>
      <c r="C556" s="374" t="s">
        <v>7864</v>
      </c>
      <c r="D556" s="374" t="s">
        <v>7865</v>
      </c>
      <c r="E556" s="374" t="s">
        <v>7866</v>
      </c>
      <c r="F556" s="374" t="s">
        <v>66</v>
      </c>
      <c r="G556" s="374" t="s">
        <v>582</v>
      </c>
      <c r="H556" s="374" t="s">
        <v>6627</v>
      </c>
      <c r="I556" s="374" t="s">
        <v>584</v>
      </c>
      <c r="J556" s="375">
        <v>55</v>
      </c>
      <c r="K556" s="375">
        <v>65</v>
      </c>
      <c r="L556" s="375" t="str">
        <f t="shared" si="17"/>
        <v>Mở</v>
      </c>
      <c r="M556" s="389">
        <f t="shared" si="16"/>
        <v>0.84615384615384615</v>
      </c>
    </row>
    <row r="557" spans="1:13" ht="26.25" x14ac:dyDescent="0.25">
      <c r="A557" s="374" t="s">
        <v>2709</v>
      </c>
      <c r="B557" s="374" t="s">
        <v>7867</v>
      </c>
      <c r="C557" s="374" t="s">
        <v>7868</v>
      </c>
      <c r="D557" s="374" t="s">
        <v>7869</v>
      </c>
      <c r="E557" s="374" t="s">
        <v>7870</v>
      </c>
      <c r="F557" s="374" t="s">
        <v>89</v>
      </c>
      <c r="G557" s="374" t="s">
        <v>582</v>
      </c>
      <c r="H557" s="374" t="s">
        <v>6627</v>
      </c>
      <c r="I557" s="374" t="s">
        <v>584</v>
      </c>
      <c r="J557" s="375">
        <v>65</v>
      </c>
      <c r="K557" s="375">
        <v>65</v>
      </c>
      <c r="L557" s="375" t="str">
        <f t="shared" si="17"/>
        <v>Mở</v>
      </c>
      <c r="M557" s="389">
        <f t="shared" si="16"/>
        <v>1</v>
      </c>
    </row>
    <row r="558" spans="1:13" ht="26.25" x14ac:dyDescent="0.25">
      <c r="A558" s="374" t="s">
        <v>2714</v>
      </c>
      <c r="B558" s="374" t="s">
        <v>7871</v>
      </c>
      <c r="C558" s="374" t="s">
        <v>7872</v>
      </c>
      <c r="D558" s="374" t="s">
        <v>7873</v>
      </c>
      <c r="E558" s="374" t="s">
        <v>7874</v>
      </c>
      <c r="F558" s="374" t="s">
        <v>89</v>
      </c>
      <c r="G558" s="374" t="s">
        <v>582</v>
      </c>
      <c r="H558" s="374" t="s">
        <v>6627</v>
      </c>
      <c r="I558" s="374" t="s">
        <v>584</v>
      </c>
      <c r="J558" s="375">
        <v>65</v>
      </c>
      <c r="K558" s="375">
        <v>65</v>
      </c>
      <c r="L558" s="375" t="str">
        <f t="shared" si="17"/>
        <v>Mở</v>
      </c>
      <c r="M558" s="389">
        <f t="shared" si="16"/>
        <v>1</v>
      </c>
    </row>
    <row r="559" spans="1:13" ht="26.25" x14ac:dyDescent="0.25">
      <c r="A559" s="374" t="s">
        <v>2717</v>
      </c>
      <c r="B559" s="374" t="s">
        <v>7875</v>
      </c>
      <c r="C559" s="374" t="s">
        <v>7876</v>
      </c>
      <c r="D559" s="374" t="s">
        <v>7873</v>
      </c>
      <c r="E559" s="374" t="s">
        <v>7874</v>
      </c>
      <c r="F559" s="374" t="s">
        <v>89</v>
      </c>
      <c r="G559" s="374" t="s">
        <v>582</v>
      </c>
      <c r="H559" s="374" t="s">
        <v>6627</v>
      </c>
      <c r="I559" s="374" t="s">
        <v>584</v>
      </c>
      <c r="J559" s="375">
        <v>65</v>
      </c>
      <c r="K559" s="375">
        <v>65</v>
      </c>
      <c r="L559" s="375" t="str">
        <f t="shared" si="17"/>
        <v>Mở</v>
      </c>
      <c r="M559" s="389">
        <f t="shared" si="16"/>
        <v>1</v>
      </c>
    </row>
    <row r="560" spans="1:13" ht="26.25" x14ac:dyDescent="0.25">
      <c r="A560" s="374" t="s">
        <v>2720</v>
      </c>
      <c r="B560" s="374" t="s">
        <v>7877</v>
      </c>
      <c r="C560" s="374" t="s">
        <v>7878</v>
      </c>
      <c r="D560" s="374" t="s">
        <v>7879</v>
      </c>
      <c r="E560" s="374" t="s">
        <v>7880</v>
      </c>
      <c r="F560" s="374" t="s">
        <v>66</v>
      </c>
      <c r="G560" s="374" t="s">
        <v>582</v>
      </c>
      <c r="H560" s="374" t="s">
        <v>6627</v>
      </c>
      <c r="I560" s="374" t="s">
        <v>584</v>
      </c>
      <c r="J560" s="375">
        <v>30</v>
      </c>
      <c r="K560" s="375">
        <v>30</v>
      </c>
      <c r="L560" s="375" t="str">
        <f t="shared" si="17"/>
        <v>Mở</v>
      </c>
      <c r="M560" s="389">
        <f t="shared" si="16"/>
        <v>1</v>
      </c>
    </row>
    <row r="561" spans="1:13" ht="26.25" x14ac:dyDescent="0.25">
      <c r="A561" s="374" t="s">
        <v>2725</v>
      </c>
      <c r="B561" s="374" t="s">
        <v>7881</v>
      </c>
      <c r="C561" s="374" t="s">
        <v>7882</v>
      </c>
      <c r="D561" s="374" t="s">
        <v>7879</v>
      </c>
      <c r="E561" s="374" t="s">
        <v>7880</v>
      </c>
      <c r="F561" s="374" t="s">
        <v>66</v>
      </c>
      <c r="G561" s="374" t="s">
        <v>582</v>
      </c>
      <c r="H561" s="374" t="s">
        <v>6627</v>
      </c>
      <c r="I561" s="374" t="s">
        <v>584</v>
      </c>
      <c r="J561" s="375">
        <v>30</v>
      </c>
      <c r="K561" s="375">
        <v>30</v>
      </c>
      <c r="L561" s="375" t="str">
        <f t="shared" si="17"/>
        <v>Mở</v>
      </c>
      <c r="M561" s="389">
        <f t="shared" si="16"/>
        <v>1</v>
      </c>
    </row>
    <row r="562" spans="1:13" ht="64.5" x14ac:dyDescent="0.25">
      <c r="A562" s="374" t="s">
        <v>2728</v>
      </c>
      <c r="B562" s="374" t="s">
        <v>7883</v>
      </c>
      <c r="C562" s="374" t="s">
        <v>7884</v>
      </c>
      <c r="D562" s="374" t="s">
        <v>7879</v>
      </c>
      <c r="E562" s="374" t="s">
        <v>7880</v>
      </c>
      <c r="F562" s="374" t="s">
        <v>66</v>
      </c>
      <c r="G562" s="374" t="s">
        <v>582</v>
      </c>
      <c r="H562" s="374" t="s">
        <v>6627</v>
      </c>
      <c r="I562" s="374" t="s">
        <v>584</v>
      </c>
      <c r="J562" s="375">
        <v>18</v>
      </c>
      <c r="K562" s="375">
        <v>30</v>
      </c>
      <c r="L562" s="379" t="s">
        <v>731</v>
      </c>
      <c r="M562" s="389">
        <f t="shared" si="16"/>
        <v>0.6</v>
      </c>
    </row>
    <row r="563" spans="1:13" ht="26.25" x14ac:dyDescent="0.25">
      <c r="A563" s="374" t="s">
        <v>2731</v>
      </c>
      <c r="B563" s="374" t="s">
        <v>7885</v>
      </c>
      <c r="C563" s="374" t="s">
        <v>7886</v>
      </c>
      <c r="D563" s="374" t="s">
        <v>7879</v>
      </c>
      <c r="E563" s="374" t="s">
        <v>7880</v>
      </c>
      <c r="F563" s="374" t="s">
        <v>66</v>
      </c>
      <c r="G563" s="374" t="s">
        <v>582</v>
      </c>
      <c r="H563" s="374" t="s">
        <v>6627</v>
      </c>
      <c r="I563" s="374" t="s">
        <v>584</v>
      </c>
      <c r="J563" s="375">
        <v>30</v>
      </c>
      <c r="K563" s="375">
        <v>30</v>
      </c>
      <c r="L563" s="375" t="str">
        <f t="shared" si="17"/>
        <v>Mở</v>
      </c>
      <c r="M563" s="389">
        <f t="shared" si="16"/>
        <v>1</v>
      </c>
    </row>
    <row r="564" spans="1:13" ht="26.25" x14ac:dyDescent="0.25">
      <c r="A564" s="374" t="s">
        <v>2734</v>
      </c>
      <c r="B564" s="374" t="s">
        <v>7887</v>
      </c>
      <c r="C564" s="374" t="s">
        <v>7888</v>
      </c>
      <c r="D564" s="374" t="s">
        <v>7879</v>
      </c>
      <c r="E564" s="374" t="s">
        <v>7880</v>
      </c>
      <c r="F564" s="374" t="s">
        <v>66</v>
      </c>
      <c r="G564" s="374" t="s">
        <v>582</v>
      </c>
      <c r="H564" s="374" t="s">
        <v>6627</v>
      </c>
      <c r="I564" s="374" t="s">
        <v>584</v>
      </c>
      <c r="J564" s="375">
        <v>30</v>
      </c>
      <c r="K564" s="375">
        <v>30</v>
      </c>
      <c r="L564" s="375" t="str">
        <f t="shared" si="17"/>
        <v>Mở</v>
      </c>
      <c r="M564" s="389">
        <f t="shared" si="16"/>
        <v>1</v>
      </c>
    </row>
    <row r="565" spans="1:13" ht="26.25" x14ac:dyDescent="0.25">
      <c r="A565" s="374" t="s">
        <v>2739</v>
      </c>
      <c r="B565" s="374" t="s">
        <v>7889</v>
      </c>
      <c r="C565" s="374" t="s">
        <v>7890</v>
      </c>
      <c r="D565" s="374" t="s">
        <v>7879</v>
      </c>
      <c r="E565" s="374" t="s">
        <v>7880</v>
      </c>
      <c r="F565" s="374" t="s">
        <v>66</v>
      </c>
      <c r="G565" s="374" t="s">
        <v>582</v>
      </c>
      <c r="H565" s="374" t="s">
        <v>6627</v>
      </c>
      <c r="I565" s="374" t="s">
        <v>584</v>
      </c>
      <c r="J565" s="375">
        <v>30</v>
      </c>
      <c r="K565" s="375">
        <v>30</v>
      </c>
      <c r="L565" s="375" t="str">
        <f t="shared" si="17"/>
        <v>Mở</v>
      </c>
      <c r="M565" s="389">
        <f t="shared" si="16"/>
        <v>1</v>
      </c>
    </row>
    <row r="566" spans="1:13" ht="26.25" x14ac:dyDescent="0.25">
      <c r="A566" s="374" t="s">
        <v>2744</v>
      </c>
      <c r="B566" s="374" t="s">
        <v>7891</v>
      </c>
      <c r="C566" s="374" t="s">
        <v>7892</v>
      </c>
      <c r="D566" s="374" t="s">
        <v>7893</v>
      </c>
      <c r="E566" s="374" t="s">
        <v>7894</v>
      </c>
      <c r="F566" s="374" t="s">
        <v>66</v>
      </c>
      <c r="G566" s="374" t="s">
        <v>582</v>
      </c>
      <c r="H566" s="374" t="s">
        <v>6627</v>
      </c>
      <c r="I566" s="374" t="s">
        <v>584</v>
      </c>
      <c r="J566" s="375">
        <v>30</v>
      </c>
      <c r="K566" s="375">
        <v>30</v>
      </c>
      <c r="L566" s="375" t="str">
        <f t="shared" si="17"/>
        <v>Mở</v>
      </c>
      <c r="M566" s="389">
        <f t="shared" si="16"/>
        <v>1</v>
      </c>
    </row>
    <row r="567" spans="1:13" ht="26.25" x14ac:dyDescent="0.25">
      <c r="A567" s="374" t="s">
        <v>2748</v>
      </c>
      <c r="B567" s="374" t="s">
        <v>7895</v>
      </c>
      <c r="C567" s="374" t="s">
        <v>7896</v>
      </c>
      <c r="D567" s="374" t="s">
        <v>7893</v>
      </c>
      <c r="E567" s="374" t="s">
        <v>7894</v>
      </c>
      <c r="F567" s="374" t="s">
        <v>66</v>
      </c>
      <c r="G567" s="374" t="s">
        <v>582</v>
      </c>
      <c r="H567" s="374" t="s">
        <v>6627</v>
      </c>
      <c r="I567" s="374" t="s">
        <v>584</v>
      </c>
      <c r="J567" s="375">
        <v>30</v>
      </c>
      <c r="K567" s="375">
        <v>30</v>
      </c>
      <c r="L567" s="375" t="str">
        <f t="shared" si="17"/>
        <v>Mở</v>
      </c>
      <c r="M567" s="389">
        <f t="shared" si="16"/>
        <v>1</v>
      </c>
    </row>
    <row r="568" spans="1:13" ht="26.25" x14ac:dyDescent="0.25">
      <c r="A568" s="374" t="s">
        <v>2752</v>
      </c>
      <c r="B568" s="374" t="s">
        <v>7897</v>
      </c>
      <c r="C568" s="374" t="s">
        <v>7898</v>
      </c>
      <c r="D568" s="374" t="s">
        <v>7899</v>
      </c>
      <c r="E568" s="374" t="s">
        <v>7900</v>
      </c>
      <c r="F568" s="374" t="s">
        <v>66</v>
      </c>
      <c r="G568" s="374" t="s">
        <v>582</v>
      </c>
      <c r="H568" s="374" t="s">
        <v>6627</v>
      </c>
      <c r="I568" s="374" t="s">
        <v>584</v>
      </c>
      <c r="J568" s="375">
        <v>28</v>
      </c>
      <c r="K568" s="375">
        <v>30</v>
      </c>
      <c r="L568" s="375" t="str">
        <f t="shared" si="17"/>
        <v>Mở</v>
      </c>
      <c r="M568" s="389">
        <f t="shared" si="16"/>
        <v>0.93333333333333335</v>
      </c>
    </row>
    <row r="569" spans="1:13" ht="26.25" x14ac:dyDescent="0.25">
      <c r="A569" s="374" t="s">
        <v>2754</v>
      </c>
      <c r="B569" s="374" t="s">
        <v>7901</v>
      </c>
      <c r="C569" s="374" t="s">
        <v>7902</v>
      </c>
      <c r="D569" s="374" t="s">
        <v>7899</v>
      </c>
      <c r="E569" s="374" t="s">
        <v>7900</v>
      </c>
      <c r="F569" s="374" t="s">
        <v>66</v>
      </c>
      <c r="G569" s="374" t="s">
        <v>582</v>
      </c>
      <c r="H569" s="374" t="s">
        <v>6627</v>
      </c>
      <c r="I569" s="374" t="s">
        <v>584</v>
      </c>
      <c r="J569" s="375">
        <v>21</v>
      </c>
      <c r="K569" s="375">
        <v>30</v>
      </c>
      <c r="L569" s="375" t="s">
        <v>610</v>
      </c>
      <c r="M569" s="389">
        <f t="shared" si="16"/>
        <v>0.7</v>
      </c>
    </row>
    <row r="570" spans="1:13" ht="26.25" x14ac:dyDescent="0.25">
      <c r="A570" s="374" t="s">
        <v>2756</v>
      </c>
      <c r="B570" s="374" t="s">
        <v>7903</v>
      </c>
      <c r="C570" s="374" t="s">
        <v>7904</v>
      </c>
      <c r="D570" s="374" t="s">
        <v>7899</v>
      </c>
      <c r="E570" s="374" t="s">
        <v>7900</v>
      </c>
      <c r="F570" s="374" t="s">
        <v>66</v>
      </c>
      <c r="G570" s="374" t="s">
        <v>582</v>
      </c>
      <c r="H570" s="374" t="s">
        <v>6627</v>
      </c>
      <c r="I570" s="374" t="s">
        <v>584</v>
      </c>
      <c r="J570" s="375">
        <v>21</v>
      </c>
      <c r="K570" s="375">
        <v>30</v>
      </c>
      <c r="L570" s="375" t="s">
        <v>610</v>
      </c>
      <c r="M570" s="389">
        <f t="shared" si="16"/>
        <v>0.7</v>
      </c>
    </row>
    <row r="571" spans="1:13" ht="26.25" x14ac:dyDescent="0.25">
      <c r="A571" s="374" t="s">
        <v>2760</v>
      </c>
      <c r="B571" s="374" t="s">
        <v>7905</v>
      </c>
      <c r="C571" s="374" t="s">
        <v>7906</v>
      </c>
      <c r="D571" s="374" t="s">
        <v>7907</v>
      </c>
      <c r="E571" s="374" t="s">
        <v>7908</v>
      </c>
      <c r="F571" s="374" t="s">
        <v>66</v>
      </c>
      <c r="G571" s="374" t="s">
        <v>582</v>
      </c>
      <c r="H571" s="374" t="s">
        <v>6627</v>
      </c>
      <c r="I571" s="374" t="s">
        <v>584</v>
      </c>
      <c r="J571" s="375">
        <v>30</v>
      </c>
      <c r="K571" s="375">
        <v>30</v>
      </c>
      <c r="L571" s="375" t="str">
        <f t="shared" si="17"/>
        <v>Mở</v>
      </c>
      <c r="M571" s="389">
        <f t="shared" si="16"/>
        <v>1</v>
      </c>
    </row>
    <row r="572" spans="1:13" ht="26.25" x14ac:dyDescent="0.25">
      <c r="A572" s="374" t="s">
        <v>2762</v>
      </c>
      <c r="B572" s="374" t="s">
        <v>7909</v>
      </c>
      <c r="C572" s="374" t="s">
        <v>7910</v>
      </c>
      <c r="D572" s="374" t="s">
        <v>7907</v>
      </c>
      <c r="E572" s="374" t="s">
        <v>7908</v>
      </c>
      <c r="F572" s="374" t="s">
        <v>66</v>
      </c>
      <c r="G572" s="374" t="s">
        <v>582</v>
      </c>
      <c r="H572" s="374" t="s">
        <v>6627</v>
      </c>
      <c r="I572" s="374" t="s">
        <v>584</v>
      </c>
      <c r="J572" s="375">
        <v>30</v>
      </c>
      <c r="K572" s="375">
        <v>30</v>
      </c>
      <c r="L572" s="375" t="str">
        <f t="shared" si="17"/>
        <v>Mở</v>
      </c>
      <c r="M572" s="389">
        <f t="shared" si="16"/>
        <v>1</v>
      </c>
    </row>
    <row r="573" spans="1:13" ht="26.25" x14ac:dyDescent="0.25">
      <c r="A573" s="374" t="s">
        <v>2764</v>
      </c>
      <c r="B573" s="374" t="s">
        <v>7911</v>
      </c>
      <c r="C573" s="374" t="s">
        <v>7912</v>
      </c>
      <c r="D573" s="374" t="s">
        <v>7907</v>
      </c>
      <c r="E573" s="374" t="s">
        <v>7908</v>
      </c>
      <c r="F573" s="374" t="s">
        <v>66</v>
      </c>
      <c r="G573" s="374" t="s">
        <v>582</v>
      </c>
      <c r="H573" s="374" t="s">
        <v>6627</v>
      </c>
      <c r="I573" s="374" t="s">
        <v>584</v>
      </c>
      <c r="J573" s="375">
        <v>30</v>
      </c>
      <c r="K573" s="375">
        <v>30</v>
      </c>
      <c r="L573" s="375" t="str">
        <f t="shared" si="17"/>
        <v>Mở</v>
      </c>
      <c r="M573" s="389">
        <f t="shared" si="16"/>
        <v>1</v>
      </c>
    </row>
    <row r="574" spans="1:13" ht="26.25" x14ac:dyDescent="0.25">
      <c r="A574" s="374" t="s">
        <v>2766</v>
      </c>
      <c r="B574" s="374" t="s">
        <v>7913</v>
      </c>
      <c r="C574" s="374" t="s">
        <v>7914</v>
      </c>
      <c r="D574" s="374" t="s">
        <v>7907</v>
      </c>
      <c r="E574" s="374" t="s">
        <v>7908</v>
      </c>
      <c r="F574" s="374" t="s">
        <v>66</v>
      </c>
      <c r="G574" s="374" t="s">
        <v>582</v>
      </c>
      <c r="H574" s="374" t="s">
        <v>6627</v>
      </c>
      <c r="I574" s="374" t="s">
        <v>584</v>
      </c>
      <c r="J574" s="375">
        <v>30</v>
      </c>
      <c r="K574" s="375">
        <v>30</v>
      </c>
      <c r="L574" s="375" t="str">
        <f t="shared" si="17"/>
        <v>Mở</v>
      </c>
      <c r="M574" s="389">
        <f t="shared" si="16"/>
        <v>1</v>
      </c>
    </row>
    <row r="575" spans="1:13" ht="26.25" x14ac:dyDescent="0.25">
      <c r="A575" s="374" t="s">
        <v>2768</v>
      </c>
      <c r="B575" s="374" t="s">
        <v>7915</v>
      </c>
      <c r="C575" s="374" t="s">
        <v>7916</v>
      </c>
      <c r="D575" s="374" t="s">
        <v>7907</v>
      </c>
      <c r="E575" s="374" t="s">
        <v>7908</v>
      </c>
      <c r="F575" s="374" t="s">
        <v>66</v>
      </c>
      <c r="G575" s="374" t="s">
        <v>582</v>
      </c>
      <c r="H575" s="374" t="s">
        <v>6627</v>
      </c>
      <c r="I575" s="374" t="s">
        <v>584</v>
      </c>
      <c r="J575" s="375">
        <v>2</v>
      </c>
      <c r="K575" s="375">
        <v>30</v>
      </c>
      <c r="L575" s="375" t="str">
        <f t="shared" si="17"/>
        <v>Không mở</v>
      </c>
      <c r="M575" s="389">
        <f t="shared" si="16"/>
        <v>6.6666666666666666E-2</v>
      </c>
    </row>
    <row r="576" spans="1:13" ht="26.25" x14ac:dyDescent="0.25">
      <c r="A576" s="374" t="s">
        <v>2770</v>
      </c>
      <c r="B576" s="374" t="s">
        <v>7917</v>
      </c>
      <c r="C576" s="374" t="s">
        <v>7918</v>
      </c>
      <c r="D576" s="374" t="s">
        <v>7907</v>
      </c>
      <c r="E576" s="374" t="s">
        <v>7908</v>
      </c>
      <c r="F576" s="374" t="s">
        <v>66</v>
      </c>
      <c r="G576" s="374" t="s">
        <v>582</v>
      </c>
      <c r="H576" s="374" t="s">
        <v>6627</v>
      </c>
      <c r="I576" s="374" t="s">
        <v>584</v>
      </c>
      <c r="J576" s="375">
        <v>23</v>
      </c>
      <c r="K576" s="375">
        <v>30</v>
      </c>
      <c r="L576" s="375" t="str">
        <f t="shared" si="17"/>
        <v>Mở</v>
      </c>
      <c r="M576" s="389">
        <f t="shared" si="16"/>
        <v>0.76666666666666672</v>
      </c>
    </row>
    <row r="577" spans="1:13" ht="26.25" x14ac:dyDescent="0.25">
      <c r="A577" s="374" t="s">
        <v>2774</v>
      </c>
      <c r="B577" s="374" t="s">
        <v>7919</v>
      </c>
      <c r="C577" s="374" t="s">
        <v>7920</v>
      </c>
      <c r="D577" s="374" t="s">
        <v>7907</v>
      </c>
      <c r="E577" s="374" t="s">
        <v>7908</v>
      </c>
      <c r="F577" s="374" t="s">
        <v>66</v>
      </c>
      <c r="G577" s="374" t="s">
        <v>582</v>
      </c>
      <c r="H577" s="374" t="s">
        <v>6627</v>
      </c>
      <c r="I577" s="374" t="s">
        <v>584</v>
      </c>
      <c r="J577" s="375">
        <v>30</v>
      </c>
      <c r="K577" s="375">
        <v>30</v>
      </c>
      <c r="L577" s="375" t="str">
        <f t="shared" si="17"/>
        <v>Mở</v>
      </c>
      <c r="M577" s="389">
        <f t="shared" si="16"/>
        <v>1</v>
      </c>
    </row>
    <row r="578" spans="1:13" ht="26.25" x14ac:dyDescent="0.25">
      <c r="A578" s="374" t="s">
        <v>2776</v>
      </c>
      <c r="B578" s="374" t="s">
        <v>7921</v>
      </c>
      <c r="C578" s="374" t="s">
        <v>7922</v>
      </c>
      <c r="D578" s="374" t="s">
        <v>7923</v>
      </c>
      <c r="E578" s="374" t="s">
        <v>7924</v>
      </c>
      <c r="F578" s="374" t="s">
        <v>66</v>
      </c>
      <c r="G578" s="374" t="s">
        <v>582</v>
      </c>
      <c r="H578" s="374" t="s">
        <v>6627</v>
      </c>
      <c r="I578" s="374" t="s">
        <v>584</v>
      </c>
      <c r="J578" s="375">
        <v>47</v>
      </c>
      <c r="K578" s="375">
        <v>65</v>
      </c>
      <c r="L578" s="375" t="s">
        <v>610</v>
      </c>
      <c r="M578" s="389">
        <f t="shared" si="16"/>
        <v>0.72307692307692306</v>
      </c>
    </row>
    <row r="579" spans="1:13" ht="26.25" x14ac:dyDescent="0.25">
      <c r="A579" s="374" t="s">
        <v>2780</v>
      </c>
      <c r="B579" s="374" t="s">
        <v>7925</v>
      </c>
      <c r="C579" s="374" t="s">
        <v>7926</v>
      </c>
      <c r="D579" s="374" t="s">
        <v>7923</v>
      </c>
      <c r="E579" s="374" t="s">
        <v>7924</v>
      </c>
      <c r="F579" s="374" t="s">
        <v>66</v>
      </c>
      <c r="G579" s="374" t="s">
        <v>582</v>
      </c>
      <c r="H579" s="374" t="s">
        <v>6627</v>
      </c>
      <c r="I579" s="374" t="s">
        <v>584</v>
      </c>
      <c r="J579" s="375">
        <v>65</v>
      </c>
      <c r="K579" s="375">
        <v>65</v>
      </c>
      <c r="L579" s="375" t="str">
        <f t="shared" si="17"/>
        <v>Mở</v>
      </c>
      <c r="M579" s="389">
        <f t="shared" ref="M579:M642" si="18">J579/K579</f>
        <v>1</v>
      </c>
    </row>
    <row r="580" spans="1:13" ht="26.25" x14ac:dyDescent="0.25">
      <c r="A580" s="374" t="s">
        <v>2782</v>
      </c>
      <c r="B580" s="374" t="s">
        <v>7927</v>
      </c>
      <c r="C580" s="374" t="s">
        <v>7928</v>
      </c>
      <c r="D580" s="374" t="s">
        <v>7923</v>
      </c>
      <c r="E580" s="374" t="s">
        <v>7924</v>
      </c>
      <c r="F580" s="374" t="s">
        <v>66</v>
      </c>
      <c r="G580" s="374" t="s">
        <v>582</v>
      </c>
      <c r="H580" s="374" t="s">
        <v>6627</v>
      </c>
      <c r="I580" s="374" t="s">
        <v>584</v>
      </c>
      <c r="J580" s="375">
        <v>65</v>
      </c>
      <c r="K580" s="375">
        <v>65</v>
      </c>
      <c r="L580" s="375" t="str">
        <f t="shared" ref="L580:L643" si="19">IF(M580&gt;=75%,"Mở","Không mở")</f>
        <v>Mở</v>
      </c>
      <c r="M580" s="389">
        <f t="shared" si="18"/>
        <v>1</v>
      </c>
    </row>
    <row r="581" spans="1:13" ht="26.25" x14ac:dyDescent="0.25">
      <c r="A581" s="374" t="s">
        <v>2784</v>
      </c>
      <c r="B581" s="374" t="s">
        <v>7929</v>
      </c>
      <c r="C581" s="374" t="s">
        <v>7930</v>
      </c>
      <c r="D581" s="374" t="s">
        <v>7931</v>
      </c>
      <c r="E581" s="374" t="s">
        <v>7932</v>
      </c>
      <c r="F581" s="374" t="s">
        <v>66</v>
      </c>
      <c r="G581" s="374" t="s">
        <v>582</v>
      </c>
      <c r="H581" s="374" t="s">
        <v>6627</v>
      </c>
      <c r="I581" s="374" t="s">
        <v>584</v>
      </c>
      <c r="J581" s="375">
        <v>22</v>
      </c>
      <c r="K581" s="375">
        <v>30</v>
      </c>
      <c r="L581" s="375" t="s">
        <v>610</v>
      </c>
      <c r="M581" s="389">
        <f t="shared" si="18"/>
        <v>0.73333333333333328</v>
      </c>
    </row>
    <row r="582" spans="1:13" ht="26.25" x14ac:dyDescent="0.25">
      <c r="A582" s="374" t="s">
        <v>2786</v>
      </c>
      <c r="B582" s="374" t="s">
        <v>7933</v>
      </c>
      <c r="C582" s="374" t="s">
        <v>7934</v>
      </c>
      <c r="D582" s="374" t="s">
        <v>7931</v>
      </c>
      <c r="E582" s="374" t="s">
        <v>7932</v>
      </c>
      <c r="F582" s="374" t="s">
        <v>66</v>
      </c>
      <c r="G582" s="374" t="s">
        <v>582</v>
      </c>
      <c r="H582" s="374" t="s">
        <v>6627</v>
      </c>
      <c r="I582" s="374" t="s">
        <v>584</v>
      </c>
      <c r="J582" s="375">
        <v>30</v>
      </c>
      <c r="K582" s="375">
        <v>30</v>
      </c>
      <c r="L582" s="375" t="str">
        <f t="shared" si="19"/>
        <v>Mở</v>
      </c>
      <c r="M582" s="389">
        <f t="shared" si="18"/>
        <v>1</v>
      </c>
    </row>
    <row r="583" spans="1:13" ht="26.25" x14ac:dyDescent="0.25">
      <c r="A583" s="374" t="s">
        <v>2788</v>
      </c>
      <c r="B583" s="374" t="s">
        <v>7935</v>
      </c>
      <c r="C583" s="374" t="s">
        <v>7936</v>
      </c>
      <c r="D583" s="374" t="s">
        <v>7931</v>
      </c>
      <c r="E583" s="374" t="s">
        <v>7932</v>
      </c>
      <c r="F583" s="374" t="s">
        <v>66</v>
      </c>
      <c r="G583" s="374" t="s">
        <v>582</v>
      </c>
      <c r="H583" s="374" t="s">
        <v>6627</v>
      </c>
      <c r="I583" s="374" t="s">
        <v>584</v>
      </c>
      <c r="J583" s="375">
        <v>30</v>
      </c>
      <c r="K583" s="375">
        <v>30</v>
      </c>
      <c r="L583" s="375" t="str">
        <f t="shared" si="19"/>
        <v>Mở</v>
      </c>
      <c r="M583" s="389">
        <f t="shared" si="18"/>
        <v>1</v>
      </c>
    </row>
    <row r="584" spans="1:13" ht="26.25" x14ac:dyDescent="0.25">
      <c r="A584" s="374" t="s">
        <v>2790</v>
      </c>
      <c r="B584" s="374" t="s">
        <v>7937</v>
      </c>
      <c r="C584" s="374" t="s">
        <v>7938</v>
      </c>
      <c r="D584" s="374" t="s">
        <v>7931</v>
      </c>
      <c r="E584" s="374" t="s">
        <v>7932</v>
      </c>
      <c r="F584" s="374" t="s">
        <v>66</v>
      </c>
      <c r="G584" s="374" t="s">
        <v>582</v>
      </c>
      <c r="H584" s="374" t="s">
        <v>6627</v>
      </c>
      <c r="I584" s="374" t="s">
        <v>584</v>
      </c>
      <c r="J584" s="375">
        <v>30</v>
      </c>
      <c r="K584" s="375">
        <v>30</v>
      </c>
      <c r="L584" s="375" t="str">
        <f t="shared" si="19"/>
        <v>Mở</v>
      </c>
      <c r="M584" s="389">
        <f t="shared" si="18"/>
        <v>1</v>
      </c>
    </row>
    <row r="585" spans="1:13" ht="26.25" x14ac:dyDescent="0.25">
      <c r="A585" s="374" t="s">
        <v>2792</v>
      </c>
      <c r="B585" s="374" t="s">
        <v>7939</v>
      </c>
      <c r="C585" s="374" t="s">
        <v>7940</v>
      </c>
      <c r="D585" s="374" t="s">
        <v>7931</v>
      </c>
      <c r="E585" s="374" t="s">
        <v>7932</v>
      </c>
      <c r="F585" s="374" t="s">
        <v>66</v>
      </c>
      <c r="G585" s="374" t="s">
        <v>582</v>
      </c>
      <c r="H585" s="374" t="s">
        <v>6627</v>
      </c>
      <c r="I585" s="374" t="s">
        <v>584</v>
      </c>
      <c r="J585" s="375">
        <v>30</v>
      </c>
      <c r="K585" s="375">
        <v>30</v>
      </c>
      <c r="L585" s="375" t="str">
        <f t="shared" si="19"/>
        <v>Mở</v>
      </c>
      <c r="M585" s="389">
        <f t="shared" si="18"/>
        <v>1</v>
      </c>
    </row>
    <row r="586" spans="1:13" ht="26.25" x14ac:dyDescent="0.25">
      <c r="A586" s="374" t="s">
        <v>2794</v>
      </c>
      <c r="B586" s="374" t="s">
        <v>7941</v>
      </c>
      <c r="C586" s="374" t="s">
        <v>7942</v>
      </c>
      <c r="D586" s="374" t="s">
        <v>7931</v>
      </c>
      <c r="E586" s="374" t="s">
        <v>7932</v>
      </c>
      <c r="F586" s="374" t="s">
        <v>66</v>
      </c>
      <c r="G586" s="374" t="s">
        <v>582</v>
      </c>
      <c r="H586" s="374" t="s">
        <v>6627</v>
      </c>
      <c r="I586" s="374" t="s">
        <v>584</v>
      </c>
      <c r="J586" s="375">
        <v>30</v>
      </c>
      <c r="K586" s="375">
        <v>30</v>
      </c>
      <c r="L586" s="375" t="str">
        <f t="shared" si="19"/>
        <v>Mở</v>
      </c>
      <c r="M586" s="389">
        <f t="shared" si="18"/>
        <v>1</v>
      </c>
    </row>
    <row r="587" spans="1:13" ht="26.25" x14ac:dyDescent="0.25">
      <c r="A587" s="374" t="s">
        <v>2799</v>
      </c>
      <c r="B587" s="374" t="s">
        <v>7943</v>
      </c>
      <c r="C587" s="374" t="s">
        <v>7944</v>
      </c>
      <c r="D587" s="374" t="s">
        <v>7945</v>
      </c>
      <c r="E587" s="374" t="s">
        <v>7946</v>
      </c>
      <c r="F587" s="374" t="s">
        <v>66</v>
      </c>
      <c r="G587" s="374" t="s">
        <v>582</v>
      </c>
      <c r="H587" s="374" t="s">
        <v>6627</v>
      </c>
      <c r="I587" s="374" t="s">
        <v>584</v>
      </c>
      <c r="J587" s="375">
        <v>30</v>
      </c>
      <c r="K587" s="375">
        <v>30</v>
      </c>
      <c r="L587" s="375" t="str">
        <f t="shared" si="19"/>
        <v>Mở</v>
      </c>
      <c r="M587" s="389">
        <f t="shared" si="18"/>
        <v>1</v>
      </c>
    </row>
    <row r="588" spans="1:13" ht="26.25" x14ac:dyDescent="0.25">
      <c r="A588" s="374" t="s">
        <v>2802</v>
      </c>
      <c r="B588" s="374" t="s">
        <v>7947</v>
      </c>
      <c r="C588" s="374" t="s">
        <v>7948</v>
      </c>
      <c r="D588" s="374" t="s">
        <v>7945</v>
      </c>
      <c r="E588" s="374" t="s">
        <v>7946</v>
      </c>
      <c r="F588" s="374" t="s">
        <v>66</v>
      </c>
      <c r="G588" s="374" t="s">
        <v>582</v>
      </c>
      <c r="H588" s="374" t="s">
        <v>6627</v>
      </c>
      <c r="I588" s="374" t="s">
        <v>584</v>
      </c>
      <c r="J588" s="375">
        <v>29</v>
      </c>
      <c r="K588" s="375">
        <v>30</v>
      </c>
      <c r="L588" s="375" t="str">
        <f t="shared" si="19"/>
        <v>Mở</v>
      </c>
      <c r="M588" s="389">
        <f t="shared" si="18"/>
        <v>0.96666666666666667</v>
      </c>
    </row>
    <row r="589" spans="1:13" ht="26.25" x14ac:dyDescent="0.25">
      <c r="A589" s="374" t="s">
        <v>2807</v>
      </c>
      <c r="B589" s="374" t="s">
        <v>7949</v>
      </c>
      <c r="C589" s="374" t="s">
        <v>7950</v>
      </c>
      <c r="D589" s="374" t="s">
        <v>7951</v>
      </c>
      <c r="E589" s="374" t="s">
        <v>7952</v>
      </c>
      <c r="F589" s="374" t="s">
        <v>66</v>
      </c>
      <c r="G589" s="374" t="s">
        <v>582</v>
      </c>
      <c r="H589" s="374" t="s">
        <v>6627</v>
      </c>
      <c r="I589" s="374" t="s">
        <v>584</v>
      </c>
      <c r="J589" s="375">
        <v>23</v>
      </c>
      <c r="K589" s="375">
        <v>30</v>
      </c>
      <c r="L589" s="375" t="str">
        <f t="shared" si="19"/>
        <v>Mở</v>
      </c>
      <c r="M589" s="389">
        <f t="shared" si="18"/>
        <v>0.76666666666666672</v>
      </c>
    </row>
    <row r="590" spans="1:13" ht="26.25" x14ac:dyDescent="0.25">
      <c r="A590" s="374" t="s">
        <v>2810</v>
      </c>
      <c r="B590" s="374" t="s">
        <v>7953</v>
      </c>
      <c r="C590" s="374" t="s">
        <v>7954</v>
      </c>
      <c r="D590" s="374" t="s">
        <v>7951</v>
      </c>
      <c r="E590" s="374" t="s">
        <v>7952</v>
      </c>
      <c r="F590" s="374" t="s">
        <v>66</v>
      </c>
      <c r="G590" s="374" t="s">
        <v>582</v>
      </c>
      <c r="H590" s="374" t="s">
        <v>6627</v>
      </c>
      <c r="I590" s="374" t="s">
        <v>584</v>
      </c>
      <c r="J590" s="375">
        <v>21</v>
      </c>
      <c r="K590" s="375">
        <v>30</v>
      </c>
      <c r="L590" s="375" t="s">
        <v>610</v>
      </c>
      <c r="M590" s="389">
        <f t="shared" si="18"/>
        <v>0.7</v>
      </c>
    </row>
    <row r="591" spans="1:13" ht="26.25" x14ac:dyDescent="0.25">
      <c r="A591" s="374" t="s">
        <v>2813</v>
      </c>
      <c r="B591" s="374" t="s">
        <v>7955</v>
      </c>
      <c r="C591" s="374" t="s">
        <v>7956</v>
      </c>
      <c r="D591" s="374" t="s">
        <v>7951</v>
      </c>
      <c r="E591" s="374" t="s">
        <v>7952</v>
      </c>
      <c r="F591" s="374" t="s">
        <v>66</v>
      </c>
      <c r="G591" s="374" t="s">
        <v>582</v>
      </c>
      <c r="H591" s="374" t="s">
        <v>6627</v>
      </c>
      <c r="I591" s="374" t="s">
        <v>584</v>
      </c>
      <c r="J591" s="375">
        <v>28</v>
      </c>
      <c r="K591" s="375">
        <v>30</v>
      </c>
      <c r="L591" s="375" t="str">
        <f t="shared" si="19"/>
        <v>Mở</v>
      </c>
      <c r="M591" s="389">
        <f t="shared" si="18"/>
        <v>0.93333333333333335</v>
      </c>
    </row>
    <row r="592" spans="1:13" ht="26.25" x14ac:dyDescent="0.25">
      <c r="A592" s="374" t="s">
        <v>2816</v>
      </c>
      <c r="B592" s="374" t="s">
        <v>7957</v>
      </c>
      <c r="C592" s="374" t="s">
        <v>7958</v>
      </c>
      <c r="D592" s="374" t="s">
        <v>7959</v>
      </c>
      <c r="E592" s="374" t="s">
        <v>7960</v>
      </c>
      <c r="F592" s="374" t="s">
        <v>66</v>
      </c>
      <c r="G592" s="374" t="s">
        <v>582</v>
      </c>
      <c r="H592" s="374" t="s">
        <v>6627</v>
      </c>
      <c r="I592" s="374" t="s">
        <v>584</v>
      </c>
      <c r="J592" s="375">
        <v>30</v>
      </c>
      <c r="K592" s="375">
        <v>30</v>
      </c>
      <c r="L592" s="375" t="str">
        <f t="shared" si="19"/>
        <v>Mở</v>
      </c>
      <c r="M592" s="389">
        <f t="shared" si="18"/>
        <v>1</v>
      </c>
    </row>
    <row r="593" spans="1:13" ht="26.25" x14ac:dyDescent="0.25">
      <c r="A593" s="374" t="s">
        <v>2821</v>
      </c>
      <c r="B593" s="374" t="s">
        <v>7961</v>
      </c>
      <c r="C593" s="374" t="s">
        <v>7962</v>
      </c>
      <c r="D593" s="374" t="s">
        <v>7959</v>
      </c>
      <c r="E593" s="374" t="s">
        <v>7960</v>
      </c>
      <c r="F593" s="374" t="s">
        <v>66</v>
      </c>
      <c r="G593" s="374" t="s">
        <v>582</v>
      </c>
      <c r="H593" s="374" t="s">
        <v>6627</v>
      </c>
      <c r="I593" s="374" t="s">
        <v>584</v>
      </c>
      <c r="J593" s="375">
        <v>2</v>
      </c>
      <c r="K593" s="375">
        <v>30</v>
      </c>
      <c r="L593" s="375" t="str">
        <f t="shared" si="19"/>
        <v>Không mở</v>
      </c>
      <c r="M593" s="389">
        <f t="shared" si="18"/>
        <v>6.6666666666666666E-2</v>
      </c>
    </row>
    <row r="594" spans="1:13" ht="26.25" x14ac:dyDescent="0.25">
      <c r="A594" s="374" t="s">
        <v>2826</v>
      </c>
      <c r="B594" s="374" t="s">
        <v>7963</v>
      </c>
      <c r="C594" s="374" t="s">
        <v>7964</v>
      </c>
      <c r="D594" s="374" t="s">
        <v>7959</v>
      </c>
      <c r="E594" s="374" t="s">
        <v>7960</v>
      </c>
      <c r="F594" s="374" t="s">
        <v>66</v>
      </c>
      <c r="G594" s="374" t="s">
        <v>582</v>
      </c>
      <c r="H594" s="374" t="s">
        <v>6627</v>
      </c>
      <c r="I594" s="374" t="s">
        <v>584</v>
      </c>
      <c r="J594" s="375">
        <v>30</v>
      </c>
      <c r="K594" s="375">
        <v>30</v>
      </c>
      <c r="L594" s="375" t="str">
        <f t="shared" si="19"/>
        <v>Mở</v>
      </c>
      <c r="M594" s="389">
        <f t="shared" si="18"/>
        <v>1</v>
      </c>
    </row>
    <row r="595" spans="1:13" ht="26.25" x14ac:dyDescent="0.25">
      <c r="A595" s="374" t="s">
        <v>2829</v>
      </c>
      <c r="B595" s="374" t="s">
        <v>7965</v>
      </c>
      <c r="C595" s="374" t="s">
        <v>7966</v>
      </c>
      <c r="D595" s="374" t="s">
        <v>7959</v>
      </c>
      <c r="E595" s="374" t="s">
        <v>7960</v>
      </c>
      <c r="F595" s="374" t="s">
        <v>66</v>
      </c>
      <c r="G595" s="374" t="s">
        <v>582</v>
      </c>
      <c r="H595" s="374" t="s">
        <v>6627</v>
      </c>
      <c r="I595" s="374" t="s">
        <v>584</v>
      </c>
      <c r="J595" s="375">
        <v>30</v>
      </c>
      <c r="K595" s="375">
        <v>30</v>
      </c>
      <c r="L595" s="375" t="str">
        <f t="shared" si="19"/>
        <v>Mở</v>
      </c>
      <c r="M595" s="389">
        <f t="shared" si="18"/>
        <v>1</v>
      </c>
    </row>
    <row r="596" spans="1:13" ht="26.25" x14ac:dyDescent="0.25">
      <c r="A596" s="374" t="s">
        <v>2832</v>
      </c>
      <c r="B596" s="374" t="s">
        <v>7967</v>
      </c>
      <c r="C596" s="374" t="s">
        <v>7968</v>
      </c>
      <c r="D596" s="374" t="s">
        <v>7959</v>
      </c>
      <c r="E596" s="374" t="s">
        <v>7960</v>
      </c>
      <c r="F596" s="374" t="s">
        <v>66</v>
      </c>
      <c r="G596" s="374" t="s">
        <v>582</v>
      </c>
      <c r="H596" s="374" t="s">
        <v>6627</v>
      </c>
      <c r="I596" s="374" t="s">
        <v>584</v>
      </c>
      <c r="J596" s="375">
        <v>29</v>
      </c>
      <c r="K596" s="375">
        <v>30</v>
      </c>
      <c r="L596" s="375" t="str">
        <f t="shared" si="19"/>
        <v>Mở</v>
      </c>
      <c r="M596" s="389">
        <f t="shared" si="18"/>
        <v>0.96666666666666667</v>
      </c>
    </row>
    <row r="597" spans="1:13" ht="26.25" x14ac:dyDescent="0.25">
      <c r="A597" s="374" t="s">
        <v>2835</v>
      </c>
      <c r="B597" s="374" t="s">
        <v>7969</v>
      </c>
      <c r="C597" s="374" t="s">
        <v>7970</v>
      </c>
      <c r="D597" s="374" t="s">
        <v>7959</v>
      </c>
      <c r="E597" s="374" t="s">
        <v>7960</v>
      </c>
      <c r="F597" s="374" t="s">
        <v>66</v>
      </c>
      <c r="G597" s="374" t="s">
        <v>582</v>
      </c>
      <c r="H597" s="374" t="s">
        <v>6627</v>
      </c>
      <c r="I597" s="374" t="s">
        <v>584</v>
      </c>
      <c r="J597" s="375">
        <v>30</v>
      </c>
      <c r="K597" s="375">
        <v>30</v>
      </c>
      <c r="L597" s="375" t="str">
        <f t="shared" si="19"/>
        <v>Mở</v>
      </c>
      <c r="M597" s="389">
        <f t="shared" si="18"/>
        <v>1</v>
      </c>
    </row>
    <row r="598" spans="1:13" ht="26.25" x14ac:dyDescent="0.25">
      <c r="A598" s="374" t="s">
        <v>2838</v>
      </c>
      <c r="B598" s="374" t="s">
        <v>7971</v>
      </c>
      <c r="C598" s="374" t="s">
        <v>7972</v>
      </c>
      <c r="D598" s="374" t="s">
        <v>7959</v>
      </c>
      <c r="E598" s="374" t="s">
        <v>7960</v>
      </c>
      <c r="F598" s="374" t="s">
        <v>66</v>
      </c>
      <c r="G598" s="374" t="s">
        <v>582</v>
      </c>
      <c r="H598" s="374" t="s">
        <v>6627</v>
      </c>
      <c r="I598" s="374" t="s">
        <v>584</v>
      </c>
      <c r="J598" s="375">
        <v>24</v>
      </c>
      <c r="K598" s="375">
        <v>30</v>
      </c>
      <c r="L598" s="375" t="str">
        <f t="shared" si="19"/>
        <v>Mở</v>
      </c>
      <c r="M598" s="389">
        <f t="shared" si="18"/>
        <v>0.8</v>
      </c>
    </row>
    <row r="599" spans="1:13" ht="26.25" x14ac:dyDescent="0.25">
      <c r="A599" s="374" t="s">
        <v>2841</v>
      </c>
      <c r="B599" s="374" t="s">
        <v>7973</v>
      </c>
      <c r="C599" s="374" t="s">
        <v>7974</v>
      </c>
      <c r="D599" s="374" t="s">
        <v>7975</v>
      </c>
      <c r="E599" s="374" t="s">
        <v>7976</v>
      </c>
      <c r="F599" s="374" t="s">
        <v>66</v>
      </c>
      <c r="G599" s="374" t="s">
        <v>582</v>
      </c>
      <c r="H599" s="374" t="s">
        <v>6627</v>
      </c>
      <c r="I599" s="374" t="s">
        <v>584</v>
      </c>
      <c r="J599" s="375">
        <v>30</v>
      </c>
      <c r="K599" s="375">
        <v>30</v>
      </c>
      <c r="L599" s="375" t="str">
        <f t="shared" si="19"/>
        <v>Mở</v>
      </c>
      <c r="M599" s="389">
        <f t="shared" si="18"/>
        <v>1</v>
      </c>
    </row>
    <row r="600" spans="1:13" ht="26.25" x14ac:dyDescent="0.25">
      <c r="A600" s="374" t="s">
        <v>2846</v>
      </c>
      <c r="B600" s="374" t="s">
        <v>7977</v>
      </c>
      <c r="C600" s="374" t="s">
        <v>7978</v>
      </c>
      <c r="D600" s="374" t="s">
        <v>7975</v>
      </c>
      <c r="E600" s="374" t="s">
        <v>7976</v>
      </c>
      <c r="F600" s="374" t="s">
        <v>66</v>
      </c>
      <c r="G600" s="374" t="s">
        <v>582</v>
      </c>
      <c r="H600" s="374" t="s">
        <v>6627</v>
      </c>
      <c r="I600" s="374" t="s">
        <v>584</v>
      </c>
      <c r="J600" s="375">
        <v>27</v>
      </c>
      <c r="K600" s="375">
        <v>30</v>
      </c>
      <c r="L600" s="375" t="str">
        <f t="shared" si="19"/>
        <v>Mở</v>
      </c>
      <c r="M600" s="389">
        <f t="shared" si="18"/>
        <v>0.9</v>
      </c>
    </row>
    <row r="601" spans="1:13" ht="26.25" x14ac:dyDescent="0.25">
      <c r="A601" s="374" t="s">
        <v>2849</v>
      </c>
      <c r="B601" s="374" t="s">
        <v>7979</v>
      </c>
      <c r="C601" s="374" t="s">
        <v>7980</v>
      </c>
      <c r="D601" s="374" t="s">
        <v>7975</v>
      </c>
      <c r="E601" s="374" t="s">
        <v>7976</v>
      </c>
      <c r="F601" s="374" t="s">
        <v>66</v>
      </c>
      <c r="G601" s="374" t="s">
        <v>582</v>
      </c>
      <c r="H601" s="374" t="s">
        <v>6627</v>
      </c>
      <c r="I601" s="374" t="s">
        <v>584</v>
      </c>
      <c r="J601" s="375">
        <v>24</v>
      </c>
      <c r="K601" s="375">
        <v>30</v>
      </c>
      <c r="L601" s="375" t="str">
        <f t="shared" si="19"/>
        <v>Mở</v>
      </c>
      <c r="M601" s="389">
        <f t="shared" si="18"/>
        <v>0.8</v>
      </c>
    </row>
    <row r="602" spans="1:13" ht="26.25" x14ac:dyDescent="0.25">
      <c r="A602" s="374" t="s">
        <v>2852</v>
      </c>
      <c r="B602" s="374" t="s">
        <v>7981</v>
      </c>
      <c r="C602" s="374" t="s">
        <v>7982</v>
      </c>
      <c r="D602" s="374" t="s">
        <v>7975</v>
      </c>
      <c r="E602" s="374" t="s">
        <v>7976</v>
      </c>
      <c r="F602" s="374" t="s">
        <v>66</v>
      </c>
      <c r="G602" s="374" t="s">
        <v>582</v>
      </c>
      <c r="H602" s="374" t="s">
        <v>6627</v>
      </c>
      <c r="I602" s="374" t="s">
        <v>584</v>
      </c>
      <c r="J602" s="375">
        <v>29</v>
      </c>
      <c r="K602" s="375">
        <v>30</v>
      </c>
      <c r="L602" s="375" t="str">
        <f t="shared" si="19"/>
        <v>Mở</v>
      </c>
      <c r="M602" s="389">
        <f t="shared" si="18"/>
        <v>0.96666666666666667</v>
      </c>
    </row>
    <row r="603" spans="1:13" ht="26.25" x14ac:dyDescent="0.25">
      <c r="A603" s="374" t="s">
        <v>2855</v>
      </c>
      <c r="B603" s="374" t="s">
        <v>7983</v>
      </c>
      <c r="C603" s="374" t="s">
        <v>7984</v>
      </c>
      <c r="D603" s="374" t="s">
        <v>7975</v>
      </c>
      <c r="E603" s="374" t="s">
        <v>7976</v>
      </c>
      <c r="F603" s="374" t="s">
        <v>66</v>
      </c>
      <c r="G603" s="374" t="s">
        <v>582</v>
      </c>
      <c r="H603" s="374" t="s">
        <v>6627</v>
      </c>
      <c r="I603" s="374" t="s">
        <v>584</v>
      </c>
      <c r="J603" s="375">
        <v>29</v>
      </c>
      <c r="K603" s="375">
        <v>30</v>
      </c>
      <c r="L603" s="375" t="str">
        <f t="shared" si="19"/>
        <v>Mở</v>
      </c>
      <c r="M603" s="389">
        <f t="shared" si="18"/>
        <v>0.96666666666666667</v>
      </c>
    </row>
    <row r="604" spans="1:13" ht="26.25" x14ac:dyDescent="0.25">
      <c r="A604" s="374" t="s">
        <v>2858</v>
      </c>
      <c r="B604" s="374" t="s">
        <v>7985</v>
      </c>
      <c r="C604" s="374" t="s">
        <v>7986</v>
      </c>
      <c r="D604" s="374" t="s">
        <v>7975</v>
      </c>
      <c r="E604" s="374" t="s">
        <v>7976</v>
      </c>
      <c r="F604" s="374" t="s">
        <v>66</v>
      </c>
      <c r="G604" s="374" t="s">
        <v>582</v>
      </c>
      <c r="H604" s="374" t="s">
        <v>6627</v>
      </c>
      <c r="I604" s="374" t="s">
        <v>584</v>
      </c>
      <c r="J604" s="375">
        <v>30</v>
      </c>
      <c r="K604" s="375">
        <v>30</v>
      </c>
      <c r="L604" s="375" t="str">
        <f t="shared" si="19"/>
        <v>Mở</v>
      </c>
      <c r="M604" s="389">
        <f t="shared" si="18"/>
        <v>1</v>
      </c>
    </row>
    <row r="605" spans="1:13" ht="26.25" x14ac:dyDescent="0.25">
      <c r="A605" s="374" t="s">
        <v>2863</v>
      </c>
      <c r="B605" s="374" t="s">
        <v>7987</v>
      </c>
      <c r="C605" s="374" t="s">
        <v>7988</v>
      </c>
      <c r="D605" s="374" t="s">
        <v>7989</v>
      </c>
      <c r="E605" s="374" t="s">
        <v>7990</v>
      </c>
      <c r="F605" s="374" t="s">
        <v>66</v>
      </c>
      <c r="G605" s="374" t="s">
        <v>582</v>
      </c>
      <c r="H605" s="374" t="s">
        <v>6627</v>
      </c>
      <c r="I605" s="374" t="s">
        <v>584</v>
      </c>
      <c r="J605" s="375">
        <v>30</v>
      </c>
      <c r="K605" s="375">
        <v>30</v>
      </c>
      <c r="L605" s="375" t="str">
        <f t="shared" si="19"/>
        <v>Mở</v>
      </c>
      <c r="M605" s="389">
        <f t="shared" si="18"/>
        <v>1</v>
      </c>
    </row>
    <row r="606" spans="1:13" ht="26.25" x14ac:dyDescent="0.25">
      <c r="A606" s="374" t="s">
        <v>2868</v>
      </c>
      <c r="B606" s="374" t="s">
        <v>7991</v>
      </c>
      <c r="C606" s="374" t="s">
        <v>7992</v>
      </c>
      <c r="D606" s="374" t="s">
        <v>7989</v>
      </c>
      <c r="E606" s="374" t="s">
        <v>7990</v>
      </c>
      <c r="F606" s="374" t="s">
        <v>66</v>
      </c>
      <c r="G606" s="374" t="s">
        <v>582</v>
      </c>
      <c r="H606" s="374" t="s">
        <v>6627</v>
      </c>
      <c r="I606" s="374" t="s">
        <v>584</v>
      </c>
      <c r="J606" s="375">
        <v>30</v>
      </c>
      <c r="K606" s="375">
        <v>30</v>
      </c>
      <c r="L606" s="375" t="str">
        <f t="shared" si="19"/>
        <v>Mở</v>
      </c>
      <c r="M606" s="389">
        <f t="shared" si="18"/>
        <v>1</v>
      </c>
    </row>
    <row r="607" spans="1:13" ht="26.25" x14ac:dyDescent="0.25">
      <c r="A607" s="374" t="s">
        <v>2873</v>
      </c>
      <c r="B607" s="374" t="s">
        <v>7993</v>
      </c>
      <c r="C607" s="374" t="s">
        <v>7994</v>
      </c>
      <c r="D607" s="374" t="s">
        <v>7995</v>
      </c>
      <c r="E607" s="374" t="s">
        <v>7996</v>
      </c>
      <c r="F607" s="374" t="s">
        <v>66</v>
      </c>
      <c r="G607" s="374" t="s">
        <v>582</v>
      </c>
      <c r="H607" s="374" t="s">
        <v>6627</v>
      </c>
      <c r="I607" s="374" t="s">
        <v>584</v>
      </c>
      <c r="J607" s="375">
        <v>22</v>
      </c>
      <c r="K607" s="375">
        <v>30</v>
      </c>
      <c r="L607" s="375" t="s">
        <v>610</v>
      </c>
      <c r="M607" s="389">
        <f t="shared" si="18"/>
        <v>0.73333333333333328</v>
      </c>
    </row>
    <row r="608" spans="1:13" ht="26.25" x14ac:dyDescent="0.25">
      <c r="A608" s="374" t="s">
        <v>2876</v>
      </c>
      <c r="B608" s="374" t="s">
        <v>7997</v>
      </c>
      <c r="C608" s="374" t="s">
        <v>7998</v>
      </c>
      <c r="D608" s="374" t="s">
        <v>7995</v>
      </c>
      <c r="E608" s="374" t="s">
        <v>7996</v>
      </c>
      <c r="F608" s="374" t="s">
        <v>66</v>
      </c>
      <c r="G608" s="374" t="s">
        <v>582</v>
      </c>
      <c r="H608" s="374" t="s">
        <v>6627</v>
      </c>
      <c r="I608" s="374" t="s">
        <v>584</v>
      </c>
      <c r="J608" s="375">
        <v>22</v>
      </c>
      <c r="K608" s="375">
        <v>30</v>
      </c>
      <c r="L608" s="375" t="s">
        <v>610</v>
      </c>
      <c r="M608" s="389">
        <f t="shared" si="18"/>
        <v>0.73333333333333328</v>
      </c>
    </row>
    <row r="609" spans="1:13" ht="26.25" x14ac:dyDescent="0.25">
      <c r="A609" s="374" t="s">
        <v>2881</v>
      </c>
      <c r="B609" s="374" t="s">
        <v>7999</v>
      </c>
      <c r="C609" s="374" t="s">
        <v>8000</v>
      </c>
      <c r="D609" s="374" t="s">
        <v>7995</v>
      </c>
      <c r="E609" s="374" t="s">
        <v>7996</v>
      </c>
      <c r="F609" s="374" t="s">
        <v>66</v>
      </c>
      <c r="G609" s="374" t="s">
        <v>582</v>
      </c>
      <c r="H609" s="374" t="s">
        <v>6627</v>
      </c>
      <c r="I609" s="374" t="s">
        <v>584</v>
      </c>
      <c r="J609" s="375">
        <v>29</v>
      </c>
      <c r="K609" s="375">
        <v>30</v>
      </c>
      <c r="L609" s="375" t="str">
        <f t="shared" si="19"/>
        <v>Mở</v>
      </c>
      <c r="M609" s="389">
        <f t="shared" si="18"/>
        <v>0.96666666666666667</v>
      </c>
    </row>
    <row r="610" spans="1:13" ht="26.25" x14ac:dyDescent="0.25">
      <c r="A610" s="374" t="s">
        <v>2884</v>
      </c>
      <c r="B610" s="374" t="s">
        <v>8001</v>
      </c>
      <c r="C610" s="374" t="s">
        <v>8002</v>
      </c>
      <c r="D610" s="374" t="s">
        <v>8003</v>
      </c>
      <c r="E610" s="374" t="s">
        <v>8004</v>
      </c>
      <c r="F610" s="374" t="s">
        <v>66</v>
      </c>
      <c r="G610" s="374" t="s">
        <v>582</v>
      </c>
      <c r="H610" s="374" t="s">
        <v>6627</v>
      </c>
      <c r="I610" s="374" t="s">
        <v>584</v>
      </c>
      <c r="J610" s="375">
        <v>23</v>
      </c>
      <c r="K610" s="375">
        <v>30</v>
      </c>
      <c r="L610" s="375" t="str">
        <f t="shared" si="19"/>
        <v>Mở</v>
      </c>
      <c r="M610" s="389">
        <f t="shared" si="18"/>
        <v>0.76666666666666672</v>
      </c>
    </row>
    <row r="611" spans="1:13" ht="26.25" x14ac:dyDescent="0.25">
      <c r="A611" s="374" t="s">
        <v>2887</v>
      </c>
      <c r="B611" s="374" t="s">
        <v>8005</v>
      </c>
      <c r="C611" s="374" t="s">
        <v>8006</v>
      </c>
      <c r="D611" s="374" t="s">
        <v>8003</v>
      </c>
      <c r="E611" s="374" t="s">
        <v>8004</v>
      </c>
      <c r="F611" s="374" t="s">
        <v>66</v>
      </c>
      <c r="G611" s="374" t="s">
        <v>582</v>
      </c>
      <c r="H611" s="374" t="s">
        <v>6627</v>
      </c>
      <c r="I611" s="374" t="s">
        <v>584</v>
      </c>
      <c r="J611" s="375">
        <v>3</v>
      </c>
      <c r="K611" s="375">
        <v>30</v>
      </c>
      <c r="L611" s="375" t="str">
        <f t="shared" si="19"/>
        <v>Không mở</v>
      </c>
      <c r="M611" s="389">
        <f t="shared" si="18"/>
        <v>0.1</v>
      </c>
    </row>
    <row r="612" spans="1:13" ht="26.25" x14ac:dyDescent="0.25">
      <c r="A612" s="374" t="s">
        <v>2890</v>
      </c>
      <c r="B612" s="374" t="s">
        <v>8007</v>
      </c>
      <c r="C612" s="374" t="s">
        <v>8008</v>
      </c>
      <c r="D612" s="374" t="s">
        <v>8003</v>
      </c>
      <c r="E612" s="374" t="s">
        <v>8004</v>
      </c>
      <c r="F612" s="374" t="s">
        <v>66</v>
      </c>
      <c r="G612" s="374" t="s">
        <v>582</v>
      </c>
      <c r="H612" s="374" t="s">
        <v>6627</v>
      </c>
      <c r="I612" s="374" t="s">
        <v>584</v>
      </c>
      <c r="J612" s="375">
        <v>28</v>
      </c>
      <c r="K612" s="375">
        <v>30</v>
      </c>
      <c r="L612" s="375" t="str">
        <f t="shared" si="19"/>
        <v>Mở</v>
      </c>
      <c r="M612" s="389">
        <f t="shared" si="18"/>
        <v>0.93333333333333335</v>
      </c>
    </row>
    <row r="613" spans="1:13" ht="26.25" x14ac:dyDescent="0.25">
      <c r="A613" s="374" t="s">
        <v>2893</v>
      </c>
      <c r="B613" s="374" t="s">
        <v>8009</v>
      </c>
      <c r="C613" s="374" t="s">
        <v>8010</v>
      </c>
      <c r="D613" s="374" t="s">
        <v>8003</v>
      </c>
      <c r="E613" s="374" t="s">
        <v>8004</v>
      </c>
      <c r="F613" s="374" t="s">
        <v>66</v>
      </c>
      <c r="G613" s="374" t="s">
        <v>582</v>
      </c>
      <c r="H613" s="374" t="s">
        <v>6627</v>
      </c>
      <c r="I613" s="374" t="s">
        <v>584</v>
      </c>
      <c r="J613" s="375">
        <v>30</v>
      </c>
      <c r="K613" s="375">
        <v>30</v>
      </c>
      <c r="L613" s="375" t="str">
        <f t="shared" si="19"/>
        <v>Mở</v>
      </c>
      <c r="M613" s="389">
        <f t="shared" si="18"/>
        <v>1</v>
      </c>
    </row>
    <row r="614" spans="1:13" ht="26.25" x14ac:dyDescent="0.25">
      <c r="A614" s="374" t="s">
        <v>2896</v>
      </c>
      <c r="B614" s="374" t="s">
        <v>8011</v>
      </c>
      <c r="C614" s="374" t="s">
        <v>8012</v>
      </c>
      <c r="D614" s="374" t="s">
        <v>8003</v>
      </c>
      <c r="E614" s="374" t="s">
        <v>8004</v>
      </c>
      <c r="F614" s="374" t="s">
        <v>66</v>
      </c>
      <c r="G614" s="374" t="s">
        <v>582</v>
      </c>
      <c r="H614" s="374" t="s">
        <v>6627</v>
      </c>
      <c r="I614" s="374" t="s">
        <v>584</v>
      </c>
      <c r="J614" s="375">
        <v>30</v>
      </c>
      <c r="K614" s="375">
        <v>30</v>
      </c>
      <c r="L614" s="375" t="str">
        <f t="shared" si="19"/>
        <v>Mở</v>
      </c>
      <c r="M614" s="389">
        <f t="shared" si="18"/>
        <v>1</v>
      </c>
    </row>
    <row r="615" spans="1:13" ht="26.25" x14ac:dyDescent="0.25">
      <c r="A615" s="374" t="s">
        <v>2899</v>
      </c>
      <c r="B615" s="374" t="s">
        <v>8013</v>
      </c>
      <c r="C615" s="374" t="s">
        <v>8014</v>
      </c>
      <c r="D615" s="374" t="s">
        <v>8003</v>
      </c>
      <c r="E615" s="374" t="s">
        <v>8004</v>
      </c>
      <c r="F615" s="374" t="s">
        <v>66</v>
      </c>
      <c r="G615" s="374" t="s">
        <v>582</v>
      </c>
      <c r="H615" s="374" t="s">
        <v>6627</v>
      </c>
      <c r="I615" s="374" t="s">
        <v>584</v>
      </c>
      <c r="J615" s="375">
        <v>30</v>
      </c>
      <c r="K615" s="375">
        <v>30</v>
      </c>
      <c r="L615" s="375" t="str">
        <f t="shared" si="19"/>
        <v>Mở</v>
      </c>
      <c r="M615" s="389">
        <f t="shared" si="18"/>
        <v>1</v>
      </c>
    </row>
    <row r="616" spans="1:13" ht="26.25" x14ac:dyDescent="0.25">
      <c r="A616" s="374" t="s">
        <v>2902</v>
      </c>
      <c r="B616" s="374" t="s">
        <v>8015</v>
      </c>
      <c r="C616" s="374" t="s">
        <v>8016</v>
      </c>
      <c r="D616" s="374" t="s">
        <v>8003</v>
      </c>
      <c r="E616" s="374" t="s">
        <v>8004</v>
      </c>
      <c r="F616" s="374" t="s">
        <v>66</v>
      </c>
      <c r="G616" s="374" t="s">
        <v>582</v>
      </c>
      <c r="H616" s="374" t="s">
        <v>6627</v>
      </c>
      <c r="I616" s="374" t="s">
        <v>584</v>
      </c>
      <c r="J616" s="375">
        <v>30</v>
      </c>
      <c r="K616" s="375">
        <v>30</v>
      </c>
      <c r="L616" s="375" t="str">
        <f t="shared" si="19"/>
        <v>Mở</v>
      </c>
      <c r="M616" s="389">
        <f t="shared" si="18"/>
        <v>1</v>
      </c>
    </row>
    <row r="617" spans="1:13" ht="26.25" x14ac:dyDescent="0.25">
      <c r="A617" s="374" t="s">
        <v>2905</v>
      </c>
      <c r="B617" s="374" t="s">
        <v>8017</v>
      </c>
      <c r="C617" s="374" t="s">
        <v>8018</v>
      </c>
      <c r="D617" s="374" t="s">
        <v>8019</v>
      </c>
      <c r="E617" s="374" t="s">
        <v>8020</v>
      </c>
      <c r="F617" s="374" t="s">
        <v>66</v>
      </c>
      <c r="G617" s="374" t="s">
        <v>582</v>
      </c>
      <c r="H617" s="374" t="s">
        <v>6627</v>
      </c>
      <c r="I617" s="374" t="s">
        <v>584</v>
      </c>
      <c r="J617" s="375">
        <v>30</v>
      </c>
      <c r="K617" s="375">
        <v>30</v>
      </c>
      <c r="L617" s="375" t="str">
        <f t="shared" si="19"/>
        <v>Mở</v>
      </c>
      <c r="M617" s="389">
        <f t="shared" si="18"/>
        <v>1</v>
      </c>
    </row>
    <row r="618" spans="1:13" ht="26.25" x14ac:dyDescent="0.25">
      <c r="A618" s="374" t="s">
        <v>2908</v>
      </c>
      <c r="B618" s="374" t="s">
        <v>8021</v>
      </c>
      <c r="C618" s="374" t="s">
        <v>8022</v>
      </c>
      <c r="D618" s="374" t="s">
        <v>8019</v>
      </c>
      <c r="E618" s="374" t="s">
        <v>8020</v>
      </c>
      <c r="F618" s="374" t="s">
        <v>66</v>
      </c>
      <c r="G618" s="374" t="s">
        <v>582</v>
      </c>
      <c r="H618" s="374" t="s">
        <v>6627</v>
      </c>
      <c r="I618" s="374" t="s">
        <v>584</v>
      </c>
      <c r="J618" s="375">
        <v>30</v>
      </c>
      <c r="K618" s="375">
        <v>30</v>
      </c>
      <c r="L618" s="375" t="str">
        <f t="shared" si="19"/>
        <v>Mở</v>
      </c>
      <c r="M618" s="389">
        <f t="shared" si="18"/>
        <v>1</v>
      </c>
    </row>
    <row r="619" spans="1:13" ht="26.25" x14ac:dyDescent="0.25">
      <c r="A619" s="374" t="s">
        <v>2911</v>
      </c>
      <c r="B619" s="374" t="s">
        <v>8023</v>
      </c>
      <c r="C619" s="374" t="s">
        <v>8024</v>
      </c>
      <c r="D619" s="374" t="s">
        <v>8019</v>
      </c>
      <c r="E619" s="374" t="s">
        <v>8020</v>
      </c>
      <c r="F619" s="374" t="s">
        <v>66</v>
      </c>
      <c r="G619" s="374" t="s">
        <v>582</v>
      </c>
      <c r="H619" s="374" t="s">
        <v>6627</v>
      </c>
      <c r="I619" s="374" t="s">
        <v>584</v>
      </c>
      <c r="J619" s="375">
        <v>30</v>
      </c>
      <c r="K619" s="375">
        <v>30</v>
      </c>
      <c r="L619" s="375" t="str">
        <f t="shared" si="19"/>
        <v>Mở</v>
      </c>
      <c r="M619" s="389">
        <f t="shared" si="18"/>
        <v>1</v>
      </c>
    </row>
    <row r="620" spans="1:13" ht="26.25" x14ac:dyDescent="0.25">
      <c r="A620" s="374" t="s">
        <v>2914</v>
      </c>
      <c r="B620" s="374" t="s">
        <v>8025</v>
      </c>
      <c r="C620" s="374" t="s">
        <v>8026</v>
      </c>
      <c r="D620" s="374" t="s">
        <v>8019</v>
      </c>
      <c r="E620" s="374" t="s">
        <v>8020</v>
      </c>
      <c r="F620" s="374" t="s">
        <v>66</v>
      </c>
      <c r="G620" s="374" t="s">
        <v>582</v>
      </c>
      <c r="H620" s="374" t="s">
        <v>6627</v>
      </c>
      <c r="I620" s="374" t="s">
        <v>584</v>
      </c>
      <c r="J620" s="375">
        <v>30</v>
      </c>
      <c r="K620" s="375">
        <v>30</v>
      </c>
      <c r="L620" s="375" t="str">
        <f t="shared" si="19"/>
        <v>Mở</v>
      </c>
      <c r="M620" s="389">
        <f t="shared" si="18"/>
        <v>1</v>
      </c>
    </row>
    <row r="621" spans="1:13" ht="26.25" x14ac:dyDescent="0.25">
      <c r="A621" s="374" t="s">
        <v>2917</v>
      </c>
      <c r="B621" s="374" t="s">
        <v>8027</v>
      </c>
      <c r="C621" s="374" t="s">
        <v>8028</v>
      </c>
      <c r="D621" s="374" t="s">
        <v>8019</v>
      </c>
      <c r="E621" s="374" t="s">
        <v>8020</v>
      </c>
      <c r="F621" s="374" t="s">
        <v>66</v>
      </c>
      <c r="G621" s="374" t="s">
        <v>582</v>
      </c>
      <c r="H621" s="374" t="s">
        <v>6627</v>
      </c>
      <c r="I621" s="374" t="s">
        <v>584</v>
      </c>
      <c r="J621" s="375">
        <v>30</v>
      </c>
      <c r="K621" s="375">
        <v>30</v>
      </c>
      <c r="L621" s="375" t="str">
        <f t="shared" si="19"/>
        <v>Mở</v>
      </c>
      <c r="M621" s="389">
        <f t="shared" si="18"/>
        <v>1</v>
      </c>
    </row>
    <row r="622" spans="1:13" ht="26.25" x14ac:dyDescent="0.25">
      <c r="A622" s="374" t="s">
        <v>2920</v>
      </c>
      <c r="B622" s="374" t="s">
        <v>8029</v>
      </c>
      <c r="C622" s="374" t="s">
        <v>8030</v>
      </c>
      <c r="D622" s="374" t="s">
        <v>8019</v>
      </c>
      <c r="E622" s="374" t="s">
        <v>8020</v>
      </c>
      <c r="F622" s="374" t="s">
        <v>66</v>
      </c>
      <c r="G622" s="374" t="s">
        <v>582</v>
      </c>
      <c r="H622" s="374" t="s">
        <v>6627</v>
      </c>
      <c r="I622" s="374" t="s">
        <v>584</v>
      </c>
      <c r="J622" s="375">
        <v>20</v>
      </c>
      <c r="K622" s="375">
        <v>30</v>
      </c>
      <c r="L622" s="375" t="s">
        <v>610</v>
      </c>
      <c r="M622" s="389">
        <f t="shared" si="18"/>
        <v>0.66666666666666663</v>
      </c>
    </row>
    <row r="623" spans="1:13" ht="26.25" x14ac:dyDescent="0.25">
      <c r="A623" s="374" t="s">
        <v>2923</v>
      </c>
      <c r="B623" s="374" t="s">
        <v>8031</v>
      </c>
      <c r="C623" s="374" t="s">
        <v>8032</v>
      </c>
      <c r="D623" s="374" t="s">
        <v>8033</v>
      </c>
      <c r="E623" s="374" t="s">
        <v>8034</v>
      </c>
      <c r="F623" s="374" t="s">
        <v>66</v>
      </c>
      <c r="G623" s="374" t="s">
        <v>582</v>
      </c>
      <c r="H623" s="374" t="s">
        <v>6627</v>
      </c>
      <c r="I623" s="374" t="s">
        <v>584</v>
      </c>
      <c r="J623" s="375">
        <v>30</v>
      </c>
      <c r="K623" s="375">
        <v>30</v>
      </c>
      <c r="L623" s="375" t="str">
        <f t="shared" si="19"/>
        <v>Mở</v>
      </c>
      <c r="M623" s="389">
        <f t="shared" si="18"/>
        <v>1</v>
      </c>
    </row>
    <row r="624" spans="1:13" ht="26.25" x14ac:dyDescent="0.25">
      <c r="A624" s="374" t="s">
        <v>2926</v>
      </c>
      <c r="B624" s="374" t="s">
        <v>8035</v>
      </c>
      <c r="C624" s="374" t="s">
        <v>8036</v>
      </c>
      <c r="D624" s="374" t="s">
        <v>8033</v>
      </c>
      <c r="E624" s="374" t="s">
        <v>8034</v>
      </c>
      <c r="F624" s="374" t="s">
        <v>66</v>
      </c>
      <c r="G624" s="374" t="s">
        <v>582</v>
      </c>
      <c r="H624" s="374" t="s">
        <v>6627</v>
      </c>
      <c r="I624" s="374" t="s">
        <v>584</v>
      </c>
      <c r="J624" s="375">
        <v>30</v>
      </c>
      <c r="K624" s="375">
        <v>30</v>
      </c>
      <c r="L624" s="375" t="str">
        <f t="shared" si="19"/>
        <v>Mở</v>
      </c>
      <c r="M624" s="389">
        <f t="shared" si="18"/>
        <v>1</v>
      </c>
    </row>
    <row r="625" spans="1:13" ht="26.25" x14ac:dyDescent="0.25">
      <c r="A625" s="374" t="s">
        <v>2929</v>
      </c>
      <c r="B625" s="374" t="s">
        <v>8037</v>
      </c>
      <c r="C625" s="374" t="s">
        <v>8038</v>
      </c>
      <c r="D625" s="374" t="s">
        <v>8039</v>
      </c>
      <c r="E625" s="374" t="s">
        <v>8040</v>
      </c>
      <c r="F625" s="374" t="s">
        <v>66</v>
      </c>
      <c r="G625" s="374" t="s">
        <v>582</v>
      </c>
      <c r="H625" s="374" t="s">
        <v>6627</v>
      </c>
      <c r="I625" s="374" t="s">
        <v>584</v>
      </c>
      <c r="J625" s="375">
        <v>28</v>
      </c>
      <c r="K625" s="375">
        <v>30</v>
      </c>
      <c r="L625" s="375" t="str">
        <f t="shared" si="19"/>
        <v>Mở</v>
      </c>
      <c r="M625" s="389">
        <f t="shared" si="18"/>
        <v>0.93333333333333335</v>
      </c>
    </row>
    <row r="626" spans="1:13" ht="26.25" x14ac:dyDescent="0.25">
      <c r="A626" s="374" t="s">
        <v>2934</v>
      </c>
      <c r="B626" s="374" t="s">
        <v>8041</v>
      </c>
      <c r="C626" s="374" t="s">
        <v>8042</v>
      </c>
      <c r="D626" s="374" t="s">
        <v>8039</v>
      </c>
      <c r="E626" s="374" t="s">
        <v>8040</v>
      </c>
      <c r="F626" s="374" t="s">
        <v>66</v>
      </c>
      <c r="G626" s="374" t="s">
        <v>582</v>
      </c>
      <c r="H626" s="374" t="s">
        <v>6627</v>
      </c>
      <c r="I626" s="374" t="s">
        <v>584</v>
      </c>
      <c r="J626" s="375">
        <v>20</v>
      </c>
      <c r="K626" s="375">
        <v>30</v>
      </c>
      <c r="L626" s="375" t="s">
        <v>610</v>
      </c>
      <c r="M626" s="389">
        <f t="shared" si="18"/>
        <v>0.66666666666666663</v>
      </c>
    </row>
    <row r="627" spans="1:13" ht="26.25" x14ac:dyDescent="0.25">
      <c r="A627" s="374" t="s">
        <v>2937</v>
      </c>
      <c r="B627" s="374" t="s">
        <v>8043</v>
      </c>
      <c r="C627" s="374" t="s">
        <v>8044</v>
      </c>
      <c r="D627" s="374" t="s">
        <v>8039</v>
      </c>
      <c r="E627" s="374" t="s">
        <v>8040</v>
      </c>
      <c r="F627" s="374" t="s">
        <v>66</v>
      </c>
      <c r="G627" s="374" t="s">
        <v>582</v>
      </c>
      <c r="H627" s="374" t="s">
        <v>6627</v>
      </c>
      <c r="I627" s="374" t="s">
        <v>584</v>
      </c>
      <c r="J627" s="375">
        <v>22</v>
      </c>
      <c r="K627" s="375">
        <v>30</v>
      </c>
      <c r="L627" s="375" t="s">
        <v>610</v>
      </c>
      <c r="M627" s="389">
        <f t="shared" si="18"/>
        <v>0.73333333333333328</v>
      </c>
    </row>
    <row r="628" spans="1:13" ht="26.25" x14ac:dyDescent="0.25">
      <c r="A628" s="374" t="s">
        <v>2940</v>
      </c>
      <c r="B628" s="374" t="s">
        <v>8045</v>
      </c>
      <c r="C628" s="374" t="s">
        <v>8046</v>
      </c>
      <c r="D628" s="374" t="s">
        <v>8047</v>
      </c>
      <c r="E628" s="374" t="s">
        <v>8048</v>
      </c>
      <c r="F628" s="374" t="s">
        <v>66</v>
      </c>
      <c r="G628" s="374" t="s">
        <v>582</v>
      </c>
      <c r="H628" s="374" t="s">
        <v>6627</v>
      </c>
      <c r="I628" s="374" t="s">
        <v>584</v>
      </c>
      <c r="J628" s="375">
        <v>30</v>
      </c>
      <c r="K628" s="375">
        <v>30</v>
      </c>
      <c r="L628" s="375" t="str">
        <f t="shared" si="19"/>
        <v>Mở</v>
      </c>
      <c r="M628" s="389">
        <f t="shared" si="18"/>
        <v>1</v>
      </c>
    </row>
    <row r="629" spans="1:13" ht="26.25" x14ac:dyDescent="0.25">
      <c r="A629" s="374" t="s">
        <v>2943</v>
      </c>
      <c r="B629" s="374" t="s">
        <v>8049</v>
      </c>
      <c r="C629" s="374" t="s">
        <v>8050</v>
      </c>
      <c r="D629" s="374" t="s">
        <v>8047</v>
      </c>
      <c r="E629" s="374" t="s">
        <v>8048</v>
      </c>
      <c r="F629" s="374" t="s">
        <v>66</v>
      </c>
      <c r="G629" s="374" t="s">
        <v>582</v>
      </c>
      <c r="H629" s="374" t="s">
        <v>6627</v>
      </c>
      <c r="I629" s="374" t="s">
        <v>584</v>
      </c>
      <c r="J629" s="375">
        <v>30</v>
      </c>
      <c r="K629" s="375">
        <v>30</v>
      </c>
      <c r="L629" s="375" t="str">
        <f t="shared" si="19"/>
        <v>Mở</v>
      </c>
      <c r="M629" s="389">
        <f t="shared" si="18"/>
        <v>1</v>
      </c>
    </row>
    <row r="630" spans="1:13" ht="26.25" x14ac:dyDescent="0.25">
      <c r="A630" s="374" t="s">
        <v>2946</v>
      </c>
      <c r="B630" s="374" t="s">
        <v>8051</v>
      </c>
      <c r="C630" s="374" t="s">
        <v>8052</v>
      </c>
      <c r="D630" s="374" t="s">
        <v>8047</v>
      </c>
      <c r="E630" s="374" t="s">
        <v>8048</v>
      </c>
      <c r="F630" s="374" t="s">
        <v>66</v>
      </c>
      <c r="G630" s="374" t="s">
        <v>582</v>
      </c>
      <c r="H630" s="374" t="s">
        <v>6627</v>
      </c>
      <c r="I630" s="374" t="s">
        <v>584</v>
      </c>
      <c r="J630" s="375">
        <v>30</v>
      </c>
      <c r="K630" s="375">
        <v>30</v>
      </c>
      <c r="L630" s="375" t="str">
        <f t="shared" si="19"/>
        <v>Mở</v>
      </c>
      <c r="M630" s="389">
        <f t="shared" si="18"/>
        <v>1</v>
      </c>
    </row>
    <row r="631" spans="1:13" ht="26.25" x14ac:dyDescent="0.25">
      <c r="A631" s="374" t="s">
        <v>2949</v>
      </c>
      <c r="B631" s="374" t="s">
        <v>8053</v>
      </c>
      <c r="C631" s="374" t="s">
        <v>8054</v>
      </c>
      <c r="D631" s="374" t="s">
        <v>8047</v>
      </c>
      <c r="E631" s="374" t="s">
        <v>8048</v>
      </c>
      <c r="F631" s="374" t="s">
        <v>66</v>
      </c>
      <c r="G631" s="374" t="s">
        <v>582</v>
      </c>
      <c r="H631" s="374" t="s">
        <v>6627</v>
      </c>
      <c r="I631" s="374" t="s">
        <v>584</v>
      </c>
      <c r="J631" s="375">
        <v>30</v>
      </c>
      <c r="K631" s="375">
        <v>30</v>
      </c>
      <c r="L631" s="375" t="str">
        <f t="shared" si="19"/>
        <v>Mở</v>
      </c>
      <c r="M631" s="389">
        <f t="shared" si="18"/>
        <v>1</v>
      </c>
    </row>
    <row r="632" spans="1:13" ht="26.25" x14ac:dyDescent="0.25">
      <c r="A632" s="374" t="s">
        <v>2952</v>
      </c>
      <c r="B632" s="374" t="s">
        <v>8055</v>
      </c>
      <c r="C632" s="374" t="s">
        <v>8056</v>
      </c>
      <c r="D632" s="374" t="s">
        <v>8047</v>
      </c>
      <c r="E632" s="374" t="s">
        <v>8048</v>
      </c>
      <c r="F632" s="374" t="s">
        <v>66</v>
      </c>
      <c r="G632" s="374" t="s">
        <v>582</v>
      </c>
      <c r="H632" s="374" t="s">
        <v>6627</v>
      </c>
      <c r="I632" s="374" t="s">
        <v>584</v>
      </c>
      <c r="J632" s="375">
        <v>3</v>
      </c>
      <c r="K632" s="375">
        <v>30</v>
      </c>
      <c r="L632" s="375" t="str">
        <f t="shared" si="19"/>
        <v>Không mở</v>
      </c>
      <c r="M632" s="389">
        <f t="shared" si="18"/>
        <v>0.1</v>
      </c>
    </row>
    <row r="633" spans="1:13" ht="26.25" x14ac:dyDescent="0.25">
      <c r="A633" s="374" t="s">
        <v>2955</v>
      </c>
      <c r="B633" s="374" t="s">
        <v>8057</v>
      </c>
      <c r="C633" s="374" t="s">
        <v>8058</v>
      </c>
      <c r="D633" s="374" t="s">
        <v>8047</v>
      </c>
      <c r="E633" s="374" t="s">
        <v>8048</v>
      </c>
      <c r="F633" s="374" t="s">
        <v>66</v>
      </c>
      <c r="G633" s="374" t="s">
        <v>582</v>
      </c>
      <c r="H633" s="374" t="s">
        <v>6627</v>
      </c>
      <c r="I633" s="374" t="s">
        <v>584</v>
      </c>
      <c r="J633" s="375">
        <v>28</v>
      </c>
      <c r="K633" s="375">
        <v>30</v>
      </c>
      <c r="L633" s="375" t="str">
        <f t="shared" si="19"/>
        <v>Mở</v>
      </c>
      <c r="M633" s="389">
        <f t="shared" si="18"/>
        <v>0.93333333333333335</v>
      </c>
    </row>
    <row r="634" spans="1:13" ht="26.25" x14ac:dyDescent="0.25">
      <c r="A634" s="374" t="s">
        <v>2958</v>
      </c>
      <c r="B634" s="374" t="s">
        <v>8059</v>
      </c>
      <c r="C634" s="374" t="s">
        <v>8060</v>
      </c>
      <c r="D634" s="374" t="s">
        <v>8047</v>
      </c>
      <c r="E634" s="374" t="s">
        <v>8048</v>
      </c>
      <c r="F634" s="374" t="s">
        <v>66</v>
      </c>
      <c r="G634" s="374" t="s">
        <v>582</v>
      </c>
      <c r="H634" s="374" t="s">
        <v>6627</v>
      </c>
      <c r="I634" s="374" t="s">
        <v>584</v>
      </c>
      <c r="J634" s="375">
        <v>22</v>
      </c>
      <c r="K634" s="375">
        <v>30</v>
      </c>
      <c r="L634" s="375" t="s">
        <v>610</v>
      </c>
      <c r="M634" s="389">
        <f t="shared" si="18"/>
        <v>0.73333333333333328</v>
      </c>
    </row>
    <row r="635" spans="1:13" ht="26.25" x14ac:dyDescent="0.25">
      <c r="A635" s="374" t="s">
        <v>2961</v>
      </c>
      <c r="B635" s="374" t="s">
        <v>8061</v>
      </c>
      <c r="C635" s="374" t="s">
        <v>8062</v>
      </c>
      <c r="D635" s="374" t="s">
        <v>1743</v>
      </c>
      <c r="E635" s="374" t="s">
        <v>8063</v>
      </c>
      <c r="F635" s="374" t="s">
        <v>89</v>
      </c>
      <c r="G635" s="374" t="s">
        <v>582</v>
      </c>
      <c r="H635" s="374" t="s">
        <v>6627</v>
      </c>
      <c r="I635" s="374" t="s">
        <v>584</v>
      </c>
      <c r="J635" s="375">
        <v>65</v>
      </c>
      <c r="K635" s="375">
        <v>65</v>
      </c>
      <c r="L635" s="375" t="str">
        <f t="shared" si="19"/>
        <v>Mở</v>
      </c>
      <c r="M635" s="389">
        <f t="shared" si="18"/>
        <v>1</v>
      </c>
    </row>
    <row r="636" spans="1:13" ht="26.25" x14ac:dyDescent="0.25">
      <c r="A636" s="374" t="s">
        <v>2964</v>
      </c>
      <c r="B636" s="374" t="s">
        <v>8064</v>
      </c>
      <c r="C636" s="374" t="s">
        <v>8065</v>
      </c>
      <c r="D636" s="374" t="s">
        <v>1743</v>
      </c>
      <c r="E636" s="374" t="s">
        <v>8063</v>
      </c>
      <c r="F636" s="374" t="s">
        <v>89</v>
      </c>
      <c r="G636" s="374" t="s">
        <v>582</v>
      </c>
      <c r="H636" s="374" t="s">
        <v>6627</v>
      </c>
      <c r="I636" s="374" t="s">
        <v>584</v>
      </c>
      <c r="J636" s="375">
        <v>65</v>
      </c>
      <c r="K636" s="375">
        <v>65</v>
      </c>
      <c r="L636" s="375" t="str">
        <f t="shared" si="19"/>
        <v>Mở</v>
      </c>
      <c r="M636" s="389">
        <f t="shared" si="18"/>
        <v>1</v>
      </c>
    </row>
    <row r="637" spans="1:13" ht="26.25" x14ac:dyDescent="0.25">
      <c r="A637" s="374" t="s">
        <v>2967</v>
      </c>
      <c r="B637" s="374" t="s">
        <v>8066</v>
      </c>
      <c r="C637" s="374" t="s">
        <v>8067</v>
      </c>
      <c r="D637" s="374" t="s">
        <v>1743</v>
      </c>
      <c r="E637" s="374" t="s">
        <v>8063</v>
      </c>
      <c r="F637" s="374" t="s">
        <v>89</v>
      </c>
      <c r="G637" s="374" t="s">
        <v>582</v>
      </c>
      <c r="H637" s="374" t="s">
        <v>6627</v>
      </c>
      <c r="I637" s="374" t="s">
        <v>584</v>
      </c>
      <c r="J637" s="375">
        <v>65</v>
      </c>
      <c r="K637" s="375">
        <v>65</v>
      </c>
      <c r="L637" s="375" t="str">
        <f t="shared" si="19"/>
        <v>Mở</v>
      </c>
      <c r="M637" s="389">
        <f t="shared" si="18"/>
        <v>1</v>
      </c>
    </row>
    <row r="638" spans="1:13" ht="26.25" x14ac:dyDescent="0.25">
      <c r="A638" s="374" t="s">
        <v>2970</v>
      </c>
      <c r="B638" s="374" t="s">
        <v>8068</v>
      </c>
      <c r="C638" s="374" t="s">
        <v>8069</v>
      </c>
      <c r="D638" s="374" t="s">
        <v>1743</v>
      </c>
      <c r="E638" s="374" t="s">
        <v>8063</v>
      </c>
      <c r="F638" s="374" t="s">
        <v>89</v>
      </c>
      <c r="G638" s="374" t="s">
        <v>582</v>
      </c>
      <c r="H638" s="374" t="s">
        <v>6627</v>
      </c>
      <c r="I638" s="374" t="s">
        <v>584</v>
      </c>
      <c r="J638" s="375">
        <v>65</v>
      </c>
      <c r="K638" s="375">
        <v>65</v>
      </c>
      <c r="L638" s="375" t="str">
        <f t="shared" si="19"/>
        <v>Mở</v>
      </c>
      <c r="M638" s="389">
        <f t="shared" si="18"/>
        <v>1</v>
      </c>
    </row>
    <row r="639" spans="1:13" ht="26.25" x14ac:dyDescent="0.25">
      <c r="A639" s="374" t="s">
        <v>2975</v>
      </c>
      <c r="B639" s="374" t="s">
        <v>8070</v>
      </c>
      <c r="C639" s="374" t="s">
        <v>8071</v>
      </c>
      <c r="D639" s="374" t="s">
        <v>1743</v>
      </c>
      <c r="E639" s="374" t="s">
        <v>8063</v>
      </c>
      <c r="F639" s="374" t="s">
        <v>89</v>
      </c>
      <c r="G639" s="374" t="s">
        <v>582</v>
      </c>
      <c r="H639" s="374" t="s">
        <v>6627</v>
      </c>
      <c r="I639" s="374" t="s">
        <v>584</v>
      </c>
      <c r="J639" s="375">
        <v>65</v>
      </c>
      <c r="K639" s="375">
        <v>65</v>
      </c>
      <c r="L639" s="375" t="str">
        <f t="shared" si="19"/>
        <v>Mở</v>
      </c>
      <c r="M639" s="389">
        <f t="shared" si="18"/>
        <v>1</v>
      </c>
    </row>
    <row r="640" spans="1:13" ht="26.25" x14ac:dyDescent="0.25">
      <c r="A640" s="374" t="s">
        <v>2978</v>
      </c>
      <c r="B640" s="374" t="s">
        <v>8072</v>
      </c>
      <c r="C640" s="374" t="s">
        <v>8073</v>
      </c>
      <c r="D640" s="374" t="s">
        <v>1743</v>
      </c>
      <c r="E640" s="374" t="s">
        <v>8063</v>
      </c>
      <c r="F640" s="374" t="s">
        <v>89</v>
      </c>
      <c r="G640" s="374" t="s">
        <v>582</v>
      </c>
      <c r="H640" s="374" t="s">
        <v>6627</v>
      </c>
      <c r="I640" s="374" t="s">
        <v>584</v>
      </c>
      <c r="J640" s="375">
        <v>65</v>
      </c>
      <c r="K640" s="375">
        <v>65</v>
      </c>
      <c r="L640" s="375" t="str">
        <f t="shared" si="19"/>
        <v>Mở</v>
      </c>
      <c r="M640" s="389">
        <f t="shared" si="18"/>
        <v>1</v>
      </c>
    </row>
    <row r="641" spans="1:13" ht="26.25" x14ac:dyDescent="0.25">
      <c r="A641" s="374" t="s">
        <v>2981</v>
      </c>
      <c r="B641" s="374" t="s">
        <v>8074</v>
      </c>
      <c r="C641" s="374" t="s">
        <v>8075</v>
      </c>
      <c r="D641" s="374" t="s">
        <v>1743</v>
      </c>
      <c r="E641" s="374" t="s">
        <v>8063</v>
      </c>
      <c r="F641" s="374" t="s">
        <v>89</v>
      </c>
      <c r="G641" s="374" t="s">
        <v>582</v>
      </c>
      <c r="H641" s="374" t="s">
        <v>6627</v>
      </c>
      <c r="I641" s="374" t="s">
        <v>584</v>
      </c>
      <c r="J641" s="375">
        <v>65</v>
      </c>
      <c r="K641" s="375">
        <v>65</v>
      </c>
      <c r="L641" s="375" t="str">
        <f t="shared" si="19"/>
        <v>Mở</v>
      </c>
      <c r="M641" s="389">
        <f t="shared" si="18"/>
        <v>1</v>
      </c>
    </row>
    <row r="642" spans="1:13" ht="26.25" x14ac:dyDescent="0.25">
      <c r="A642" s="374" t="s">
        <v>2984</v>
      </c>
      <c r="B642" s="374" t="s">
        <v>8076</v>
      </c>
      <c r="C642" s="374" t="s">
        <v>8077</v>
      </c>
      <c r="D642" s="374" t="s">
        <v>1743</v>
      </c>
      <c r="E642" s="374" t="s">
        <v>8063</v>
      </c>
      <c r="F642" s="374" t="s">
        <v>89</v>
      </c>
      <c r="G642" s="374" t="s">
        <v>582</v>
      </c>
      <c r="H642" s="374" t="s">
        <v>6627</v>
      </c>
      <c r="I642" s="374" t="s">
        <v>584</v>
      </c>
      <c r="J642" s="375">
        <v>65</v>
      </c>
      <c r="K642" s="375">
        <v>65</v>
      </c>
      <c r="L642" s="375" t="str">
        <f t="shared" si="19"/>
        <v>Mở</v>
      </c>
      <c r="M642" s="389">
        <f t="shared" si="18"/>
        <v>1</v>
      </c>
    </row>
    <row r="643" spans="1:13" ht="26.25" x14ac:dyDescent="0.25">
      <c r="A643" s="374" t="s">
        <v>2989</v>
      </c>
      <c r="B643" s="374" t="s">
        <v>8078</v>
      </c>
      <c r="C643" s="374" t="s">
        <v>8079</v>
      </c>
      <c r="D643" s="374" t="s">
        <v>1743</v>
      </c>
      <c r="E643" s="374" t="s">
        <v>8063</v>
      </c>
      <c r="F643" s="374" t="s">
        <v>89</v>
      </c>
      <c r="G643" s="374" t="s">
        <v>582</v>
      </c>
      <c r="H643" s="374" t="s">
        <v>6627</v>
      </c>
      <c r="I643" s="374" t="s">
        <v>584</v>
      </c>
      <c r="J643" s="375">
        <v>65</v>
      </c>
      <c r="K643" s="375">
        <v>65</v>
      </c>
      <c r="L643" s="375" t="str">
        <f t="shared" si="19"/>
        <v>Mở</v>
      </c>
      <c r="M643" s="389">
        <f t="shared" ref="M643:M706" si="20">J643/K643</f>
        <v>1</v>
      </c>
    </row>
    <row r="644" spans="1:13" ht="26.25" x14ac:dyDescent="0.25">
      <c r="A644" s="374" t="s">
        <v>2994</v>
      </c>
      <c r="B644" s="374" t="s">
        <v>8080</v>
      </c>
      <c r="C644" s="374" t="s">
        <v>8081</v>
      </c>
      <c r="D644" s="374" t="s">
        <v>1743</v>
      </c>
      <c r="E644" s="374" t="s">
        <v>8063</v>
      </c>
      <c r="F644" s="374" t="s">
        <v>89</v>
      </c>
      <c r="G644" s="374" t="s">
        <v>582</v>
      </c>
      <c r="H644" s="374" t="s">
        <v>6627</v>
      </c>
      <c r="I644" s="374" t="s">
        <v>584</v>
      </c>
      <c r="J644" s="375">
        <v>65</v>
      </c>
      <c r="K644" s="375">
        <v>65</v>
      </c>
      <c r="L644" s="375" t="str">
        <f t="shared" ref="L644:L707" si="21">IF(M644&gt;=75%,"Mở","Không mở")</f>
        <v>Mở</v>
      </c>
      <c r="M644" s="389">
        <f t="shared" si="20"/>
        <v>1</v>
      </c>
    </row>
    <row r="645" spans="1:13" ht="26.25" x14ac:dyDescent="0.25">
      <c r="A645" s="374" t="s">
        <v>2997</v>
      </c>
      <c r="B645" s="374" t="s">
        <v>8082</v>
      </c>
      <c r="C645" s="374" t="s">
        <v>8083</v>
      </c>
      <c r="D645" s="374" t="s">
        <v>1743</v>
      </c>
      <c r="E645" s="374" t="s">
        <v>8063</v>
      </c>
      <c r="F645" s="374" t="s">
        <v>89</v>
      </c>
      <c r="G645" s="374" t="s">
        <v>582</v>
      </c>
      <c r="H645" s="374" t="s">
        <v>6627</v>
      </c>
      <c r="I645" s="374" t="s">
        <v>584</v>
      </c>
      <c r="J645" s="375">
        <v>65</v>
      </c>
      <c r="K645" s="375">
        <v>65</v>
      </c>
      <c r="L645" s="375" t="str">
        <f t="shared" si="21"/>
        <v>Mở</v>
      </c>
      <c r="M645" s="389">
        <f t="shared" si="20"/>
        <v>1</v>
      </c>
    </row>
    <row r="646" spans="1:13" ht="26.25" x14ac:dyDescent="0.25">
      <c r="A646" s="374" t="s">
        <v>3002</v>
      </c>
      <c r="B646" s="374" t="s">
        <v>8084</v>
      </c>
      <c r="C646" s="374" t="s">
        <v>8085</v>
      </c>
      <c r="D646" s="374" t="s">
        <v>1743</v>
      </c>
      <c r="E646" s="374" t="s">
        <v>8063</v>
      </c>
      <c r="F646" s="374" t="s">
        <v>89</v>
      </c>
      <c r="G646" s="374" t="s">
        <v>582</v>
      </c>
      <c r="H646" s="374" t="s">
        <v>6627</v>
      </c>
      <c r="I646" s="374" t="s">
        <v>584</v>
      </c>
      <c r="J646" s="375">
        <v>65</v>
      </c>
      <c r="K646" s="375">
        <v>65</v>
      </c>
      <c r="L646" s="375" t="str">
        <f t="shared" si="21"/>
        <v>Mở</v>
      </c>
      <c r="M646" s="389">
        <f t="shared" si="20"/>
        <v>1</v>
      </c>
    </row>
    <row r="647" spans="1:13" ht="26.25" x14ac:dyDescent="0.25">
      <c r="A647" s="374" t="s">
        <v>3005</v>
      </c>
      <c r="B647" s="374" t="s">
        <v>8086</v>
      </c>
      <c r="C647" s="374" t="s">
        <v>8087</v>
      </c>
      <c r="D647" s="374" t="s">
        <v>1743</v>
      </c>
      <c r="E647" s="374" t="s">
        <v>8063</v>
      </c>
      <c r="F647" s="374" t="s">
        <v>89</v>
      </c>
      <c r="G647" s="374" t="s">
        <v>582</v>
      </c>
      <c r="H647" s="374" t="s">
        <v>6627</v>
      </c>
      <c r="I647" s="374" t="s">
        <v>584</v>
      </c>
      <c r="J647" s="375">
        <v>29</v>
      </c>
      <c r="K647" s="375">
        <v>65</v>
      </c>
      <c r="L647" s="375" t="str">
        <f t="shared" si="21"/>
        <v>Không mở</v>
      </c>
      <c r="M647" s="389">
        <f t="shared" si="20"/>
        <v>0.44615384615384618</v>
      </c>
    </row>
    <row r="648" spans="1:13" ht="26.25" x14ac:dyDescent="0.25">
      <c r="A648" s="374" t="s">
        <v>3008</v>
      </c>
      <c r="B648" s="374" t="s">
        <v>8088</v>
      </c>
      <c r="C648" s="374" t="s">
        <v>8089</v>
      </c>
      <c r="D648" s="374" t="s">
        <v>1743</v>
      </c>
      <c r="E648" s="374" t="s">
        <v>8063</v>
      </c>
      <c r="F648" s="374" t="s">
        <v>89</v>
      </c>
      <c r="G648" s="374" t="s">
        <v>582</v>
      </c>
      <c r="H648" s="374" t="s">
        <v>6627</v>
      </c>
      <c r="I648" s="374" t="s">
        <v>584</v>
      </c>
      <c r="J648" s="375">
        <v>65</v>
      </c>
      <c r="K648" s="375">
        <v>65</v>
      </c>
      <c r="L648" s="375" t="str">
        <f t="shared" si="21"/>
        <v>Mở</v>
      </c>
      <c r="M648" s="389">
        <f t="shared" si="20"/>
        <v>1</v>
      </c>
    </row>
    <row r="649" spans="1:13" ht="26.25" x14ac:dyDescent="0.25">
      <c r="A649" s="374" t="s">
        <v>3011</v>
      </c>
      <c r="B649" s="374" t="s">
        <v>8090</v>
      </c>
      <c r="C649" s="374" t="s">
        <v>8091</v>
      </c>
      <c r="D649" s="374" t="s">
        <v>1743</v>
      </c>
      <c r="E649" s="374" t="s">
        <v>8063</v>
      </c>
      <c r="F649" s="374" t="s">
        <v>89</v>
      </c>
      <c r="G649" s="374" t="s">
        <v>582</v>
      </c>
      <c r="H649" s="374" t="s">
        <v>6627</v>
      </c>
      <c r="I649" s="374" t="s">
        <v>584</v>
      </c>
      <c r="J649" s="375">
        <v>65</v>
      </c>
      <c r="K649" s="375">
        <v>65</v>
      </c>
      <c r="L649" s="375" t="str">
        <f t="shared" si="21"/>
        <v>Mở</v>
      </c>
      <c r="M649" s="389">
        <f t="shared" si="20"/>
        <v>1</v>
      </c>
    </row>
    <row r="650" spans="1:13" ht="26.25" x14ac:dyDescent="0.25">
      <c r="A650" s="374" t="s">
        <v>3016</v>
      </c>
      <c r="B650" s="374" t="s">
        <v>8092</v>
      </c>
      <c r="C650" s="374" t="s">
        <v>8093</v>
      </c>
      <c r="D650" s="374" t="s">
        <v>1743</v>
      </c>
      <c r="E650" s="374" t="s">
        <v>8063</v>
      </c>
      <c r="F650" s="374" t="s">
        <v>89</v>
      </c>
      <c r="G650" s="374" t="s">
        <v>582</v>
      </c>
      <c r="H650" s="374" t="s">
        <v>6627</v>
      </c>
      <c r="I650" s="374" t="s">
        <v>584</v>
      </c>
      <c r="J650" s="375">
        <v>65</v>
      </c>
      <c r="K650" s="375">
        <v>65</v>
      </c>
      <c r="L650" s="375" t="str">
        <f t="shared" si="21"/>
        <v>Mở</v>
      </c>
      <c r="M650" s="389">
        <f t="shared" si="20"/>
        <v>1</v>
      </c>
    </row>
    <row r="651" spans="1:13" ht="26.25" x14ac:dyDescent="0.25">
      <c r="A651" s="374" t="s">
        <v>3019</v>
      </c>
      <c r="B651" s="374" t="s">
        <v>8094</v>
      </c>
      <c r="C651" s="374" t="s">
        <v>8095</v>
      </c>
      <c r="D651" s="374" t="s">
        <v>1743</v>
      </c>
      <c r="E651" s="374" t="s">
        <v>8063</v>
      </c>
      <c r="F651" s="374" t="s">
        <v>89</v>
      </c>
      <c r="G651" s="374" t="s">
        <v>582</v>
      </c>
      <c r="H651" s="374" t="s">
        <v>6627</v>
      </c>
      <c r="I651" s="374" t="s">
        <v>584</v>
      </c>
      <c r="J651" s="375">
        <v>9</v>
      </c>
      <c r="K651" s="375">
        <v>65</v>
      </c>
      <c r="L651" s="375" t="str">
        <f t="shared" si="21"/>
        <v>Không mở</v>
      </c>
      <c r="M651" s="389">
        <f t="shared" si="20"/>
        <v>0.13846153846153847</v>
      </c>
    </row>
    <row r="652" spans="1:13" ht="26.25" x14ac:dyDescent="0.25">
      <c r="A652" s="374" t="s">
        <v>3024</v>
      </c>
      <c r="B652" s="374" t="s">
        <v>8096</v>
      </c>
      <c r="C652" s="374" t="s">
        <v>8097</v>
      </c>
      <c r="D652" s="374" t="s">
        <v>1743</v>
      </c>
      <c r="E652" s="374" t="s">
        <v>8063</v>
      </c>
      <c r="F652" s="374" t="s">
        <v>89</v>
      </c>
      <c r="G652" s="374" t="s">
        <v>582</v>
      </c>
      <c r="H652" s="374" t="s">
        <v>6627</v>
      </c>
      <c r="I652" s="374" t="s">
        <v>584</v>
      </c>
      <c r="J652" s="375">
        <v>65</v>
      </c>
      <c r="K652" s="375">
        <v>65</v>
      </c>
      <c r="L652" s="375" t="str">
        <f t="shared" si="21"/>
        <v>Mở</v>
      </c>
      <c r="M652" s="389">
        <f t="shared" si="20"/>
        <v>1</v>
      </c>
    </row>
    <row r="653" spans="1:13" ht="26.25" x14ac:dyDescent="0.25">
      <c r="A653" s="374" t="s">
        <v>3027</v>
      </c>
      <c r="B653" s="374" t="s">
        <v>8098</v>
      </c>
      <c r="C653" s="374" t="s">
        <v>8099</v>
      </c>
      <c r="D653" s="374" t="s">
        <v>1743</v>
      </c>
      <c r="E653" s="374" t="s">
        <v>8063</v>
      </c>
      <c r="F653" s="374" t="s">
        <v>89</v>
      </c>
      <c r="G653" s="374" t="s">
        <v>582</v>
      </c>
      <c r="H653" s="374" t="s">
        <v>6627</v>
      </c>
      <c r="I653" s="374" t="s">
        <v>584</v>
      </c>
      <c r="J653" s="375">
        <v>65</v>
      </c>
      <c r="K653" s="375">
        <v>65</v>
      </c>
      <c r="L653" s="375" t="str">
        <f t="shared" si="21"/>
        <v>Mở</v>
      </c>
      <c r="M653" s="389">
        <f t="shared" si="20"/>
        <v>1</v>
      </c>
    </row>
    <row r="654" spans="1:13" ht="26.25" x14ac:dyDescent="0.25">
      <c r="A654" s="374" t="s">
        <v>3030</v>
      </c>
      <c r="B654" s="374" t="s">
        <v>8100</v>
      </c>
      <c r="C654" s="374" t="s">
        <v>8101</v>
      </c>
      <c r="D654" s="374" t="s">
        <v>1743</v>
      </c>
      <c r="E654" s="374" t="s">
        <v>8063</v>
      </c>
      <c r="F654" s="374" t="s">
        <v>89</v>
      </c>
      <c r="G654" s="374" t="s">
        <v>582</v>
      </c>
      <c r="H654" s="374" t="s">
        <v>6627</v>
      </c>
      <c r="I654" s="374" t="s">
        <v>584</v>
      </c>
      <c r="J654" s="375">
        <v>65</v>
      </c>
      <c r="K654" s="375">
        <v>65</v>
      </c>
      <c r="L654" s="375" t="str">
        <f t="shared" si="21"/>
        <v>Mở</v>
      </c>
      <c r="M654" s="389">
        <f t="shared" si="20"/>
        <v>1</v>
      </c>
    </row>
    <row r="655" spans="1:13" ht="26.25" x14ac:dyDescent="0.25">
      <c r="A655" s="374" t="s">
        <v>3033</v>
      </c>
      <c r="B655" s="374" t="s">
        <v>8102</v>
      </c>
      <c r="C655" s="374" t="s">
        <v>8103</v>
      </c>
      <c r="D655" s="374" t="s">
        <v>1743</v>
      </c>
      <c r="E655" s="374" t="s">
        <v>8063</v>
      </c>
      <c r="F655" s="374" t="s">
        <v>89</v>
      </c>
      <c r="G655" s="374" t="s">
        <v>582</v>
      </c>
      <c r="H655" s="374" t="s">
        <v>6627</v>
      </c>
      <c r="I655" s="374" t="s">
        <v>584</v>
      </c>
      <c r="J655" s="375">
        <v>65</v>
      </c>
      <c r="K655" s="375">
        <v>65</v>
      </c>
      <c r="L655" s="375" t="str">
        <f t="shared" si="21"/>
        <v>Mở</v>
      </c>
      <c r="M655" s="389">
        <f t="shared" si="20"/>
        <v>1</v>
      </c>
    </row>
    <row r="656" spans="1:13" ht="26.25" x14ac:dyDescent="0.25">
      <c r="A656" s="374" t="s">
        <v>3036</v>
      </c>
      <c r="B656" s="374" t="s">
        <v>8104</v>
      </c>
      <c r="C656" s="374" t="s">
        <v>8105</v>
      </c>
      <c r="D656" s="374" t="s">
        <v>1743</v>
      </c>
      <c r="E656" s="374" t="s">
        <v>8063</v>
      </c>
      <c r="F656" s="374" t="s">
        <v>89</v>
      </c>
      <c r="G656" s="374" t="s">
        <v>582</v>
      </c>
      <c r="H656" s="374" t="s">
        <v>6627</v>
      </c>
      <c r="I656" s="374" t="s">
        <v>584</v>
      </c>
      <c r="J656" s="375">
        <v>65</v>
      </c>
      <c r="K656" s="375">
        <v>65</v>
      </c>
      <c r="L656" s="375" t="str">
        <f t="shared" si="21"/>
        <v>Mở</v>
      </c>
      <c r="M656" s="389">
        <f t="shared" si="20"/>
        <v>1</v>
      </c>
    </row>
    <row r="657" spans="1:13" ht="26.25" x14ac:dyDescent="0.25">
      <c r="A657" s="374" t="s">
        <v>3039</v>
      </c>
      <c r="B657" s="374" t="s">
        <v>8106</v>
      </c>
      <c r="C657" s="374" t="s">
        <v>8107</v>
      </c>
      <c r="D657" s="374" t="s">
        <v>1743</v>
      </c>
      <c r="E657" s="374" t="s">
        <v>8063</v>
      </c>
      <c r="F657" s="374" t="s">
        <v>89</v>
      </c>
      <c r="G657" s="374" t="s">
        <v>582</v>
      </c>
      <c r="H657" s="374" t="s">
        <v>6627</v>
      </c>
      <c r="I657" s="374" t="s">
        <v>584</v>
      </c>
      <c r="J657" s="375">
        <v>65</v>
      </c>
      <c r="K657" s="375">
        <v>65</v>
      </c>
      <c r="L657" s="375" t="str">
        <f t="shared" si="21"/>
        <v>Mở</v>
      </c>
      <c r="M657" s="389">
        <f t="shared" si="20"/>
        <v>1</v>
      </c>
    </row>
    <row r="658" spans="1:13" ht="26.25" x14ac:dyDescent="0.25">
      <c r="A658" s="374" t="s">
        <v>3042</v>
      </c>
      <c r="B658" s="374" t="s">
        <v>8108</v>
      </c>
      <c r="C658" s="374" t="s">
        <v>8109</v>
      </c>
      <c r="D658" s="374" t="s">
        <v>1743</v>
      </c>
      <c r="E658" s="374" t="s">
        <v>8063</v>
      </c>
      <c r="F658" s="374" t="s">
        <v>89</v>
      </c>
      <c r="G658" s="374" t="s">
        <v>582</v>
      </c>
      <c r="H658" s="374" t="s">
        <v>6627</v>
      </c>
      <c r="I658" s="374" t="s">
        <v>584</v>
      </c>
      <c r="J658" s="375">
        <v>65</v>
      </c>
      <c r="K658" s="375">
        <v>65</v>
      </c>
      <c r="L658" s="375" t="str">
        <f t="shared" si="21"/>
        <v>Mở</v>
      </c>
      <c r="M658" s="389">
        <f t="shared" si="20"/>
        <v>1</v>
      </c>
    </row>
    <row r="659" spans="1:13" ht="26.25" x14ac:dyDescent="0.25">
      <c r="A659" s="374" t="s">
        <v>3045</v>
      </c>
      <c r="B659" s="374" t="s">
        <v>8110</v>
      </c>
      <c r="C659" s="374" t="s">
        <v>8111</v>
      </c>
      <c r="D659" s="374" t="s">
        <v>1743</v>
      </c>
      <c r="E659" s="374" t="s">
        <v>8063</v>
      </c>
      <c r="F659" s="374" t="s">
        <v>89</v>
      </c>
      <c r="G659" s="374" t="s">
        <v>582</v>
      </c>
      <c r="H659" s="374" t="s">
        <v>6627</v>
      </c>
      <c r="I659" s="374" t="s">
        <v>584</v>
      </c>
      <c r="J659" s="375">
        <v>65</v>
      </c>
      <c r="K659" s="375">
        <v>65</v>
      </c>
      <c r="L659" s="375" t="str">
        <f t="shared" si="21"/>
        <v>Mở</v>
      </c>
      <c r="M659" s="389">
        <f t="shared" si="20"/>
        <v>1</v>
      </c>
    </row>
    <row r="660" spans="1:13" ht="26.25" x14ac:dyDescent="0.25">
      <c r="A660" s="374" t="s">
        <v>3048</v>
      </c>
      <c r="B660" s="374" t="s">
        <v>8112</v>
      </c>
      <c r="C660" s="374" t="s">
        <v>8113</v>
      </c>
      <c r="D660" s="374" t="s">
        <v>1743</v>
      </c>
      <c r="E660" s="374" t="s">
        <v>8063</v>
      </c>
      <c r="F660" s="374" t="s">
        <v>89</v>
      </c>
      <c r="G660" s="374" t="s">
        <v>582</v>
      </c>
      <c r="H660" s="374" t="s">
        <v>6627</v>
      </c>
      <c r="I660" s="374" t="s">
        <v>584</v>
      </c>
      <c r="J660" s="375">
        <v>64</v>
      </c>
      <c r="K660" s="375">
        <v>65</v>
      </c>
      <c r="L660" s="375" t="str">
        <f t="shared" si="21"/>
        <v>Mở</v>
      </c>
      <c r="M660" s="389">
        <f t="shared" si="20"/>
        <v>0.98461538461538467</v>
      </c>
    </row>
    <row r="661" spans="1:13" ht="26.25" x14ac:dyDescent="0.25">
      <c r="A661" s="374" t="s">
        <v>3051</v>
      </c>
      <c r="B661" s="374" t="s">
        <v>8114</v>
      </c>
      <c r="C661" s="374" t="s">
        <v>8115</v>
      </c>
      <c r="D661" s="374" t="s">
        <v>8116</v>
      </c>
      <c r="E661" s="374" t="s">
        <v>8117</v>
      </c>
      <c r="F661" s="374" t="s">
        <v>66</v>
      </c>
      <c r="G661" s="374" t="s">
        <v>582</v>
      </c>
      <c r="H661" s="374" t="s">
        <v>6627</v>
      </c>
      <c r="I661" s="374" t="s">
        <v>584</v>
      </c>
      <c r="J661" s="375">
        <v>65</v>
      </c>
      <c r="K661" s="375">
        <v>65</v>
      </c>
      <c r="L661" s="375" t="str">
        <f t="shared" si="21"/>
        <v>Mở</v>
      </c>
      <c r="M661" s="389">
        <f t="shared" si="20"/>
        <v>1</v>
      </c>
    </row>
    <row r="662" spans="1:13" ht="26.25" x14ac:dyDescent="0.25">
      <c r="A662" s="374" t="s">
        <v>3054</v>
      </c>
      <c r="B662" s="374" t="s">
        <v>8118</v>
      </c>
      <c r="C662" s="374" t="s">
        <v>8119</v>
      </c>
      <c r="D662" s="374" t="s">
        <v>8116</v>
      </c>
      <c r="E662" s="374" t="s">
        <v>8117</v>
      </c>
      <c r="F662" s="374" t="s">
        <v>66</v>
      </c>
      <c r="G662" s="374" t="s">
        <v>582</v>
      </c>
      <c r="H662" s="374" t="s">
        <v>6627</v>
      </c>
      <c r="I662" s="374" t="s">
        <v>584</v>
      </c>
      <c r="J662" s="375">
        <v>65</v>
      </c>
      <c r="K662" s="375">
        <v>65</v>
      </c>
      <c r="L662" s="375" t="str">
        <f t="shared" si="21"/>
        <v>Mở</v>
      </c>
      <c r="M662" s="389">
        <f t="shared" si="20"/>
        <v>1</v>
      </c>
    </row>
    <row r="663" spans="1:13" ht="26.25" x14ac:dyDescent="0.25">
      <c r="A663" s="374" t="s">
        <v>3057</v>
      </c>
      <c r="B663" s="374" t="s">
        <v>8120</v>
      </c>
      <c r="C663" s="374" t="s">
        <v>8121</v>
      </c>
      <c r="D663" s="374" t="s">
        <v>8116</v>
      </c>
      <c r="E663" s="374" t="s">
        <v>8117</v>
      </c>
      <c r="F663" s="374" t="s">
        <v>66</v>
      </c>
      <c r="G663" s="374" t="s">
        <v>582</v>
      </c>
      <c r="H663" s="374" t="s">
        <v>6627</v>
      </c>
      <c r="I663" s="374" t="s">
        <v>584</v>
      </c>
      <c r="J663" s="375">
        <v>65</v>
      </c>
      <c r="K663" s="375">
        <v>65</v>
      </c>
      <c r="L663" s="375" t="str">
        <f t="shared" si="21"/>
        <v>Mở</v>
      </c>
      <c r="M663" s="389">
        <f t="shared" si="20"/>
        <v>1</v>
      </c>
    </row>
    <row r="664" spans="1:13" ht="26.25" x14ac:dyDescent="0.25">
      <c r="A664" s="374" t="s">
        <v>3062</v>
      </c>
      <c r="B664" s="374" t="s">
        <v>8122</v>
      </c>
      <c r="C664" s="374" t="s">
        <v>8123</v>
      </c>
      <c r="D664" s="374" t="s">
        <v>8116</v>
      </c>
      <c r="E664" s="374" t="s">
        <v>8117</v>
      </c>
      <c r="F664" s="374" t="s">
        <v>66</v>
      </c>
      <c r="G664" s="374" t="s">
        <v>582</v>
      </c>
      <c r="H664" s="374" t="s">
        <v>6627</v>
      </c>
      <c r="I664" s="374" t="s">
        <v>584</v>
      </c>
      <c r="J664" s="375">
        <v>65</v>
      </c>
      <c r="K664" s="375">
        <v>65</v>
      </c>
      <c r="L664" s="375" t="str">
        <f t="shared" si="21"/>
        <v>Mở</v>
      </c>
      <c r="M664" s="389">
        <f t="shared" si="20"/>
        <v>1</v>
      </c>
    </row>
    <row r="665" spans="1:13" ht="26.25" x14ac:dyDescent="0.25">
      <c r="A665" s="374" t="s">
        <v>3065</v>
      </c>
      <c r="B665" s="374" t="s">
        <v>8124</v>
      </c>
      <c r="C665" s="374" t="s">
        <v>8125</v>
      </c>
      <c r="D665" s="374" t="s">
        <v>8116</v>
      </c>
      <c r="E665" s="374" t="s">
        <v>8117</v>
      </c>
      <c r="F665" s="374" t="s">
        <v>66</v>
      </c>
      <c r="G665" s="374" t="s">
        <v>582</v>
      </c>
      <c r="H665" s="374" t="s">
        <v>6627</v>
      </c>
      <c r="I665" s="374" t="s">
        <v>584</v>
      </c>
      <c r="J665" s="375">
        <v>65</v>
      </c>
      <c r="K665" s="375">
        <v>65</v>
      </c>
      <c r="L665" s="375" t="str">
        <f t="shared" si="21"/>
        <v>Mở</v>
      </c>
      <c r="M665" s="389">
        <f t="shared" si="20"/>
        <v>1</v>
      </c>
    </row>
    <row r="666" spans="1:13" ht="26.25" x14ac:dyDescent="0.25">
      <c r="A666" s="374" t="s">
        <v>3070</v>
      </c>
      <c r="B666" s="374" t="s">
        <v>8126</v>
      </c>
      <c r="C666" s="374" t="s">
        <v>8127</v>
      </c>
      <c r="D666" s="374" t="s">
        <v>8116</v>
      </c>
      <c r="E666" s="374" t="s">
        <v>8117</v>
      </c>
      <c r="F666" s="374" t="s">
        <v>66</v>
      </c>
      <c r="G666" s="374" t="s">
        <v>582</v>
      </c>
      <c r="H666" s="374" t="s">
        <v>6627</v>
      </c>
      <c r="I666" s="374" t="s">
        <v>584</v>
      </c>
      <c r="J666" s="375">
        <v>65</v>
      </c>
      <c r="K666" s="375">
        <v>65</v>
      </c>
      <c r="L666" s="375" t="str">
        <f t="shared" si="21"/>
        <v>Mở</v>
      </c>
      <c r="M666" s="389">
        <f t="shared" si="20"/>
        <v>1</v>
      </c>
    </row>
    <row r="667" spans="1:13" ht="26.25" x14ac:dyDescent="0.25">
      <c r="A667" s="374" t="s">
        <v>3073</v>
      </c>
      <c r="B667" s="374" t="s">
        <v>8128</v>
      </c>
      <c r="C667" s="374" t="s">
        <v>8129</v>
      </c>
      <c r="D667" s="374" t="s">
        <v>8116</v>
      </c>
      <c r="E667" s="374" t="s">
        <v>8117</v>
      </c>
      <c r="F667" s="374" t="s">
        <v>66</v>
      </c>
      <c r="G667" s="374" t="s">
        <v>582</v>
      </c>
      <c r="H667" s="374" t="s">
        <v>6627</v>
      </c>
      <c r="I667" s="374" t="s">
        <v>584</v>
      </c>
      <c r="J667" s="375">
        <v>65</v>
      </c>
      <c r="K667" s="375">
        <v>65</v>
      </c>
      <c r="L667" s="375" t="str">
        <f t="shared" si="21"/>
        <v>Mở</v>
      </c>
      <c r="M667" s="389">
        <f t="shared" si="20"/>
        <v>1</v>
      </c>
    </row>
    <row r="668" spans="1:13" ht="26.25" x14ac:dyDescent="0.25">
      <c r="A668" s="374" t="s">
        <v>3076</v>
      </c>
      <c r="B668" s="374" t="s">
        <v>8130</v>
      </c>
      <c r="C668" s="374" t="s">
        <v>8131</v>
      </c>
      <c r="D668" s="374" t="s">
        <v>8116</v>
      </c>
      <c r="E668" s="374" t="s">
        <v>8117</v>
      </c>
      <c r="F668" s="374" t="s">
        <v>66</v>
      </c>
      <c r="G668" s="374" t="s">
        <v>582</v>
      </c>
      <c r="H668" s="374" t="s">
        <v>6627</v>
      </c>
      <c r="I668" s="374" t="s">
        <v>584</v>
      </c>
      <c r="J668" s="375">
        <v>65</v>
      </c>
      <c r="K668" s="375">
        <v>65</v>
      </c>
      <c r="L668" s="375" t="str">
        <f t="shared" si="21"/>
        <v>Mở</v>
      </c>
      <c r="M668" s="389">
        <f t="shared" si="20"/>
        <v>1</v>
      </c>
    </row>
    <row r="669" spans="1:13" ht="26.25" x14ac:dyDescent="0.25">
      <c r="A669" s="374" t="s">
        <v>3079</v>
      </c>
      <c r="B669" s="374" t="s">
        <v>8132</v>
      </c>
      <c r="C669" s="374" t="s">
        <v>8133</v>
      </c>
      <c r="D669" s="374" t="s">
        <v>8116</v>
      </c>
      <c r="E669" s="374" t="s">
        <v>8117</v>
      </c>
      <c r="F669" s="374" t="s">
        <v>66</v>
      </c>
      <c r="G669" s="374" t="s">
        <v>582</v>
      </c>
      <c r="H669" s="374" t="s">
        <v>6627</v>
      </c>
      <c r="I669" s="374" t="s">
        <v>584</v>
      </c>
      <c r="J669" s="375">
        <v>65</v>
      </c>
      <c r="K669" s="375">
        <v>65</v>
      </c>
      <c r="L669" s="375" t="str">
        <f t="shared" si="21"/>
        <v>Mở</v>
      </c>
      <c r="M669" s="389">
        <f t="shared" si="20"/>
        <v>1</v>
      </c>
    </row>
    <row r="670" spans="1:13" ht="26.25" x14ac:dyDescent="0.25">
      <c r="A670" s="374" t="s">
        <v>3082</v>
      </c>
      <c r="B670" s="374" t="s">
        <v>8134</v>
      </c>
      <c r="C670" s="374" t="s">
        <v>8135</v>
      </c>
      <c r="D670" s="374" t="s">
        <v>8116</v>
      </c>
      <c r="E670" s="374" t="s">
        <v>8117</v>
      </c>
      <c r="F670" s="374" t="s">
        <v>66</v>
      </c>
      <c r="G670" s="374" t="s">
        <v>582</v>
      </c>
      <c r="H670" s="374" t="s">
        <v>6627</v>
      </c>
      <c r="I670" s="374" t="s">
        <v>584</v>
      </c>
      <c r="J670" s="375">
        <v>65</v>
      </c>
      <c r="K670" s="375">
        <v>65</v>
      </c>
      <c r="L670" s="375" t="str">
        <f t="shared" si="21"/>
        <v>Mở</v>
      </c>
      <c r="M670" s="389">
        <f t="shared" si="20"/>
        <v>1</v>
      </c>
    </row>
    <row r="671" spans="1:13" ht="26.25" x14ac:dyDescent="0.25">
      <c r="A671" s="374" t="s">
        <v>3085</v>
      </c>
      <c r="B671" s="374" t="s">
        <v>8136</v>
      </c>
      <c r="C671" s="374" t="s">
        <v>8137</v>
      </c>
      <c r="D671" s="374" t="s">
        <v>8116</v>
      </c>
      <c r="E671" s="374" t="s">
        <v>8117</v>
      </c>
      <c r="F671" s="374" t="s">
        <v>66</v>
      </c>
      <c r="G671" s="374" t="s">
        <v>582</v>
      </c>
      <c r="H671" s="374" t="s">
        <v>6627</v>
      </c>
      <c r="I671" s="374" t="s">
        <v>584</v>
      </c>
      <c r="J671" s="375">
        <v>65</v>
      </c>
      <c r="K671" s="375">
        <v>65</v>
      </c>
      <c r="L671" s="375" t="str">
        <f t="shared" si="21"/>
        <v>Mở</v>
      </c>
      <c r="M671" s="389">
        <f t="shared" si="20"/>
        <v>1</v>
      </c>
    </row>
    <row r="672" spans="1:13" ht="26.25" x14ac:dyDescent="0.25">
      <c r="A672" s="374" t="s">
        <v>3088</v>
      </c>
      <c r="B672" s="374" t="s">
        <v>8138</v>
      </c>
      <c r="C672" s="374" t="s">
        <v>8139</v>
      </c>
      <c r="D672" s="374" t="s">
        <v>8116</v>
      </c>
      <c r="E672" s="374" t="s">
        <v>8117</v>
      </c>
      <c r="F672" s="374" t="s">
        <v>66</v>
      </c>
      <c r="G672" s="374" t="s">
        <v>582</v>
      </c>
      <c r="H672" s="374" t="s">
        <v>6627</v>
      </c>
      <c r="I672" s="374" t="s">
        <v>584</v>
      </c>
      <c r="J672" s="375">
        <v>65</v>
      </c>
      <c r="K672" s="375">
        <v>65</v>
      </c>
      <c r="L672" s="375" t="str">
        <f t="shared" si="21"/>
        <v>Mở</v>
      </c>
      <c r="M672" s="389">
        <f t="shared" si="20"/>
        <v>1</v>
      </c>
    </row>
    <row r="673" spans="1:13" ht="26.25" x14ac:dyDescent="0.25">
      <c r="A673" s="374" t="s">
        <v>3091</v>
      </c>
      <c r="B673" s="374" t="s">
        <v>8140</v>
      </c>
      <c r="C673" s="374" t="s">
        <v>8141</v>
      </c>
      <c r="D673" s="374" t="s">
        <v>8116</v>
      </c>
      <c r="E673" s="374" t="s">
        <v>8117</v>
      </c>
      <c r="F673" s="374" t="s">
        <v>66</v>
      </c>
      <c r="G673" s="374" t="s">
        <v>582</v>
      </c>
      <c r="H673" s="374" t="s">
        <v>6627</v>
      </c>
      <c r="I673" s="374" t="s">
        <v>584</v>
      </c>
      <c r="J673" s="375">
        <v>65</v>
      </c>
      <c r="K673" s="375">
        <v>65</v>
      </c>
      <c r="L673" s="375" t="str">
        <f t="shared" si="21"/>
        <v>Mở</v>
      </c>
      <c r="M673" s="389">
        <f t="shared" si="20"/>
        <v>1</v>
      </c>
    </row>
    <row r="674" spans="1:13" ht="26.25" x14ac:dyDescent="0.25">
      <c r="A674" s="374" t="s">
        <v>3094</v>
      </c>
      <c r="B674" s="374" t="s">
        <v>8142</v>
      </c>
      <c r="C674" s="374" t="s">
        <v>8143</v>
      </c>
      <c r="D674" s="374" t="s">
        <v>8116</v>
      </c>
      <c r="E674" s="374" t="s">
        <v>8117</v>
      </c>
      <c r="F674" s="374" t="s">
        <v>66</v>
      </c>
      <c r="G674" s="374" t="s">
        <v>582</v>
      </c>
      <c r="H674" s="374" t="s">
        <v>6627</v>
      </c>
      <c r="I674" s="374" t="s">
        <v>584</v>
      </c>
      <c r="J674" s="375">
        <v>65</v>
      </c>
      <c r="K674" s="375">
        <v>65</v>
      </c>
      <c r="L674" s="375" t="str">
        <f t="shared" si="21"/>
        <v>Mở</v>
      </c>
      <c r="M674" s="389">
        <f t="shared" si="20"/>
        <v>1</v>
      </c>
    </row>
    <row r="675" spans="1:13" ht="26.25" x14ac:dyDescent="0.25">
      <c r="A675" s="374" t="s">
        <v>3097</v>
      </c>
      <c r="B675" s="374" t="s">
        <v>8144</v>
      </c>
      <c r="C675" s="374" t="s">
        <v>8145</v>
      </c>
      <c r="D675" s="374" t="s">
        <v>8146</v>
      </c>
      <c r="E675" s="374" t="s">
        <v>8147</v>
      </c>
      <c r="F675" s="374" t="s">
        <v>89</v>
      </c>
      <c r="G675" s="374" t="s">
        <v>582</v>
      </c>
      <c r="H675" s="374" t="s">
        <v>6627</v>
      </c>
      <c r="I675" s="374" t="s">
        <v>584</v>
      </c>
      <c r="J675" s="375">
        <v>65</v>
      </c>
      <c r="K675" s="375">
        <v>65</v>
      </c>
      <c r="L675" s="375" t="str">
        <f t="shared" si="21"/>
        <v>Mở</v>
      </c>
      <c r="M675" s="389">
        <f t="shared" si="20"/>
        <v>1</v>
      </c>
    </row>
    <row r="676" spans="1:13" ht="26.25" x14ac:dyDescent="0.25">
      <c r="A676" s="374" t="s">
        <v>3100</v>
      </c>
      <c r="B676" s="374" t="s">
        <v>8148</v>
      </c>
      <c r="C676" s="374" t="s">
        <v>8149</v>
      </c>
      <c r="D676" s="374" t="s">
        <v>8146</v>
      </c>
      <c r="E676" s="374" t="s">
        <v>8147</v>
      </c>
      <c r="F676" s="374" t="s">
        <v>89</v>
      </c>
      <c r="G676" s="374" t="s">
        <v>582</v>
      </c>
      <c r="H676" s="374" t="s">
        <v>6627</v>
      </c>
      <c r="I676" s="374" t="s">
        <v>584</v>
      </c>
      <c r="J676" s="375">
        <v>65</v>
      </c>
      <c r="K676" s="375">
        <v>65</v>
      </c>
      <c r="L676" s="375" t="str">
        <f t="shared" si="21"/>
        <v>Mở</v>
      </c>
      <c r="M676" s="389">
        <f t="shared" si="20"/>
        <v>1</v>
      </c>
    </row>
    <row r="677" spans="1:13" ht="26.25" x14ac:dyDescent="0.25">
      <c r="A677" s="374" t="s">
        <v>3103</v>
      </c>
      <c r="B677" s="374" t="s">
        <v>8150</v>
      </c>
      <c r="C677" s="374" t="s">
        <v>8151</v>
      </c>
      <c r="D677" s="374" t="s">
        <v>8152</v>
      </c>
      <c r="E677" s="374" t="s">
        <v>8153</v>
      </c>
      <c r="F677" s="374" t="s">
        <v>66</v>
      </c>
      <c r="G677" s="374" t="s">
        <v>582</v>
      </c>
      <c r="H677" s="374" t="s">
        <v>6627</v>
      </c>
      <c r="I677" s="374" t="s">
        <v>584</v>
      </c>
      <c r="J677" s="375">
        <v>65</v>
      </c>
      <c r="K677" s="375">
        <v>65</v>
      </c>
      <c r="L677" s="375" t="str">
        <f t="shared" si="21"/>
        <v>Mở</v>
      </c>
      <c r="M677" s="389">
        <f t="shared" si="20"/>
        <v>1</v>
      </c>
    </row>
    <row r="678" spans="1:13" ht="26.25" x14ac:dyDescent="0.25">
      <c r="A678" s="374" t="s">
        <v>3106</v>
      </c>
      <c r="B678" s="374" t="s">
        <v>8154</v>
      </c>
      <c r="C678" s="374" t="s">
        <v>8155</v>
      </c>
      <c r="D678" s="374" t="s">
        <v>8152</v>
      </c>
      <c r="E678" s="374" t="s">
        <v>8153</v>
      </c>
      <c r="F678" s="374" t="s">
        <v>66</v>
      </c>
      <c r="G678" s="374" t="s">
        <v>582</v>
      </c>
      <c r="H678" s="374" t="s">
        <v>6627</v>
      </c>
      <c r="I678" s="374" t="s">
        <v>584</v>
      </c>
      <c r="J678" s="375">
        <v>65</v>
      </c>
      <c r="K678" s="375">
        <v>65</v>
      </c>
      <c r="L678" s="375" t="str">
        <f t="shared" si="21"/>
        <v>Mở</v>
      </c>
      <c r="M678" s="389">
        <f t="shared" si="20"/>
        <v>1</v>
      </c>
    </row>
    <row r="679" spans="1:13" ht="26.25" x14ac:dyDescent="0.25">
      <c r="A679" s="374" t="s">
        <v>3109</v>
      </c>
      <c r="B679" s="374" t="s">
        <v>8156</v>
      </c>
      <c r="C679" s="374" t="s">
        <v>8157</v>
      </c>
      <c r="D679" s="374" t="s">
        <v>8158</v>
      </c>
      <c r="E679" s="374" t="s">
        <v>8159</v>
      </c>
      <c r="F679" s="374" t="s">
        <v>66</v>
      </c>
      <c r="G679" s="374" t="s">
        <v>582</v>
      </c>
      <c r="H679" s="374" t="s">
        <v>6627</v>
      </c>
      <c r="I679" s="374" t="s">
        <v>584</v>
      </c>
      <c r="J679" s="375">
        <v>58</v>
      </c>
      <c r="K679" s="375">
        <v>65</v>
      </c>
      <c r="L679" s="375" t="str">
        <f t="shared" si="21"/>
        <v>Mở</v>
      </c>
      <c r="M679" s="389">
        <f t="shared" si="20"/>
        <v>0.89230769230769236</v>
      </c>
    </row>
    <row r="680" spans="1:13" ht="26.25" x14ac:dyDescent="0.25">
      <c r="A680" s="374" t="s">
        <v>3112</v>
      </c>
      <c r="B680" s="374" t="s">
        <v>8160</v>
      </c>
      <c r="C680" s="374" t="s">
        <v>8161</v>
      </c>
      <c r="D680" s="374" t="s">
        <v>8158</v>
      </c>
      <c r="E680" s="374" t="s">
        <v>8159</v>
      </c>
      <c r="F680" s="374" t="s">
        <v>66</v>
      </c>
      <c r="G680" s="374" t="s">
        <v>582</v>
      </c>
      <c r="H680" s="374" t="s">
        <v>6627</v>
      </c>
      <c r="I680" s="374" t="s">
        <v>584</v>
      </c>
      <c r="J680" s="375">
        <v>65</v>
      </c>
      <c r="K680" s="375">
        <v>65</v>
      </c>
      <c r="L680" s="375" t="str">
        <f t="shared" si="21"/>
        <v>Mở</v>
      </c>
      <c r="M680" s="389">
        <f t="shared" si="20"/>
        <v>1</v>
      </c>
    </row>
    <row r="681" spans="1:13" ht="26.25" x14ac:dyDescent="0.25">
      <c r="A681" s="374" t="s">
        <v>3115</v>
      </c>
      <c r="B681" s="374" t="s">
        <v>8162</v>
      </c>
      <c r="C681" s="374" t="s">
        <v>8163</v>
      </c>
      <c r="D681" s="374" t="s">
        <v>8164</v>
      </c>
      <c r="E681" s="374" t="s">
        <v>8165</v>
      </c>
      <c r="F681" s="374" t="s">
        <v>66</v>
      </c>
      <c r="G681" s="374" t="s">
        <v>582</v>
      </c>
      <c r="H681" s="374" t="s">
        <v>6627</v>
      </c>
      <c r="I681" s="374" t="s">
        <v>584</v>
      </c>
      <c r="J681" s="375">
        <v>30</v>
      </c>
      <c r="K681" s="375">
        <v>30</v>
      </c>
      <c r="L681" s="375" t="str">
        <f t="shared" si="21"/>
        <v>Mở</v>
      </c>
      <c r="M681" s="389">
        <f t="shared" si="20"/>
        <v>1</v>
      </c>
    </row>
    <row r="682" spans="1:13" ht="26.25" x14ac:dyDescent="0.25">
      <c r="A682" s="374" t="s">
        <v>3118</v>
      </c>
      <c r="B682" s="374" t="s">
        <v>8166</v>
      </c>
      <c r="C682" s="374" t="s">
        <v>8167</v>
      </c>
      <c r="D682" s="374" t="s">
        <v>8164</v>
      </c>
      <c r="E682" s="374" t="s">
        <v>8165</v>
      </c>
      <c r="F682" s="374" t="s">
        <v>66</v>
      </c>
      <c r="G682" s="374" t="s">
        <v>582</v>
      </c>
      <c r="H682" s="374" t="s">
        <v>6627</v>
      </c>
      <c r="I682" s="374" t="s">
        <v>584</v>
      </c>
      <c r="J682" s="375">
        <v>30</v>
      </c>
      <c r="K682" s="375">
        <v>30</v>
      </c>
      <c r="L682" s="375" t="str">
        <f t="shared" si="21"/>
        <v>Mở</v>
      </c>
      <c r="M682" s="389">
        <f t="shared" si="20"/>
        <v>1</v>
      </c>
    </row>
    <row r="683" spans="1:13" ht="26.25" x14ac:dyDescent="0.25">
      <c r="A683" s="374" t="s">
        <v>3121</v>
      </c>
      <c r="B683" s="374" t="s">
        <v>8168</v>
      </c>
      <c r="C683" s="374" t="s">
        <v>8169</v>
      </c>
      <c r="D683" s="374" t="s">
        <v>8170</v>
      </c>
      <c r="E683" s="374" t="s">
        <v>8171</v>
      </c>
      <c r="F683" s="374" t="s">
        <v>66</v>
      </c>
      <c r="G683" s="374" t="s">
        <v>582</v>
      </c>
      <c r="H683" s="374" t="s">
        <v>6627</v>
      </c>
      <c r="I683" s="374" t="s">
        <v>584</v>
      </c>
      <c r="J683" s="375">
        <v>23</v>
      </c>
      <c r="K683" s="375">
        <v>30</v>
      </c>
      <c r="L683" s="375" t="str">
        <f t="shared" si="21"/>
        <v>Mở</v>
      </c>
      <c r="M683" s="389">
        <f t="shared" si="20"/>
        <v>0.76666666666666672</v>
      </c>
    </row>
    <row r="684" spans="1:13" ht="26.25" x14ac:dyDescent="0.25">
      <c r="A684" s="374" t="s">
        <v>3124</v>
      </c>
      <c r="B684" s="374" t="s">
        <v>8172</v>
      </c>
      <c r="C684" s="374" t="s">
        <v>8173</v>
      </c>
      <c r="D684" s="374" t="s">
        <v>8170</v>
      </c>
      <c r="E684" s="374" t="s">
        <v>8171</v>
      </c>
      <c r="F684" s="374" t="s">
        <v>66</v>
      </c>
      <c r="G684" s="374" t="s">
        <v>582</v>
      </c>
      <c r="H684" s="374" t="s">
        <v>6627</v>
      </c>
      <c r="I684" s="374" t="s">
        <v>584</v>
      </c>
      <c r="J684" s="375">
        <v>29</v>
      </c>
      <c r="K684" s="375">
        <v>30</v>
      </c>
      <c r="L684" s="375" t="str">
        <f t="shared" si="21"/>
        <v>Mở</v>
      </c>
      <c r="M684" s="389">
        <f t="shared" si="20"/>
        <v>0.96666666666666667</v>
      </c>
    </row>
    <row r="685" spans="1:13" ht="26.25" x14ac:dyDescent="0.25">
      <c r="A685" s="374" t="s">
        <v>3127</v>
      </c>
      <c r="B685" s="374" t="s">
        <v>8174</v>
      </c>
      <c r="C685" s="374" t="s">
        <v>8175</v>
      </c>
      <c r="D685" s="374" t="s">
        <v>8170</v>
      </c>
      <c r="E685" s="374" t="s">
        <v>8171</v>
      </c>
      <c r="F685" s="374" t="s">
        <v>66</v>
      </c>
      <c r="G685" s="374" t="s">
        <v>582</v>
      </c>
      <c r="H685" s="374" t="s">
        <v>6627</v>
      </c>
      <c r="I685" s="374" t="s">
        <v>584</v>
      </c>
      <c r="J685" s="375">
        <v>20</v>
      </c>
      <c r="K685" s="375">
        <v>30</v>
      </c>
      <c r="L685" s="375" t="s">
        <v>610</v>
      </c>
      <c r="M685" s="389">
        <f t="shared" si="20"/>
        <v>0.66666666666666663</v>
      </c>
    </row>
    <row r="686" spans="1:13" ht="26.25" x14ac:dyDescent="0.25">
      <c r="A686" s="374" t="s">
        <v>3130</v>
      </c>
      <c r="B686" s="374" t="s">
        <v>8176</v>
      </c>
      <c r="C686" s="374" t="s">
        <v>8177</v>
      </c>
      <c r="D686" s="374" t="s">
        <v>8178</v>
      </c>
      <c r="E686" s="374" t="s">
        <v>8179</v>
      </c>
      <c r="F686" s="374" t="s">
        <v>66</v>
      </c>
      <c r="G686" s="374" t="s">
        <v>582</v>
      </c>
      <c r="H686" s="374" t="s">
        <v>6627</v>
      </c>
      <c r="I686" s="374" t="s">
        <v>584</v>
      </c>
      <c r="J686" s="375">
        <v>65</v>
      </c>
      <c r="K686" s="375">
        <v>65</v>
      </c>
      <c r="L686" s="375" t="str">
        <f t="shared" si="21"/>
        <v>Mở</v>
      </c>
      <c r="M686" s="389">
        <f t="shared" si="20"/>
        <v>1</v>
      </c>
    </row>
    <row r="687" spans="1:13" ht="26.25" x14ac:dyDescent="0.25">
      <c r="A687" s="374" t="s">
        <v>3133</v>
      </c>
      <c r="B687" s="374" t="s">
        <v>8180</v>
      </c>
      <c r="C687" s="374" t="s">
        <v>8181</v>
      </c>
      <c r="D687" s="374" t="s">
        <v>8178</v>
      </c>
      <c r="E687" s="374" t="s">
        <v>8179</v>
      </c>
      <c r="F687" s="374" t="s">
        <v>66</v>
      </c>
      <c r="G687" s="374" t="s">
        <v>582</v>
      </c>
      <c r="H687" s="374" t="s">
        <v>6627</v>
      </c>
      <c r="I687" s="374" t="s">
        <v>584</v>
      </c>
      <c r="J687" s="375">
        <v>49</v>
      </c>
      <c r="K687" s="375">
        <v>65</v>
      </c>
      <c r="L687" s="375" t="str">
        <f t="shared" si="21"/>
        <v>Mở</v>
      </c>
      <c r="M687" s="389">
        <f t="shared" si="20"/>
        <v>0.75384615384615383</v>
      </c>
    </row>
    <row r="688" spans="1:13" ht="26.25" x14ac:dyDescent="0.25">
      <c r="A688" s="374" t="s">
        <v>3138</v>
      </c>
      <c r="B688" s="374" t="s">
        <v>8182</v>
      </c>
      <c r="C688" s="374" t="s">
        <v>8183</v>
      </c>
      <c r="D688" s="374" t="s">
        <v>8184</v>
      </c>
      <c r="E688" s="374" t="s">
        <v>8185</v>
      </c>
      <c r="F688" s="374" t="s">
        <v>66</v>
      </c>
      <c r="G688" s="374" t="s">
        <v>582</v>
      </c>
      <c r="H688" s="374" t="s">
        <v>6627</v>
      </c>
      <c r="I688" s="374" t="s">
        <v>584</v>
      </c>
      <c r="J688" s="375">
        <v>24</v>
      </c>
      <c r="K688" s="375">
        <v>30</v>
      </c>
      <c r="L688" s="375" t="str">
        <f t="shared" si="21"/>
        <v>Mở</v>
      </c>
      <c r="M688" s="389">
        <f t="shared" si="20"/>
        <v>0.8</v>
      </c>
    </row>
    <row r="689" spans="1:13" ht="26.25" x14ac:dyDescent="0.25">
      <c r="A689" s="374" t="s">
        <v>3141</v>
      </c>
      <c r="B689" s="374" t="s">
        <v>8186</v>
      </c>
      <c r="C689" s="374" t="s">
        <v>8187</v>
      </c>
      <c r="D689" s="374" t="s">
        <v>8184</v>
      </c>
      <c r="E689" s="374" t="s">
        <v>8185</v>
      </c>
      <c r="F689" s="374" t="s">
        <v>66</v>
      </c>
      <c r="G689" s="374" t="s">
        <v>582</v>
      </c>
      <c r="H689" s="374" t="s">
        <v>6627</v>
      </c>
      <c r="I689" s="374" t="s">
        <v>584</v>
      </c>
      <c r="J689" s="375">
        <v>27</v>
      </c>
      <c r="K689" s="375">
        <v>30</v>
      </c>
      <c r="L689" s="375" t="str">
        <f t="shared" si="21"/>
        <v>Mở</v>
      </c>
      <c r="M689" s="389">
        <f t="shared" si="20"/>
        <v>0.9</v>
      </c>
    </row>
    <row r="690" spans="1:13" ht="26.25" x14ac:dyDescent="0.25">
      <c r="A690" s="374" t="s">
        <v>3144</v>
      </c>
      <c r="B690" s="374" t="s">
        <v>8188</v>
      </c>
      <c r="C690" s="374" t="s">
        <v>8189</v>
      </c>
      <c r="D690" s="374" t="s">
        <v>8190</v>
      </c>
      <c r="E690" s="374" t="s">
        <v>8191</v>
      </c>
      <c r="F690" s="374" t="s">
        <v>89</v>
      </c>
      <c r="G690" s="374" t="s">
        <v>582</v>
      </c>
      <c r="H690" s="374" t="s">
        <v>6627</v>
      </c>
      <c r="I690" s="374" t="s">
        <v>584</v>
      </c>
      <c r="J690" s="375">
        <v>65</v>
      </c>
      <c r="K690" s="375">
        <v>65</v>
      </c>
      <c r="L690" s="375" t="str">
        <f t="shared" si="21"/>
        <v>Mở</v>
      </c>
      <c r="M690" s="389">
        <f t="shared" si="20"/>
        <v>1</v>
      </c>
    </row>
    <row r="691" spans="1:13" ht="26.25" x14ac:dyDescent="0.25">
      <c r="A691" s="374" t="s">
        <v>3147</v>
      </c>
      <c r="B691" s="374" t="s">
        <v>8192</v>
      </c>
      <c r="C691" s="374" t="s">
        <v>8193</v>
      </c>
      <c r="D691" s="374" t="s">
        <v>8190</v>
      </c>
      <c r="E691" s="374" t="s">
        <v>8191</v>
      </c>
      <c r="F691" s="374" t="s">
        <v>89</v>
      </c>
      <c r="G691" s="374" t="s">
        <v>582</v>
      </c>
      <c r="H691" s="374" t="s">
        <v>6627</v>
      </c>
      <c r="I691" s="374" t="s">
        <v>584</v>
      </c>
      <c r="J691" s="375">
        <v>65</v>
      </c>
      <c r="K691" s="375">
        <v>65</v>
      </c>
      <c r="L691" s="375" t="str">
        <f t="shared" si="21"/>
        <v>Mở</v>
      </c>
      <c r="M691" s="389">
        <f t="shared" si="20"/>
        <v>1</v>
      </c>
    </row>
    <row r="692" spans="1:13" ht="26.25" x14ac:dyDescent="0.25">
      <c r="A692" s="374" t="s">
        <v>3152</v>
      </c>
      <c r="B692" s="374" t="s">
        <v>8194</v>
      </c>
      <c r="C692" s="374" t="s">
        <v>8195</v>
      </c>
      <c r="D692" s="374" t="s">
        <v>8196</v>
      </c>
      <c r="E692" s="374" t="s">
        <v>8197</v>
      </c>
      <c r="F692" s="374" t="s">
        <v>66</v>
      </c>
      <c r="G692" s="374" t="s">
        <v>582</v>
      </c>
      <c r="H692" s="374" t="s">
        <v>6627</v>
      </c>
      <c r="I692" s="374" t="s">
        <v>584</v>
      </c>
      <c r="J692" s="375">
        <v>65</v>
      </c>
      <c r="K692" s="375">
        <v>65</v>
      </c>
      <c r="L692" s="375" t="str">
        <f t="shared" si="21"/>
        <v>Mở</v>
      </c>
      <c r="M692" s="389">
        <f t="shared" si="20"/>
        <v>1</v>
      </c>
    </row>
    <row r="693" spans="1:13" ht="26.25" x14ac:dyDescent="0.25">
      <c r="A693" s="374" t="s">
        <v>3155</v>
      </c>
      <c r="B693" s="374" t="s">
        <v>8198</v>
      </c>
      <c r="C693" s="374" t="s">
        <v>8199</v>
      </c>
      <c r="D693" s="374" t="s">
        <v>8196</v>
      </c>
      <c r="E693" s="374" t="s">
        <v>8197</v>
      </c>
      <c r="F693" s="374" t="s">
        <v>66</v>
      </c>
      <c r="G693" s="374" t="s">
        <v>582</v>
      </c>
      <c r="H693" s="374" t="s">
        <v>6627</v>
      </c>
      <c r="I693" s="374" t="s">
        <v>584</v>
      </c>
      <c r="J693" s="375">
        <v>65</v>
      </c>
      <c r="K693" s="375">
        <v>65</v>
      </c>
      <c r="L693" s="375" t="str">
        <f t="shared" si="21"/>
        <v>Mở</v>
      </c>
      <c r="M693" s="389">
        <f t="shared" si="20"/>
        <v>1</v>
      </c>
    </row>
    <row r="694" spans="1:13" ht="26.25" x14ac:dyDescent="0.25">
      <c r="A694" s="374" t="s">
        <v>3160</v>
      </c>
      <c r="B694" s="374" t="s">
        <v>8200</v>
      </c>
      <c r="C694" s="374" t="s">
        <v>8201</v>
      </c>
      <c r="D694" s="374" t="s">
        <v>8196</v>
      </c>
      <c r="E694" s="374" t="s">
        <v>8197</v>
      </c>
      <c r="F694" s="374" t="s">
        <v>66</v>
      </c>
      <c r="G694" s="374" t="s">
        <v>582</v>
      </c>
      <c r="H694" s="374" t="s">
        <v>6627</v>
      </c>
      <c r="I694" s="374" t="s">
        <v>584</v>
      </c>
      <c r="J694" s="375">
        <v>65</v>
      </c>
      <c r="K694" s="375">
        <v>65</v>
      </c>
      <c r="L694" s="375" t="str">
        <f t="shared" si="21"/>
        <v>Mở</v>
      </c>
      <c r="M694" s="389">
        <f t="shared" si="20"/>
        <v>1</v>
      </c>
    </row>
    <row r="695" spans="1:13" ht="26.25" x14ac:dyDescent="0.25">
      <c r="A695" s="374" t="s">
        <v>3163</v>
      </c>
      <c r="B695" s="374" t="s">
        <v>8202</v>
      </c>
      <c r="C695" s="374" t="s">
        <v>8203</v>
      </c>
      <c r="D695" s="374" t="s">
        <v>8204</v>
      </c>
      <c r="E695" s="374" t="s">
        <v>8205</v>
      </c>
      <c r="F695" s="374" t="s">
        <v>66</v>
      </c>
      <c r="G695" s="374" t="s">
        <v>582</v>
      </c>
      <c r="H695" s="374" t="s">
        <v>6627</v>
      </c>
      <c r="I695" s="374" t="s">
        <v>584</v>
      </c>
      <c r="J695" s="375">
        <v>65</v>
      </c>
      <c r="K695" s="375">
        <v>65</v>
      </c>
      <c r="L695" s="375" t="str">
        <f t="shared" si="21"/>
        <v>Mở</v>
      </c>
      <c r="M695" s="389">
        <f t="shared" si="20"/>
        <v>1</v>
      </c>
    </row>
    <row r="696" spans="1:13" ht="26.25" x14ac:dyDescent="0.25">
      <c r="A696" s="374" t="s">
        <v>3166</v>
      </c>
      <c r="B696" s="374" t="s">
        <v>8206</v>
      </c>
      <c r="C696" s="374" t="s">
        <v>8207</v>
      </c>
      <c r="D696" s="374" t="s">
        <v>8204</v>
      </c>
      <c r="E696" s="374" t="s">
        <v>8205</v>
      </c>
      <c r="F696" s="374" t="s">
        <v>66</v>
      </c>
      <c r="G696" s="374" t="s">
        <v>582</v>
      </c>
      <c r="H696" s="374" t="s">
        <v>6627</v>
      </c>
      <c r="I696" s="374" t="s">
        <v>584</v>
      </c>
      <c r="J696" s="375">
        <v>65</v>
      </c>
      <c r="K696" s="375">
        <v>65</v>
      </c>
      <c r="L696" s="375" t="str">
        <f t="shared" si="21"/>
        <v>Mở</v>
      </c>
      <c r="M696" s="389">
        <f t="shared" si="20"/>
        <v>1</v>
      </c>
    </row>
    <row r="697" spans="1:13" ht="26.25" x14ac:dyDescent="0.25">
      <c r="A697" s="374" t="s">
        <v>3169</v>
      </c>
      <c r="B697" s="374" t="s">
        <v>8208</v>
      </c>
      <c r="C697" s="374" t="s">
        <v>8209</v>
      </c>
      <c r="D697" s="374" t="s">
        <v>8204</v>
      </c>
      <c r="E697" s="374" t="s">
        <v>8205</v>
      </c>
      <c r="F697" s="374" t="s">
        <v>66</v>
      </c>
      <c r="G697" s="374" t="s">
        <v>582</v>
      </c>
      <c r="H697" s="374" t="s">
        <v>6627</v>
      </c>
      <c r="I697" s="374" t="s">
        <v>584</v>
      </c>
      <c r="J697" s="375">
        <v>40</v>
      </c>
      <c r="K697" s="375">
        <v>65</v>
      </c>
      <c r="L697" s="375" t="s">
        <v>610</v>
      </c>
      <c r="M697" s="389">
        <f t="shared" si="20"/>
        <v>0.61538461538461542</v>
      </c>
    </row>
    <row r="698" spans="1:13" ht="26.25" x14ac:dyDescent="0.25">
      <c r="A698" s="374" t="s">
        <v>3174</v>
      </c>
      <c r="B698" s="374" t="s">
        <v>8210</v>
      </c>
      <c r="C698" s="374" t="s">
        <v>8211</v>
      </c>
      <c r="D698" s="374" t="s">
        <v>8204</v>
      </c>
      <c r="E698" s="374" t="s">
        <v>8205</v>
      </c>
      <c r="F698" s="374" t="s">
        <v>66</v>
      </c>
      <c r="G698" s="374" t="s">
        <v>582</v>
      </c>
      <c r="H698" s="374" t="s">
        <v>6627</v>
      </c>
      <c r="I698" s="374" t="s">
        <v>584</v>
      </c>
      <c r="J698" s="375">
        <v>59</v>
      </c>
      <c r="K698" s="375">
        <v>65</v>
      </c>
      <c r="L698" s="375" t="str">
        <f t="shared" si="21"/>
        <v>Mở</v>
      </c>
      <c r="M698" s="389">
        <f t="shared" si="20"/>
        <v>0.90769230769230769</v>
      </c>
    </row>
    <row r="699" spans="1:13" ht="26.25" x14ac:dyDescent="0.25">
      <c r="A699" s="374" t="s">
        <v>3177</v>
      </c>
      <c r="B699" s="374" t="s">
        <v>8212</v>
      </c>
      <c r="C699" s="374" t="s">
        <v>8213</v>
      </c>
      <c r="D699" s="374" t="s">
        <v>8204</v>
      </c>
      <c r="E699" s="374" t="s">
        <v>8205</v>
      </c>
      <c r="F699" s="374" t="s">
        <v>66</v>
      </c>
      <c r="G699" s="374" t="s">
        <v>582</v>
      </c>
      <c r="H699" s="374" t="s">
        <v>6627</v>
      </c>
      <c r="I699" s="374" t="s">
        <v>584</v>
      </c>
      <c r="J699" s="375">
        <v>65</v>
      </c>
      <c r="K699" s="375">
        <v>65</v>
      </c>
      <c r="L699" s="375" t="str">
        <f t="shared" si="21"/>
        <v>Mở</v>
      </c>
      <c r="M699" s="389">
        <f t="shared" si="20"/>
        <v>1</v>
      </c>
    </row>
    <row r="700" spans="1:13" ht="26.25" x14ac:dyDescent="0.25">
      <c r="A700" s="374" t="s">
        <v>3180</v>
      </c>
      <c r="B700" s="374" t="s">
        <v>8214</v>
      </c>
      <c r="C700" s="374" t="s">
        <v>8215</v>
      </c>
      <c r="D700" s="374" t="s">
        <v>8204</v>
      </c>
      <c r="E700" s="374" t="s">
        <v>8205</v>
      </c>
      <c r="F700" s="374" t="s">
        <v>66</v>
      </c>
      <c r="G700" s="374" t="s">
        <v>582</v>
      </c>
      <c r="H700" s="374" t="s">
        <v>6627</v>
      </c>
      <c r="I700" s="374" t="s">
        <v>584</v>
      </c>
      <c r="J700" s="375">
        <v>65</v>
      </c>
      <c r="K700" s="375">
        <v>65</v>
      </c>
      <c r="L700" s="375" t="str">
        <f t="shared" si="21"/>
        <v>Mở</v>
      </c>
      <c r="M700" s="389">
        <f t="shared" si="20"/>
        <v>1</v>
      </c>
    </row>
    <row r="701" spans="1:13" ht="26.25" x14ac:dyDescent="0.25">
      <c r="A701" s="374" t="s">
        <v>3183</v>
      </c>
      <c r="B701" s="374" t="s">
        <v>8216</v>
      </c>
      <c r="C701" s="374" t="s">
        <v>8217</v>
      </c>
      <c r="D701" s="374" t="s">
        <v>8204</v>
      </c>
      <c r="E701" s="374" t="s">
        <v>8205</v>
      </c>
      <c r="F701" s="374" t="s">
        <v>66</v>
      </c>
      <c r="G701" s="374" t="s">
        <v>582</v>
      </c>
      <c r="H701" s="374" t="s">
        <v>6627</v>
      </c>
      <c r="I701" s="374" t="s">
        <v>584</v>
      </c>
      <c r="J701" s="375">
        <v>65</v>
      </c>
      <c r="K701" s="375">
        <v>65</v>
      </c>
      <c r="L701" s="375" t="str">
        <f t="shared" si="21"/>
        <v>Mở</v>
      </c>
      <c r="M701" s="389">
        <f t="shared" si="20"/>
        <v>1</v>
      </c>
    </row>
    <row r="702" spans="1:13" ht="26.25" x14ac:dyDescent="0.25">
      <c r="A702" s="374" t="s">
        <v>3186</v>
      </c>
      <c r="B702" s="374" t="s">
        <v>8218</v>
      </c>
      <c r="C702" s="374" t="s">
        <v>8219</v>
      </c>
      <c r="D702" s="374" t="s">
        <v>8204</v>
      </c>
      <c r="E702" s="374" t="s">
        <v>8205</v>
      </c>
      <c r="F702" s="374" t="s">
        <v>66</v>
      </c>
      <c r="G702" s="374" t="s">
        <v>582</v>
      </c>
      <c r="H702" s="374" t="s">
        <v>6627</v>
      </c>
      <c r="I702" s="374" t="s">
        <v>584</v>
      </c>
      <c r="J702" s="375">
        <v>65</v>
      </c>
      <c r="K702" s="375">
        <v>65</v>
      </c>
      <c r="L702" s="375" t="str">
        <f t="shared" si="21"/>
        <v>Mở</v>
      </c>
      <c r="M702" s="389">
        <f t="shared" si="20"/>
        <v>1</v>
      </c>
    </row>
    <row r="703" spans="1:13" ht="26.25" x14ac:dyDescent="0.25">
      <c r="A703" s="374" t="s">
        <v>3189</v>
      </c>
      <c r="B703" s="374" t="s">
        <v>8220</v>
      </c>
      <c r="C703" s="374" t="s">
        <v>8221</v>
      </c>
      <c r="D703" s="374" t="s">
        <v>8204</v>
      </c>
      <c r="E703" s="374" t="s">
        <v>8205</v>
      </c>
      <c r="F703" s="374" t="s">
        <v>66</v>
      </c>
      <c r="G703" s="374" t="s">
        <v>582</v>
      </c>
      <c r="H703" s="374" t="s">
        <v>6627</v>
      </c>
      <c r="I703" s="374" t="s">
        <v>584</v>
      </c>
      <c r="J703" s="375">
        <v>65</v>
      </c>
      <c r="K703" s="375">
        <v>65</v>
      </c>
      <c r="L703" s="375" t="str">
        <f t="shared" si="21"/>
        <v>Mở</v>
      </c>
      <c r="M703" s="389">
        <f t="shared" si="20"/>
        <v>1</v>
      </c>
    </row>
    <row r="704" spans="1:13" ht="26.25" x14ac:dyDescent="0.25">
      <c r="A704" s="374" t="s">
        <v>3192</v>
      </c>
      <c r="B704" s="374" t="s">
        <v>8222</v>
      </c>
      <c r="C704" s="374" t="s">
        <v>8223</v>
      </c>
      <c r="D704" s="374" t="s">
        <v>8204</v>
      </c>
      <c r="E704" s="374" t="s">
        <v>8205</v>
      </c>
      <c r="F704" s="374" t="s">
        <v>66</v>
      </c>
      <c r="G704" s="374" t="s">
        <v>582</v>
      </c>
      <c r="H704" s="374" t="s">
        <v>6627</v>
      </c>
      <c r="I704" s="374" t="s">
        <v>584</v>
      </c>
      <c r="J704" s="375">
        <v>65</v>
      </c>
      <c r="K704" s="375">
        <v>65</v>
      </c>
      <c r="L704" s="375" t="str">
        <f t="shared" si="21"/>
        <v>Mở</v>
      </c>
      <c r="M704" s="389">
        <f t="shared" si="20"/>
        <v>1</v>
      </c>
    </row>
    <row r="705" spans="1:13" ht="26.25" x14ac:dyDescent="0.25">
      <c r="A705" s="374" t="s">
        <v>3195</v>
      </c>
      <c r="B705" s="374" t="s">
        <v>8224</v>
      </c>
      <c r="C705" s="374" t="s">
        <v>8225</v>
      </c>
      <c r="D705" s="374" t="s">
        <v>8204</v>
      </c>
      <c r="E705" s="374" t="s">
        <v>8205</v>
      </c>
      <c r="F705" s="374" t="s">
        <v>66</v>
      </c>
      <c r="G705" s="374" t="s">
        <v>582</v>
      </c>
      <c r="H705" s="374" t="s">
        <v>6627</v>
      </c>
      <c r="I705" s="374" t="s">
        <v>584</v>
      </c>
      <c r="J705" s="375">
        <v>58</v>
      </c>
      <c r="K705" s="375">
        <v>65</v>
      </c>
      <c r="L705" s="375" t="str">
        <f t="shared" si="21"/>
        <v>Mở</v>
      </c>
      <c r="M705" s="389">
        <f t="shared" si="20"/>
        <v>0.89230769230769236</v>
      </c>
    </row>
    <row r="706" spans="1:13" ht="26.25" x14ac:dyDescent="0.25">
      <c r="A706" s="374" t="s">
        <v>3198</v>
      </c>
      <c r="B706" s="374" t="s">
        <v>8226</v>
      </c>
      <c r="C706" s="374" t="s">
        <v>8227</v>
      </c>
      <c r="D706" s="374" t="s">
        <v>8204</v>
      </c>
      <c r="E706" s="374" t="s">
        <v>8205</v>
      </c>
      <c r="F706" s="374" t="s">
        <v>66</v>
      </c>
      <c r="G706" s="374" t="s">
        <v>582</v>
      </c>
      <c r="H706" s="374" t="s">
        <v>6627</v>
      </c>
      <c r="I706" s="374" t="s">
        <v>584</v>
      </c>
      <c r="J706" s="375">
        <v>65</v>
      </c>
      <c r="K706" s="375">
        <v>65</v>
      </c>
      <c r="L706" s="375" t="str">
        <f t="shared" si="21"/>
        <v>Mở</v>
      </c>
      <c r="M706" s="389">
        <f t="shared" si="20"/>
        <v>1</v>
      </c>
    </row>
    <row r="707" spans="1:13" ht="26.25" x14ac:dyDescent="0.25">
      <c r="A707" s="374" t="s">
        <v>3201</v>
      </c>
      <c r="B707" s="374" t="s">
        <v>8228</v>
      </c>
      <c r="C707" s="374" t="s">
        <v>8229</v>
      </c>
      <c r="D707" s="374" t="s">
        <v>8204</v>
      </c>
      <c r="E707" s="374" t="s">
        <v>8205</v>
      </c>
      <c r="F707" s="374" t="s">
        <v>66</v>
      </c>
      <c r="G707" s="374" t="s">
        <v>582</v>
      </c>
      <c r="H707" s="374" t="s">
        <v>6627</v>
      </c>
      <c r="I707" s="374" t="s">
        <v>584</v>
      </c>
      <c r="J707" s="375">
        <v>65</v>
      </c>
      <c r="K707" s="375">
        <v>65</v>
      </c>
      <c r="L707" s="375" t="str">
        <f t="shared" si="21"/>
        <v>Mở</v>
      </c>
      <c r="M707" s="389">
        <f t="shared" ref="M707:M770" si="22">J707/K707</f>
        <v>1</v>
      </c>
    </row>
    <row r="708" spans="1:13" ht="26.25" x14ac:dyDescent="0.25">
      <c r="A708" s="374" t="s">
        <v>3204</v>
      </c>
      <c r="B708" s="374" t="s">
        <v>8230</v>
      </c>
      <c r="C708" s="374" t="s">
        <v>8231</v>
      </c>
      <c r="D708" s="374" t="s">
        <v>8204</v>
      </c>
      <c r="E708" s="374" t="s">
        <v>8205</v>
      </c>
      <c r="F708" s="374" t="s">
        <v>66</v>
      </c>
      <c r="G708" s="374" t="s">
        <v>582</v>
      </c>
      <c r="H708" s="374" t="s">
        <v>6627</v>
      </c>
      <c r="I708" s="374" t="s">
        <v>584</v>
      </c>
      <c r="J708" s="375">
        <v>65</v>
      </c>
      <c r="K708" s="375">
        <v>65</v>
      </c>
      <c r="L708" s="375" t="str">
        <f t="shared" ref="L708:L771" si="23">IF(M708&gt;=75%,"Mở","Không mở")</f>
        <v>Mở</v>
      </c>
      <c r="M708" s="389">
        <f t="shared" si="22"/>
        <v>1</v>
      </c>
    </row>
    <row r="709" spans="1:13" ht="26.25" x14ac:dyDescent="0.25">
      <c r="A709" s="374" t="s">
        <v>3207</v>
      </c>
      <c r="B709" s="374" t="s">
        <v>8232</v>
      </c>
      <c r="C709" s="374" t="s">
        <v>8233</v>
      </c>
      <c r="D709" s="374" t="s">
        <v>8204</v>
      </c>
      <c r="E709" s="374" t="s">
        <v>8205</v>
      </c>
      <c r="F709" s="374" t="s">
        <v>66</v>
      </c>
      <c r="G709" s="374" t="s">
        <v>582</v>
      </c>
      <c r="H709" s="374" t="s">
        <v>6627</v>
      </c>
      <c r="I709" s="374" t="s">
        <v>584</v>
      </c>
      <c r="J709" s="375">
        <v>65</v>
      </c>
      <c r="K709" s="375">
        <v>65</v>
      </c>
      <c r="L709" s="375" t="str">
        <f t="shared" si="23"/>
        <v>Mở</v>
      </c>
      <c r="M709" s="389">
        <f t="shared" si="22"/>
        <v>1</v>
      </c>
    </row>
    <row r="710" spans="1:13" ht="26.25" x14ac:dyDescent="0.25">
      <c r="A710" s="374" t="s">
        <v>3210</v>
      </c>
      <c r="B710" s="374" t="s">
        <v>8234</v>
      </c>
      <c r="C710" s="374" t="s">
        <v>8235</v>
      </c>
      <c r="D710" s="374" t="s">
        <v>8204</v>
      </c>
      <c r="E710" s="374" t="s">
        <v>8205</v>
      </c>
      <c r="F710" s="374" t="s">
        <v>66</v>
      </c>
      <c r="G710" s="374" t="s">
        <v>582</v>
      </c>
      <c r="H710" s="374" t="s">
        <v>6627</v>
      </c>
      <c r="I710" s="374" t="s">
        <v>584</v>
      </c>
      <c r="J710" s="375">
        <v>65</v>
      </c>
      <c r="K710" s="375">
        <v>65</v>
      </c>
      <c r="L710" s="375" t="str">
        <f t="shared" si="23"/>
        <v>Mở</v>
      </c>
      <c r="M710" s="389">
        <f t="shared" si="22"/>
        <v>1</v>
      </c>
    </row>
    <row r="711" spans="1:13" ht="26.25" x14ac:dyDescent="0.25">
      <c r="A711" s="374" t="s">
        <v>3213</v>
      </c>
      <c r="B711" s="374" t="s">
        <v>8236</v>
      </c>
      <c r="C711" s="374" t="s">
        <v>8237</v>
      </c>
      <c r="D711" s="374" t="s">
        <v>8204</v>
      </c>
      <c r="E711" s="374" t="s">
        <v>8205</v>
      </c>
      <c r="F711" s="374" t="s">
        <v>66</v>
      </c>
      <c r="G711" s="374" t="s">
        <v>582</v>
      </c>
      <c r="H711" s="374" t="s">
        <v>6627</v>
      </c>
      <c r="I711" s="374" t="s">
        <v>584</v>
      </c>
      <c r="J711" s="375">
        <v>65</v>
      </c>
      <c r="K711" s="375">
        <v>65</v>
      </c>
      <c r="L711" s="375" t="str">
        <f t="shared" si="23"/>
        <v>Mở</v>
      </c>
      <c r="M711" s="389">
        <f t="shared" si="22"/>
        <v>1</v>
      </c>
    </row>
    <row r="712" spans="1:13" ht="26.25" x14ac:dyDescent="0.25">
      <c r="A712" s="374" t="s">
        <v>3216</v>
      </c>
      <c r="B712" s="374" t="s">
        <v>8238</v>
      </c>
      <c r="C712" s="374" t="s">
        <v>8239</v>
      </c>
      <c r="D712" s="374" t="s">
        <v>8204</v>
      </c>
      <c r="E712" s="374" t="s">
        <v>8205</v>
      </c>
      <c r="F712" s="374" t="s">
        <v>66</v>
      </c>
      <c r="G712" s="374" t="s">
        <v>582</v>
      </c>
      <c r="H712" s="374" t="s">
        <v>6627</v>
      </c>
      <c r="I712" s="374" t="s">
        <v>584</v>
      </c>
      <c r="J712" s="375">
        <v>65</v>
      </c>
      <c r="K712" s="375">
        <v>65</v>
      </c>
      <c r="L712" s="375" t="str">
        <f t="shared" si="23"/>
        <v>Mở</v>
      </c>
      <c r="M712" s="389">
        <f t="shared" si="22"/>
        <v>1</v>
      </c>
    </row>
    <row r="713" spans="1:13" ht="26.25" x14ac:dyDescent="0.25">
      <c r="A713" s="374" t="s">
        <v>3219</v>
      </c>
      <c r="B713" s="374" t="s">
        <v>8240</v>
      </c>
      <c r="C713" s="374" t="s">
        <v>8241</v>
      </c>
      <c r="D713" s="374" t="s">
        <v>8204</v>
      </c>
      <c r="E713" s="374" t="s">
        <v>8205</v>
      </c>
      <c r="F713" s="374" t="s">
        <v>66</v>
      </c>
      <c r="G713" s="374" t="s">
        <v>582</v>
      </c>
      <c r="H713" s="374" t="s">
        <v>6627</v>
      </c>
      <c r="I713" s="374" t="s">
        <v>584</v>
      </c>
      <c r="J713" s="375">
        <v>2</v>
      </c>
      <c r="K713" s="375">
        <v>65</v>
      </c>
      <c r="L713" s="375" t="str">
        <f t="shared" si="23"/>
        <v>Không mở</v>
      </c>
      <c r="M713" s="389">
        <f t="shared" si="22"/>
        <v>3.0769230769230771E-2</v>
      </c>
    </row>
    <row r="714" spans="1:13" ht="26.25" x14ac:dyDescent="0.25">
      <c r="A714" s="374" t="s">
        <v>3222</v>
      </c>
      <c r="B714" s="374" t="s">
        <v>8242</v>
      </c>
      <c r="C714" s="374" t="s">
        <v>8243</v>
      </c>
      <c r="D714" s="374" t="s">
        <v>8204</v>
      </c>
      <c r="E714" s="374" t="s">
        <v>8205</v>
      </c>
      <c r="F714" s="374" t="s">
        <v>66</v>
      </c>
      <c r="G714" s="374" t="s">
        <v>582</v>
      </c>
      <c r="H714" s="374" t="s">
        <v>6627</v>
      </c>
      <c r="I714" s="374" t="s">
        <v>584</v>
      </c>
      <c r="J714" s="375">
        <v>64</v>
      </c>
      <c r="K714" s="375">
        <v>65</v>
      </c>
      <c r="L714" s="375" t="str">
        <f t="shared" si="23"/>
        <v>Mở</v>
      </c>
      <c r="M714" s="389">
        <f t="shared" si="22"/>
        <v>0.98461538461538467</v>
      </c>
    </row>
    <row r="715" spans="1:13" ht="26.25" x14ac:dyDescent="0.25">
      <c r="A715" s="374" t="s">
        <v>3225</v>
      </c>
      <c r="B715" s="374" t="s">
        <v>8244</v>
      </c>
      <c r="C715" s="374" t="s">
        <v>8245</v>
      </c>
      <c r="D715" s="374" t="s">
        <v>8204</v>
      </c>
      <c r="E715" s="374" t="s">
        <v>8205</v>
      </c>
      <c r="F715" s="374" t="s">
        <v>66</v>
      </c>
      <c r="G715" s="374" t="s">
        <v>582</v>
      </c>
      <c r="H715" s="374" t="s">
        <v>6627</v>
      </c>
      <c r="I715" s="374" t="s">
        <v>584</v>
      </c>
      <c r="J715" s="375">
        <v>65</v>
      </c>
      <c r="K715" s="375">
        <v>65</v>
      </c>
      <c r="L715" s="375" t="str">
        <f t="shared" si="23"/>
        <v>Mở</v>
      </c>
      <c r="M715" s="389">
        <f t="shared" si="22"/>
        <v>1</v>
      </c>
    </row>
    <row r="716" spans="1:13" ht="26.25" x14ac:dyDescent="0.25">
      <c r="A716" s="374" t="s">
        <v>3230</v>
      </c>
      <c r="B716" s="374" t="s">
        <v>8246</v>
      </c>
      <c r="C716" s="374" t="s">
        <v>8247</v>
      </c>
      <c r="D716" s="374" t="s">
        <v>8248</v>
      </c>
      <c r="E716" s="374" t="s">
        <v>8249</v>
      </c>
      <c r="F716" s="374" t="s">
        <v>130</v>
      </c>
      <c r="G716" s="374" t="s">
        <v>582</v>
      </c>
      <c r="H716" s="374" t="s">
        <v>6627</v>
      </c>
      <c r="I716" s="374" t="s">
        <v>584</v>
      </c>
      <c r="J716" s="375">
        <v>25</v>
      </c>
      <c r="K716" s="375">
        <v>25</v>
      </c>
      <c r="L716" s="375" t="str">
        <f t="shared" si="23"/>
        <v>Mở</v>
      </c>
      <c r="M716" s="389">
        <f t="shared" si="22"/>
        <v>1</v>
      </c>
    </row>
    <row r="717" spans="1:13" ht="26.25" x14ac:dyDescent="0.25">
      <c r="A717" s="374" t="s">
        <v>3233</v>
      </c>
      <c r="B717" s="374" t="s">
        <v>8250</v>
      </c>
      <c r="C717" s="374" t="s">
        <v>8251</v>
      </c>
      <c r="D717" s="374" t="s">
        <v>8248</v>
      </c>
      <c r="E717" s="374" t="s">
        <v>8249</v>
      </c>
      <c r="F717" s="374" t="s">
        <v>130</v>
      </c>
      <c r="G717" s="374" t="s">
        <v>582</v>
      </c>
      <c r="H717" s="374" t="s">
        <v>6627</v>
      </c>
      <c r="I717" s="374" t="s">
        <v>584</v>
      </c>
      <c r="J717" s="375">
        <v>25</v>
      </c>
      <c r="K717" s="375">
        <v>25</v>
      </c>
      <c r="L717" s="375" t="str">
        <f t="shared" si="23"/>
        <v>Mở</v>
      </c>
      <c r="M717" s="389">
        <f t="shared" si="22"/>
        <v>1</v>
      </c>
    </row>
    <row r="718" spans="1:13" ht="26.25" x14ac:dyDescent="0.25">
      <c r="A718" s="374" t="s">
        <v>3236</v>
      </c>
      <c r="B718" s="374" t="s">
        <v>8252</v>
      </c>
      <c r="C718" s="374" t="s">
        <v>8253</v>
      </c>
      <c r="D718" s="374" t="s">
        <v>8254</v>
      </c>
      <c r="E718" s="374" t="s">
        <v>8255</v>
      </c>
      <c r="F718" s="374" t="s">
        <v>130</v>
      </c>
      <c r="G718" s="374" t="s">
        <v>582</v>
      </c>
      <c r="H718" s="374" t="s">
        <v>6627</v>
      </c>
      <c r="I718" s="374" t="s">
        <v>584</v>
      </c>
      <c r="J718" s="375">
        <v>25</v>
      </c>
      <c r="K718" s="375">
        <v>25</v>
      </c>
      <c r="L718" s="375" t="str">
        <f t="shared" si="23"/>
        <v>Mở</v>
      </c>
      <c r="M718" s="389">
        <f t="shared" si="22"/>
        <v>1</v>
      </c>
    </row>
    <row r="719" spans="1:13" ht="26.25" x14ac:dyDescent="0.25">
      <c r="A719" s="374" t="s">
        <v>3239</v>
      </c>
      <c r="B719" s="374" t="s">
        <v>8256</v>
      </c>
      <c r="C719" s="374" t="s">
        <v>8257</v>
      </c>
      <c r="D719" s="374" t="s">
        <v>8254</v>
      </c>
      <c r="E719" s="374" t="s">
        <v>8255</v>
      </c>
      <c r="F719" s="374" t="s">
        <v>130</v>
      </c>
      <c r="G719" s="374" t="s">
        <v>582</v>
      </c>
      <c r="H719" s="374" t="s">
        <v>6627</v>
      </c>
      <c r="I719" s="374" t="s">
        <v>584</v>
      </c>
      <c r="J719" s="375">
        <v>25</v>
      </c>
      <c r="K719" s="375">
        <v>25</v>
      </c>
      <c r="L719" s="375" t="str">
        <f t="shared" si="23"/>
        <v>Mở</v>
      </c>
      <c r="M719" s="389">
        <f t="shared" si="22"/>
        <v>1</v>
      </c>
    </row>
    <row r="720" spans="1:13" ht="26.25" x14ac:dyDescent="0.25">
      <c r="A720" s="374" t="s">
        <v>3242</v>
      </c>
      <c r="B720" s="374" t="s">
        <v>8258</v>
      </c>
      <c r="C720" s="374" t="s">
        <v>8259</v>
      </c>
      <c r="D720" s="374" t="s">
        <v>8254</v>
      </c>
      <c r="E720" s="374" t="s">
        <v>8255</v>
      </c>
      <c r="F720" s="374" t="s">
        <v>130</v>
      </c>
      <c r="G720" s="374" t="s">
        <v>582</v>
      </c>
      <c r="H720" s="374" t="s">
        <v>6627</v>
      </c>
      <c r="I720" s="374" t="s">
        <v>584</v>
      </c>
      <c r="J720" s="375">
        <v>25</v>
      </c>
      <c r="K720" s="375">
        <v>25</v>
      </c>
      <c r="L720" s="375" t="str">
        <f t="shared" si="23"/>
        <v>Mở</v>
      </c>
      <c r="M720" s="389">
        <f t="shared" si="22"/>
        <v>1</v>
      </c>
    </row>
    <row r="721" spans="1:13" ht="26.25" x14ac:dyDescent="0.25">
      <c r="A721" s="374" t="s">
        <v>3245</v>
      </c>
      <c r="B721" s="374" t="s">
        <v>8260</v>
      </c>
      <c r="C721" s="374" t="s">
        <v>8261</v>
      </c>
      <c r="D721" s="374" t="s">
        <v>8254</v>
      </c>
      <c r="E721" s="374" t="s">
        <v>8255</v>
      </c>
      <c r="F721" s="374" t="s">
        <v>130</v>
      </c>
      <c r="G721" s="374" t="s">
        <v>582</v>
      </c>
      <c r="H721" s="374" t="s">
        <v>6627</v>
      </c>
      <c r="I721" s="374" t="s">
        <v>584</v>
      </c>
      <c r="J721" s="375">
        <v>25</v>
      </c>
      <c r="K721" s="375">
        <v>25</v>
      </c>
      <c r="L721" s="375" t="str">
        <f t="shared" si="23"/>
        <v>Mở</v>
      </c>
      <c r="M721" s="389">
        <f t="shared" si="22"/>
        <v>1</v>
      </c>
    </row>
    <row r="722" spans="1:13" ht="26.25" x14ac:dyDescent="0.25">
      <c r="A722" s="374" t="s">
        <v>3248</v>
      </c>
      <c r="B722" s="374" t="s">
        <v>8262</v>
      </c>
      <c r="C722" s="374" t="s">
        <v>8263</v>
      </c>
      <c r="D722" s="374" t="s">
        <v>8254</v>
      </c>
      <c r="E722" s="374" t="s">
        <v>8255</v>
      </c>
      <c r="F722" s="374" t="s">
        <v>130</v>
      </c>
      <c r="G722" s="374" t="s">
        <v>582</v>
      </c>
      <c r="H722" s="374" t="s">
        <v>6627</v>
      </c>
      <c r="I722" s="374" t="s">
        <v>584</v>
      </c>
      <c r="J722" s="375">
        <v>25</v>
      </c>
      <c r="K722" s="375">
        <v>25</v>
      </c>
      <c r="L722" s="375" t="str">
        <f t="shared" si="23"/>
        <v>Mở</v>
      </c>
      <c r="M722" s="389">
        <f t="shared" si="22"/>
        <v>1</v>
      </c>
    </row>
    <row r="723" spans="1:13" ht="26.25" x14ac:dyDescent="0.25">
      <c r="A723" s="374" t="s">
        <v>3251</v>
      </c>
      <c r="B723" s="374" t="s">
        <v>8264</v>
      </c>
      <c r="C723" s="374" t="s">
        <v>8265</v>
      </c>
      <c r="D723" s="374" t="s">
        <v>8254</v>
      </c>
      <c r="E723" s="374" t="s">
        <v>8255</v>
      </c>
      <c r="F723" s="374" t="s">
        <v>130</v>
      </c>
      <c r="G723" s="374" t="s">
        <v>582</v>
      </c>
      <c r="H723" s="374" t="s">
        <v>6627</v>
      </c>
      <c r="I723" s="374" t="s">
        <v>584</v>
      </c>
      <c r="J723" s="375">
        <v>25</v>
      </c>
      <c r="K723" s="375">
        <v>25</v>
      </c>
      <c r="L723" s="375" t="str">
        <f t="shared" si="23"/>
        <v>Mở</v>
      </c>
      <c r="M723" s="389">
        <f t="shared" si="22"/>
        <v>1</v>
      </c>
    </row>
    <row r="724" spans="1:13" ht="26.25" x14ac:dyDescent="0.25">
      <c r="A724" s="374" t="s">
        <v>3256</v>
      </c>
      <c r="B724" s="374" t="s">
        <v>8266</v>
      </c>
      <c r="C724" s="374" t="s">
        <v>8267</v>
      </c>
      <c r="D724" s="374" t="s">
        <v>8254</v>
      </c>
      <c r="E724" s="374" t="s">
        <v>8255</v>
      </c>
      <c r="F724" s="374" t="s">
        <v>130</v>
      </c>
      <c r="G724" s="374" t="s">
        <v>582</v>
      </c>
      <c r="H724" s="374" t="s">
        <v>6627</v>
      </c>
      <c r="I724" s="374" t="s">
        <v>584</v>
      </c>
      <c r="J724" s="375">
        <v>25</v>
      </c>
      <c r="K724" s="375">
        <v>25</v>
      </c>
      <c r="L724" s="375" t="str">
        <f t="shared" si="23"/>
        <v>Mở</v>
      </c>
      <c r="M724" s="389">
        <f t="shared" si="22"/>
        <v>1</v>
      </c>
    </row>
    <row r="725" spans="1:13" ht="26.25" x14ac:dyDescent="0.25">
      <c r="A725" s="374" t="s">
        <v>3259</v>
      </c>
      <c r="B725" s="374" t="s">
        <v>8268</v>
      </c>
      <c r="C725" s="374" t="s">
        <v>8269</v>
      </c>
      <c r="D725" s="374" t="s">
        <v>8254</v>
      </c>
      <c r="E725" s="374" t="s">
        <v>8255</v>
      </c>
      <c r="F725" s="374" t="s">
        <v>130</v>
      </c>
      <c r="G725" s="374" t="s">
        <v>582</v>
      </c>
      <c r="H725" s="374" t="s">
        <v>6627</v>
      </c>
      <c r="I725" s="374" t="s">
        <v>584</v>
      </c>
      <c r="J725" s="375">
        <v>25</v>
      </c>
      <c r="K725" s="375">
        <v>25</v>
      </c>
      <c r="L725" s="375" t="str">
        <f t="shared" si="23"/>
        <v>Mở</v>
      </c>
      <c r="M725" s="389">
        <f t="shared" si="22"/>
        <v>1</v>
      </c>
    </row>
    <row r="726" spans="1:13" ht="26.25" x14ac:dyDescent="0.25">
      <c r="A726" s="374" t="s">
        <v>3264</v>
      </c>
      <c r="B726" s="374" t="s">
        <v>8270</v>
      </c>
      <c r="C726" s="374" t="s">
        <v>8271</v>
      </c>
      <c r="D726" s="374" t="s">
        <v>8254</v>
      </c>
      <c r="E726" s="374" t="s">
        <v>8255</v>
      </c>
      <c r="F726" s="374" t="s">
        <v>130</v>
      </c>
      <c r="G726" s="374" t="s">
        <v>582</v>
      </c>
      <c r="H726" s="374" t="s">
        <v>6627</v>
      </c>
      <c r="I726" s="374" t="s">
        <v>584</v>
      </c>
      <c r="J726" s="375">
        <v>25</v>
      </c>
      <c r="K726" s="375">
        <v>25</v>
      </c>
      <c r="L726" s="375" t="str">
        <f t="shared" si="23"/>
        <v>Mở</v>
      </c>
      <c r="M726" s="389">
        <f t="shared" si="22"/>
        <v>1</v>
      </c>
    </row>
    <row r="727" spans="1:13" ht="26.25" x14ac:dyDescent="0.25">
      <c r="A727" s="374" t="s">
        <v>3267</v>
      </c>
      <c r="B727" s="374" t="s">
        <v>8272</v>
      </c>
      <c r="C727" s="374" t="s">
        <v>8273</v>
      </c>
      <c r="D727" s="374" t="s">
        <v>8254</v>
      </c>
      <c r="E727" s="374" t="s">
        <v>8255</v>
      </c>
      <c r="F727" s="374" t="s">
        <v>130</v>
      </c>
      <c r="G727" s="374" t="s">
        <v>582</v>
      </c>
      <c r="H727" s="374" t="s">
        <v>6627</v>
      </c>
      <c r="I727" s="374" t="s">
        <v>584</v>
      </c>
      <c r="J727" s="375">
        <v>25</v>
      </c>
      <c r="K727" s="375">
        <v>25</v>
      </c>
      <c r="L727" s="375" t="str">
        <f t="shared" si="23"/>
        <v>Mở</v>
      </c>
      <c r="M727" s="389">
        <f t="shared" si="22"/>
        <v>1</v>
      </c>
    </row>
    <row r="728" spans="1:13" ht="26.25" x14ac:dyDescent="0.25">
      <c r="A728" s="374" t="s">
        <v>3271</v>
      </c>
      <c r="B728" s="374" t="s">
        <v>8274</v>
      </c>
      <c r="C728" s="374" t="s">
        <v>8275</v>
      </c>
      <c r="D728" s="374" t="s">
        <v>8254</v>
      </c>
      <c r="E728" s="374" t="s">
        <v>8255</v>
      </c>
      <c r="F728" s="374" t="s">
        <v>130</v>
      </c>
      <c r="G728" s="374" t="s">
        <v>582</v>
      </c>
      <c r="H728" s="374" t="s">
        <v>6627</v>
      </c>
      <c r="I728" s="374" t="s">
        <v>584</v>
      </c>
      <c r="J728" s="375">
        <v>25</v>
      </c>
      <c r="K728" s="375">
        <v>25</v>
      </c>
      <c r="L728" s="375" t="str">
        <f t="shared" si="23"/>
        <v>Mở</v>
      </c>
      <c r="M728" s="389">
        <f t="shared" si="22"/>
        <v>1</v>
      </c>
    </row>
    <row r="729" spans="1:13" ht="26.25" x14ac:dyDescent="0.25">
      <c r="A729" s="374" t="s">
        <v>3276</v>
      </c>
      <c r="B729" s="374" t="s">
        <v>8276</v>
      </c>
      <c r="C729" s="374" t="s">
        <v>8277</v>
      </c>
      <c r="D729" s="374" t="s">
        <v>8254</v>
      </c>
      <c r="E729" s="374" t="s">
        <v>8255</v>
      </c>
      <c r="F729" s="374" t="s">
        <v>130</v>
      </c>
      <c r="G729" s="374" t="s">
        <v>582</v>
      </c>
      <c r="H729" s="374" t="s">
        <v>6627</v>
      </c>
      <c r="I729" s="374" t="s">
        <v>584</v>
      </c>
      <c r="J729" s="375">
        <v>25</v>
      </c>
      <c r="K729" s="375">
        <v>25</v>
      </c>
      <c r="L729" s="375" t="str">
        <f t="shared" si="23"/>
        <v>Mở</v>
      </c>
      <c r="M729" s="389">
        <f t="shared" si="22"/>
        <v>1</v>
      </c>
    </row>
    <row r="730" spans="1:13" ht="26.25" x14ac:dyDescent="0.25">
      <c r="A730" s="374" t="s">
        <v>3282</v>
      </c>
      <c r="B730" s="374" t="s">
        <v>8278</v>
      </c>
      <c r="C730" s="374" t="s">
        <v>8279</v>
      </c>
      <c r="D730" s="374" t="s">
        <v>8254</v>
      </c>
      <c r="E730" s="374" t="s">
        <v>8255</v>
      </c>
      <c r="F730" s="374" t="s">
        <v>130</v>
      </c>
      <c r="G730" s="374" t="s">
        <v>582</v>
      </c>
      <c r="H730" s="374" t="s">
        <v>6627</v>
      </c>
      <c r="I730" s="374" t="s">
        <v>584</v>
      </c>
      <c r="J730" s="375">
        <v>25</v>
      </c>
      <c r="K730" s="375">
        <v>25</v>
      </c>
      <c r="L730" s="375" t="str">
        <f t="shared" si="23"/>
        <v>Mở</v>
      </c>
      <c r="M730" s="389">
        <f t="shared" si="22"/>
        <v>1</v>
      </c>
    </row>
    <row r="731" spans="1:13" ht="26.25" x14ac:dyDescent="0.25">
      <c r="A731" s="374" t="s">
        <v>3285</v>
      </c>
      <c r="B731" s="374" t="s">
        <v>8280</v>
      </c>
      <c r="C731" s="374" t="s">
        <v>8281</v>
      </c>
      <c r="D731" s="374" t="s">
        <v>8254</v>
      </c>
      <c r="E731" s="374" t="s">
        <v>8255</v>
      </c>
      <c r="F731" s="374" t="s">
        <v>130</v>
      </c>
      <c r="G731" s="374" t="s">
        <v>582</v>
      </c>
      <c r="H731" s="374" t="s">
        <v>6627</v>
      </c>
      <c r="I731" s="374" t="s">
        <v>584</v>
      </c>
      <c r="J731" s="375">
        <v>25</v>
      </c>
      <c r="K731" s="375">
        <v>25</v>
      </c>
      <c r="L731" s="375" t="str">
        <f t="shared" si="23"/>
        <v>Mở</v>
      </c>
      <c r="M731" s="389">
        <f t="shared" si="22"/>
        <v>1</v>
      </c>
    </row>
    <row r="732" spans="1:13" ht="26.25" x14ac:dyDescent="0.25">
      <c r="A732" s="374" t="s">
        <v>3290</v>
      </c>
      <c r="B732" s="374" t="s">
        <v>8282</v>
      </c>
      <c r="C732" s="374" t="s">
        <v>8283</v>
      </c>
      <c r="D732" s="374" t="s">
        <v>8254</v>
      </c>
      <c r="E732" s="374" t="s">
        <v>8255</v>
      </c>
      <c r="F732" s="374" t="s">
        <v>130</v>
      </c>
      <c r="G732" s="374" t="s">
        <v>582</v>
      </c>
      <c r="H732" s="374" t="s">
        <v>6627</v>
      </c>
      <c r="I732" s="374" t="s">
        <v>584</v>
      </c>
      <c r="J732" s="375">
        <v>25</v>
      </c>
      <c r="K732" s="375">
        <v>25</v>
      </c>
      <c r="L732" s="375" t="str">
        <f t="shared" si="23"/>
        <v>Mở</v>
      </c>
      <c r="M732" s="389">
        <f t="shared" si="22"/>
        <v>1</v>
      </c>
    </row>
    <row r="733" spans="1:13" ht="26.25" x14ac:dyDescent="0.25">
      <c r="A733" s="374" t="s">
        <v>3293</v>
      </c>
      <c r="B733" s="374" t="s">
        <v>8284</v>
      </c>
      <c r="C733" s="374" t="s">
        <v>8285</v>
      </c>
      <c r="D733" s="374" t="s">
        <v>8286</v>
      </c>
      <c r="E733" s="374" t="s">
        <v>8287</v>
      </c>
      <c r="F733" s="374" t="s">
        <v>66</v>
      </c>
      <c r="G733" s="374" t="s">
        <v>582</v>
      </c>
      <c r="H733" s="374" t="s">
        <v>6627</v>
      </c>
      <c r="I733" s="374" t="s">
        <v>584</v>
      </c>
      <c r="J733" s="375">
        <v>65</v>
      </c>
      <c r="K733" s="375">
        <v>65</v>
      </c>
      <c r="L733" s="375" t="str">
        <f t="shared" si="23"/>
        <v>Mở</v>
      </c>
      <c r="M733" s="389">
        <f t="shared" si="22"/>
        <v>1</v>
      </c>
    </row>
    <row r="734" spans="1:13" ht="26.25" x14ac:dyDescent="0.25">
      <c r="A734" s="374" t="s">
        <v>3298</v>
      </c>
      <c r="B734" s="374" t="s">
        <v>8288</v>
      </c>
      <c r="C734" s="374" t="s">
        <v>8289</v>
      </c>
      <c r="D734" s="374" t="s">
        <v>5816</v>
      </c>
      <c r="E734" s="374" t="s">
        <v>8290</v>
      </c>
      <c r="F734" s="374" t="s">
        <v>3281</v>
      </c>
      <c r="G734" s="374" t="s">
        <v>582</v>
      </c>
      <c r="H734" s="374" t="s">
        <v>6627</v>
      </c>
      <c r="I734" s="374" t="s">
        <v>584</v>
      </c>
      <c r="J734" s="375">
        <v>5</v>
      </c>
      <c r="K734" s="375">
        <v>30</v>
      </c>
      <c r="L734" s="375" t="str">
        <f t="shared" si="23"/>
        <v>Không mở</v>
      </c>
      <c r="M734" s="389">
        <f t="shared" si="22"/>
        <v>0.16666666666666666</v>
      </c>
    </row>
    <row r="735" spans="1:13" ht="26.25" x14ac:dyDescent="0.25">
      <c r="A735" s="374" t="s">
        <v>3301</v>
      </c>
      <c r="B735" s="374" t="s">
        <v>8291</v>
      </c>
      <c r="C735" s="374" t="s">
        <v>8292</v>
      </c>
      <c r="D735" s="374" t="s">
        <v>5816</v>
      </c>
      <c r="E735" s="374" t="s">
        <v>8290</v>
      </c>
      <c r="F735" s="374" t="s">
        <v>3281</v>
      </c>
      <c r="G735" s="374" t="s">
        <v>582</v>
      </c>
      <c r="H735" s="374" t="s">
        <v>6627</v>
      </c>
      <c r="I735" s="374" t="s">
        <v>584</v>
      </c>
      <c r="J735" s="375">
        <v>0</v>
      </c>
      <c r="K735" s="375">
        <v>30</v>
      </c>
      <c r="L735" s="375" t="str">
        <f t="shared" si="23"/>
        <v>Không mở</v>
      </c>
      <c r="M735" s="389">
        <f t="shared" si="22"/>
        <v>0</v>
      </c>
    </row>
    <row r="736" spans="1:13" ht="26.25" x14ac:dyDescent="0.25">
      <c r="A736" s="374" t="s">
        <v>3306</v>
      </c>
      <c r="B736" s="374" t="s">
        <v>8293</v>
      </c>
      <c r="C736" s="374" t="s">
        <v>8294</v>
      </c>
      <c r="D736" s="374" t="s">
        <v>5816</v>
      </c>
      <c r="E736" s="374" t="s">
        <v>8290</v>
      </c>
      <c r="F736" s="374" t="s">
        <v>3281</v>
      </c>
      <c r="G736" s="374" t="s">
        <v>582</v>
      </c>
      <c r="H736" s="374" t="s">
        <v>6627</v>
      </c>
      <c r="I736" s="374" t="s">
        <v>584</v>
      </c>
      <c r="J736" s="375">
        <v>0</v>
      </c>
      <c r="K736" s="375">
        <v>30</v>
      </c>
      <c r="L736" s="375" t="str">
        <f t="shared" si="23"/>
        <v>Không mở</v>
      </c>
      <c r="M736" s="389">
        <f t="shared" si="22"/>
        <v>0</v>
      </c>
    </row>
    <row r="737" spans="1:13" ht="26.25" x14ac:dyDescent="0.25">
      <c r="A737" s="374" t="s">
        <v>3309</v>
      </c>
      <c r="B737" s="374" t="s">
        <v>8295</v>
      </c>
      <c r="C737" s="374" t="s">
        <v>8296</v>
      </c>
      <c r="D737" s="374" t="s">
        <v>5816</v>
      </c>
      <c r="E737" s="374" t="s">
        <v>8290</v>
      </c>
      <c r="F737" s="374" t="s">
        <v>3281</v>
      </c>
      <c r="G737" s="374" t="s">
        <v>582</v>
      </c>
      <c r="H737" s="374" t="s">
        <v>6627</v>
      </c>
      <c r="I737" s="374" t="s">
        <v>584</v>
      </c>
      <c r="J737" s="375">
        <v>2</v>
      </c>
      <c r="K737" s="375">
        <v>30</v>
      </c>
      <c r="L737" s="375" t="str">
        <f t="shared" si="23"/>
        <v>Không mở</v>
      </c>
      <c r="M737" s="389">
        <f t="shared" si="22"/>
        <v>6.6666666666666666E-2</v>
      </c>
    </row>
    <row r="738" spans="1:13" ht="26.25" x14ac:dyDescent="0.25">
      <c r="A738" s="374" t="s">
        <v>3312</v>
      </c>
      <c r="B738" s="374" t="s">
        <v>8297</v>
      </c>
      <c r="C738" s="374" t="s">
        <v>8298</v>
      </c>
      <c r="D738" s="374" t="s">
        <v>5816</v>
      </c>
      <c r="E738" s="374" t="s">
        <v>8290</v>
      </c>
      <c r="F738" s="374" t="s">
        <v>3281</v>
      </c>
      <c r="G738" s="374" t="s">
        <v>582</v>
      </c>
      <c r="H738" s="374" t="s">
        <v>6627</v>
      </c>
      <c r="I738" s="374" t="s">
        <v>584</v>
      </c>
      <c r="J738" s="375">
        <v>23</v>
      </c>
      <c r="K738" s="375">
        <v>30</v>
      </c>
      <c r="L738" s="375" t="str">
        <f t="shared" si="23"/>
        <v>Mở</v>
      </c>
      <c r="M738" s="389">
        <f t="shared" si="22"/>
        <v>0.76666666666666672</v>
      </c>
    </row>
    <row r="739" spans="1:13" ht="26.25" x14ac:dyDescent="0.25">
      <c r="A739" s="374" t="s">
        <v>3317</v>
      </c>
      <c r="B739" s="374" t="s">
        <v>8299</v>
      </c>
      <c r="C739" s="374" t="s">
        <v>8300</v>
      </c>
      <c r="D739" s="374" t="s">
        <v>5816</v>
      </c>
      <c r="E739" s="374" t="s">
        <v>8290</v>
      </c>
      <c r="F739" s="374" t="s">
        <v>3281</v>
      </c>
      <c r="G739" s="374" t="s">
        <v>582</v>
      </c>
      <c r="H739" s="374" t="s">
        <v>6627</v>
      </c>
      <c r="I739" s="374" t="s">
        <v>584</v>
      </c>
      <c r="J739" s="375">
        <v>2</v>
      </c>
      <c r="K739" s="375">
        <v>30</v>
      </c>
      <c r="L739" s="375" t="str">
        <f t="shared" si="23"/>
        <v>Không mở</v>
      </c>
      <c r="M739" s="389">
        <f t="shared" si="22"/>
        <v>6.6666666666666666E-2</v>
      </c>
    </row>
    <row r="740" spans="1:13" ht="26.25" x14ac:dyDescent="0.25">
      <c r="A740" s="374" t="s">
        <v>3322</v>
      </c>
      <c r="B740" s="374" t="s">
        <v>8301</v>
      </c>
      <c r="C740" s="374" t="s">
        <v>8302</v>
      </c>
      <c r="D740" s="374" t="s">
        <v>5816</v>
      </c>
      <c r="E740" s="374" t="s">
        <v>8290</v>
      </c>
      <c r="F740" s="374" t="s">
        <v>3281</v>
      </c>
      <c r="G740" s="374" t="s">
        <v>582</v>
      </c>
      <c r="H740" s="374" t="s">
        <v>6627</v>
      </c>
      <c r="I740" s="374" t="s">
        <v>584</v>
      </c>
      <c r="J740" s="375">
        <v>30</v>
      </c>
      <c r="K740" s="375">
        <v>30</v>
      </c>
      <c r="L740" s="375" t="str">
        <f t="shared" si="23"/>
        <v>Mở</v>
      </c>
      <c r="M740" s="389">
        <f t="shared" si="22"/>
        <v>1</v>
      </c>
    </row>
    <row r="741" spans="1:13" ht="26.25" x14ac:dyDescent="0.25">
      <c r="A741" s="374" t="s">
        <v>3327</v>
      </c>
      <c r="B741" s="374" t="s">
        <v>8303</v>
      </c>
      <c r="C741" s="374" t="s">
        <v>8304</v>
      </c>
      <c r="D741" s="374" t="s">
        <v>5816</v>
      </c>
      <c r="E741" s="374" t="s">
        <v>8290</v>
      </c>
      <c r="F741" s="374" t="s">
        <v>3281</v>
      </c>
      <c r="G741" s="374" t="s">
        <v>582</v>
      </c>
      <c r="H741" s="374" t="s">
        <v>6627</v>
      </c>
      <c r="I741" s="374" t="s">
        <v>584</v>
      </c>
      <c r="J741" s="375">
        <v>1</v>
      </c>
      <c r="K741" s="375">
        <v>30</v>
      </c>
      <c r="L741" s="375" t="str">
        <f t="shared" si="23"/>
        <v>Không mở</v>
      </c>
      <c r="M741" s="389">
        <f t="shared" si="22"/>
        <v>3.3333333333333333E-2</v>
      </c>
    </row>
    <row r="742" spans="1:13" ht="26.25" x14ac:dyDescent="0.25">
      <c r="A742" s="374" t="s">
        <v>3330</v>
      </c>
      <c r="B742" s="374" t="s">
        <v>8305</v>
      </c>
      <c r="C742" s="374" t="s">
        <v>8306</v>
      </c>
      <c r="D742" s="374" t="s">
        <v>5816</v>
      </c>
      <c r="E742" s="374" t="s">
        <v>8290</v>
      </c>
      <c r="F742" s="374" t="s">
        <v>3281</v>
      </c>
      <c r="G742" s="374" t="s">
        <v>582</v>
      </c>
      <c r="H742" s="374" t="s">
        <v>6627</v>
      </c>
      <c r="I742" s="374" t="s">
        <v>584</v>
      </c>
      <c r="J742" s="375">
        <v>2</v>
      </c>
      <c r="K742" s="375">
        <v>30</v>
      </c>
      <c r="L742" s="375" t="str">
        <f t="shared" si="23"/>
        <v>Không mở</v>
      </c>
      <c r="M742" s="389">
        <f t="shared" si="22"/>
        <v>6.6666666666666666E-2</v>
      </c>
    </row>
    <row r="743" spans="1:13" ht="26.25" x14ac:dyDescent="0.25">
      <c r="A743" s="374" t="s">
        <v>3333</v>
      </c>
      <c r="B743" s="374" t="s">
        <v>8307</v>
      </c>
      <c r="C743" s="374" t="s">
        <v>8308</v>
      </c>
      <c r="D743" s="374" t="s">
        <v>5816</v>
      </c>
      <c r="E743" s="374" t="s">
        <v>8290</v>
      </c>
      <c r="F743" s="374" t="s">
        <v>3281</v>
      </c>
      <c r="G743" s="374" t="s">
        <v>582</v>
      </c>
      <c r="H743" s="374" t="s">
        <v>6627</v>
      </c>
      <c r="I743" s="374" t="s">
        <v>584</v>
      </c>
      <c r="J743" s="375">
        <v>30</v>
      </c>
      <c r="K743" s="375">
        <v>30</v>
      </c>
      <c r="L743" s="375" t="str">
        <f t="shared" si="23"/>
        <v>Mở</v>
      </c>
      <c r="M743" s="389">
        <f t="shared" si="22"/>
        <v>1</v>
      </c>
    </row>
    <row r="744" spans="1:13" ht="26.25" x14ac:dyDescent="0.25">
      <c r="A744" s="374" t="s">
        <v>3338</v>
      </c>
      <c r="B744" s="374" t="s">
        <v>8309</v>
      </c>
      <c r="C744" s="374" t="s">
        <v>8310</v>
      </c>
      <c r="D744" s="374" t="s">
        <v>5816</v>
      </c>
      <c r="E744" s="374" t="s">
        <v>8290</v>
      </c>
      <c r="F744" s="374" t="s">
        <v>3281</v>
      </c>
      <c r="G744" s="374" t="s">
        <v>582</v>
      </c>
      <c r="H744" s="374" t="s">
        <v>6627</v>
      </c>
      <c r="I744" s="374" t="s">
        <v>584</v>
      </c>
      <c r="J744" s="375">
        <v>3</v>
      </c>
      <c r="K744" s="375">
        <v>30</v>
      </c>
      <c r="L744" s="375" t="str">
        <f t="shared" si="23"/>
        <v>Không mở</v>
      </c>
      <c r="M744" s="389">
        <f t="shared" si="22"/>
        <v>0.1</v>
      </c>
    </row>
    <row r="745" spans="1:13" ht="26.25" x14ac:dyDescent="0.25">
      <c r="A745" s="374" t="s">
        <v>3341</v>
      </c>
      <c r="B745" s="374" t="s">
        <v>8311</v>
      </c>
      <c r="C745" s="374" t="s">
        <v>8312</v>
      </c>
      <c r="D745" s="374" t="s">
        <v>8313</v>
      </c>
      <c r="E745" s="374" t="s">
        <v>8314</v>
      </c>
      <c r="F745" s="374" t="s">
        <v>3281</v>
      </c>
      <c r="G745" s="374" t="s">
        <v>582</v>
      </c>
      <c r="H745" s="374" t="s">
        <v>6627</v>
      </c>
      <c r="I745" s="374" t="s">
        <v>584</v>
      </c>
      <c r="J745" s="375">
        <v>30</v>
      </c>
      <c r="K745" s="375">
        <v>30</v>
      </c>
      <c r="L745" s="375" t="str">
        <f t="shared" si="23"/>
        <v>Mở</v>
      </c>
      <c r="M745" s="389">
        <f t="shared" si="22"/>
        <v>1</v>
      </c>
    </row>
    <row r="746" spans="1:13" ht="26.25" x14ac:dyDescent="0.25">
      <c r="A746" s="374" t="s">
        <v>3344</v>
      </c>
      <c r="B746" s="374" t="s">
        <v>8315</v>
      </c>
      <c r="C746" s="374" t="s">
        <v>8316</v>
      </c>
      <c r="D746" s="374" t="s">
        <v>8313</v>
      </c>
      <c r="E746" s="374" t="s">
        <v>8314</v>
      </c>
      <c r="F746" s="374" t="s">
        <v>3281</v>
      </c>
      <c r="G746" s="374" t="s">
        <v>582</v>
      </c>
      <c r="H746" s="374" t="s">
        <v>6627</v>
      </c>
      <c r="I746" s="374" t="s">
        <v>584</v>
      </c>
      <c r="J746" s="375">
        <v>19</v>
      </c>
      <c r="K746" s="375">
        <v>30</v>
      </c>
      <c r="L746" s="375" t="s">
        <v>610</v>
      </c>
      <c r="M746" s="389">
        <f t="shared" si="22"/>
        <v>0.6333333333333333</v>
      </c>
    </row>
    <row r="747" spans="1:13" ht="26.25" x14ac:dyDescent="0.25">
      <c r="A747" s="374" t="s">
        <v>3347</v>
      </c>
      <c r="B747" s="374" t="s">
        <v>8317</v>
      </c>
      <c r="C747" s="374" t="s">
        <v>8318</v>
      </c>
      <c r="D747" s="374" t="s">
        <v>8313</v>
      </c>
      <c r="E747" s="374" t="s">
        <v>8314</v>
      </c>
      <c r="F747" s="374" t="s">
        <v>3281</v>
      </c>
      <c r="G747" s="374" t="s">
        <v>582</v>
      </c>
      <c r="H747" s="374" t="s">
        <v>6627</v>
      </c>
      <c r="I747" s="374" t="s">
        <v>584</v>
      </c>
      <c r="J747" s="375">
        <v>23</v>
      </c>
      <c r="K747" s="375">
        <v>30</v>
      </c>
      <c r="L747" s="375" t="str">
        <f t="shared" si="23"/>
        <v>Mở</v>
      </c>
      <c r="M747" s="389">
        <f t="shared" si="22"/>
        <v>0.76666666666666672</v>
      </c>
    </row>
    <row r="748" spans="1:13" ht="26.25" x14ac:dyDescent="0.25">
      <c r="A748" s="374" t="s">
        <v>3350</v>
      </c>
      <c r="B748" s="374" t="s">
        <v>8319</v>
      </c>
      <c r="C748" s="374" t="s">
        <v>8320</v>
      </c>
      <c r="D748" s="374" t="s">
        <v>8321</v>
      </c>
      <c r="E748" s="374" t="s">
        <v>8322</v>
      </c>
      <c r="F748" s="374" t="s">
        <v>66</v>
      </c>
      <c r="G748" s="374" t="s">
        <v>582</v>
      </c>
      <c r="H748" s="374" t="s">
        <v>6627</v>
      </c>
      <c r="I748" s="374" t="s">
        <v>584</v>
      </c>
      <c r="J748" s="375">
        <v>65</v>
      </c>
      <c r="K748" s="375">
        <v>65</v>
      </c>
      <c r="L748" s="375" t="str">
        <f t="shared" si="23"/>
        <v>Mở</v>
      </c>
      <c r="M748" s="389">
        <f t="shared" si="22"/>
        <v>1</v>
      </c>
    </row>
    <row r="749" spans="1:13" ht="26.25" x14ac:dyDescent="0.25">
      <c r="A749" s="374" t="s">
        <v>3353</v>
      </c>
      <c r="B749" s="374" t="s">
        <v>8323</v>
      </c>
      <c r="C749" s="374" t="s">
        <v>8324</v>
      </c>
      <c r="D749" s="374" t="s">
        <v>8321</v>
      </c>
      <c r="E749" s="374" t="s">
        <v>8322</v>
      </c>
      <c r="F749" s="374" t="s">
        <v>66</v>
      </c>
      <c r="G749" s="374" t="s">
        <v>582</v>
      </c>
      <c r="H749" s="374" t="s">
        <v>6627</v>
      </c>
      <c r="I749" s="374" t="s">
        <v>584</v>
      </c>
      <c r="J749" s="375">
        <v>65</v>
      </c>
      <c r="K749" s="375">
        <v>65</v>
      </c>
      <c r="L749" s="375" t="str">
        <f t="shared" si="23"/>
        <v>Mở</v>
      </c>
      <c r="M749" s="389">
        <f t="shared" si="22"/>
        <v>1</v>
      </c>
    </row>
    <row r="750" spans="1:13" ht="26.25" x14ac:dyDescent="0.25">
      <c r="A750" s="374" t="s">
        <v>3358</v>
      </c>
      <c r="B750" s="374" t="s">
        <v>8325</v>
      </c>
      <c r="C750" s="374" t="s">
        <v>8326</v>
      </c>
      <c r="D750" s="374" t="s">
        <v>8321</v>
      </c>
      <c r="E750" s="374" t="s">
        <v>8322</v>
      </c>
      <c r="F750" s="374" t="s">
        <v>66</v>
      </c>
      <c r="G750" s="374" t="s">
        <v>582</v>
      </c>
      <c r="H750" s="374" t="s">
        <v>6627</v>
      </c>
      <c r="I750" s="374" t="s">
        <v>584</v>
      </c>
      <c r="J750" s="375">
        <v>65</v>
      </c>
      <c r="K750" s="375">
        <v>65</v>
      </c>
      <c r="L750" s="375" t="str">
        <f t="shared" si="23"/>
        <v>Mở</v>
      </c>
      <c r="M750" s="389">
        <f t="shared" si="22"/>
        <v>1</v>
      </c>
    </row>
    <row r="751" spans="1:13" ht="26.25" x14ac:dyDescent="0.25">
      <c r="A751" s="374" t="s">
        <v>3363</v>
      </c>
      <c r="B751" s="374" t="s">
        <v>8327</v>
      </c>
      <c r="C751" s="374" t="s">
        <v>8328</v>
      </c>
      <c r="D751" s="374" t="s">
        <v>8329</v>
      </c>
      <c r="E751" s="374" t="s">
        <v>8330</v>
      </c>
      <c r="F751" s="374" t="s">
        <v>89</v>
      </c>
      <c r="G751" s="374" t="s">
        <v>582</v>
      </c>
      <c r="H751" s="374" t="s">
        <v>6627</v>
      </c>
      <c r="I751" s="374" t="s">
        <v>584</v>
      </c>
      <c r="J751" s="375">
        <v>63</v>
      </c>
      <c r="K751" s="375">
        <v>65</v>
      </c>
      <c r="L751" s="375" t="str">
        <f t="shared" si="23"/>
        <v>Mở</v>
      </c>
      <c r="M751" s="389">
        <f t="shared" si="22"/>
        <v>0.96923076923076923</v>
      </c>
    </row>
    <row r="752" spans="1:13" ht="26.25" x14ac:dyDescent="0.25">
      <c r="A752" s="374" t="s">
        <v>3366</v>
      </c>
      <c r="B752" s="374" t="s">
        <v>8331</v>
      </c>
      <c r="C752" s="374" t="s">
        <v>8332</v>
      </c>
      <c r="D752" s="374" t="s">
        <v>8329</v>
      </c>
      <c r="E752" s="374" t="s">
        <v>8330</v>
      </c>
      <c r="F752" s="374" t="s">
        <v>89</v>
      </c>
      <c r="G752" s="374" t="s">
        <v>582</v>
      </c>
      <c r="H752" s="374" t="s">
        <v>6627</v>
      </c>
      <c r="I752" s="374" t="s">
        <v>584</v>
      </c>
      <c r="J752" s="375">
        <v>55</v>
      </c>
      <c r="K752" s="375">
        <v>65</v>
      </c>
      <c r="L752" s="375" t="str">
        <f t="shared" si="23"/>
        <v>Mở</v>
      </c>
      <c r="M752" s="389">
        <f t="shared" si="22"/>
        <v>0.84615384615384615</v>
      </c>
    </row>
    <row r="753" spans="1:13" ht="26.25" x14ac:dyDescent="0.25">
      <c r="A753" s="374" t="s">
        <v>3369</v>
      </c>
      <c r="B753" s="374" t="s">
        <v>8333</v>
      </c>
      <c r="C753" s="374" t="s">
        <v>8334</v>
      </c>
      <c r="D753" s="374" t="s">
        <v>8335</v>
      </c>
      <c r="E753" s="374" t="s">
        <v>8336</v>
      </c>
      <c r="F753" s="374" t="s">
        <v>66</v>
      </c>
      <c r="G753" s="374" t="s">
        <v>582</v>
      </c>
      <c r="H753" s="374" t="s">
        <v>6627</v>
      </c>
      <c r="I753" s="374" t="s">
        <v>584</v>
      </c>
      <c r="J753" s="375">
        <v>65</v>
      </c>
      <c r="K753" s="375">
        <v>65</v>
      </c>
      <c r="L753" s="375" t="str">
        <f t="shared" si="23"/>
        <v>Mở</v>
      </c>
      <c r="M753" s="389">
        <f t="shared" si="22"/>
        <v>1</v>
      </c>
    </row>
    <row r="754" spans="1:13" ht="26.25" x14ac:dyDescent="0.25">
      <c r="A754" s="374" t="s">
        <v>3372</v>
      </c>
      <c r="B754" s="374" t="s">
        <v>8337</v>
      </c>
      <c r="C754" s="374" t="s">
        <v>8338</v>
      </c>
      <c r="D754" s="374" t="s">
        <v>8339</v>
      </c>
      <c r="E754" s="374" t="s">
        <v>8340</v>
      </c>
      <c r="F754" s="374" t="s">
        <v>66</v>
      </c>
      <c r="G754" s="374" t="s">
        <v>582</v>
      </c>
      <c r="H754" s="374" t="s">
        <v>6627</v>
      </c>
      <c r="I754" s="374" t="s">
        <v>584</v>
      </c>
      <c r="J754" s="375">
        <v>65</v>
      </c>
      <c r="K754" s="375">
        <v>65</v>
      </c>
      <c r="L754" s="375" t="str">
        <f t="shared" si="23"/>
        <v>Mở</v>
      </c>
      <c r="M754" s="389">
        <f t="shared" si="22"/>
        <v>1</v>
      </c>
    </row>
    <row r="755" spans="1:13" ht="26.25" x14ac:dyDescent="0.25">
      <c r="A755" s="374" t="s">
        <v>3375</v>
      </c>
      <c r="B755" s="374" t="s">
        <v>8341</v>
      </c>
      <c r="C755" s="374" t="s">
        <v>8342</v>
      </c>
      <c r="D755" s="374" t="s">
        <v>8339</v>
      </c>
      <c r="E755" s="374" t="s">
        <v>8340</v>
      </c>
      <c r="F755" s="374" t="s">
        <v>66</v>
      </c>
      <c r="G755" s="374" t="s">
        <v>582</v>
      </c>
      <c r="H755" s="374" t="s">
        <v>6627</v>
      </c>
      <c r="I755" s="374" t="s">
        <v>584</v>
      </c>
      <c r="J755" s="375">
        <v>65</v>
      </c>
      <c r="K755" s="375">
        <v>65</v>
      </c>
      <c r="L755" s="375" t="str">
        <f t="shared" si="23"/>
        <v>Mở</v>
      </c>
      <c r="M755" s="389">
        <f t="shared" si="22"/>
        <v>1</v>
      </c>
    </row>
    <row r="756" spans="1:13" ht="26.25" x14ac:dyDescent="0.25">
      <c r="A756" s="374" t="s">
        <v>3378</v>
      </c>
      <c r="B756" s="374" t="s">
        <v>8343</v>
      </c>
      <c r="C756" s="374" t="s">
        <v>8344</v>
      </c>
      <c r="D756" s="374" t="s">
        <v>8339</v>
      </c>
      <c r="E756" s="374" t="s">
        <v>8340</v>
      </c>
      <c r="F756" s="374" t="s">
        <v>66</v>
      </c>
      <c r="G756" s="374" t="s">
        <v>582</v>
      </c>
      <c r="H756" s="374" t="s">
        <v>6627</v>
      </c>
      <c r="I756" s="374" t="s">
        <v>584</v>
      </c>
      <c r="J756" s="375">
        <v>65</v>
      </c>
      <c r="K756" s="375">
        <v>65</v>
      </c>
      <c r="L756" s="375" t="str">
        <f t="shared" si="23"/>
        <v>Mở</v>
      </c>
      <c r="M756" s="389">
        <f t="shared" si="22"/>
        <v>1</v>
      </c>
    </row>
    <row r="757" spans="1:13" ht="26.25" x14ac:dyDescent="0.25">
      <c r="A757" s="374" t="s">
        <v>3383</v>
      </c>
      <c r="B757" s="374" t="s">
        <v>8345</v>
      </c>
      <c r="C757" s="374" t="s">
        <v>8346</v>
      </c>
      <c r="D757" s="374" t="s">
        <v>8339</v>
      </c>
      <c r="E757" s="374" t="s">
        <v>8340</v>
      </c>
      <c r="F757" s="374" t="s">
        <v>66</v>
      </c>
      <c r="G757" s="374" t="s">
        <v>582</v>
      </c>
      <c r="H757" s="374" t="s">
        <v>6627</v>
      </c>
      <c r="I757" s="374" t="s">
        <v>584</v>
      </c>
      <c r="J757" s="375">
        <v>65</v>
      </c>
      <c r="K757" s="375">
        <v>65</v>
      </c>
      <c r="L757" s="375" t="str">
        <f t="shared" si="23"/>
        <v>Mở</v>
      </c>
      <c r="M757" s="389">
        <f t="shared" si="22"/>
        <v>1</v>
      </c>
    </row>
    <row r="758" spans="1:13" ht="26.25" x14ac:dyDescent="0.25">
      <c r="A758" s="374" t="s">
        <v>3386</v>
      </c>
      <c r="B758" s="374" t="s">
        <v>8347</v>
      </c>
      <c r="C758" s="374" t="s">
        <v>8348</v>
      </c>
      <c r="D758" s="374" t="s">
        <v>8339</v>
      </c>
      <c r="E758" s="374" t="s">
        <v>8340</v>
      </c>
      <c r="F758" s="374" t="s">
        <v>66</v>
      </c>
      <c r="G758" s="374" t="s">
        <v>582</v>
      </c>
      <c r="H758" s="374" t="s">
        <v>6627</v>
      </c>
      <c r="I758" s="374" t="s">
        <v>584</v>
      </c>
      <c r="J758" s="375">
        <v>64</v>
      </c>
      <c r="K758" s="375">
        <v>65</v>
      </c>
      <c r="L758" s="375" t="str">
        <f t="shared" si="23"/>
        <v>Mở</v>
      </c>
      <c r="M758" s="389">
        <f t="shared" si="22"/>
        <v>0.98461538461538467</v>
      </c>
    </row>
    <row r="759" spans="1:13" ht="26.25" x14ac:dyDescent="0.25">
      <c r="A759" s="374" t="s">
        <v>3391</v>
      </c>
      <c r="B759" s="374" t="s">
        <v>8349</v>
      </c>
      <c r="C759" s="374" t="s">
        <v>8350</v>
      </c>
      <c r="D759" s="374" t="s">
        <v>8339</v>
      </c>
      <c r="E759" s="374" t="s">
        <v>8340</v>
      </c>
      <c r="F759" s="374" t="s">
        <v>66</v>
      </c>
      <c r="G759" s="374" t="s">
        <v>582</v>
      </c>
      <c r="H759" s="374" t="s">
        <v>6627</v>
      </c>
      <c r="I759" s="374" t="s">
        <v>584</v>
      </c>
      <c r="J759" s="375">
        <v>65</v>
      </c>
      <c r="K759" s="375">
        <v>65</v>
      </c>
      <c r="L759" s="375" t="str">
        <f t="shared" si="23"/>
        <v>Mở</v>
      </c>
      <c r="M759" s="389">
        <f t="shared" si="22"/>
        <v>1</v>
      </c>
    </row>
    <row r="760" spans="1:13" ht="26.25" x14ac:dyDescent="0.25">
      <c r="A760" s="374" t="s">
        <v>3394</v>
      </c>
      <c r="B760" s="374" t="s">
        <v>8351</v>
      </c>
      <c r="C760" s="374" t="s">
        <v>8352</v>
      </c>
      <c r="D760" s="374" t="s">
        <v>8339</v>
      </c>
      <c r="E760" s="374" t="s">
        <v>8340</v>
      </c>
      <c r="F760" s="374" t="s">
        <v>66</v>
      </c>
      <c r="G760" s="374" t="s">
        <v>582</v>
      </c>
      <c r="H760" s="374" t="s">
        <v>6627</v>
      </c>
      <c r="I760" s="374" t="s">
        <v>584</v>
      </c>
      <c r="J760" s="375">
        <v>65</v>
      </c>
      <c r="K760" s="375">
        <v>65</v>
      </c>
      <c r="L760" s="375" t="str">
        <f t="shared" si="23"/>
        <v>Mở</v>
      </c>
      <c r="M760" s="389">
        <f t="shared" si="22"/>
        <v>1</v>
      </c>
    </row>
    <row r="761" spans="1:13" ht="26.25" x14ac:dyDescent="0.25">
      <c r="A761" s="374" t="s">
        <v>3399</v>
      </c>
      <c r="B761" s="374" t="s">
        <v>8353</v>
      </c>
      <c r="C761" s="374" t="s">
        <v>8354</v>
      </c>
      <c r="D761" s="374" t="s">
        <v>8355</v>
      </c>
      <c r="E761" s="374" t="s">
        <v>8356</v>
      </c>
      <c r="F761" s="374" t="s">
        <v>89</v>
      </c>
      <c r="G761" s="374" t="s">
        <v>582</v>
      </c>
      <c r="H761" s="374" t="s">
        <v>6627</v>
      </c>
      <c r="I761" s="374" t="s">
        <v>584</v>
      </c>
      <c r="J761" s="375">
        <v>65</v>
      </c>
      <c r="K761" s="375">
        <v>65</v>
      </c>
      <c r="L761" s="375" t="str">
        <f t="shared" si="23"/>
        <v>Mở</v>
      </c>
      <c r="M761" s="389">
        <f t="shared" si="22"/>
        <v>1</v>
      </c>
    </row>
    <row r="762" spans="1:13" ht="26.25" x14ac:dyDescent="0.25">
      <c r="A762" s="374" t="s">
        <v>3402</v>
      </c>
      <c r="B762" s="374" t="s">
        <v>8357</v>
      </c>
      <c r="C762" s="374" t="s">
        <v>8358</v>
      </c>
      <c r="D762" s="374" t="s">
        <v>8355</v>
      </c>
      <c r="E762" s="374" t="s">
        <v>8356</v>
      </c>
      <c r="F762" s="374" t="s">
        <v>89</v>
      </c>
      <c r="G762" s="374" t="s">
        <v>582</v>
      </c>
      <c r="H762" s="374" t="s">
        <v>6627</v>
      </c>
      <c r="I762" s="374" t="s">
        <v>584</v>
      </c>
      <c r="J762" s="375">
        <v>65</v>
      </c>
      <c r="K762" s="375">
        <v>65</v>
      </c>
      <c r="L762" s="375" t="str">
        <f t="shared" si="23"/>
        <v>Mở</v>
      </c>
      <c r="M762" s="389">
        <f t="shared" si="22"/>
        <v>1</v>
      </c>
    </row>
    <row r="763" spans="1:13" ht="26.25" x14ac:dyDescent="0.25">
      <c r="A763" s="374" t="s">
        <v>3405</v>
      </c>
      <c r="B763" s="374" t="s">
        <v>8359</v>
      </c>
      <c r="C763" s="374" t="s">
        <v>8360</v>
      </c>
      <c r="D763" s="374" t="s">
        <v>8355</v>
      </c>
      <c r="E763" s="374" t="s">
        <v>8356</v>
      </c>
      <c r="F763" s="374" t="s">
        <v>89</v>
      </c>
      <c r="G763" s="374" t="s">
        <v>582</v>
      </c>
      <c r="H763" s="374" t="s">
        <v>6627</v>
      </c>
      <c r="I763" s="374" t="s">
        <v>584</v>
      </c>
      <c r="J763" s="375">
        <v>65</v>
      </c>
      <c r="K763" s="375">
        <v>65</v>
      </c>
      <c r="L763" s="375" t="str">
        <f t="shared" si="23"/>
        <v>Mở</v>
      </c>
      <c r="M763" s="389">
        <f t="shared" si="22"/>
        <v>1</v>
      </c>
    </row>
    <row r="764" spans="1:13" ht="26.25" x14ac:dyDescent="0.25">
      <c r="A764" s="374" t="s">
        <v>3410</v>
      </c>
      <c r="B764" s="374" t="s">
        <v>8361</v>
      </c>
      <c r="C764" s="374" t="s">
        <v>8362</v>
      </c>
      <c r="D764" s="374" t="s">
        <v>8355</v>
      </c>
      <c r="E764" s="374" t="s">
        <v>8356</v>
      </c>
      <c r="F764" s="374" t="s">
        <v>89</v>
      </c>
      <c r="G764" s="374" t="s">
        <v>582</v>
      </c>
      <c r="H764" s="374" t="s">
        <v>6627</v>
      </c>
      <c r="I764" s="374" t="s">
        <v>584</v>
      </c>
      <c r="J764" s="375">
        <v>65</v>
      </c>
      <c r="K764" s="375">
        <v>65</v>
      </c>
      <c r="L764" s="375" t="str">
        <f t="shared" si="23"/>
        <v>Mở</v>
      </c>
      <c r="M764" s="389">
        <f t="shared" si="22"/>
        <v>1</v>
      </c>
    </row>
    <row r="765" spans="1:13" ht="26.25" x14ac:dyDescent="0.25">
      <c r="A765" s="374" t="s">
        <v>3413</v>
      </c>
      <c r="B765" s="374" t="s">
        <v>8363</v>
      </c>
      <c r="C765" s="374" t="s">
        <v>8364</v>
      </c>
      <c r="D765" s="374" t="s">
        <v>8355</v>
      </c>
      <c r="E765" s="374" t="s">
        <v>8356</v>
      </c>
      <c r="F765" s="374" t="s">
        <v>89</v>
      </c>
      <c r="G765" s="374" t="s">
        <v>582</v>
      </c>
      <c r="H765" s="374" t="s">
        <v>6627</v>
      </c>
      <c r="I765" s="374" t="s">
        <v>584</v>
      </c>
      <c r="J765" s="375">
        <v>65</v>
      </c>
      <c r="K765" s="375">
        <v>65</v>
      </c>
      <c r="L765" s="375" t="str">
        <f t="shared" si="23"/>
        <v>Mở</v>
      </c>
      <c r="M765" s="389">
        <f t="shared" si="22"/>
        <v>1</v>
      </c>
    </row>
    <row r="766" spans="1:13" ht="26.25" x14ac:dyDescent="0.25">
      <c r="A766" s="374" t="s">
        <v>3418</v>
      </c>
      <c r="B766" s="374" t="s">
        <v>8365</v>
      </c>
      <c r="C766" s="374" t="s">
        <v>8366</v>
      </c>
      <c r="D766" s="374" t="s">
        <v>8355</v>
      </c>
      <c r="E766" s="374" t="s">
        <v>8356</v>
      </c>
      <c r="F766" s="374" t="s">
        <v>89</v>
      </c>
      <c r="G766" s="374" t="s">
        <v>582</v>
      </c>
      <c r="H766" s="374" t="s">
        <v>6627</v>
      </c>
      <c r="I766" s="374" t="s">
        <v>584</v>
      </c>
      <c r="J766" s="375">
        <v>65</v>
      </c>
      <c r="K766" s="375">
        <v>65</v>
      </c>
      <c r="L766" s="375" t="str">
        <f t="shared" si="23"/>
        <v>Mở</v>
      </c>
      <c r="M766" s="389">
        <f t="shared" si="22"/>
        <v>1</v>
      </c>
    </row>
    <row r="767" spans="1:13" ht="26.25" x14ac:dyDescent="0.25">
      <c r="A767" s="374" t="s">
        <v>3421</v>
      </c>
      <c r="B767" s="374" t="s">
        <v>8367</v>
      </c>
      <c r="C767" s="374" t="s">
        <v>8368</v>
      </c>
      <c r="D767" s="374" t="s">
        <v>8355</v>
      </c>
      <c r="E767" s="374" t="s">
        <v>8356</v>
      </c>
      <c r="F767" s="374" t="s">
        <v>89</v>
      </c>
      <c r="G767" s="374" t="s">
        <v>582</v>
      </c>
      <c r="H767" s="374" t="s">
        <v>6627</v>
      </c>
      <c r="I767" s="374" t="s">
        <v>584</v>
      </c>
      <c r="J767" s="375">
        <v>65</v>
      </c>
      <c r="K767" s="375">
        <v>65</v>
      </c>
      <c r="L767" s="375" t="str">
        <f t="shared" si="23"/>
        <v>Mở</v>
      </c>
      <c r="M767" s="389">
        <f t="shared" si="22"/>
        <v>1</v>
      </c>
    </row>
    <row r="768" spans="1:13" ht="26.25" x14ac:dyDescent="0.25">
      <c r="A768" s="374" t="s">
        <v>3424</v>
      </c>
      <c r="B768" s="374" t="s">
        <v>8369</v>
      </c>
      <c r="C768" s="374" t="s">
        <v>8370</v>
      </c>
      <c r="D768" s="374" t="s">
        <v>8355</v>
      </c>
      <c r="E768" s="374" t="s">
        <v>8356</v>
      </c>
      <c r="F768" s="374" t="s">
        <v>89</v>
      </c>
      <c r="G768" s="374" t="s">
        <v>582</v>
      </c>
      <c r="H768" s="374" t="s">
        <v>6627</v>
      </c>
      <c r="I768" s="374" t="s">
        <v>584</v>
      </c>
      <c r="J768" s="375">
        <v>65</v>
      </c>
      <c r="K768" s="375">
        <v>65</v>
      </c>
      <c r="L768" s="375" t="str">
        <f t="shared" si="23"/>
        <v>Mở</v>
      </c>
      <c r="M768" s="389">
        <f t="shared" si="22"/>
        <v>1</v>
      </c>
    </row>
    <row r="769" spans="1:13" ht="26.25" x14ac:dyDescent="0.25">
      <c r="A769" s="374" t="s">
        <v>3429</v>
      </c>
      <c r="B769" s="374" t="s">
        <v>8371</v>
      </c>
      <c r="C769" s="374" t="s">
        <v>8372</v>
      </c>
      <c r="D769" s="374" t="s">
        <v>8355</v>
      </c>
      <c r="E769" s="374" t="s">
        <v>8356</v>
      </c>
      <c r="F769" s="374" t="s">
        <v>89</v>
      </c>
      <c r="G769" s="374" t="s">
        <v>582</v>
      </c>
      <c r="H769" s="374" t="s">
        <v>6627</v>
      </c>
      <c r="I769" s="374" t="s">
        <v>584</v>
      </c>
      <c r="J769" s="375">
        <v>65</v>
      </c>
      <c r="K769" s="375">
        <v>65</v>
      </c>
      <c r="L769" s="375" t="str">
        <f t="shared" si="23"/>
        <v>Mở</v>
      </c>
      <c r="M769" s="389">
        <f t="shared" si="22"/>
        <v>1</v>
      </c>
    </row>
    <row r="770" spans="1:13" ht="26.25" x14ac:dyDescent="0.25">
      <c r="A770" s="374" t="s">
        <v>3434</v>
      </c>
      <c r="B770" s="374" t="s">
        <v>8373</v>
      </c>
      <c r="C770" s="374" t="s">
        <v>8374</v>
      </c>
      <c r="D770" s="374" t="s">
        <v>8355</v>
      </c>
      <c r="E770" s="374" t="s">
        <v>8356</v>
      </c>
      <c r="F770" s="374" t="s">
        <v>89</v>
      </c>
      <c r="G770" s="374" t="s">
        <v>582</v>
      </c>
      <c r="H770" s="374" t="s">
        <v>6627</v>
      </c>
      <c r="I770" s="374" t="s">
        <v>584</v>
      </c>
      <c r="J770" s="375">
        <v>65</v>
      </c>
      <c r="K770" s="375">
        <v>65</v>
      </c>
      <c r="L770" s="375" t="str">
        <f t="shared" si="23"/>
        <v>Mở</v>
      </c>
      <c r="M770" s="389">
        <f t="shared" si="22"/>
        <v>1</v>
      </c>
    </row>
    <row r="771" spans="1:13" ht="26.25" x14ac:dyDescent="0.25">
      <c r="A771" s="374" t="s">
        <v>3439</v>
      </c>
      <c r="B771" s="374" t="s">
        <v>8375</v>
      </c>
      <c r="C771" s="374" t="s">
        <v>8376</v>
      </c>
      <c r="D771" s="374" t="s">
        <v>8355</v>
      </c>
      <c r="E771" s="374" t="s">
        <v>8356</v>
      </c>
      <c r="F771" s="374" t="s">
        <v>89</v>
      </c>
      <c r="G771" s="374" t="s">
        <v>582</v>
      </c>
      <c r="H771" s="374" t="s">
        <v>6627</v>
      </c>
      <c r="I771" s="374" t="s">
        <v>584</v>
      </c>
      <c r="J771" s="375">
        <v>65</v>
      </c>
      <c r="K771" s="375">
        <v>65</v>
      </c>
      <c r="L771" s="375" t="str">
        <f t="shared" si="23"/>
        <v>Mở</v>
      </c>
      <c r="M771" s="389">
        <f t="shared" ref="M771:M834" si="24">J771/K771</f>
        <v>1</v>
      </c>
    </row>
    <row r="772" spans="1:13" ht="26.25" x14ac:dyDescent="0.25">
      <c r="A772" s="374" t="s">
        <v>3442</v>
      </c>
      <c r="B772" s="374" t="s">
        <v>8377</v>
      </c>
      <c r="C772" s="374" t="s">
        <v>8378</v>
      </c>
      <c r="D772" s="374" t="s">
        <v>8355</v>
      </c>
      <c r="E772" s="374" t="s">
        <v>8356</v>
      </c>
      <c r="F772" s="374" t="s">
        <v>89</v>
      </c>
      <c r="G772" s="374" t="s">
        <v>582</v>
      </c>
      <c r="H772" s="374" t="s">
        <v>6627</v>
      </c>
      <c r="I772" s="374" t="s">
        <v>584</v>
      </c>
      <c r="J772" s="375">
        <v>65</v>
      </c>
      <c r="K772" s="375">
        <v>65</v>
      </c>
      <c r="L772" s="375" t="str">
        <f t="shared" ref="L772:L835" si="25">IF(M772&gt;=75%,"Mở","Không mở")</f>
        <v>Mở</v>
      </c>
      <c r="M772" s="389">
        <f t="shared" si="24"/>
        <v>1</v>
      </c>
    </row>
    <row r="773" spans="1:13" ht="26.25" x14ac:dyDescent="0.25">
      <c r="A773" s="374" t="s">
        <v>3445</v>
      </c>
      <c r="B773" s="374" t="s">
        <v>8379</v>
      </c>
      <c r="C773" s="374" t="s">
        <v>8380</v>
      </c>
      <c r="D773" s="374" t="s">
        <v>8355</v>
      </c>
      <c r="E773" s="374" t="s">
        <v>8356</v>
      </c>
      <c r="F773" s="374" t="s">
        <v>89</v>
      </c>
      <c r="G773" s="374" t="s">
        <v>582</v>
      </c>
      <c r="H773" s="374" t="s">
        <v>6627</v>
      </c>
      <c r="I773" s="374" t="s">
        <v>584</v>
      </c>
      <c r="J773" s="375">
        <v>65</v>
      </c>
      <c r="K773" s="375">
        <v>65</v>
      </c>
      <c r="L773" s="375" t="str">
        <f t="shared" si="25"/>
        <v>Mở</v>
      </c>
      <c r="M773" s="389">
        <f t="shared" si="24"/>
        <v>1</v>
      </c>
    </row>
    <row r="774" spans="1:13" ht="26.25" x14ac:dyDescent="0.25">
      <c r="A774" s="374" t="s">
        <v>3448</v>
      </c>
      <c r="B774" s="374" t="s">
        <v>8381</v>
      </c>
      <c r="C774" s="374" t="s">
        <v>8382</v>
      </c>
      <c r="D774" s="374" t="s">
        <v>8355</v>
      </c>
      <c r="E774" s="374" t="s">
        <v>8356</v>
      </c>
      <c r="F774" s="374" t="s">
        <v>89</v>
      </c>
      <c r="G774" s="374" t="s">
        <v>582</v>
      </c>
      <c r="H774" s="374" t="s">
        <v>6627</v>
      </c>
      <c r="I774" s="374" t="s">
        <v>584</v>
      </c>
      <c r="J774" s="375">
        <v>65</v>
      </c>
      <c r="K774" s="375">
        <v>65</v>
      </c>
      <c r="L774" s="375" t="str">
        <f t="shared" si="25"/>
        <v>Mở</v>
      </c>
      <c r="M774" s="389">
        <f t="shared" si="24"/>
        <v>1</v>
      </c>
    </row>
    <row r="775" spans="1:13" ht="26.25" x14ac:dyDescent="0.25">
      <c r="A775" s="374" t="s">
        <v>3451</v>
      </c>
      <c r="B775" s="374" t="s">
        <v>8383</v>
      </c>
      <c r="C775" s="374" t="s">
        <v>8384</v>
      </c>
      <c r="D775" s="374" t="s">
        <v>8355</v>
      </c>
      <c r="E775" s="374" t="s">
        <v>8356</v>
      </c>
      <c r="F775" s="374" t="s">
        <v>89</v>
      </c>
      <c r="G775" s="374" t="s">
        <v>582</v>
      </c>
      <c r="H775" s="374" t="s">
        <v>6627</v>
      </c>
      <c r="I775" s="374" t="s">
        <v>584</v>
      </c>
      <c r="J775" s="375">
        <v>65</v>
      </c>
      <c r="K775" s="375">
        <v>65</v>
      </c>
      <c r="L775" s="375" t="str">
        <f t="shared" si="25"/>
        <v>Mở</v>
      </c>
      <c r="M775" s="389">
        <f t="shared" si="24"/>
        <v>1</v>
      </c>
    </row>
    <row r="776" spans="1:13" ht="26.25" x14ac:dyDescent="0.25">
      <c r="A776" s="374" t="s">
        <v>3454</v>
      </c>
      <c r="B776" s="374" t="s">
        <v>8385</v>
      </c>
      <c r="C776" s="374" t="s">
        <v>8386</v>
      </c>
      <c r="D776" s="374" t="s">
        <v>8355</v>
      </c>
      <c r="E776" s="374" t="s">
        <v>8356</v>
      </c>
      <c r="F776" s="374" t="s">
        <v>89</v>
      </c>
      <c r="G776" s="374" t="s">
        <v>582</v>
      </c>
      <c r="H776" s="374" t="s">
        <v>6627</v>
      </c>
      <c r="I776" s="374" t="s">
        <v>584</v>
      </c>
      <c r="J776" s="375">
        <v>65</v>
      </c>
      <c r="K776" s="375">
        <v>65</v>
      </c>
      <c r="L776" s="375" t="str">
        <f t="shared" si="25"/>
        <v>Mở</v>
      </c>
      <c r="M776" s="389">
        <f t="shared" si="24"/>
        <v>1</v>
      </c>
    </row>
    <row r="777" spans="1:13" ht="26.25" x14ac:dyDescent="0.25">
      <c r="A777" s="374" t="s">
        <v>3457</v>
      </c>
      <c r="B777" s="374" t="s">
        <v>8387</v>
      </c>
      <c r="C777" s="374" t="s">
        <v>8388</v>
      </c>
      <c r="D777" s="374" t="s">
        <v>8355</v>
      </c>
      <c r="E777" s="374" t="s">
        <v>8356</v>
      </c>
      <c r="F777" s="374" t="s">
        <v>89</v>
      </c>
      <c r="G777" s="374" t="s">
        <v>582</v>
      </c>
      <c r="H777" s="374" t="s">
        <v>6627</v>
      </c>
      <c r="I777" s="374" t="s">
        <v>584</v>
      </c>
      <c r="J777" s="375">
        <v>65</v>
      </c>
      <c r="K777" s="375">
        <v>65</v>
      </c>
      <c r="L777" s="375" t="str">
        <f t="shared" si="25"/>
        <v>Mở</v>
      </c>
      <c r="M777" s="389">
        <f t="shared" si="24"/>
        <v>1</v>
      </c>
    </row>
    <row r="778" spans="1:13" ht="26.25" x14ac:dyDescent="0.25">
      <c r="A778" s="374" t="s">
        <v>3460</v>
      </c>
      <c r="B778" s="374" t="s">
        <v>8389</v>
      </c>
      <c r="C778" s="374" t="s">
        <v>8390</v>
      </c>
      <c r="D778" s="374" t="s">
        <v>8391</v>
      </c>
      <c r="E778" s="374" t="s">
        <v>8392</v>
      </c>
      <c r="F778" s="374" t="s">
        <v>89</v>
      </c>
      <c r="G778" s="374" t="s">
        <v>582</v>
      </c>
      <c r="H778" s="374" t="s">
        <v>6627</v>
      </c>
      <c r="I778" s="374" t="s">
        <v>584</v>
      </c>
      <c r="J778" s="375">
        <v>65</v>
      </c>
      <c r="K778" s="375">
        <v>65</v>
      </c>
      <c r="L778" s="375" t="str">
        <f t="shared" si="25"/>
        <v>Mở</v>
      </c>
      <c r="M778" s="389">
        <f t="shared" si="24"/>
        <v>1</v>
      </c>
    </row>
    <row r="779" spans="1:13" ht="26.25" x14ac:dyDescent="0.25">
      <c r="A779" s="374" t="s">
        <v>3463</v>
      </c>
      <c r="B779" s="374" t="s">
        <v>8393</v>
      </c>
      <c r="C779" s="374" t="s">
        <v>8394</v>
      </c>
      <c r="D779" s="374" t="s">
        <v>8391</v>
      </c>
      <c r="E779" s="374" t="s">
        <v>8392</v>
      </c>
      <c r="F779" s="374" t="s">
        <v>89</v>
      </c>
      <c r="G779" s="374" t="s">
        <v>582</v>
      </c>
      <c r="H779" s="374" t="s">
        <v>6627</v>
      </c>
      <c r="I779" s="374" t="s">
        <v>584</v>
      </c>
      <c r="J779" s="375">
        <v>65</v>
      </c>
      <c r="K779" s="375">
        <v>65</v>
      </c>
      <c r="L779" s="375" t="str">
        <f t="shared" si="25"/>
        <v>Mở</v>
      </c>
      <c r="M779" s="389">
        <f t="shared" si="24"/>
        <v>1</v>
      </c>
    </row>
    <row r="780" spans="1:13" ht="26.25" x14ac:dyDescent="0.25">
      <c r="A780" s="374" t="s">
        <v>3466</v>
      </c>
      <c r="B780" s="374" t="s">
        <v>8395</v>
      </c>
      <c r="C780" s="374" t="s">
        <v>8396</v>
      </c>
      <c r="D780" s="374" t="s">
        <v>8391</v>
      </c>
      <c r="E780" s="374" t="s">
        <v>8392</v>
      </c>
      <c r="F780" s="374" t="s">
        <v>89</v>
      </c>
      <c r="G780" s="374" t="s">
        <v>582</v>
      </c>
      <c r="H780" s="374" t="s">
        <v>6627</v>
      </c>
      <c r="I780" s="374" t="s">
        <v>584</v>
      </c>
      <c r="J780" s="375">
        <v>65</v>
      </c>
      <c r="K780" s="375">
        <v>65</v>
      </c>
      <c r="L780" s="375" t="str">
        <f t="shared" si="25"/>
        <v>Mở</v>
      </c>
      <c r="M780" s="389">
        <f t="shared" si="24"/>
        <v>1</v>
      </c>
    </row>
    <row r="781" spans="1:13" ht="26.25" x14ac:dyDescent="0.25">
      <c r="A781" s="374" t="s">
        <v>3471</v>
      </c>
      <c r="B781" s="374" t="s">
        <v>8397</v>
      </c>
      <c r="C781" s="374" t="s">
        <v>8398</v>
      </c>
      <c r="D781" s="374" t="s">
        <v>8391</v>
      </c>
      <c r="E781" s="374" t="s">
        <v>8392</v>
      </c>
      <c r="F781" s="374" t="s">
        <v>89</v>
      </c>
      <c r="G781" s="374" t="s">
        <v>582</v>
      </c>
      <c r="H781" s="374" t="s">
        <v>6627</v>
      </c>
      <c r="I781" s="374" t="s">
        <v>584</v>
      </c>
      <c r="J781" s="375">
        <v>65</v>
      </c>
      <c r="K781" s="375">
        <v>65</v>
      </c>
      <c r="L781" s="375" t="str">
        <f t="shared" si="25"/>
        <v>Mở</v>
      </c>
      <c r="M781" s="389">
        <f t="shared" si="24"/>
        <v>1</v>
      </c>
    </row>
    <row r="782" spans="1:13" ht="26.25" x14ac:dyDescent="0.25">
      <c r="A782" s="374" t="s">
        <v>3476</v>
      </c>
      <c r="B782" s="374" t="s">
        <v>8399</v>
      </c>
      <c r="C782" s="374" t="s">
        <v>8400</v>
      </c>
      <c r="D782" s="374" t="s">
        <v>8391</v>
      </c>
      <c r="E782" s="374" t="s">
        <v>8392</v>
      </c>
      <c r="F782" s="374" t="s">
        <v>89</v>
      </c>
      <c r="G782" s="374" t="s">
        <v>582</v>
      </c>
      <c r="H782" s="374" t="s">
        <v>6627</v>
      </c>
      <c r="I782" s="374" t="s">
        <v>584</v>
      </c>
      <c r="J782" s="375">
        <v>65</v>
      </c>
      <c r="K782" s="375">
        <v>65</v>
      </c>
      <c r="L782" s="375" t="str">
        <f t="shared" si="25"/>
        <v>Mở</v>
      </c>
      <c r="M782" s="389">
        <f t="shared" si="24"/>
        <v>1</v>
      </c>
    </row>
    <row r="783" spans="1:13" ht="26.25" x14ac:dyDescent="0.25">
      <c r="A783" s="374" t="s">
        <v>3479</v>
      </c>
      <c r="B783" s="374" t="s">
        <v>8401</v>
      </c>
      <c r="C783" s="374" t="s">
        <v>8402</v>
      </c>
      <c r="D783" s="374" t="s">
        <v>8391</v>
      </c>
      <c r="E783" s="374" t="s">
        <v>8392</v>
      </c>
      <c r="F783" s="374" t="s">
        <v>89</v>
      </c>
      <c r="G783" s="374" t="s">
        <v>582</v>
      </c>
      <c r="H783" s="374" t="s">
        <v>6627</v>
      </c>
      <c r="I783" s="374" t="s">
        <v>584</v>
      </c>
      <c r="J783" s="375">
        <v>65</v>
      </c>
      <c r="K783" s="375">
        <v>65</v>
      </c>
      <c r="L783" s="375" t="str">
        <f t="shared" si="25"/>
        <v>Mở</v>
      </c>
      <c r="M783" s="389">
        <f t="shared" si="24"/>
        <v>1</v>
      </c>
    </row>
    <row r="784" spans="1:13" ht="26.25" x14ac:dyDescent="0.25">
      <c r="A784" s="374" t="s">
        <v>3484</v>
      </c>
      <c r="B784" s="374" t="s">
        <v>8403</v>
      </c>
      <c r="C784" s="374" t="s">
        <v>8404</v>
      </c>
      <c r="D784" s="374" t="s">
        <v>8391</v>
      </c>
      <c r="E784" s="374" t="s">
        <v>8392</v>
      </c>
      <c r="F784" s="374" t="s">
        <v>89</v>
      </c>
      <c r="G784" s="374" t="s">
        <v>582</v>
      </c>
      <c r="H784" s="374" t="s">
        <v>6627</v>
      </c>
      <c r="I784" s="374" t="s">
        <v>584</v>
      </c>
      <c r="J784" s="375">
        <v>65</v>
      </c>
      <c r="K784" s="375">
        <v>65</v>
      </c>
      <c r="L784" s="375" t="str">
        <f t="shared" si="25"/>
        <v>Mở</v>
      </c>
      <c r="M784" s="389">
        <f t="shared" si="24"/>
        <v>1</v>
      </c>
    </row>
    <row r="785" spans="1:13" ht="26.25" x14ac:dyDescent="0.25">
      <c r="A785" s="374" t="s">
        <v>3487</v>
      </c>
      <c r="B785" s="374" t="s">
        <v>8405</v>
      </c>
      <c r="C785" s="374" t="s">
        <v>8406</v>
      </c>
      <c r="D785" s="374" t="s">
        <v>8391</v>
      </c>
      <c r="E785" s="374" t="s">
        <v>8392</v>
      </c>
      <c r="F785" s="374" t="s">
        <v>89</v>
      </c>
      <c r="G785" s="374" t="s">
        <v>582</v>
      </c>
      <c r="H785" s="374" t="s">
        <v>6627</v>
      </c>
      <c r="I785" s="374" t="s">
        <v>584</v>
      </c>
      <c r="J785" s="375">
        <v>65</v>
      </c>
      <c r="K785" s="375">
        <v>65</v>
      </c>
      <c r="L785" s="375" t="str">
        <f t="shared" si="25"/>
        <v>Mở</v>
      </c>
      <c r="M785" s="389">
        <f t="shared" si="24"/>
        <v>1</v>
      </c>
    </row>
    <row r="786" spans="1:13" ht="26.25" x14ac:dyDescent="0.25">
      <c r="A786" s="374" t="s">
        <v>3490</v>
      </c>
      <c r="B786" s="374" t="s">
        <v>8407</v>
      </c>
      <c r="C786" s="374" t="s">
        <v>8408</v>
      </c>
      <c r="D786" s="374" t="s">
        <v>8391</v>
      </c>
      <c r="E786" s="374" t="s">
        <v>8392</v>
      </c>
      <c r="F786" s="374" t="s">
        <v>89</v>
      </c>
      <c r="G786" s="374" t="s">
        <v>582</v>
      </c>
      <c r="H786" s="374" t="s">
        <v>6627</v>
      </c>
      <c r="I786" s="374" t="s">
        <v>584</v>
      </c>
      <c r="J786" s="375">
        <v>65</v>
      </c>
      <c r="K786" s="375">
        <v>65</v>
      </c>
      <c r="L786" s="375" t="str">
        <f t="shared" si="25"/>
        <v>Mở</v>
      </c>
      <c r="M786" s="389">
        <f t="shared" si="24"/>
        <v>1</v>
      </c>
    </row>
    <row r="787" spans="1:13" ht="26.25" x14ac:dyDescent="0.25">
      <c r="A787" s="374" t="s">
        <v>3493</v>
      </c>
      <c r="B787" s="374" t="s">
        <v>8409</v>
      </c>
      <c r="C787" s="374" t="s">
        <v>8410</v>
      </c>
      <c r="D787" s="374" t="s">
        <v>8391</v>
      </c>
      <c r="E787" s="374" t="s">
        <v>8392</v>
      </c>
      <c r="F787" s="374" t="s">
        <v>89</v>
      </c>
      <c r="G787" s="374" t="s">
        <v>582</v>
      </c>
      <c r="H787" s="374" t="s">
        <v>6627</v>
      </c>
      <c r="I787" s="374" t="s">
        <v>584</v>
      </c>
      <c r="J787" s="375">
        <v>65</v>
      </c>
      <c r="K787" s="375">
        <v>65</v>
      </c>
      <c r="L787" s="375" t="str">
        <f t="shared" si="25"/>
        <v>Mở</v>
      </c>
      <c r="M787" s="389">
        <f t="shared" si="24"/>
        <v>1</v>
      </c>
    </row>
    <row r="788" spans="1:13" ht="26.25" x14ac:dyDescent="0.25">
      <c r="A788" s="374" t="s">
        <v>3496</v>
      </c>
      <c r="B788" s="374" t="s">
        <v>8411</v>
      </c>
      <c r="C788" s="374" t="s">
        <v>8412</v>
      </c>
      <c r="D788" s="374" t="s">
        <v>8391</v>
      </c>
      <c r="E788" s="374" t="s">
        <v>8392</v>
      </c>
      <c r="F788" s="374" t="s">
        <v>89</v>
      </c>
      <c r="G788" s="374" t="s">
        <v>582</v>
      </c>
      <c r="H788" s="374" t="s">
        <v>6627</v>
      </c>
      <c r="I788" s="374" t="s">
        <v>584</v>
      </c>
      <c r="J788" s="375">
        <v>65</v>
      </c>
      <c r="K788" s="375">
        <v>65</v>
      </c>
      <c r="L788" s="375" t="str">
        <f t="shared" si="25"/>
        <v>Mở</v>
      </c>
      <c r="M788" s="389">
        <f t="shared" si="24"/>
        <v>1</v>
      </c>
    </row>
    <row r="789" spans="1:13" ht="26.25" x14ac:dyDescent="0.25">
      <c r="A789" s="374" t="s">
        <v>3499</v>
      </c>
      <c r="B789" s="374" t="s">
        <v>8413</v>
      </c>
      <c r="C789" s="374" t="s">
        <v>8414</v>
      </c>
      <c r="D789" s="374" t="s">
        <v>8391</v>
      </c>
      <c r="E789" s="374" t="s">
        <v>8392</v>
      </c>
      <c r="F789" s="374" t="s">
        <v>89</v>
      </c>
      <c r="G789" s="374" t="s">
        <v>582</v>
      </c>
      <c r="H789" s="374" t="s">
        <v>6627</v>
      </c>
      <c r="I789" s="374" t="s">
        <v>584</v>
      </c>
      <c r="J789" s="375">
        <v>65</v>
      </c>
      <c r="K789" s="375">
        <v>65</v>
      </c>
      <c r="L789" s="375" t="str">
        <f t="shared" si="25"/>
        <v>Mở</v>
      </c>
      <c r="M789" s="389">
        <f t="shared" si="24"/>
        <v>1</v>
      </c>
    </row>
    <row r="790" spans="1:13" ht="26.25" x14ac:dyDescent="0.25">
      <c r="A790" s="374" t="s">
        <v>3504</v>
      </c>
      <c r="B790" s="374" t="s">
        <v>8415</v>
      </c>
      <c r="C790" s="374" t="s">
        <v>8416</v>
      </c>
      <c r="D790" s="374" t="s">
        <v>8391</v>
      </c>
      <c r="E790" s="374" t="s">
        <v>8392</v>
      </c>
      <c r="F790" s="374" t="s">
        <v>89</v>
      </c>
      <c r="G790" s="374" t="s">
        <v>582</v>
      </c>
      <c r="H790" s="374" t="s">
        <v>6627</v>
      </c>
      <c r="I790" s="374" t="s">
        <v>584</v>
      </c>
      <c r="J790" s="375">
        <v>65</v>
      </c>
      <c r="K790" s="375">
        <v>65</v>
      </c>
      <c r="L790" s="375" t="str">
        <f t="shared" si="25"/>
        <v>Mở</v>
      </c>
      <c r="M790" s="389">
        <f t="shared" si="24"/>
        <v>1</v>
      </c>
    </row>
    <row r="791" spans="1:13" ht="26.25" x14ac:dyDescent="0.25">
      <c r="A791" s="374" t="s">
        <v>3507</v>
      </c>
      <c r="B791" s="374" t="s">
        <v>8417</v>
      </c>
      <c r="C791" s="374" t="s">
        <v>8418</v>
      </c>
      <c r="D791" s="374" t="s">
        <v>8391</v>
      </c>
      <c r="E791" s="374" t="s">
        <v>8392</v>
      </c>
      <c r="F791" s="374" t="s">
        <v>89</v>
      </c>
      <c r="G791" s="374" t="s">
        <v>582</v>
      </c>
      <c r="H791" s="374" t="s">
        <v>6627</v>
      </c>
      <c r="I791" s="374" t="s">
        <v>584</v>
      </c>
      <c r="J791" s="375">
        <v>65</v>
      </c>
      <c r="K791" s="375">
        <v>65</v>
      </c>
      <c r="L791" s="375" t="str">
        <f t="shared" si="25"/>
        <v>Mở</v>
      </c>
      <c r="M791" s="389">
        <f t="shared" si="24"/>
        <v>1</v>
      </c>
    </row>
    <row r="792" spans="1:13" ht="26.25" x14ac:dyDescent="0.25">
      <c r="A792" s="374" t="s">
        <v>3510</v>
      </c>
      <c r="B792" s="374" t="s">
        <v>8419</v>
      </c>
      <c r="C792" s="374" t="s">
        <v>8420</v>
      </c>
      <c r="D792" s="374" t="s">
        <v>8391</v>
      </c>
      <c r="E792" s="374" t="s">
        <v>8392</v>
      </c>
      <c r="F792" s="374" t="s">
        <v>89</v>
      </c>
      <c r="G792" s="374" t="s">
        <v>582</v>
      </c>
      <c r="H792" s="374" t="s">
        <v>6627</v>
      </c>
      <c r="I792" s="374" t="s">
        <v>584</v>
      </c>
      <c r="J792" s="375">
        <v>65</v>
      </c>
      <c r="K792" s="375">
        <v>65</v>
      </c>
      <c r="L792" s="375" t="str">
        <f t="shared" si="25"/>
        <v>Mở</v>
      </c>
      <c r="M792" s="389">
        <f t="shared" si="24"/>
        <v>1</v>
      </c>
    </row>
    <row r="793" spans="1:13" ht="26.25" x14ac:dyDescent="0.25">
      <c r="A793" s="374" t="s">
        <v>3513</v>
      </c>
      <c r="B793" s="374" t="s">
        <v>8421</v>
      </c>
      <c r="C793" s="374" t="s">
        <v>8422</v>
      </c>
      <c r="D793" s="374" t="s">
        <v>8391</v>
      </c>
      <c r="E793" s="374" t="s">
        <v>8392</v>
      </c>
      <c r="F793" s="374" t="s">
        <v>89</v>
      </c>
      <c r="G793" s="374" t="s">
        <v>582</v>
      </c>
      <c r="H793" s="374" t="s">
        <v>6627</v>
      </c>
      <c r="I793" s="374" t="s">
        <v>584</v>
      </c>
      <c r="J793" s="375">
        <v>65</v>
      </c>
      <c r="K793" s="375">
        <v>65</v>
      </c>
      <c r="L793" s="375" t="str">
        <f t="shared" si="25"/>
        <v>Mở</v>
      </c>
      <c r="M793" s="389">
        <f t="shared" si="24"/>
        <v>1</v>
      </c>
    </row>
    <row r="794" spans="1:13" ht="26.25" x14ac:dyDescent="0.25">
      <c r="A794" s="374" t="s">
        <v>3516</v>
      </c>
      <c r="B794" s="374" t="s">
        <v>8423</v>
      </c>
      <c r="C794" s="374" t="s">
        <v>8424</v>
      </c>
      <c r="D794" s="374" t="s">
        <v>8391</v>
      </c>
      <c r="E794" s="374" t="s">
        <v>8392</v>
      </c>
      <c r="F794" s="374" t="s">
        <v>89</v>
      </c>
      <c r="G794" s="374" t="s">
        <v>582</v>
      </c>
      <c r="H794" s="374" t="s">
        <v>6627</v>
      </c>
      <c r="I794" s="374" t="s">
        <v>584</v>
      </c>
      <c r="J794" s="375">
        <v>65</v>
      </c>
      <c r="K794" s="375">
        <v>65</v>
      </c>
      <c r="L794" s="375" t="str">
        <f t="shared" si="25"/>
        <v>Mở</v>
      </c>
      <c r="M794" s="389">
        <f t="shared" si="24"/>
        <v>1</v>
      </c>
    </row>
    <row r="795" spans="1:13" ht="26.25" x14ac:dyDescent="0.25">
      <c r="A795" s="374" t="s">
        <v>3521</v>
      </c>
      <c r="B795" s="374" t="s">
        <v>8425</v>
      </c>
      <c r="C795" s="374" t="s">
        <v>8426</v>
      </c>
      <c r="D795" s="374" t="s">
        <v>8391</v>
      </c>
      <c r="E795" s="374" t="s">
        <v>8392</v>
      </c>
      <c r="F795" s="374" t="s">
        <v>89</v>
      </c>
      <c r="G795" s="374" t="s">
        <v>582</v>
      </c>
      <c r="H795" s="374" t="s">
        <v>6627</v>
      </c>
      <c r="I795" s="374" t="s">
        <v>584</v>
      </c>
      <c r="J795" s="375">
        <v>65</v>
      </c>
      <c r="K795" s="375">
        <v>65</v>
      </c>
      <c r="L795" s="375" t="str">
        <f t="shared" si="25"/>
        <v>Mở</v>
      </c>
      <c r="M795" s="389">
        <f t="shared" si="24"/>
        <v>1</v>
      </c>
    </row>
    <row r="796" spans="1:13" ht="26.25" x14ac:dyDescent="0.25">
      <c r="A796" s="374" t="s">
        <v>3524</v>
      </c>
      <c r="B796" s="374" t="s">
        <v>8427</v>
      </c>
      <c r="C796" s="374" t="s">
        <v>8428</v>
      </c>
      <c r="D796" s="374" t="s">
        <v>8391</v>
      </c>
      <c r="E796" s="374" t="s">
        <v>8392</v>
      </c>
      <c r="F796" s="374" t="s">
        <v>89</v>
      </c>
      <c r="G796" s="374" t="s">
        <v>582</v>
      </c>
      <c r="H796" s="374" t="s">
        <v>6627</v>
      </c>
      <c r="I796" s="374" t="s">
        <v>584</v>
      </c>
      <c r="J796" s="375">
        <v>65</v>
      </c>
      <c r="K796" s="375">
        <v>65</v>
      </c>
      <c r="L796" s="375" t="str">
        <f t="shared" si="25"/>
        <v>Mở</v>
      </c>
      <c r="M796" s="389">
        <f t="shared" si="24"/>
        <v>1</v>
      </c>
    </row>
    <row r="797" spans="1:13" ht="26.25" x14ac:dyDescent="0.25">
      <c r="A797" s="374" t="s">
        <v>3527</v>
      </c>
      <c r="B797" s="374" t="s">
        <v>8429</v>
      </c>
      <c r="C797" s="374" t="s">
        <v>8430</v>
      </c>
      <c r="D797" s="374" t="s">
        <v>8391</v>
      </c>
      <c r="E797" s="374" t="s">
        <v>8392</v>
      </c>
      <c r="F797" s="374" t="s">
        <v>89</v>
      </c>
      <c r="G797" s="374" t="s">
        <v>582</v>
      </c>
      <c r="H797" s="374" t="s">
        <v>6627</v>
      </c>
      <c r="I797" s="374" t="s">
        <v>584</v>
      </c>
      <c r="J797" s="375">
        <v>65</v>
      </c>
      <c r="K797" s="375">
        <v>65</v>
      </c>
      <c r="L797" s="375" t="str">
        <f t="shared" si="25"/>
        <v>Mở</v>
      </c>
      <c r="M797" s="389">
        <f t="shared" si="24"/>
        <v>1</v>
      </c>
    </row>
    <row r="798" spans="1:13" ht="26.25" x14ac:dyDescent="0.25">
      <c r="A798" s="374" t="s">
        <v>3530</v>
      </c>
      <c r="B798" s="374" t="s">
        <v>8431</v>
      </c>
      <c r="C798" s="374" t="s">
        <v>8432</v>
      </c>
      <c r="D798" s="374" t="s">
        <v>8391</v>
      </c>
      <c r="E798" s="374" t="s">
        <v>8392</v>
      </c>
      <c r="F798" s="374" t="s">
        <v>89</v>
      </c>
      <c r="G798" s="374" t="s">
        <v>582</v>
      </c>
      <c r="H798" s="374" t="s">
        <v>6627</v>
      </c>
      <c r="I798" s="374" t="s">
        <v>584</v>
      </c>
      <c r="J798" s="375">
        <v>23</v>
      </c>
      <c r="K798" s="375">
        <v>65</v>
      </c>
      <c r="L798" s="375" t="str">
        <f t="shared" si="25"/>
        <v>Không mở</v>
      </c>
      <c r="M798" s="389">
        <f t="shared" si="24"/>
        <v>0.35384615384615387</v>
      </c>
    </row>
    <row r="799" spans="1:13" ht="26.25" x14ac:dyDescent="0.25">
      <c r="A799" s="374" t="s">
        <v>3533</v>
      </c>
      <c r="B799" s="374" t="s">
        <v>8433</v>
      </c>
      <c r="C799" s="374" t="s">
        <v>8434</v>
      </c>
      <c r="D799" s="374" t="s">
        <v>8435</v>
      </c>
      <c r="E799" s="374" t="s">
        <v>8436</v>
      </c>
      <c r="F799" s="374" t="s">
        <v>89</v>
      </c>
      <c r="G799" s="374" t="s">
        <v>582</v>
      </c>
      <c r="H799" s="374" t="s">
        <v>6627</v>
      </c>
      <c r="I799" s="374" t="s">
        <v>584</v>
      </c>
      <c r="J799" s="375">
        <v>65</v>
      </c>
      <c r="K799" s="375">
        <v>65</v>
      </c>
      <c r="L799" s="375" t="str">
        <f t="shared" si="25"/>
        <v>Mở</v>
      </c>
      <c r="M799" s="389">
        <f t="shared" si="24"/>
        <v>1</v>
      </c>
    </row>
    <row r="800" spans="1:13" ht="26.25" x14ac:dyDescent="0.25">
      <c r="A800" s="374" t="s">
        <v>3536</v>
      </c>
      <c r="B800" s="374" t="s">
        <v>8437</v>
      </c>
      <c r="C800" s="374" t="s">
        <v>8438</v>
      </c>
      <c r="D800" s="374" t="s">
        <v>8435</v>
      </c>
      <c r="E800" s="374" t="s">
        <v>8436</v>
      </c>
      <c r="F800" s="374" t="s">
        <v>89</v>
      </c>
      <c r="G800" s="374" t="s">
        <v>582</v>
      </c>
      <c r="H800" s="374" t="s">
        <v>6627</v>
      </c>
      <c r="I800" s="374" t="s">
        <v>584</v>
      </c>
      <c r="J800" s="375">
        <v>65</v>
      </c>
      <c r="K800" s="375">
        <v>65</v>
      </c>
      <c r="L800" s="375" t="str">
        <f t="shared" si="25"/>
        <v>Mở</v>
      </c>
      <c r="M800" s="389">
        <f t="shared" si="24"/>
        <v>1</v>
      </c>
    </row>
    <row r="801" spans="1:13" ht="26.25" x14ac:dyDescent="0.25">
      <c r="A801" s="374" t="s">
        <v>3539</v>
      </c>
      <c r="B801" s="374" t="s">
        <v>8439</v>
      </c>
      <c r="C801" s="374" t="s">
        <v>8440</v>
      </c>
      <c r="D801" s="374" t="s">
        <v>8435</v>
      </c>
      <c r="E801" s="374" t="s">
        <v>8436</v>
      </c>
      <c r="F801" s="374" t="s">
        <v>89</v>
      </c>
      <c r="G801" s="374" t="s">
        <v>582</v>
      </c>
      <c r="H801" s="374" t="s">
        <v>6627</v>
      </c>
      <c r="I801" s="374" t="s">
        <v>584</v>
      </c>
      <c r="J801" s="375">
        <v>65</v>
      </c>
      <c r="K801" s="375">
        <v>65</v>
      </c>
      <c r="L801" s="375" t="str">
        <f t="shared" si="25"/>
        <v>Mở</v>
      </c>
      <c r="M801" s="389">
        <f t="shared" si="24"/>
        <v>1</v>
      </c>
    </row>
    <row r="802" spans="1:13" ht="26.25" x14ac:dyDescent="0.25">
      <c r="A802" s="374" t="s">
        <v>3542</v>
      </c>
      <c r="B802" s="374" t="s">
        <v>8441</v>
      </c>
      <c r="C802" s="374" t="s">
        <v>8442</v>
      </c>
      <c r="D802" s="374" t="s">
        <v>8435</v>
      </c>
      <c r="E802" s="374" t="s">
        <v>8436</v>
      </c>
      <c r="F802" s="374" t="s">
        <v>89</v>
      </c>
      <c r="G802" s="374" t="s">
        <v>582</v>
      </c>
      <c r="H802" s="374" t="s">
        <v>6627</v>
      </c>
      <c r="I802" s="374" t="s">
        <v>584</v>
      </c>
      <c r="J802" s="375">
        <v>65</v>
      </c>
      <c r="K802" s="375">
        <v>65</v>
      </c>
      <c r="L802" s="375" t="str">
        <f t="shared" si="25"/>
        <v>Mở</v>
      </c>
      <c r="M802" s="389">
        <f t="shared" si="24"/>
        <v>1</v>
      </c>
    </row>
    <row r="803" spans="1:13" ht="26.25" x14ac:dyDescent="0.25">
      <c r="A803" s="374" t="s">
        <v>3545</v>
      </c>
      <c r="B803" s="374" t="s">
        <v>8443</v>
      </c>
      <c r="C803" s="374" t="s">
        <v>8444</v>
      </c>
      <c r="D803" s="374" t="s">
        <v>8435</v>
      </c>
      <c r="E803" s="374" t="s">
        <v>8436</v>
      </c>
      <c r="F803" s="374" t="s">
        <v>89</v>
      </c>
      <c r="G803" s="374" t="s">
        <v>582</v>
      </c>
      <c r="H803" s="374" t="s">
        <v>6627</v>
      </c>
      <c r="I803" s="374" t="s">
        <v>584</v>
      </c>
      <c r="J803" s="375">
        <v>65</v>
      </c>
      <c r="K803" s="375">
        <v>65</v>
      </c>
      <c r="L803" s="375" t="str">
        <f t="shared" si="25"/>
        <v>Mở</v>
      </c>
      <c r="M803" s="389">
        <f t="shared" si="24"/>
        <v>1</v>
      </c>
    </row>
    <row r="804" spans="1:13" ht="26.25" x14ac:dyDescent="0.25">
      <c r="A804" s="374" t="s">
        <v>3548</v>
      </c>
      <c r="B804" s="374" t="s">
        <v>8445</v>
      </c>
      <c r="C804" s="374" t="s">
        <v>8446</v>
      </c>
      <c r="D804" s="374" t="s">
        <v>8435</v>
      </c>
      <c r="E804" s="374" t="s">
        <v>8436</v>
      </c>
      <c r="F804" s="374" t="s">
        <v>89</v>
      </c>
      <c r="G804" s="374" t="s">
        <v>582</v>
      </c>
      <c r="H804" s="374" t="s">
        <v>6627</v>
      </c>
      <c r="I804" s="374" t="s">
        <v>584</v>
      </c>
      <c r="J804" s="375">
        <v>65</v>
      </c>
      <c r="K804" s="375">
        <v>65</v>
      </c>
      <c r="L804" s="375" t="str">
        <f t="shared" si="25"/>
        <v>Mở</v>
      </c>
      <c r="M804" s="389">
        <f t="shared" si="24"/>
        <v>1</v>
      </c>
    </row>
    <row r="805" spans="1:13" ht="26.25" x14ac:dyDescent="0.25">
      <c r="A805" s="374" t="s">
        <v>3551</v>
      </c>
      <c r="B805" s="374" t="s">
        <v>8447</v>
      </c>
      <c r="C805" s="374" t="s">
        <v>8448</v>
      </c>
      <c r="D805" s="374" t="s">
        <v>8435</v>
      </c>
      <c r="E805" s="374" t="s">
        <v>8436</v>
      </c>
      <c r="F805" s="374" t="s">
        <v>89</v>
      </c>
      <c r="G805" s="374" t="s">
        <v>582</v>
      </c>
      <c r="H805" s="374" t="s">
        <v>6627</v>
      </c>
      <c r="I805" s="374" t="s">
        <v>584</v>
      </c>
      <c r="J805" s="375">
        <v>65</v>
      </c>
      <c r="K805" s="375">
        <v>65</v>
      </c>
      <c r="L805" s="375" t="str">
        <f t="shared" si="25"/>
        <v>Mở</v>
      </c>
      <c r="M805" s="389">
        <f t="shared" si="24"/>
        <v>1</v>
      </c>
    </row>
    <row r="806" spans="1:13" ht="26.25" x14ac:dyDescent="0.25">
      <c r="A806" s="374" t="s">
        <v>3554</v>
      </c>
      <c r="B806" s="374" t="s">
        <v>8449</v>
      </c>
      <c r="C806" s="374" t="s">
        <v>8450</v>
      </c>
      <c r="D806" s="374" t="s">
        <v>8435</v>
      </c>
      <c r="E806" s="374" t="s">
        <v>8436</v>
      </c>
      <c r="F806" s="374" t="s">
        <v>89</v>
      </c>
      <c r="G806" s="374" t="s">
        <v>582</v>
      </c>
      <c r="H806" s="374" t="s">
        <v>6627</v>
      </c>
      <c r="I806" s="374" t="s">
        <v>584</v>
      </c>
      <c r="J806" s="375">
        <v>65</v>
      </c>
      <c r="K806" s="375">
        <v>65</v>
      </c>
      <c r="L806" s="375" t="str">
        <f t="shared" si="25"/>
        <v>Mở</v>
      </c>
      <c r="M806" s="389">
        <f t="shared" si="24"/>
        <v>1</v>
      </c>
    </row>
    <row r="807" spans="1:13" ht="26.25" x14ac:dyDescent="0.25">
      <c r="A807" s="374" t="s">
        <v>3557</v>
      </c>
      <c r="B807" s="374" t="s">
        <v>8451</v>
      </c>
      <c r="C807" s="374" t="s">
        <v>8452</v>
      </c>
      <c r="D807" s="374" t="s">
        <v>8435</v>
      </c>
      <c r="E807" s="374" t="s">
        <v>8436</v>
      </c>
      <c r="F807" s="374" t="s">
        <v>89</v>
      </c>
      <c r="G807" s="374" t="s">
        <v>582</v>
      </c>
      <c r="H807" s="374" t="s">
        <v>6627</v>
      </c>
      <c r="I807" s="374" t="s">
        <v>584</v>
      </c>
      <c r="J807" s="375">
        <v>65</v>
      </c>
      <c r="K807" s="375">
        <v>65</v>
      </c>
      <c r="L807" s="375" t="str">
        <f t="shared" si="25"/>
        <v>Mở</v>
      </c>
      <c r="M807" s="389">
        <f t="shared" si="24"/>
        <v>1</v>
      </c>
    </row>
    <row r="808" spans="1:13" ht="26.25" x14ac:dyDescent="0.25">
      <c r="A808" s="374" t="s">
        <v>3560</v>
      </c>
      <c r="B808" s="374" t="s">
        <v>8453</v>
      </c>
      <c r="C808" s="374" t="s">
        <v>8454</v>
      </c>
      <c r="D808" s="374" t="s">
        <v>8435</v>
      </c>
      <c r="E808" s="374" t="s">
        <v>8436</v>
      </c>
      <c r="F808" s="374" t="s">
        <v>89</v>
      </c>
      <c r="G808" s="374" t="s">
        <v>582</v>
      </c>
      <c r="H808" s="374" t="s">
        <v>6627</v>
      </c>
      <c r="I808" s="374" t="s">
        <v>584</v>
      </c>
      <c r="J808" s="375">
        <v>65</v>
      </c>
      <c r="K808" s="375">
        <v>65</v>
      </c>
      <c r="L808" s="375" t="str">
        <f t="shared" si="25"/>
        <v>Mở</v>
      </c>
      <c r="M808" s="389">
        <f t="shared" si="24"/>
        <v>1</v>
      </c>
    </row>
    <row r="809" spans="1:13" ht="26.25" x14ac:dyDescent="0.25">
      <c r="A809" s="374" t="s">
        <v>3563</v>
      </c>
      <c r="B809" s="374" t="s">
        <v>8455</v>
      </c>
      <c r="C809" s="374" t="s">
        <v>8456</v>
      </c>
      <c r="D809" s="374" t="s">
        <v>8435</v>
      </c>
      <c r="E809" s="374" t="s">
        <v>8436</v>
      </c>
      <c r="F809" s="374" t="s">
        <v>89</v>
      </c>
      <c r="G809" s="374" t="s">
        <v>582</v>
      </c>
      <c r="H809" s="374" t="s">
        <v>6627</v>
      </c>
      <c r="I809" s="374" t="s">
        <v>584</v>
      </c>
      <c r="J809" s="375">
        <v>65</v>
      </c>
      <c r="K809" s="375">
        <v>65</v>
      </c>
      <c r="L809" s="375" t="str">
        <f t="shared" si="25"/>
        <v>Mở</v>
      </c>
      <c r="M809" s="389">
        <f t="shared" si="24"/>
        <v>1</v>
      </c>
    </row>
    <row r="810" spans="1:13" ht="26.25" x14ac:dyDescent="0.25">
      <c r="A810" s="374" t="s">
        <v>3566</v>
      </c>
      <c r="B810" s="374" t="s">
        <v>8457</v>
      </c>
      <c r="C810" s="374" t="s">
        <v>8458</v>
      </c>
      <c r="D810" s="374" t="s">
        <v>8435</v>
      </c>
      <c r="E810" s="374" t="s">
        <v>8436</v>
      </c>
      <c r="F810" s="374" t="s">
        <v>89</v>
      </c>
      <c r="G810" s="374" t="s">
        <v>582</v>
      </c>
      <c r="H810" s="374" t="s">
        <v>6627</v>
      </c>
      <c r="I810" s="374" t="s">
        <v>584</v>
      </c>
      <c r="J810" s="375">
        <v>65</v>
      </c>
      <c r="K810" s="375">
        <v>65</v>
      </c>
      <c r="L810" s="375" t="str">
        <f t="shared" si="25"/>
        <v>Mở</v>
      </c>
      <c r="M810" s="389">
        <f t="shared" si="24"/>
        <v>1</v>
      </c>
    </row>
    <row r="811" spans="1:13" ht="26.25" x14ac:dyDescent="0.25">
      <c r="A811" s="374" t="s">
        <v>3569</v>
      </c>
      <c r="B811" s="374" t="s">
        <v>8459</v>
      </c>
      <c r="C811" s="374" t="s">
        <v>8460</v>
      </c>
      <c r="D811" s="374" t="s">
        <v>8435</v>
      </c>
      <c r="E811" s="374" t="s">
        <v>8436</v>
      </c>
      <c r="F811" s="374" t="s">
        <v>89</v>
      </c>
      <c r="G811" s="374" t="s">
        <v>582</v>
      </c>
      <c r="H811" s="374" t="s">
        <v>6627</v>
      </c>
      <c r="I811" s="374" t="s">
        <v>584</v>
      </c>
      <c r="J811" s="375">
        <v>65</v>
      </c>
      <c r="K811" s="375">
        <v>65</v>
      </c>
      <c r="L811" s="375" t="str">
        <f t="shared" si="25"/>
        <v>Mở</v>
      </c>
      <c r="M811" s="389">
        <f t="shared" si="24"/>
        <v>1</v>
      </c>
    </row>
    <row r="812" spans="1:13" ht="26.25" x14ac:dyDescent="0.25">
      <c r="A812" s="374" t="s">
        <v>3572</v>
      </c>
      <c r="B812" s="374" t="s">
        <v>8461</v>
      </c>
      <c r="C812" s="374" t="s">
        <v>8462</v>
      </c>
      <c r="D812" s="374" t="s">
        <v>8435</v>
      </c>
      <c r="E812" s="374" t="s">
        <v>8436</v>
      </c>
      <c r="F812" s="374" t="s">
        <v>89</v>
      </c>
      <c r="G812" s="374" t="s">
        <v>582</v>
      </c>
      <c r="H812" s="374" t="s">
        <v>6627</v>
      </c>
      <c r="I812" s="374" t="s">
        <v>584</v>
      </c>
      <c r="J812" s="375">
        <v>65</v>
      </c>
      <c r="K812" s="375">
        <v>65</v>
      </c>
      <c r="L812" s="375" t="str">
        <f t="shared" si="25"/>
        <v>Mở</v>
      </c>
      <c r="M812" s="389">
        <f t="shared" si="24"/>
        <v>1</v>
      </c>
    </row>
    <row r="813" spans="1:13" ht="26.25" x14ac:dyDescent="0.25">
      <c r="A813" s="374" t="s">
        <v>3577</v>
      </c>
      <c r="B813" s="374" t="s">
        <v>8463</v>
      </c>
      <c r="C813" s="374" t="s">
        <v>8464</v>
      </c>
      <c r="D813" s="374" t="s">
        <v>8435</v>
      </c>
      <c r="E813" s="374" t="s">
        <v>8436</v>
      </c>
      <c r="F813" s="374" t="s">
        <v>89</v>
      </c>
      <c r="G813" s="374" t="s">
        <v>582</v>
      </c>
      <c r="H813" s="374" t="s">
        <v>6627</v>
      </c>
      <c r="I813" s="374" t="s">
        <v>584</v>
      </c>
      <c r="J813" s="375">
        <v>65</v>
      </c>
      <c r="K813" s="375">
        <v>65</v>
      </c>
      <c r="L813" s="375" t="str">
        <f t="shared" si="25"/>
        <v>Mở</v>
      </c>
      <c r="M813" s="389">
        <f t="shared" si="24"/>
        <v>1</v>
      </c>
    </row>
    <row r="814" spans="1:13" ht="26.25" x14ac:dyDescent="0.25">
      <c r="A814" s="374" t="s">
        <v>3582</v>
      </c>
      <c r="B814" s="374" t="s">
        <v>8465</v>
      </c>
      <c r="C814" s="374" t="s">
        <v>8466</v>
      </c>
      <c r="D814" s="374" t="s">
        <v>8435</v>
      </c>
      <c r="E814" s="374" t="s">
        <v>8436</v>
      </c>
      <c r="F814" s="374" t="s">
        <v>89</v>
      </c>
      <c r="G814" s="374" t="s">
        <v>582</v>
      </c>
      <c r="H814" s="374" t="s">
        <v>6627</v>
      </c>
      <c r="I814" s="374" t="s">
        <v>584</v>
      </c>
      <c r="J814" s="375">
        <v>65</v>
      </c>
      <c r="K814" s="375">
        <v>65</v>
      </c>
      <c r="L814" s="375" t="str">
        <f t="shared" si="25"/>
        <v>Mở</v>
      </c>
      <c r="M814" s="389">
        <f t="shared" si="24"/>
        <v>1</v>
      </c>
    </row>
    <row r="815" spans="1:13" ht="26.25" x14ac:dyDescent="0.25">
      <c r="A815" s="374" t="s">
        <v>3585</v>
      </c>
      <c r="B815" s="374" t="s">
        <v>8467</v>
      </c>
      <c r="C815" s="374" t="s">
        <v>8468</v>
      </c>
      <c r="D815" s="374" t="s">
        <v>8435</v>
      </c>
      <c r="E815" s="374" t="s">
        <v>8436</v>
      </c>
      <c r="F815" s="374" t="s">
        <v>89</v>
      </c>
      <c r="G815" s="374" t="s">
        <v>582</v>
      </c>
      <c r="H815" s="374" t="s">
        <v>6627</v>
      </c>
      <c r="I815" s="374" t="s">
        <v>584</v>
      </c>
      <c r="J815" s="375">
        <v>65</v>
      </c>
      <c r="K815" s="375">
        <v>65</v>
      </c>
      <c r="L815" s="375" t="str">
        <f t="shared" si="25"/>
        <v>Mở</v>
      </c>
      <c r="M815" s="389">
        <f t="shared" si="24"/>
        <v>1</v>
      </c>
    </row>
    <row r="816" spans="1:13" ht="26.25" x14ac:dyDescent="0.25">
      <c r="A816" s="374" t="s">
        <v>3590</v>
      </c>
      <c r="B816" s="374" t="s">
        <v>8469</v>
      </c>
      <c r="C816" s="374" t="s">
        <v>8470</v>
      </c>
      <c r="D816" s="374" t="s">
        <v>8435</v>
      </c>
      <c r="E816" s="374" t="s">
        <v>8436</v>
      </c>
      <c r="F816" s="374" t="s">
        <v>89</v>
      </c>
      <c r="G816" s="374" t="s">
        <v>582</v>
      </c>
      <c r="H816" s="374" t="s">
        <v>6627</v>
      </c>
      <c r="I816" s="374" t="s">
        <v>584</v>
      </c>
      <c r="J816" s="375">
        <v>65</v>
      </c>
      <c r="K816" s="375">
        <v>65</v>
      </c>
      <c r="L816" s="375" t="str">
        <f t="shared" si="25"/>
        <v>Mở</v>
      </c>
      <c r="M816" s="389">
        <f t="shared" si="24"/>
        <v>1</v>
      </c>
    </row>
    <row r="817" spans="1:13" ht="26.25" x14ac:dyDescent="0.25">
      <c r="A817" s="374" t="s">
        <v>3595</v>
      </c>
      <c r="B817" s="374" t="s">
        <v>8471</v>
      </c>
      <c r="C817" s="374" t="s">
        <v>8472</v>
      </c>
      <c r="D817" s="374" t="s">
        <v>8435</v>
      </c>
      <c r="E817" s="374" t="s">
        <v>8436</v>
      </c>
      <c r="F817" s="374" t="s">
        <v>89</v>
      </c>
      <c r="G817" s="374" t="s">
        <v>582</v>
      </c>
      <c r="H817" s="374" t="s">
        <v>6627</v>
      </c>
      <c r="I817" s="374" t="s">
        <v>584</v>
      </c>
      <c r="J817" s="375">
        <v>65</v>
      </c>
      <c r="K817" s="375">
        <v>65</v>
      </c>
      <c r="L817" s="375" t="str">
        <f t="shared" si="25"/>
        <v>Mở</v>
      </c>
      <c r="M817" s="389">
        <f t="shared" si="24"/>
        <v>1</v>
      </c>
    </row>
    <row r="818" spans="1:13" ht="26.25" x14ac:dyDescent="0.25">
      <c r="A818" s="374" t="s">
        <v>3600</v>
      </c>
      <c r="B818" s="374" t="s">
        <v>8473</v>
      </c>
      <c r="C818" s="374" t="s">
        <v>8474</v>
      </c>
      <c r="D818" s="374" t="s">
        <v>8435</v>
      </c>
      <c r="E818" s="374" t="s">
        <v>8436</v>
      </c>
      <c r="F818" s="374" t="s">
        <v>89</v>
      </c>
      <c r="G818" s="374" t="s">
        <v>582</v>
      </c>
      <c r="H818" s="374" t="s">
        <v>6627</v>
      </c>
      <c r="I818" s="374" t="s">
        <v>584</v>
      </c>
      <c r="J818" s="375">
        <v>65</v>
      </c>
      <c r="K818" s="375">
        <v>65</v>
      </c>
      <c r="L818" s="375" t="str">
        <f t="shared" si="25"/>
        <v>Mở</v>
      </c>
      <c r="M818" s="389">
        <f t="shared" si="24"/>
        <v>1</v>
      </c>
    </row>
    <row r="819" spans="1:13" ht="26.25" x14ac:dyDescent="0.25">
      <c r="A819" s="374" t="s">
        <v>3605</v>
      </c>
      <c r="B819" s="374" t="s">
        <v>8475</v>
      </c>
      <c r="C819" s="374" t="s">
        <v>8476</v>
      </c>
      <c r="D819" s="374" t="s">
        <v>8477</v>
      </c>
      <c r="E819" s="374" t="s">
        <v>8478</v>
      </c>
      <c r="F819" s="374" t="s">
        <v>66</v>
      </c>
      <c r="G819" s="374" t="s">
        <v>582</v>
      </c>
      <c r="H819" s="374" t="s">
        <v>6627</v>
      </c>
      <c r="I819" s="374" t="s">
        <v>584</v>
      </c>
      <c r="J819" s="375">
        <v>45</v>
      </c>
      <c r="K819" s="375">
        <v>65</v>
      </c>
      <c r="L819" s="375" t="s">
        <v>610</v>
      </c>
      <c r="M819" s="389">
        <f t="shared" si="24"/>
        <v>0.69230769230769229</v>
      </c>
    </row>
    <row r="820" spans="1:13" ht="26.25" x14ac:dyDescent="0.25">
      <c r="A820" s="374" t="s">
        <v>3608</v>
      </c>
      <c r="B820" s="374" t="s">
        <v>8479</v>
      </c>
      <c r="C820" s="374" t="s">
        <v>8480</v>
      </c>
      <c r="D820" s="374" t="s">
        <v>8481</v>
      </c>
      <c r="E820" s="374" t="s">
        <v>8482</v>
      </c>
      <c r="F820" s="374" t="s">
        <v>89</v>
      </c>
      <c r="G820" s="374" t="s">
        <v>582</v>
      </c>
      <c r="H820" s="374" t="s">
        <v>6627</v>
      </c>
      <c r="I820" s="374" t="s">
        <v>584</v>
      </c>
      <c r="J820" s="375">
        <v>65</v>
      </c>
      <c r="K820" s="375">
        <v>65</v>
      </c>
      <c r="L820" s="375" t="str">
        <f t="shared" si="25"/>
        <v>Mở</v>
      </c>
      <c r="M820" s="389">
        <f t="shared" si="24"/>
        <v>1</v>
      </c>
    </row>
    <row r="821" spans="1:13" ht="26.25" x14ac:dyDescent="0.25">
      <c r="A821" s="374" t="s">
        <v>3613</v>
      </c>
      <c r="B821" s="374" t="s">
        <v>8483</v>
      </c>
      <c r="C821" s="374" t="s">
        <v>8484</v>
      </c>
      <c r="D821" s="374" t="s">
        <v>8481</v>
      </c>
      <c r="E821" s="374" t="s">
        <v>8482</v>
      </c>
      <c r="F821" s="374" t="s">
        <v>89</v>
      </c>
      <c r="G821" s="374" t="s">
        <v>582</v>
      </c>
      <c r="H821" s="374" t="s">
        <v>6627</v>
      </c>
      <c r="I821" s="374" t="s">
        <v>584</v>
      </c>
      <c r="J821" s="375">
        <v>65</v>
      </c>
      <c r="K821" s="375">
        <v>65</v>
      </c>
      <c r="L821" s="375" t="str">
        <f t="shared" si="25"/>
        <v>Mở</v>
      </c>
      <c r="M821" s="389">
        <f t="shared" si="24"/>
        <v>1</v>
      </c>
    </row>
    <row r="822" spans="1:13" ht="26.25" x14ac:dyDescent="0.25">
      <c r="A822" s="374" t="s">
        <v>3618</v>
      </c>
      <c r="B822" s="374" t="s">
        <v>8485</v>
      </c>
      <c r="C822" s="374" t="s">
        <v>8486</v>
      </c>
      <c r="D822" s="374" t="s">
        <v>8481</v>
      </c>
      <c r="E822" s="374" t="s">
        <v>8482</v>
      </c>
      <c r="F822" s="374" t="s">
        <v>89</v>
      </c>
      <c r="G822" s="374" t="s">
        <v>582</v>
      </c>
      <c r="H822" s="374" t="s">
        <v>6627</v>
      </c>
      <c r="I822" s="374" t="s">
        <v>584</v>
      </c>
      <c r="J822" s="375">
        <v>51</v>
      </c>
      <c r="K822" s="375">
        <v>65</v>
      </c>
      <c r="L822" s="375" t="str">
        <f t="shared" si="25"/>
        <v>Mở</v>
      </c>
      <c r="M822" s="389">
        <f t="shared" si="24"/>
        <v>0.7846153846153846</v>
      </c>
    </row>
    <row r="823" spans="1:13" ht="26.25" x14ac:dyDescent="0.25">
      <c r="A823" s="374" t="s">
        <v>3623</v>
      </c>
      <c r="B823" s="374" t="s">
        <v>8487</v>
      </c>
      <c r="C823" s="374" t="s">
        <v>8488</v>
      </c>
      <c r="D823" s="374" t="s">
        <v>5633</v>
      </c>
      <c r="E823" s="374" t="s">
        <v>8489</v>
      </c>
      <c r="F823" s="374" t="s">
        <v>3281</v>
      </c>
      <c r="G823" s="374" t="s">
        <v>582</v>
      </c>
      <c r="H823" s="374" t="s">
        <v>6627</v>
      </c>
      <c r="I823" s="374" t="s">
        <v>584</v>
      </c>
      <c r="J823" s="375">
        <v>0</v>
      </c>
      <c r="K823" s="375">
        <v>30</v>
      </c>
      <c r="L823" s="375" t="str">
        <f t="shared" si="25"/>
        <v>Không mở</v>
      </c>
      <c r="M823" s="389">
        <f t="shared" si="24"/>
        <v>0</v>
      </c>
    </row>
    <row r="824" spans="1:13" ht="26.25" x14ac:dyDescent="0.25">
      <c r="A824" s="374" t="s">
        <v>3627</v>
      </c>
      <c r="B824" s="374" t="s">
        <v>8490</v>
      </c>
      <c r="C824" s="374" t="s">
        <v>8491</v>
      </c>
      <c r="D824" s="374" t="s">
        <v>5633</v>
      </c>
      <c r="E824" s="374" t="s">
        <v>8489</v>
      </c>
      <c r="F824" s="374" t="s">
        <v>3281</v>
      </c>
      <c r="G824" s="374" t="s">
        <v>582</v>
      </c>
      <c r="H824" s="374" t="s">
        <v>6627</v>
      </c>
      <c r="I824" s="374" t="s">
        <v>584</v>
      </c>
      <c r="J824" s="375">
        <v>3</v>
      </c>
      <c r="K824" s="375">
        <v>30</v>
      </c>
      <c r="L824" s="375" t="str">
        <f t="shared" si="25"/>
        <v>Không mở</v>
      </c>
      <c r="M824" s="389">
        <f t="shared" si="24"/>
        <v>0.1</v>
      </c>
    </row>
    <row r="825" spans="1:13" ht="26.25" x14ac:dyDescent="0.25">
      <c r="A825" s="374" t="s">
        <v>3631</v>
      </c>
      <c r="B825" s="374" t="s">
        <v>8492</v>
      </c>
      <c r="C825" s="374" t="s">
        <v>8493</v>
      </c>
      <c r="D825" s="374" t="s">
        <v>5633</v>
      </c>
      <c r="E825" s="374" t="s">
        <v>8489</v>
      </c>
      <c r="F825" s="374" t="s">
        <v>3281</v>
      </c>
      <c r="G825" s="374" t="s">
        <v>582</v>
      </c>
      <c r="H825" s="374" t="s">
        <v>6627</v>
      </c>
      <c r="I825" s="374" t="s">
        <v>584</v>
      </c>
      <c r="J825" s="375">
        <v>3</v>
      </c>
      <c r="K825" s="375">
        <v>30</v>
      </c>
      <c r="L825" s="375" t="str">
        <f t="shared" si="25"/>
        <v>Không mở</v>
      </c>
      <c r="M825" s="389">
        <f t="shared" si="24"/>
        <v>0.1</v>
      </c>
    </row>
    <row r="826" spans="1:13" ht="26.25" x14ac:dyDescent="0.25">
      <c r="A826" s="374" t="s">
        <v>3635</v>
      </c>
      <c r="B826" s="374" t="s">
        <v>8494</v>
      </c>
      <c r="C826" s="374" t="s">
        <v>8495</v>
      </c>
      <c r="D826" s="374" t="s">
        <v>5633</v>
      </c>
      <c r="E826" s="374" t="s">
        <v>8489</v>
      </c>
      <c r="F826" s="374" t="s">
        <v>3281</v>
      </c>
      <c r="G826" s="374" t="s">
        <v>582</v>
      </c>
      <c r="H826" s="374" t="s">
        <v>6627</v>
      </c>
      <c r="I826" s="374" t="s">
        <v>584</v>
      </c>
      <c r="J826" s="375">
        <v>0</v>
      </c>
      <c r="K826" s="375">
        <v>30</v>
      </c>
      <c r="L826" s="375" t="str">
        <f t="shared" si="25"/>
        <v>Không mở</v>
      </c>
      <c r="M826" s="389">
        <f t="shared" si="24"/>
        <v>0</v>
      </c>
    </row>
    <row r="827" spans="1:13" ht="26.25" x14ac:dyDescent="0.25">
      <c r="A827" s="374" t="s">
        <v>3639</v>
      </c>
      <c r="B827" s="374" t="s">
        <v>8496</v>
      </c>
      <c r="C827" s="374" t="s">
        <v>8497</v>
      </c>
      <c r="D827" s="374" t="s">
        <v>5633</v>
      </c>
      <c r="E827" s="374" t="s">
        <v>8489</v>
      </c>
      <c r="F827" s="374" t="s">
        <v>3281</v>
      </c>
      <c r="G827" s="374" t="s">
        <v>582</v>
      </c>
      <c r="H827" s="374" t="s">
        <v>6627</v>
      </c>
      <c r="I827" s="374" t="s">
        <v>584</v>
      </c>
      <c r="J827" s="375">
        <v>10</v>
      </c>
      <c r="K827" s="375">
        <v>30</v>
      </c>
      <c r="L827" s="375" t="str">
        <f t="shared" si="25"/>
        <v>Không mở</v>
      </c>
      <c r="M827" s="389">
        <f t="shared" si="24"/>
        <v>0.33333333333333331</v>
      </c>
    </row>
    <row r="828" spans="1:13" ht="26.25" x14ac:dyDescent="0.25">
      <c r="A828" s="374" t="s">
        <v>3643</v>
      </c>
      <c r="B828" s="374" t="s">
        <v>8498</v>
      </c>
      <c r="C828" s="374" t="s">
        <v>8499</v>
      </c>
      <c r="D828" s="374" t="s">
        <v>5633</v>
      </c>
      <c r="E828" s="374" t="s">
        <v>8489</v>
      </c>
      <c r="F828" s="374" t="s">
        <v>3281</v>
      </c>
      <c r="G828" s="374" t="s">
        <v>582</v>
      </c>
      <c r="H828" s="374" t="s">
        <v>6627</v>
      </c>
      <c r="I828" s="374" t="s">
        <v>584</v>
      </c>
      <c r="J828" s="375">
        <v>2</v>
      </c>
      <c r="K828" s="375">
        <v>30</v>
      </c>
      <c r="L828" s="375" t="str">
        <f t="shared" si="25"/>
        <v>Không mở</v>
      </c>
      <c r="M828" s="389">
        <f t="shared" si="24"/>
        <v>6.6666666666666666E-2</v>
      </c>
    </row>
    <row r="829" spans="1:13" ht="26.25" x14ac:dyDescent="0.25">
      <c r="A829" s="374" t="s">
        <v>3648</v>
      </c>
      <c r="B829" s="374" t="s">
        <v>8500</v>
      </c>
      <c r="C829" s="374" t="s">
        <v>8501</v>
      </c>
      <c r="D829" s="374" t="s">
        <v>5633</v>
      </c>
      <c r="E829" s="374" t="s">
        <v>8489</v>
      </c>
      <c r="F829" s="374" t="s">
        <v>3281</v>
      </c>
      <c r="G829" s="374" t="s">
        <v>582</v>
      </c>
      <c r="H829" s="374" t="s">
        <v>6627</v>
      </c>
      <c r="I829" s="374" t="s">
        <v>584</v>
      </c>
      <c r="J829" s="375">
        <v>29</v>
      </c>
      <c r="K829" s="375">
        <v>30</v>
      </c>
      <c r="L829" s="375" t="str">
        <f t="shared" si="25"/>
        <v>Mở</v>
      </c>
      <c r="M829" s="389">
        <f t="shared" si="24"/>
        <v>0.96666666666666667</v>
      </c>
    </row>
    <row r="830" spans="1:13" ht="26.25" x14ac:dyDescent="0.25">
      <c r="A830" s="374" t="s">
        <v>3651</v>
      </c>
      <c r="B830" s="374" t="s">
        <v>8502</v>
      </c>
      <c r="C830" s="374" t="s">
        <v>8503</v>
      </c>
      <c r="D830" s="374" t="s">
        <v>5633</v>
      </c>
      <c r="E830" s="374" t="s">
        <v>8489</v>
      </c>
      <c r="F830" s="374" t="s">
        <v>3281</v>
      </c>
      <c r="G830" s="374" t="s">
        <v>582</v>
      </c>
      <c r="H830" s="374" t="s">
        <v>6627</v>
      </c>
      <c r="I830" s="374" t="s">
        <v>584</v>
      </c>
      <c r="J830" s="375">
        <v>0</v>
      </c>
      <c r="K830" s="375">
        <v>30</v>
      </c>
      <c r="L830" s="375" t="str">
        <f t="shared" si="25"/>
        <v>Không mở</v>
      </c>
      <c r="M830" s="389">
        <f t="shared" si="24"/>
        <v>0</v>
      </c>
    </row>
    <row r="831" spans="1:13" ht="26.25" x14ac:dyDescent="0.25">
      <c r="A831" s="374" t="s">
        <v>3654</v>
      </c>
      <c r="B831" s="374" t="s">
        <v>8504</v>
      </c>
      <c r="C831" s="374" t="s">
        <v>8505</v>
      </c>
      <c r="D831" s="374" t="s">
        <v>5633</v>
      </c>
      <c r="E831" s="374" t="s">
        <v>8489</v>
      </c>
      <c r="F831" s="374" t="s">
        <v>3281</v>
      </c>
      <c r="G831" s="374" t="s">
        <v>582</v>
      </c>
      <c r="H831" s="374" t="s">
        <v>6627</v>
      </c>
      <c r="I831" s="374" t="s">
        <v>584</v>
      </c>
      <c r="J831" s="375">
        <v>0</v>
      </c>
      <c r="K831" s="375">
        <v>30</v>
      </c>
      <c r="L831" s="375" t="str">
        <f t="shared" si="25"/>
        <v>Không mở</v>
      </c>
      <c r="M831" s="389">
        <f t="shared" si="24"/>
        <v>0</v>
      </c>
    </row>
    <row r="832" spans="1:13" ht="26.25" x14ac:dyDescent="0.25">
      <c r="A832" s="374" t="s">
        <v>3659</v>
      </c>
      <c r="B832" s="374" t="s">
        <v>8506</v>
      </c>
      <c r="C832" s="374" t="s">
        <v>8507</v>
      </c>
      <c r="D832" s="374" t="s">
        <v>5710</v>
      </c>
      <c r="E832" s="374" t="s">
        <v>8508</v>
      </c>
      <c r="F832" s="374" t="s">
        <v>3281</v>
      </c>
      <c r="G832" s="374" t="s">
        <v>582</v>
      </c>
      <c r="H832" s="374" t="s">
        <v>6627</v>
      </c>
      <c r="I832" s="374" t="s">
        <v>584</v>
      </c>
      <c r="J832" s="375">
        <v>29</v>
      </c>
      <c r="K832" s="375">
        <v>30</v>
      </c>
      <c r="L832" s="375" t="str">
        <f t="shared" si="25"/>
        <v>Mở</v>
      </c>
      <c r="M832" s="389">
        <f t="shared" si="24"/>
        <v>0.96666666666666667</v>
      </c>
    </row>
    <row r="833" spans="1:13" ht="64.5" x14ac:dyDescent="0.25">
      <c r="A833" s="374" t="s">
        <v>3664</v>
      </c>
      <c r="B833" s="374" t="s">
        <v>8509</v>
      </c>
      <c r="C833" s="374" t="s">
        <v>8510</v>
      </c>
      <c r="D833" s="374" t="s">
        <v>5710</v>
      </c>
      <c r="E833" s="374" t="s">
        <v>8508</v>
      </c>
      <c r="F833" s="374" t="s">
        <v>3281</v>
      </c>
      <c r="G833" s="374" t="s">
        <v>582</v>
      </c>
      <c r="H833" s="374" t="s">
        <v>6627</v>
      </c>
      <c r="I833" s="374" t="s">
        <v>584</v>
      </c>
      <c r="J833" s="375">
        <v>14</v>
      </c>
      <c r="K833" s="375">
        <v>30</v>
      </c>
      <c r="L833" s="379" t="s">
        <v>731</v>
      </c>
      <c r="M833" s="389">
        <f t="shared" si="24"/>
        <v>0.46666666666666667</v>
      </c>
    </row>
    <row r="834" spans="1:13" ht="26.25" x14ac:dyDescent="0.25">
      <c r="A834" s="374" t="s">
        <v>3669</v>
      </c>
      <c r="B834" s="374" t="s">
        <v>8511</v>
      </c>
      <c r="C834" s="374" t="s">
        <v>8512</v>
      </c>
      <c r="D834" s="374" t="s">
        <v>5710</v>
      </c>
      <c r="E834" s="374" t="s">
        <v>8508</v>
      </c>
      <c r="F834" s="374" t="s">
        <v>3281</v>
      </c>
      <c r="G834" s="374" t="s">
        <v>582</v>
      </c>
      <c r="H834" s="374" t="s">
        <v>6627</v>
      </c>
      <c r="I834" s="374" t="s">
        <v>584</v>
      </c>
      <c r="J834" s="375">
        <v>0</v>
      </c>
      <c r="K834" s="375">
        <v>30</v>
      </c>
      <c r="L834" s="375" t="str">
        <f t="shared" si="25"/>
        <v>Không mở</v>
      </c>
      <c r="M834" s="389">
        <f t="shared" si="24"/>
        <v>0</v>
      </c>
    </row>
    <row r="835" spans="1:13" ht="26.25" x14ac:dyDescent="0.25">
      <c r="A835" s="374" t="s">
        <v>3674</v>
      </c>
      <c r="B835" s="374" t="s">
        <v>8513</v>
      </c>
      <c r="C835" s="374" t="s">
        <v>8514</v>
      </c>
      <c r="D835" s="374" t="s">
        <v>5710</v>
      </c>
      <c r="E835" s="374" t="s">
        <v>8508</v>
      </c>
      <c r="F835" s="374" t="s">
        <v>3281</v>
      </c>
      <c r="G835" s="374" t="s">
        <v>582</v>
      </c>
      <c r="H835" s="374" t="s">
        <v>6627</v>
      </c>
      <c r="I835" s="374" t="s">
        <v>584</v>
      </c>
      <c r="J835" s="375">
        <v>30</v>
      </c>
      <c r="K835" s="375">
        <v>30</v>
      </c>
      <c r="L835" s="375" t="str">
        <f t="shared" si="25"/>
        <v>Mở</v>
      </c>
      <c r="M835" s="389">
        <f t="shared" ref="M835:M898" si="26">J835/K835</f>
        <v>1</v>
      </c>
    </row>
    <row r="836" spans="1:13" ht="26.25" x14ac:dyDescent="0.25">
      <c r="A836" s="374" t="s">
        <v>3679</v>
      </c>
      <c r="B836" s="374" t="s">
        <v>8515</v>
      </c>
      <c r="C836" s="374" t="s">
        <v>8516</v>
      </c>
      <c r="D836" s="374" t="s">
        <v>5710</v>
      </c>
      <c r="E836" s="374" t="s">
        <v>8508</v>
      </c>
      <c r="F836" s="374" t="s">
        <v>3281</v>
      </c>
      <c r="G836" s="374" t="s">
        <v>582</v>
      </c>
      <c r="H836" s="374" t="s">
        <v>6627</v>
      </c>
      <c r="I836" s="374" t="s">
        <v>584</v>
      </c>
      <c r="J836" s="375">
        <v>30</v>
      </c>
      <c r="K836" s="375">
        <v>30</v>
      </c>
      <c r="L836" s="375" t="str">
        <f t="shared" ref="L836:L899" si="27">IF(M836&gt;=75%,"Mở","Không mở")</f>
        <v>Mở</v>
      </c>
      <c r="M836" s="389">
        <f t="shared" si="26"/>
        <v>1</v>
      </c>
    </row>
    <row r="837" spans="1:13" ht="26.25" x14ac:dyDescent="0.25">
      <c r="A837" s="374" t="s">
        <v>3682</v>
      </c>
      <c r="B837" s="374" t="s">
        <v>8517</v>
      </c>
      <c r="C837" s="374" t="s">
        <v>8518</v>
      </c>
      <c r="D837" s="374" t="s">
        <v>5710</v>
      </c>
      <c r="E837" s="374" t="s">
        <v>8508</v>
      </c>
      <c r="F837" s="374" t="s">
        <v>3281</v>
      </c>
      <c r="G837" s="374" t="s">
        <v>582</v>
      </c>
      <c r="H837" s="374" t="s">
        <v>6627</v>
      </c>
      <c r="I837" s="374" t="s">
        <v>584</v>
      </c>
      <c r="J837" s="375">
        <v>30</v>
      </c>
      <c r="K837" s="375">
        <v>30</v>
      </c>
      <c r="L837" s="375" t="str">
        <f t="shared" si="27"/>
        <v>Mở</v>
      </c>
      <c r="M837" s="389">
        <f t="shared" si="26"/>
        <v>1</v>
      </c>
    </row>
    <row r="838" spans="1:13" ht="26.25" x14ac:dyDescent="0.25">
      <c r="A838" s="374" t="s">
        <v>3687</v>
      </c>
      <c r="B838" s="374" t="s">
        <v>8519</v>
      </c>
      <c r="C838" s="374" t="s">
        <v>8520</v>
      </c>
      <c r="D838" s="374" t="s">
        <v>5710</v>
      </c>
      <c r="E838" s="374" t="s">
        <v>8508</v>
      </c>
      <c r="F838" s="374" t="s">
        <v>3281</v>
      </c>
      <c r="G838" s="374" t="s">
        <v>582</v>
      </c>
      <c r="H838" s="374" t="s">
        <v>6627</v>
      </c>
      <c r="I838" s="374" t="s">
        <v>584</v>
      </c>
      <c r="J838" s="375">
        <v>2</v>
      </c>
      <c r="K838" s="375">
        <v>30</v>
      </c>
      <c r="L838" s="375" t="str">
        <f t="shared" si="27"/>
        <v>Không mở</v>
      </c>
      <c r="M838" s="389">
        <f t="shared" si="26"/>
        <v>6.6666666666666666E-2</v>
      </c>
    </row>
    <row r="839" spans="1:13" ht="26.25" x14ac:dyDescent="0.25">
      <c r="A839" s="374" t="s">
        <v>3690</v>
      </c>
      <c r="B839" s="374" t="s">
        <v>8521</v>
      </c>
      <c r="C839" s="374" t="s">
        <v>8522</v>
      </c>
      <c r="D839" s="374" t="s">
        <v>8523</v>
      </c>
      <c r="E839" s="374" t="s">
        <v>8524</v>
      </c>
      <c r="F839" s="374" t="s">
        <v>89</v>
      </c>
      <c r="G839" s="374" t="s">
        <v>582</v>
      </c>
      <c r="H839" s="374" t="s">
        <v>6627</v>
      </c>
      <c r="I839" s="374" t="s">
        <v>584</v>
      </c>
      <c r="J839" s="375">
        <v>65</v>
      </c>
      <c r="K839" s="375">
        <v>65</v>
      </c>
      <c r="L839" s="375" t="str">
        <f t="shared" si="27"/>
        <v>Mở</v>
      </c>
      <c r="M839" s="389">
        <f t="shared" si="26"/>
        <v>1</v>
      </c>
    </row>
    <row r="840" spans="1:13" ht="26.25" x14ac:dyDescent="0.25">
      <c r="A840" s="374" t="s">
        <v>3693</v>
      </c>
      <c r="B840" s="374" t="s">
        <v>8525</v>
      </c>
      <c r="C840" s="374" t="s">
        <v>8526</v>
      </c>
      <c r="D840" s="374" t="s">
        <v>8523</v>
      </c>
      <c r="E840" s="374" t="s">
        <v>8524</v>
      </c>
      <c r="F840" s="374" t="s">
        <v>89</v>
      </c>
      <c r="G840" s="374" t="s">
        <v>582</v>
      </c>
      <c r="H840" s="374" t="s">
        <v>6627</v>
      </c>
      <c r="I840" s="374" t="s">
        <v>584</v>
      </c>
      <c r="J840" s="375">
        <v>65</v>
      </c>
      <c r="K840" s="375">
        <v>65</v>
      </c>
      <c r="L840" s="375" t="str">
        <f t="shared" si="27"/>
        <v>Mở</v>
      </c>
      <c r="M840" s="389">
        <f t="shared" si="26"/>
        <v>1</v>
      </c>
    </row>
    <row r="841" spans="1:13" ht="26.25" x14ac:dyDescent="0.25">
      <c r="A841" s="374" t="s">
        <v>3698</v>
      </c>
      <c r="B841" s="374" t="s">
        <v>8527</v>
      </c>
      <c r="C841" s="374" t="s">
        <v>8528</v>
      </c>
      <c r="D841" s="374" t="s">
        <v>8523</v>
      </c>
      <c r="E841" s="374" t="s">
        <v>8524</v>
      </c>
      <c r="F841" s="374" t="s">
        <v>89</v>
      </c>
      <c r="G841" s="374" t="s">
        <v>582</v>
      </c>
      <c r="H841" s="374" t="s">
        <v>6627</v>
      </c>
      <c r="I841" s="374" t="s">
        <v>584</v>
      </c>
      <c r="J841" s="375">
        <v>65</v>
      </c>
      <c r="K841" s="375">
        <v>65</v>
      </c>
      <c r="L841" s="375" t="str">
        <f t="shared" si="27"/>
        <v>Mở</v>
      </c>
      <c r="M841" s="389">
        <f t="shared" si="26"/>
        <v>1</v>
      </c>
    </row>
    <row r="842" spans="1:13" ht="26.25" x14ac:dyDescent="0.25">
      <c r="A842" s="374" t="s">
        <v>3703</v>
      </c>
      <c r="B842" s="374" t="s">
        <v>8529</v>
      </c>
      <c r="C842" s="374" t="s">
        <v>8530</v>
      </c>
      <c r="D842" s="374" t="s">
        <v>8523</v>
      </c>
      <c r="E842" s="374" t="s">
        <v>8524</v>
      </c>
      <c r="F842" s="374" t="s">
        <v>89</v>
      </c>
      <c r="G842" s="374" t="s">
        <v>582</v>
      </c>
      <c r="H842" s="374" t="s">
        <v>6627</v>
      </c>
      <c r="I842" s="374" t="s">
        <v>584</v>
      </c>
      <c r="J842" s="375">
        <v>65</v>
      </c>
      <c r="K842" s="375">
        <v>65</v>
      </c>
      <c r="L842" s="375" t="str">
        <f t="shared" si="27"/>
        <v>Mở</v>
      </c>
      <c r="M842" s="389">
        <f t="shared" si="26"/>
        <v>1</v>
      </c>
    </row>
    <row r="843" spans="1:13" ht="26.25" x14ac:dyDescent="0.25">
      <c r="A843" s="374" t="s">
        <v>3706</v>
      </c>
      <c r="B843" s="374" t="s">
        <v>8531</v>
      </c>
      <c r="C843" s="374" t="s">
        <v>8532</v>
      </c>
      <c r="D843" s="374" t="s">
        <v>8523</v>
      </c>
      <c r="E843" s="374" t="s">
        <v>8524</v>
      </c>
      <c r="F843" s="374" t="s">
        <v>89</v>
      </c>
      <c r="G843" s="374" t="s">
        <v>582</v>
      </c>
      <c r="H843" s="374" t="s">
        <v>6627</v>
      </c>
      <c r="I843" s="374" t="s">
        <v>584</v>
      </c>
      <c r="J843" s="375">
        <v>65</v>
      </c>
      <c r="K843" s="375">
        <v>65</v>
      </c>
      <c r="L843" s="375" t="str">
        <f t="shared" si="27"/>
        <v>Mở</v>
      </c>
      <c r="M843" s="389">
        <f t="shared" si="26"/>
        <v>1</v>
      </c>
    </row>
    <row r="844" spans="1:13" ht="26.25" x14ac:dyDescent="0.25">
      <c r="A844" s="374" t="s">
        <v>3708</v>
      </c>
      <c r="B844" s="374" t="s">
        <v>8533</v>
      </c>
      <c r="C844" s="374" t="s">
        <v>8534</v>
      </c>
      <c r="D844" s="374" t="s">
        <v>8535</v>
      </c>
      <c r="E844" s="374" t="s">
        <v>8536</v>
      </c>
      <c r="F844" s="374" t="s">
        <v>66</v>
      </c>
      <c r="G844" s="374" t="s">
        <v>582</v>
      </c>
      <c r="H844" s="374" t="s">
        <v>6627</v>
      </c>
      <c r="I844" s="374" t="s">
        <v>584</v>
      </c>
      <c r="J844" s="375">
        <v>65</v>
      </c>
      <c r="K844" s="375">
        <v>65</v>
      </c>
      <c r="L844" s="375" t="str">
        <f t="shared" si="27"/>
        <v>Mở</v>
      </c>
      <c r="M844" s="389">
        <f t="shared" si="26"/>
        <v>1</v>
      </c>
    </row>
    <row r="845" spans="1:13" ht="26.25" x14ac:dyDescent="0.25">
      <c r="A845" s="374" t="s">
        <v>3710</v>
      </c>
      <c r="B845" s="374" t="s">
        <v>8537</v>
      </c>
      <c r="C845" s="374" t="s">
        <v>8538</v>
      </c>
      <c r="D845" s="374" t="s">
        <v>8535</v>
      </c>
      <c r="E845" s="374" t="s">
        <v>8536</v>
      </c>
      <c r="F845" s="374" t="s">
        <v>66</v>
      </c>
      <c r="G845" s="374" t="s">
        <v>582</v>
      </c>
      <c r="H845" s="374" t="s">
        <v>6627</v>
      </c>
      <c r="I845" s="374" t="s">
        <v>584</v>
      </c>
      <c r="J845" s="375">
        <v>65</v>
      </c>
      <c r="K845" s="375">
        <v>65</v>
      </c>
      <c r="L845" s="375" t="str">
        <f t="shared" si="27"/>
        <v>Mở</v>
      </c>
      <c r="M845" s="389">
        <f t="shared" si="26"/>
        <v>1</v>
      </c>
    </row>
    <row r="846" spans="1:13" ht="26.25" x14ac:dyDescent="0.25">
      <c r="A846" s="374" t="s">
        <v>3715</v>
      </c>
      <c r="B846" s="374" t="s">
        <v>8539</v>
      </c>
      <c r="C846" s="374" t="s">
        <v>8540</v>
      </c>
      <c r="D846" s="374" t="s">
        <v>8535</v>
      </c>
      <c r="E846" s="374" t="s">
        <v>8536</v>
      </c>
      <c r="F846" s="374" t="s">
        <v>66</v>
      </c>
      <c r="G846" s="374" t="s">
        <v>582</v>
      </c>
      <c r="H846" s="374" t="s">
        <v>6627</v>
      </c>
      <c r="I846" s="374" t="s">
        <v>584</v>
      </c>
      <c r="J846" s="375">
        <v>65</v>
      </c>
      <c r="K846" s="375">
        <v>65</v>
      </c>
      <c r="L846" s="375" t="str">
        <f t="shared" si="27"/>
        <v>Mở</v>
      </c>
      <c r="M846" s="389">
        <f t="shared" si="26"/>
        <v>1</v>
      </c>
    </row>
    <row r="847" spans="1:13" ht="26.25" x14ac:dyDescent="0.25">
      <c r="A847" s="374" t="s">
        <v>3720</v>
      </c>
      <c r="B847" s="374" t="s">
        <v>8541</v>
      </c>
      <c r="C847" s="374" t="s">
        <v>8542</v>
      </c>
      <c r="D847" s="374" t="s">
        <v>8535</v>
      </c>
      <c r="E847" s="374" t="s">
        <v>8536</v>
      </c>
      <c r="F847" s="374" t="s">
        <v>66</v>
      </c>
      <c r="G847" s="374" t="s">
        <v>582</v>
      </c>
      <c r="H847" s="374" t="s">
        <v>6627</v>
      </c>
      <c r="I847" s="374" t="s">
        <v>584</v>
      </c>
      <c r="J847" s="375">
        <v>65</v>
      </c>
      <c r="K847" s="375">
        <v>65</v>
      </c>
      <c r="L847" s="375" t="str">
        <f t="shared" si="27"/>
        <v>Mở</v>
      </c>
      <c r="M847" s="389">
        <f t="shared" si="26"/>
        <v>1</v>
      </c>
    </row>
    <row r="848" spans="1:13" ht="26.25" x14ac:dyDescent="0.25">
      <c r="A848" s="374" t="s">
        <v>3725</v>
      </c>
      <c r="B848" s="374" t="s">
        <v>8543</v>
      </c>
      <c r="C848" s="374" t="s">
        <v>8544</v>
      </c>
      <c r="D848" s="374" t="s">
        <v>8535</v>
      </c>
      <c r="E848" s="374" t="s">
        <v>8536</v>
      </c>
      <c r="F848" s="374" t="s">
        <v>66</v>
      </c>
      <c r="G848" s="374" t="s">
        <v>582</v>
      </c>
      <c r="H848" s="374" t="s">
        <v>6627</v>
      </c>
      <c r="I848" s="374" t="s">
        <v>584</v>
      </c>
      <c r="J848" s="375">
        <v>65</v>
      </c>
      <c r="K848" s="375">
        <v>65</v>
      </c>
      <c r="L848" s="375" t="str">
        <f t="shared" si="27"/>
        <v>Mở</v>
      </c>
      <c r="M848" s="389">
        <f t="shared" si="26"/>
        <v>1</v>
      </c>
    </row>
    <row r="849" spans="1:13" ht="26.25" x14ac:dyDescent="0.25">
      <c r="A849" s="374" t="s">
        <v>3728</v>
      </c>
      <c r="B849" s="374" t="s">
        <v>8545</v>
      </c>
      <c r="C849" s="374" t="s">
        <v>8546</v>
      </c>
      <c r="D849" s="374" t="s">
        <v>8535</v>
      </c>
      <c r="E849" s="374" t="s">
        <v>8536</v>
      </c>
      <c r="F849" s="374" t="s">
        <v>66</v>
      </c>
      <c r="G849" s="374" t="s">
        <v>582</v>
      </c>
      <c r="H849" s="374" t="s">
        <v>6627</v>
      </c>
      <c r="I849" s="374" t="s">
        <v>584</v>
      </c>
      <c r="J849" s="375">
        <v>65</v>
      </c>
      <c r="K849" s="375">
        <v>65</v>
      </c>
      <c r="L849" s="375" t="str">
        <f t="shared" si="27"/>
        <v>Mở</v>
      </c>
      <c r="M849" s="389">
        <f t="shared" si="26"/>
        <v>1</v>
      </c>
    </row>
    <row r="850" spans="1:13" ht="26.25" x14ac:dyDescent="0.25">
      <c r="A850" s="374" t="s">
        <v>3731</v>
      </c>
      <c r="B850" s="374" t="s">
        <v>8547</v>
      </c>
      <c r="C850" s="374" t="s">
        <v>8548</v>
      </c>
      <c r="D850" s="374" t="s">
        <v>8535</v>
      </c>
      <c r="E850" s="374" t="s">
        <v>8536</v>
      </c>
      <c r="F850" s="374" t="s">
        <v>66</v>
      </c>
      <c r="G850" s="374" t="s">
        <v>582</v>
      </c>
      <c r="H850" s="374" t="s">
        <v>6627</v>
      </c>
      <c r="I850" s="374" t="s">
        <v>584</v>
      </c>
      <c r="J850" s="375">
        <v>65</v>
      </c>
      <c r="K850" s="375">
        <v>65</v>
      </c>
      <c r="L850" s="375" t="str">
        <f t="shared" si="27"/>
        <v>Mở</v>
      </c>
      <c r="M850" s="389">
        <f t="shared" si="26"/>
        <v>1</v>
      </c>
    </row>
    <row r="851" spans="1:13" ht="26.25" x14ac:dyDescent="0.25">
      <c r="A851" s="374" t="s">
        <v>3736</v>
      </c>
      <c r="B851" s="374" t="s">
        <v>8549</v>
      </c>
      <c r="C851" s="374" t="s">
        <v>8550</v>
      </c>
      <c r="D851" s="374" t="s">
        <v>8535</v>
      </c>
      <c r="E851" s="374" t="s">
        <v>8536</v>
      </c>
      <c r="F851" s="374" t="s">
        <v>66</v>
      </c>
      <c r="G851" s="374" t="s">
        <v>582</v>
      </c>
      <c r="H851" s="374" t="s">
        <v>6627</v>
      </c>
      <c r="I851" s="374" t="s">
        <v>584</v>
      </c>
      <c r="J851" s="375">
        <v>65</v>
      </c>
      <c r="K851" s="375">
        <v>65</v>
      </c>
      <c r="L851" s="375" t="str">
        <f t="shared" si="27"/>
        <v>Mở</v>
      </c>
      <c r="M851" s="389">
        <f t="shared" si="26"/>
        <v>1</v>
      </c>
    </row>
    <row r="852" spans="1:13" ht="26.25" x14ac:dyDescent="0.25">
      <c r="A852" s="374" t="s">
        <v>3741</v>
      </c>
      <c r="B852" s="374" t="s">
        <v>8551</v>
      </c>
      <c r="C852" s="374" t="s">
        <v>8552</v>
      </c>
      <c r="D852" s="374" t="s">
        <v>8535</v>
      </c>
      <c r="E852" s="374" t="s">
        <v>8536</v>
      </c>
      <c r="F852" s="374" t="s">
        <v>66</v>
      </c>
      <c r="G852" s="374" t="s">
        <v>582</v>
      </c>
      <c r="H852" s="374" t="s">
        <v>6627</v>
      </c>
      <c r="I852" s="374" t="s">
        <v>584</v>
      </c>
      <c r="J852" s="375">
        <v>65</v>
      </c>
      <c r="K852" s="375">
        <v>65</v>
      </c>
      <c r="L852" s="375" t="str">
        <f t="shared" si="27"/>
        <v>Mở</v>
      </c>
      <c r="M852" s="389">
        <f t="shared" si="26"/>
        <v>1</v>
      </c>
    </row>
    <row r="853" spans="1:13" ht="26.25" x14ac:dyDescent="0.25">
      <c r="A853" s="374" t="s">
        <v>3746</v>
      </c>
      <c r="B853" s="374" t="s">
        <v>8553</v>
      </c>
      <c r="C853" s="374" t="s">
        <v>8554</v>
      </c>
      <c r="D853" s="374" t="s">
        <v>8535</v>
      </c>
      <c r="E853" s="374" t="s">
        <v>8536</v>
      </c>
      <c r="F853" s="374" t="s">
        <v>66</v>
      </c>
      <c r="G853" s="374" t="s">
        <v>582</v>
      </c>
      <c r="H853" s="374" t="s">
        <v>6627</v>
      </c>
      <c r="I853" s="374" t="s">
        <v>584</v>
      </c>
      <c r="J853" s="375">
        <v>65</v>
      </c>
      <c r="K853" s="375">
        <v>65</v>
      </c>
      <c r="L853" s="375" t="str">
        <f t="shared" si="27"/>
        <v>Mở</v>
      </c>
      <c r="M853" s="389">
        <f t="shared" si="26"/>
        <v>1</v>
      </c>
    </row>
    <row r="854" spans="1:13" ht="26.25" x14ac:dyDescent="0.25">
      <c r="A854" s="374" t="s">
        <v>3749</v>
      </c>
      <c r="B854" s="374" t="s">
        <v>8555</v>
      </c>
      <c r="C854" s="374" t="s">
        <v>8556</v>
      </c>
      <c r="D854" s="374" t="s">
        <v>8535</v>
      </c>
      <c r="E854" s="374" t="s">
        <v>8536</v>
      </c>
      <c r="F854" s="374" t="s">
        <v>66</v>
      </c>
      <c r="G854" s="374" t="s">
        <v>582</v>
      </c>
      <c r="H854" s="374" t="s">
        <v>6627</v>
      </c>
      <c r="I854" s="374" t="s">
        <v>584</v>
      </c>
      <c r="J854" s="375">
        <v>65</v>
      </c>
      <c r="K854" s="375">
        <v>65</v>
      </c>
      <c r="L854" s="375" t="str">
        <f t="shared" si="27"/>
        <v>Mở</v>
      </c>
      <c r="M854" s="389">
        <f t="shared" si="26"/>
        <v>1</v>
      </c>
    </row>
    <row r="855" spans="1:13" ht="26.25" x14ac:dyDescent="0.25">
      <c r="A855" s="374" t="s">
        <v>3753</v>
      </c>
      <c r="B855" s="374" t="s">
        <v>8557</v>
      </c>
      <c r="C855" s="374" t="s">
        <v>8558</v>
      </c>
      <c r="D855" s="374" t="s">
        <v>8535</v>
      </c>
      <c r="E855" s="374" t="s">
        <v>8536</v>
      </c>
      <c r="F855" s="374" t="s">
        <v>66</v>
      </c>
      <c r="G855" s="374" t="s">
        <v>582</v>
      </c>
      <c r="H855" s="374" t="s">
        <v>6627</v>
      </c>
      <c r="I855" s="374" t="s">
        <v>584</v>
      </c>
      <c r="J855" s="375">
        <v>65</v>
      </c>
      <c r="K855" s="375">
        <v>65</v>
      </c>
      <c r="L855" s="375" t="str">
        <f t="shared" si="27"/>
        <v>Mở</v>
      </c>
      <c r="M855" s="389">
        <f t="shared" si="26"/>
        <v>1</v>
      </c>
    </row>
    <row r="856" spans="1:13" ht="26.25" x14ac:dyDescent="0.25">
      <c r="A856" s="374" t="s">
        <v>3757</v>
      </c>
      <c r="B856" s="374" t="s">
        <v>8559</v>
      </c>
      <c r="C856" s="374" t="s">
        <v>8560</v>
      </c>
      <c r="D856" s="374" t="s">
        <v>8535</v>
      </c>
      <c r="E856" s="374" t="s">
        <v>8536</v>
      </c>
      <c r="F856" s="374" t="s">
        <v>66</v>
      </c>
      <c r="G856" s="374" t="s">
        <v>582</v>
      </c>
      <c r="H856" s="374" t="s">
        <v>6627</v>
      </c>
      <c r="I856" s="374" t="s">
        <v>584</v>
      </c>
      <c r="J856" s="375">
        <v>65</v>
      </c>
      <c r="K856" s="375">
        <v>65</v>
      </c>
      <c r="L856" s="375" t="str">
        <f t="shared" si="27"/>
        <v>Mở</v>
      </c>
      <c r="M856" s="389">
        <f t="shared" si="26"/>
        <v>1</v>
      </c>
    </row>
    <row r="857" spans="1:13" ht="26.25" x14ac:dyDescent="0.25">
      <c r="A857" s="374" t="s">
        <v>3760</v>
      </c>
      <c r="B857" s="374" t="s">
        <v>8561</v>
      </c>
      <c r="C857" s="374" t="s">
        <v>8562</v>
      </c>
      <c r="D857" s="374" t="s">
        <v>8535</v>
      </c>
      <c r="E857" s="374" t="s">
        <v>8536</v>
      </c>
      <c r="F857" s="374" t="s">
        <v>66</v>
      </c>
      <c r="G857" s="374" t="s">
        <v>582</v>
      </c>
      <c r="H857" s="374" t="s">
        <v>6627</v>
      </c>
      <c r="I857" s="374" t="s">
        <v>584</v>
      </c>
      <c r="J857" s="375">
        <v>65</v>
      </c>
      <c r="K857" s="375">
        <v>65</v>
      </c>
      <c r="L857" s="375" t="str">
        <f t="shared" si="27"/>
        <v>Mở</v>
      </c>
      <c r="M857" s="389">
        <f t="shared" si="26"/>
        <v>1</v>
      </c>
    </row>
    <row r="858" spans="1:13" ht="26.25" x14ac:dyDescent="0.25">
      <c r="A858" s="374" t="s">
        <v>3763</v>
      </c>
      <c r="B858" s="374" t="s">
        <v>8563</v>
      </c>
      <c r="C858" s="374" t="s">
        <v>8564</v>
      </c>
      <c r="D858" s="374" t="s">
        <v>8535</v>
      </c>
      <c r="E858" s="374" t="s">
        <v>8536</v>
      </c>
      <c r="F858" s="374" t="s">
        <v>66</v>
      </c>
      <c r="G858" s="374" t="s">
        <v>582</v>
      </c>
      <c r="H858" s="374" t="s">
        <v>6627</v>
      </c>
      <c r="I858" s="374" t="s">
        <v>584</v>
      </c>
      <c r="J858" s="375">
        <v>65</v>
      </c>
      <c r="K858" s="375">
        <v>65</v>
      </c>
      <c r="L858" s="375" t="str">
        <f t="shared" si="27"/>
        <v>Mở</v>
      </c>
      <c r="M858" s="389">
        <f t="shared" si="26"/>
        <v>1</v>
      </c>
    </row>
    <row r="859" spans="1:13" ht="26.25" x14ac:dyDescent="0.25">
      <c r="A859" s="374" t="s">
        <v>3766</v>
      </c>
      <c r="B859" s="374" t="s">
        <v>8565</v>
      </c>
      <c r="C859" s="374" t="s">
        <v>8566</v>
      </c>
      <c r="D859" s="374" t="s">
        <v>8535</v>
      </c>
      <c r="E859" s="374" t="s">
        <v>8536</v>
      </c>
      <c r="F859" s="374" t="s">
        <v>66</v>
      </c>
      <c r="G859" s="374" t="s">
        <v>582</v>
      </c>
      <c r="H859" s="374" t="s">
        <v>6627</v>
      </c>
      <c r="I859" s="374" t="s">
        <v>584</v>
      </c>
      <c r="J859" s="375">
        <v>65</v>
      </c>
      <c r="K859" s="375">
        <v>65</v>
      </c>
      <c r="L859" s="375" t="str">
        <f t="shared" si="27"/>
        <v>Mở</v>
      </c>
      <c r="M859" s="389">
        <f t="shared" si="26"/>
        <v>1</v>
      </c>
    </row>
    <row r="860" spans="1:13" ht="26.25" x14ac:dyDescent="0.25">
      <c r="A860" s="374" t="s">
        <v>3768</v>
      </c>
      <c r="B860" s="374" t="s">
        <v>8567</v>
      </c>
      <c r="C860" s="374" t="s">
        <v>8568</v>
      </c>
      <c r="D860" s="374" t="s">
        <v>8535</v>
      </c>
      <c r="E860" s="374" t="s">
        <v>8536</v>
      </c>
      <c r="F860" s="374" t="s">
        <v>66</v>
      </c>
      <c r="G860" s="374" t="s">
        <v>582</v>
      </c>
      <c r="H860" s="374" t="s">
        <v>6627</v>
      </c>
      <c r="I860" s="374" t="s">
        <v>584</v>
      </c>
      <c r="J860" s="375">
        <v>40</v>
      </c>
      <c r="K860" s="375">
        <v>65</v>
      </c>
      <c r="L860" s="375" t="s">
        <v>610</v>
      </c>
      <c r="M860" s="389">
        <f t="shared" si="26"/>
        <v>0.61538461538461542</v>
      </c>
    </row>
    <row r="861" spans="1:13" ht="26.25" x14ac:dyDescent="0.25">
      <c r="A861" s="374" t="s">
        <v>3772</v>
      </c>
      <c r="B861" s="374" t="s">
        <v>8569</v>
      </c>
      <c r="C861" s="374" t="s">
        <v>8570</v>
      </c>
      <c r="D861" s="374" t="s">
        <v>8535</v>
      </c>
      <c r="E861" s="374" t="s">
        <v>8536</v>
      </c>
      <c r="F861" s="374" t="s">
        <v>66</v>
      </c>
      <c r="G861" s="374" t="s">
        <v>582</v>
      </c>
      <c r="H861" s="374" t="s">
        <v>6627</v>
      </c>
      <c r="I861" s="374" t="s">
        <v>584</v>
      </c>
      <c r="J861" s="375">
        <v>65</v>
      </c>
      <c r="K861" s="375">
        <v>65</v>
      </c>
      <c r="L861" s="375" t="str">
        <f t="shared" si="27"/>
        <v>Mở</v>
      </c>
      <c r="M861" s="389">
        <f t="shared" si="26"/>
        <v>1</v>
      </c>
    </row>
    <row r="862" spans="1:13" ht="26.25" x14ac:dyDescent="0.25">
      <c r="A862" s="374" t="s">
        <v>3777</v>
      </c>
      <c r="B862" s="374" t="s">
        <v>8571</v>
      </c>
      <c r="C862" s="374" t="s">
        <v>8572</v>
      </c>
      <c r="D862" s="374" t="s">
        <v>8535</v>
      </c>
      <c r="E862" s="374" t="s">
        <v>8536</v>
      </c>
      <c r="F862" s="374" t="s">
        <v>66</v>
      </c>
      <c r="G862" s="374" t="s">
        <v>582</v>
      </c>
      <c r="H862" s="374" t="s">
        <v>6627</v>
      </c>
      <c r="I862" s="374" t="s">
        <v>584</v>
      </c>
      <c r="J862" s="375">
        <v>65</v>
      </c>
      <c r="K862" s="375">
        <v>65</v>
      </c>
      <c r="L862" s="375" t="str">
        <f t="shared" si="27"/>
        <v>Mở</v>
      </c>
      <c r="M862" s="389">
        <f t="shared" si="26"/>
        <v>1</v>
      </c>
    </row>
    <row r="863" spans="1:13" ht="26.25" x14ac:dyDescent="0.25">
      <c r="A863" s="374" t="s">
        <v>3781</v>
      </c>
      <c r="B863" s="374" t="s">
        <v>8573</v>
      </c>
      <c r="C863" s="374" t="s">
        <v>8574</v>
      </c>
      <c r="D863" s="374" t="s">
        <v>8535</v>
      </c>
      <c r="E863" s="374" t="s">
        <v>8536</v>
      </c>
      <c r="F863" s="374" t="s">
        <v>66</v>
      </c>
      <c r="G863" s="374" t="s">
        <v>582</v>
      </c>
      <c r="H863" s="374" t="s">
        <v>6627</v>
      </c>
      <c r="I863" s="374" t="s">
        <v>584</v>
      </c>
      <c r="J863" s="375">
        <v>65</v>
      </c>
      <c r="K863" s="375">
        <v>65</v>
      </c>
      <c r="L863" s="375" t="str">
        <f t="shared" si="27"/>
        <v>Mở</v>
      </c>
      <c r="M863" s="389">
        <f t="shared" si="26"/>
        <v>1</v>
      </c>
    </row>
    <row r="864" spans="1:13" ht="26.25" x14ac:dyDescent="0.25">
      <c r="A864" s="374" t="s">
        <v>3785</v>
      </c>
      <c r="B864" s="374" t="s">
        <v>8575</v>
      </c>
      <c r="C864" s="374" t="s">
        <v>8576</v>
      </c>
      <c r="D864" s="374" t="s">
        <v>608</v>
      </c>
      <c r="E864" s="374" t="s">
        <v>8577</v>
      </c>
      <c r="F864" s="374" t="s">
        <v>66</v>
      </c>
      <c r="G864" s="374" t="s">
        <v>582</v>
      </c>
      <c r="H864" s="374" t="s">
        <v>6627</v>
      </c>
      <c r="I864" s="374" t="s">
        <v>584</v>
      </c>
      <c r="J864" s="375">
        <v>65</v>
      </c>
      <c r="K864" s="375">
        <v>65</v>
      </c>
      <c r="L864" s="375" t="str">
        <f t="shared" si="27"/>
        <v>Mở</v>
      </c>
      <c r="M864" s="389">
        <f t="shared" si="26"/>
        <v>1</v>
      </c>
    </row>
    <row r="865" spans="1:13" ht="26.25" x14ac:dyDescent="0.25">
      <c r="A865" s="374" t="s">
        <v>3789</v>
      </c>
      <c r="B865" s="374" t="s">
        <v>8578</v>
      </c>
      <c r="C865" s="374" t="s">
        <v>8579</v>
      </c>
      <c r="D865" s="374" t="s">
        <v>8580</v>
      </c>
      <c r="E865" s="374" t="s">
        <v>8581</v>
      </c>
      <c r="F865" s="374" t="s">
        <v>66</v>
      </c>
      <c r="G865" s="374" t="s">
        <v>582</v>
      </c>
      <c r="H865" s="374" t="s">
        <v>6627</v>
      </c>
      <c r="I865" s="374" t="s">
        <v>584</v>
      </c>
      <c r="J865" s="375">
        <v>65</v>
      </c>
      <c r="K865" s="375">
        <v>65</v>
      </c>
      <c r="L865" s="375" t="str">
        <f t="shared" si="27"/>
        <v>Mở</v>
      </c>
      <c r="M865" s="389">
        <f t="shared" si="26"/>
        <v>1</v>
      </c>
    </row>
    <row r="866" spans="1:13" ht="26.25" x14ac:dyDescent="0.25">
      <c r="A866" s="374" t="s">
        <v>3794</v>
      </c>
      <c r="B866" s="374" t="s">
        <v>8582</v>
      </c>
      <c r="C866" s="374" t="s">
        <v>8583</v>
      </c>
      <c r="D866" s="374" t="s">
        <v>8580</v>
      </c>
      <c r="E866" s="374" t="s">
        <v>8581</v>
      </c>
      <c r="F866" s="374" t="s">
        <v>66</v>
      </c>
      <c r="G866" s="374" t="s">
        <v>582</v>
      </c>
      <c r="H866" s="374" t="s">
        <v>6627</v>
      </c>
      <c r="I866" s="374" t="s">
        <v>584</v>
      </c>
      <c r="J866" s="375">
        <v>65</v>
      </c>
      <c r="K866" s="375">
        <v>65</v>
      </c>
      <c r="L866" s="375" t="str">
        <f t="shared" si="27"/>
        <v>Mở</v>
      </c>
      <c r="M866" s="389">
        <f t="shared" si="26"/>
        <v>1</v>
      </c>
    </row>
    <row r="867" spans="1:13" ht="26.25" x14ac:dyDescent="0.25">
      <c r="A867" s="374" t="s">
        <v>3799</v>
      </c>
      <c r="B867" s="374" t="s">
        <v>8584</v>
      </c>
      <c r="C867" s="374" t="s">
        <v>8585</v>
      </c>
      <c r="D867" s="374" t="s">
        <v>8580</v>
      </c>
      <c r="E867" s="374" t="s">
        <v>8581</v>
      </c>
      <c r="F867" s="374" t="s">
        <v>66</v>
      </c>
      <c r="G867" s="374" t="s">
        <v>582</v>
      </c>
      <c r="H867" s="374" t="s">
        <v>6627</v>
      </c>
      <c r="I867" s="374" t="s">
        <v>584</v>
      </c>
      <c r="J867" s="375">
        <v>65</v>
      </c>
      <c r="K867" s="375">
        <v>65</v>
      </c>
      <c r="L867" s="375" t="str">
        <f t="shared" si="27"/>
        <v>Mở</v>
      </c>
      <c r="M867" s="389">
        <f t="shared" si="26"/>
        <v>1</v>
      </c>
    </row>
    <row r="868" spans="1:13" ht="26.25" x14ac:dyDescent="0.25">
      <c r="A868" s="374" t="s">
        <v>3804</v>
      </c>
      <c r="B868" s="374" t="s">
        <v>8586</v>
      </c>
      <c r="C868" s="374" t="s">
        <v>8587</v>
      </c>
      <c r="D868" s="374" t="s">
        <v>8580</v>
      </c>
      <c r="E868" s="374" t="s">
        <v>8581</v>
      </c>
      <c r="F868" s="374" t="s">
        <v>66</v>
      </c>
      <c r="G868" s="374" t="s">
        <v>582</v>
      </c>
      <c r="H868" s="374" t="s">
        <v>6627</v>
      </c>
      <c r="I868" s="374" t="s">
        <v>584</v>
      </c>
      <c r="J868" s="375">
        <v>65</v>
      </c>
      <c r="K868" s="375">
        <v>65</v>
      </c>
      <c r="L868" s="375" t="str">
        <f t="shared" si="27"/>
        <v>Mở</v>
      </c>
      <c r="M868" s="389">
        <f t="shared" si="26"/>
        <v>1</v>
      </c>
    </row>
    <row r="869" spans="1:13" ht="26.25" x14ac:dyDescent="0.25">
      <c r="A869" s="374" t="s">
        <v>3809</v>
      </c>
      <c r="B869" s="374" t="s">
        <v>8588</v>
      </c>
      <c r="C869" s="374" t="s">
        <v>8589</v>
      </c>
      <c r="D869" s="374" t="s">
        <v>8580</v>
      </c>
      <c r="E869" s="374" t="s">
        <v>8581</v>
      </c>
      <c r="F869" s="374" t="s">
        <v>66</v>
      </c>
      <c r="G869" s="374" t="s">
        <v>582</v>
      </c>
      <c r="H869" s="374" t="s">
        <v>6627</v>
      </c>
      <c r="I869" s="374" t="s">
        <v>584</v>
      </c>
      <c r="J869" s="375">
        <v>65</v>
      </c>
      <c r="K869" s="375">
        <v>65</v>
      </c>
      <c r="L869" s="375" t="str">
        <f t="shared" si="27"/>
        <v>Mở</v>
      </c>
      <c r="M869" s="389">
        <f t="shared" si="26"/>
        <v>1</v>
      </c>
    </row>
    <row r="870" spans="1:13" ht="26.25" x14ac:dyDescent="0.25">
      <c r="A870" s="374" t="s">
        <v>3814</v>
      </c>
      <c r="B870" s="374" t="s">
        <v>8590</v>
      </c>
      <c r="C870" s="374" t="s">
        <v>8591</v>
      </c>
      <c r="D870" s="374" t="s">
        <v>8580</v>
      </c>
      <c r="E870" s="374" t="s">
        <v>8581</v>
      </c>
      <c r="F870" s="374" t="s">
        <v>66</v>
      </c>
      <c r="G870" s="374" t="s">
        <v>582</v>
      </c>
      <c r="H870" s="374" t="s">
        <v>6627</v>
      </c>
      <c r="I870" s="374" t="s">
        <v>584</v>
      </c>
      <c r="J870" s="375">
        <v>65</v>
      </c>
      <c r="K870" s="375">
        <v>65</v>
      </c>
      <c r="L870" s="375" t="str">
        <f t="shared" si="27"/>
        <v>Mở</v>
      </c>
      <c r="M870" s="389">
        <f t="shared" si="26"/>
        <v>1</v>
      </c>
    </row>
    <row r="871" spans="1:13" ht="26.25" x14ac:dyDescent="0.25">
      <c r="A871" s="374" t="s">
        <v>3817</v>
      </c>
      <c r="B871" s="374" t="s">
        <v>8592</v>
      </c>
      <c r="C871" s="374" t="s">
        <v>8593</v>
      </c>
      <c r="D871" s="374" t="s">
        <v>8580</v>
      </c>
      <c r="E871" s="374" t="s">
        <v>8581</v>
      </c>
      <c r="F871" s="374" t="s">
        <v>66</v>
      </c>
      <c r="G871" s="374" t="s">
        <v>582</v>
      </c>
      <c r="H871" s="374" t="s">
        <v>6627</v>
      </c>
      <c r="I871" s="374" t="s">
        <v>584</v>
      </c>
      <c r="J871" s="375">
        <v>65</v>
      </c>
      <c r="K871" s="375">
        <v>65</v>
      </c>
      <c r="L871" s="375" t="str">
        <f t="shared" si="27"/>
        <v>Mở</v>
      </c>
      <c r="M871" s="389">
        <f t="shared" si="26"/>
        <v>1</v>
      </c>
    </row>
    <row r="872" spans="1:13" ht="26.25" x14ac:dyDescent="0.25">
      <c r="A872" s="374" t="s">
        <v>3822</v>
      </c>
      <c r="B872" s="374" t="s">
        <v>8594</v>
      </c>
      <c r="C872" s="374" t="s">
        <v>8595</v>
      </c>
      <c r="D872" s="374" t="s">
        <v>8580</v>
      </c>
      <c r="E872" s="374" t="s">
        <v>8581</v>
      </c>
      <c r="F872" s="374" t="s">
        <v>66</v>
      </c>
      <c r="G872" s="374" t="s">
        <v>582</v>
      </c>
      <c r="H872" s="374" t="s">
        <v>6627</v>
      </c>
      <c r="I872" s="374" t="s">
        <v>584</v>
      </c>
      <c r="J872" s="375">
        <v>65</v>
      </c>
      <c r="K872" s="375">
        <v>65</v>
      </c>
      <c r="L872" s="375" t="str">
        <f t="shared" si="27"/>
        <v>Mở</v>
      </c>
      <c r="M872" s="389">
        <f t="shared" si="26"/>
        <v>1</v>
      </c>
    </row>
    <row r="873" spans="1:13" ht="26.25" x14ac:dyDescent="0.25">
      <c r="A873" s="374" t="s">
        <v>3825</v>
      </c>
      <c r="B873" s="374" t="s">
        <v>8596</v>
      </c>
      <c r="C873" s="374" t="s">
        <v>8597</v>
      </c>
      <c r="D873" s="374" t="s">
        <v>8580</v>
      </c>
      <c r="E873" s="374" t="s">
        <v>8581</v>
      </c>
      <c r="F873" s="374" t="s">
        <v>66</v>
      </c>
      <c r="G873" s="374" t="s">
        <v>582</v>
      </c>
      <c r="H873" s="374" t="s">
        <v>6627</v>
      </c>
      <c r="I873" s="374" t="s">
        <v>584</v>
      </c>
      <c r="J873" s="375">
        <v>65</v>
      </c>
      <c r="K873" s="375">
        <v>65</v>
      </c>
      <c r="L873" s="375" t="str">
        <f t="shared" si="27"/>
        <v>Mở</v>
      </c>
      <c r="M873" s="389">
        <f t="shared" si="26"/>
        <v>1</v>
      </c>
    </row>
    <row r="874" spans="1:13" ht="26.25" x14ac:dyDescent="0.25">
      <c r="A874" s="374" t="s">
        <v>3828</v>
      </c>
      <c r="B874" s="374" t="s">
        <v>8598</v>
      </c>
      <c r="C874" s="374" t="s">
        <v>8599</v>
      </c>
      <c r="D874" s="374" t="s">
        <v>8580</v>
      </c>
      <c r="E874" s="374" t="s">
        <v>8581</v>
      </c>
      <c r="F874" s="374" t="s">
        <v>66</v>
      </c>
      <c r="G874" s="374" t="s">
        <v>582</v>
      </c>
      <c r="H874" s="374" t="s">
        <v>6627</v>
      </c>
      <c r="I874" s="374" t="s">
        <v>584</v>
      </c>
      <c r="J874" s="375">
        <v>65</v>
      </c>
      <c r="K874" s="375">
        <v>65</v>
      </c>
      <c r="L874" s="375" t="str">
        <f t="shared" si="27"/>
        <v>Mở</v>
      </c>
      <c r="M874" s="389">
        <f t="shared" si="26"/>
        <v>1</v>
      </c>
    </row>
    <row r="875" spans="1:13" ht="26.25" x14ac:dyDescent="0.25">
      <c r="A875" s="374" t="s">
        <v>3831</v>
      </c>
      <c r="B875" s="374" t="s">
        <v>8600</v>
      </c>
      <c r="C875" s="374" t="s">
        <v>8601</v>
      </c>
      <c r="D875" s="374" t="s">
        <v>5704</v>
      </c>
      <c r="E875" s="374" t="s">
        <v>8602</v>
      </c>
      <c r="F875" s="374" t="s">
        <v>3281</v>
      </c>
      <c r="G875" s="374" t="s">
        <v>582</v>
      </c>
      <c r="H875" s="374" t="s">
        <v>6627</v>
      </c>
      <c r="I875" s="374" t="s">
        <v>584</v>
      </c>
      <c r="J875" s="375">
        <v>20</v>
      </c>
      <c r="K875" s="375">
        <v>30</v>
      </c>
      <c r="L875" s="375" t="s">
        <v>610</v>
      </c>
      <c r="M875" s="389">
        <f t="shared" si="26"/>
        <v>0.66666666666666663</v>
      </c>
    </row>
    <row r="876" spans="1:13" ht="26.25" x14ac:dyDescent="0.25">
      <c r="A876" s="374" t="s">
        <v>3835</v>
      </c>
      <c r="B876" s="374" t="s">
        <v>8603</v>
      </c>
      <c r="C876" s="374" t="s">
        <v>8604</v>
      </c>
      <c r="D876" s="374" t="s">
        <v>8605</v>
      </c>
      <c r="E876" s="374" t="s">
        <v>8606</v>
      </c>
      <c r="F876" s="374" t="s">
        <v>89</v>
      </c>
      <c r="G876" s="374" t="s">
        <v>582</v>
      </c>
      <c r="H876" s="374" t="s">
        <v>6627</v>
      </c>
      <c r="I876" s="374" t="s">
        <v>584</v>
      </c>
      <c r="J876" s="375">
        <v>30</v>
      </c>
      <c r="K876" s="375">
        <v>30</v>
      </c>
      <c r="L876" s="375" t="str">
        <f t="shared" si="27"/>
        <v>Mở</v>
      </c>
      <c r="M876" s="389">
        <f t="shared" si="26"/>
        <v>1</v>
      </c>
    </row>
    <row r="877" spans="1:13" ht="26.25" x14ac:dyDescent="0.25">
      <c r="A877" s="374" t="s">
        <v>3840</v>
      </c>
      <c r="B877" s="374" t="s">
        <v>8607</v>
      </c>
      <c r="C877" s="374" t="s">
        <v>8608</v>
      </c>
      <c r="D877" s="374" t="s">
        <v>8609</v>
      </c>
      <c r="E877" s="374" t="s">
        <v>8610</v>
      </c>
      <c r="F877" s="374" t="s">
        <v>89</v>
      </c>
      <c r="G877" s="374" t="s">
        <v>582</v>
      </c>
      <c r="H877" s="374" t="s">
        <v>6627</v>
      </c>
      <c r="I877" s="374" t="s">
        <v>584</v>
      </c>
      <c r="J877" s="375">
        <v>65</v>
      </c>
      <c r="K877" s="375">
        <v>65</v>
      </c>
      <c r="L877" s="375" t="str">
        <f t="shared" si="27"/>
        <v>Mở</v>
      </c>
      <c r="M877" s="389">
        <f t="shared" si="26"/>
        <v>1</v>
      </c>
    </row>
    <row r="878" spans="1:13" ht="26.25" x14ac:dyDescent="0.25">
      <c r="A878" s="374" t="s">
        <v>5899</v>
      </c>
      <c r="B878" s="374" t="s">
        <v>8611</v>
      </c>
      <c r="C878" s="374" t="s">
        <v>8612</v>
      </c>
      <c r="D878" s="374" t="s">
        <v>8609</v>
      </c>
      <c r="E878" s="374" t="s">
        <v>8610</v>
      </c>
      <c r="F878" s="374" t="s">
        <v>89</v>
      </c>
      <c r="G878" s="374" t="s">
        <v>582</v>
      </c>
      <c r="H878" s="374" t="s">
        <v>6627</v>
      </c>
      <c r="I878" s="374" t="s">
        <v>584</v>
      </c>
      <c r="J878" s="375">
        <v>65</v>
      </c>
      <c r="K878" s="375">
        <v>65</v>
      </c>
      <c r="L878" s="375" t="str">
        <f t="shared" si="27"/>
        <v>Mở</v>
      </c>
      <c r="M878" s="389">
        <f t="shared" si="26"/>
        <v>1</v>
      </c>
    </row>
    <row r="879" spans="1:13" ht="26.25" x14ac:dyDescent="0.25">
      <c r="A879" s="374" t="s">
        <v>5902</v>
      </c>
      <c r="B879" s="374" t="s">
        <v>8613</v>
      </c>
      <c r="C879" s="374" t="s">
        <v>8614</v>
      </c>
      <c r="D879" s="374" t="s">
        <v>8609</v>
      </c>
      <c r="E879" s="374" t="s">
        <v>8610</v>
      </c>
      <c r="F879" s="374" t="s">
        <v>89</v>
      </c>
      <c r="G879" s="374" t="s">
        <v>582</v>
      </c>
      <c r="H879" s="374" t="s">
        <v>6627</v>
      </c>
      <c r="I879" s="374" t="s">
        <v>584</v>
      </c>
      <c r="J879" s="375">
        <v>65</v>
      </c>
      <c r="K879" s="375">
        <v>65</v>
      </c>
      <c r="L879" s="375" t="str">
        <f t="shared" si="27"/>
        <v>Mở</v>
      </c>
      <c r="M879" s="389">
        <f t="shared" si="26"/>
        <v>1</v>
      </c>
    </row>
    <row r="880" spans="1:13" ht="26.25" x14ac:dyDescent="0.25">
      <c r="A880" s="374" t="s">
        <v>5905</v>
      </c>
      <c r="B880" s="374" t="s">
        <v>8615</v>
      </c>
      <c r="C880" s="374" t="s">
        <v>8616</v>
      </c>
      <c r="D880" s="374" t="s">
        <v>8609</v>
      </c>
      <c r="E880" s="374" t="s">
        <v>8610</v>
      </c>
      <c r="F880" s="374" t="s">
        <v>89</v>
      </c>
      <c r="G880" s="374" t="s">
        <v>582</v>
      </c>
      <c r="H880" s="374" t="s">
        <v>6627</v>
      </c>
      <c r="I880" s="374" t="s">
        <v>584</v>
      </c>
      <c r="J880" s="375">
        <v>65</v>
      </c>
      <c r="K880" s="375">
        <v>65</v>
      </c>
      <c r="L880" s="375" t="str">
        <f t="shared" si="27"/>
        <v>Mở</v>
      </c>
      <c r="M880" s="389">
        <f t="shared" si="26"/>
        <v>1</v>
      </c>
    </row>
    <row r="881" spans="1:13" ht="26.25" x14ac:dyDescent="0.25">
      <c r="A881" s="374" t="s">
        <v>5908</v>
      </c>
      <c r="B881" s="374" t="s">
        <v>8617</v>
      </c>
      <c r="C881" s="374" t="s">
        <v>8618</v>
      </c>
      <c r="D881" s="374" t="s">
        <v>8609</v>
      </c>
      <c r="E881" s="374" t="s">
        <v>8610</v>
      </c>
      <c r="F881" s="374" t="s">
        <v>89</v>
      </c>
      <c r="G881" s="374" t="s">
        <v>582</v>
      </c>
      <c r="H881" s="374" t="s">
        <v>6627</v>
      </c>
      <c r="I881" s="374" t="s">
        <v>584</v>
      </c>
      <c r="J881" s="375">
        <v>65</v>
      </c>
      <c r="K881" s="375">
        <v>65</v>
      </c>
      <c r="L881" s="375" t="str">
        <f t="shared" si="27"/>
        <v>Mở</v>
      </c>
      <c r="M881" s="389">
        <f t="shared" si="26"/>
        <v>1</v>
      </c>
    </row>
    <row r="882" spans="1:13" ht="26.25" x14ac:dyDescent="0.25">
      <c r="A882" s="374" t="s">
        <v>5911</v>
      </c>
      <c r="B882" s="374" t="s">
        <v>8619</v>
      </c>
      <c r="C882" s="374" t="s">
        <v>8620</v>
      </c>
      <c r="D882" s="374" t="s">
        <v>8609</v>
      </c>
      <c r="E882" s="374" t="s">
        <v>8610</v>
      </c>
      <c r="F882" s="374" t="s">
        <v>89</v>
      </c>
      <c r="G882" s="374" t="s">
        <v>582</v>
      </c>
      <c r="H882" s="374" t="s">
        <v>6627</v>
      </c>
      <c r="I882" s="374" t="s">
        <v>584</v>
      </c>
      <c r="J882" s="375">
        <v>65</v>
      </c>
      <c r="K882" s="375">
        <v>65</v>
      </c>
      <c r="L882" s="375" t="str">
        <f t="shared" si="27"/>
        <v>Mở</v>
      </c>
      <c r="M882" s="389">
        <f t="shared" si="26"/>
        <v>1</v>
      </c>
    </row>
    <row r="883" spans="1:13" ht="26.25" x14ac:dyDescent="0.25">
      <c r="A883" s="374" t="s">
        <v>5914</v>
      </c>
      <c r="B883" s="374" t="s">
        <v>432</v>
      </c>
      <c r="C883" s="374" t="s">
        <v>8621</v>
      </c>
      <c r="D883" s="374" t="s">
        <v>8622</v>
      </c>
      <c r="E883" s="374" t="s">
        <v>8623</v>
      </c>
      <c r="F883" s="374" t="s">
        <v>66</v>
      </c>
      <c r="G883" s="374" t="s">
        <v>582</v>
      </c>
      <c r="H883" s="374" t="s">
        <v>6627</v>
      </c>
      <c r="I883" s="374" t="s">
        <v>584</v>
      </c>
      <c r="J883" s="375">
        <v>57</v>
      </c>
      <c r="K883" s="375">
        <v>65</v>
      </c>
      <c r="L883" s="375" t="str">
        <f t="shared" si="27"/>
        <v>Mở</v>
      </c>
      <c r="M883" s="389">
        <f t="shared" si="26"/>
        <v>0.87692307692307692</v>
      </c>
    </row>
    <row r="884" spans="1:13" ht="26.25" x14ac:dyDescent="0.25">
      <c r="A884" s="374" t="s">
        <v>5917</v>
      </c>
      <c r="B884" s="374" t="s">
        <v>436</v>
      </c>
      <c r="C884" s="374" t="s">
        <v>8624</v>
      </c>
      <c r="D884" s="374" t="s">
        <v>8622</v>
      </c>
      <c r="E884" s="374" t="s">
        <v>8623</v>
      </c>
      <c r="F884" s="374" t="s">
        <v>66</v>
      </c>
      <c r="G884" s="374" t="s">
        <v>582</v>
      </c>
      <c r="H884" s="374" t="s">
        <v>6627</v>
      </c>
      <c r="I884" s="374" t="s">
        <v>584</v>
      </c>
      <c r="J884" s="375">
        <v>57</v>
      </c>
      <c r="K884" s="375">
        <v>65</v>
      </c>
      <c r="L884" s="375" t="str">
        <f t="shared" si="27"/>
        <v>Mở</v>
      </c>
      <c r="M884" s="389">
        <f t="shared" si="26"/>
        <v>0.87692307692307692</v>
      </c>
    </row>
    <row r="885" spans="1:13" ht="26.25" x14ac:dyDescent="0.25">
      <c r="A885" s="374" t="s">
        <v>5920</v>
      </c>
      <c r="B885" s="374" t="s">
        <v>438</v>
      </c>
      <c r="C885" s="374" t="s">
        <v>8625</v>
      </c>
      <c r="D885" s="374" t="s">
        <v>8622</v>
      </c>
      <c r="E885" s="374" t="s">
        <v>8623</v>
      </c>
      <c r="F885" s="374" t="s">
        <v>66</v>
      </c>
      <c r="G885" s="374" t="s">
        <v>582</v>
      </c>
      <c r="H885" s="374" t="s">
        <v>6627</v>
      </c>
      <c r="I885" s="374" t="s">
        <v>584</v>
      </c>
      <c r="J885" s="375">
        <v>54</v>
      </c>
      <c r="K885" s="375">
        <v>65</v>
      </c>
      <c r="L885" s="375" t="str">
        <f t="shared" si="27"/>
        <v>Mở</v>
      </c>
      <c r="M885" s="389">
        <f t="shared" si="26"/>
        <v>0.83076923076923082</v>
      </c>
    </row>
    <row r="886" spans="1:13" ht="26.25" x14ac:dyDescent="0.25">
      <c r="A886" s="374" t="s">
        <v>5923</v>
      </c>
      <c r="B886" s="374" t="s">
        <v>441</v>
      </c>
      <c r="C886" s="374" t="s">
        <v>8626</v>
      </c>
      <c r="D886" s="374" t="s">
        <v>8627</v>
      </c>
      <c r="E886" s="374" t="s">
        <v>8628</v>
      </c>
      <c r="F886" s="374" t="s">
        <v>66</v>
      </c>
      <c r="G886" s="374" t="s">
        <v>582</v>
      </c>
      <c r="H886" s="374" t="s">
        <v>6627</v>
      </c>
      <c r="I886" s="374" t="s">
        <v>584</v>
      </c>
      <c r="J886" s="375">
        <v>43</v>
      </c>
      <c r="K886" s="375">
        <v>65</v>
      </c>
      <c r="L886" s="375" t="s">
        <v>610</v>
      </c>
      <c r="M886" s="389">
        <f t="shared" si="26"/>
        <v>0.66153846153846152</v>
      </c>
    </row>
    <row r="887" spans="1:13" ht="26.25" x14ac:dyDescent="0.25">
      <c r="A887" s="374" t="s">
        <v>5926</v>
      </c>
      <c r="B887" s="374" t="s">
        <v>8629</v>
      </c>
      <c r="C887" s="374" t="s">
        <v>8630</v>
      </c>
      <c r="D887" s="374" t="s">
        <v>8631</v>
      </c>
      <c r="E887" s="374" t="s">
        <v>8632</v>
      </c>
      <c r="F887" s="374" t="s">
        <v>66</v>
      </c>
      <c r="G887" s="374" t="s">
        <v>582</v>
      </c>
      <c r="H887" s="374" t="s">
        <v>6627</v>
      </c>
      <c r="I887" s="374" t="s">
        <v>584</v>
      </c>
      <c r="J887" s="375">
        <v>29</v>
      </c>
      <c r="K887" s="375">
        <v>30</v>
      </c>
      <c r="L887" s="375" t="str">
        <f t="shared" si="27"/>
        <v>Mở</v>
      </c>
      <c r="M887" s="389">
        <f t="shared" si="26"/>
        <v>0.96666666666666667</v>
      </c>
    </row>
    <row r="888" spans="1:13" ht="26.25" x14ac:dyDescent="0.25">
      <c r="A888" s="374" t="s">
        <v>5929</v>
      </c>
      <c r="B888" s="374" t="s">
        <v>8633</v>
      </c>
      <c r="C888" s="374" t="s">
        <v>8634</v>
      </c>
      <c r="D888" s="374" t="s">
        <v>8631</v>
      </c>
      <c r="E888" s="374" t="s">
        <v>8632</v>
      </c>
      <c r="F888" s="374" t="s">
        <v>66</v>
      </c>
      <c r="G888" s="374" t="s">
        <v>582</v>
      </c>
      <c r="H888" s="374" t="s">
        <v>6627</v>
      </c>
      <c r="I888" s="374" t="s">
        <v>584</v>
      </c>
      <c r="J888" s="375">
        <v>30</v>
      </c>
      <c r="K888" s="375">
        <v>30</v>
      </c>
      <c r="L888" s="375" t="str">
        <f t="shared" si="27"/>
        <v>Mở</v>
      </c>
      <c r="M888" s="389">
        <f t="shared" si="26"/>
        <v>1</v>
      </c>
    </row>
    <row r="889" spans="1:13" ht="26.25" x14ac:dyDescent="0.25">
      <c r="A889" s="374" t="s">
        <v>5932</v>
      </c>
      <c r="B889" s="374" t="s">
        <v>449</v>
      </c>
      <c r="C889" s="374" t="s">
        <v>8635</v>
      </c>
      <c r="D889" s="374" t="s">
        <v>6793</v>
      </c>
      <c r="E889" s="374" t="s">
        <v>8636</v>
      </c>
      <c r="F889" s="374" t="s">
        <v>89</v>
      </c>
      <c r="G889" s="374" t="s">
        <v>582</v>
      </c>
      <c r="H889" s="374" t="s">
        <v>6627</v>
      </c>
      <c r="I889" s="374" t="s">
        <v>584</v>
      </c>
      <c r="J889" s="375">
        <v>54</v>
      </c>
      <c r="K889" s="375">
        <v>65</v>
      </c>
      <c r="L889" s="375" t="str">
        <f t="shared" si="27"/>
        <v>Mở</v>
      </c>
      <c r="M889" s="389">
        <f t="shared" si="26"/>
        <v>0.83076923076923082</v>
      </c>
    </row>
    <row r="890" spans="1:13" ht="26.25" x14ac:dyDescent="0.25">
      <c r="A890" s="374" t="s">
        <v>5935</v>
      </c>
      <c r="B890" s="374" t="s">
        <v>451</v>
      </c>
      <c r="C890" s="374" t="s">
        <v>8637</v>
      </c>
      <c r="D890" s="374" t="s">
        <v>6793</v>
      </c>
      <c r="E890" s="374" t="s">
        <v>8636</v>
      </c>
      <c r="F890" s="374" t="s">
        <v>89</v>
      </c>
      <c r="G890" s="374" t="s">
        <v>582</v>
      </c>
      <c r="H890" s="374" t="s">
        <v>6627</v>
      </c>
      <c r="I890" s="374" t="s">
        <v>584</v>
      </c>
      <c r="J890" s="375">
        <v>54</v>
      </c>
      <c r="K890" s="375">
        <v>65</v>
      </c>
      <c r="L890" s="375" t="str">
        <f t="shared" si="27"/>
        <v>Mở</v>
      </c>
      <c r="M890" s="389">
        <f t="shared" si="26"/>
        <v>0.83076923076923082</v>
      </c>
    </row>
    <row r="891" spans="1:13" ht="26.25" x14ac:dyDescent="0.25">
      <c r="A891" s="374" t="s">
        <v>5938</v>
      </c>
      <c r="B891" s="374" t="s">
        <v>453</v>
      </c>
      <c r="C891" s="374" t="s">
        <v>8638</v>
      </c>
      <c r="D891" s="374" t="s">
        <v>6793</v>
      </c>
      <c r="E891" s="374" t="s">
        <v>8636</v>
      </c>
      <c r="F891" s="374" t="s">
        <v>89</v>
      </c>
      <c r="G891" s="374" t="s">
        <v>582</v>
      </c>
      <c r="H891" s="374" t="s">
        <v>6627</v>
      </c>
      <c r="I891" s="374" t="s">
        <v>584</v>
      </c>
      <c r="J891" s="375">
        <v>53</v>
      </c>
      <c r="K891" s="375">
        <v>65</v>
      </c>
      <c r="L891" s="375" t="str">
        <f t="shared" si="27"/>
        <v>Mở</v>
      </c>
      <c r="M891" s="389">
        <f t="shared" si="26"/>
        <v>0.81538461538461537</v>
      </c>
    </row>
    <row r="892" spans="1:13" ht="26.25" x14ac:dyDescent="0.25">
      <c r="A892" s="374" t="s">
        <v>5941</v>
      </c>
      <c r="B892" s="374" t="s">
        <v>456</v>
      </c>
      <c r="C892" s="374" t="s">
        <v>8639</v>
      </c>
      <c r="D892" s="374" t="s">
        <v>8640</v>
      </c>
      <c r="E892" s="374" t="s">
        <v>8641</v>
      </c>
      <c r="F892" s="374" t="s">
        <v>66</v>
      </c>
      <c r="G892" s="374" t="s">
        <v>582</v>
      </c>
      <c r="H892" s="374" t="s">
        <v>6627</v>
      </c>
      <c r="I892" s="374" t="s">
        <v>584</v>
      </c>
      <c r="J892" s="375">
        <v>42</v>
      </c>
      <c r="K892" s="375">
        <v>65</v>
      </c>
      <c r="L892" s="375" t="s">
        <v>610</v>
      </c>
      <c r="M892" s="389">
        <f t="shared" si="26"/>
        <v>0.64615384615384619</v>
      </c>
    </row>
    <row r="893" spans="1:13" ht="26.25" x14ac:dyDescent="0.25">
      <c r="A893" s="374" t="s">
        <v>5944</v>
      </c>
      <c r="B893" s="374" t="s">
        <v>8642</v>
      </c>
      <c r="C893" s="374" t="s">
        <v>8643</v>
      </c>
      <c r="D893" s="374" t="s">
        <v>8644</v>
      </c>
      <c r="E893" s="374" t="s">
        <v>8645</v>
      </c>
      <c r="F893" s="374" t="s">
        <v>89</v>
      </c>
      <c r="G893" s="374" t="s">
        <v>582</v>
      </c>
      <c r="H893" s="374" t="s">
        <v>6627</v>
      </c>
      <c r="I893" s="374" t="s">
        <v>584</v>
      </c>
      <c r="J893" s="375">
        <v>30</v>
      </c>
      <c r="K893" s="375">
        <v>30</v>
      </c>
      <c r="L893" s="375" t="str">
        <f t="shared" si="27"/>
        <v>Mở</v>
      </c>
      <c r="M893" s="389">
        <f t="shared" si="26"/>
        <v>1</v>
      </c>
    </row>
    <row r="894" spans="1:13" ht="26.25" x14ac:dyDescent="0.25">
      <c r="A894" s="374" t="s">
        <v>5947</v>
      </c>
      <c r="B894" s="374" t="s">
        <v>8646</v>
      </c>
      <c r="C894" s="374" t="s">
        <v>8647</v>
      </c>
      <c r="D894" s="374" t="s">
        <v>8644</v>
      </c>
      <c r="E894" s="374" t="s">
        <v>8645</v>
      </c>
      <c r="F894" s="374" t="s">
        <v>89</v>
      </c>
      <c r="G894" s="374" t="s">
        <v>582</v>
      </c>
      <c r="H894" s="374" t="s">
        <v>6627</v>
      </c>
      <c r="I894" s="374" t="s">
        <v>584</v>
      </c>
      <c r="J894" s="375">
        <v>30</v>
      </c>
      <c r="K894" s="375">
        <v>30</v>
      </c>
      <c r="L894" s="375" t="str">
        <f t="shared" si="27"/>
        <v>Mở</v>
      </c>
      <c r="M894" s="389">
        <f t="shared" si="26"/>
        <v>1</v>
      </c>
    </row>
    <row r="895" spans="1:13" ht="26.25" x14ac:dyDescent="0.25">
      <c r="A895" s="374" t="s">
        <v>5950</v>
      </c>
      <c r="B895" s="374" t="s">
        <v>8648</v>
      </c>
      <c r="C895" s="374" t="s">
        <v>8649</v>
      </c>
      <c r="D895" s="374" t="s">
        <v>8650</v>
      </c>
      <c r="E895" s="374" t="s">
        <v>8651</v>
      </c>
      <c r="F895" s="374" t="s">
        <v>89</v>
      </c>
      <c r="G895" s="374" t="s">
        <v>582</v>
      </c>
      <c r="H895" s="374" t="s">
        <v>6627</v>
      </c>
      <c r="I895" s="374" t="s">
        <v>584</v>
      </c>
      <c r="J895" s="375">
        <v>49</v>
      </c>
      <c r="K895" s="375">
        <v>65</v>
      </c>
      <c r="L895" s="375" t="str">
        <f t="shared" si="27"/>
        <v>Mở</v>
      </c>
      <c r="M895" s="389">
        <f t="shared" si="26"/>
        <v>0.75384615384615383</v>
      </c>
    </row>
    <row r="896" spans="1:13" ht="26.25" x14ac:dyDescent="0.25">
      <c r="A896" s="374" t="s">
        <v>5953</v>
      </c>
      <c r="B896" s="374" t="s">
        <v>8652</v>
      </c>
      <c r="C896" s="374" t="s">
        <v>8653</v>
      </c>
      <c r="D896" s="374" t="s">
        <v>8650</v>
      </c>
      <c r="E896" s="374" t="s">
        <v>8651</v>
      </c>
      <c r="F896" s="374" t="s">
        <v>89</v>
      </c>
      <c r="G896" s="374" t="s">
        <v>582</v>
      </c>
      <c r="H896" s="374" t="s">
        <v>6627</v>
      </c>
      <c r="I896" s="374" t="s">
        <v>584</v>
      </c>
      <c r="J896" s="375">
        <v>46</v>
      </c>
      <c r="K896" s="375">
        <v>65</v>
      </c>
      <c r="L896" s="375" t="s">
        <v>610</v>
      </c>
      <c r="M896" s="389">
        <f t="shared" si="26"/>
        <v>0.70769230769230773</v>
      </c>
    </row>
    <row r="897" spans="1:13" ht="26.25" x14ac:dyDescent="0.25">
      <c r="A897" s="374" t="s">
        <v>5958</v>
      </c>
      <c r="B897" s="374" t="s">
        <v>8654</v>
      </c>
      <c r="C897" s="374" t="s">
        <v>8655</v>
      </c>
      <c r="D897" s="374" t="s">
        <v>8656</v>
      </c>
      <c r="E897" s="374" t="s">
        <v>8657</v>
      </c>
      <c r="F897" s="374" t="s">
        <v>89</v>
      </c>
      <c r="G897" s="374" t="s">
        <v>582</v>
      </c>
      <c r="H897" s="374" t="s">
        <v>6627</v>
      </c>
      <c r="I897" s="374" t="s">
        <v>584</v>
      </c>
      <c r="J897" s="375">
        <v>65</v>
      </c>
      <c r="K897" s="375">
        <v>65</v>
      </c>
      <c r="L897" s="375" t="str">
        <f t="shared" si="27"/>
        <v>Mở</v>
      </c>
      <c r="M897" s="389">
        <f t="shared" si="26"/>
        <v>1</v>
      </c>
    </row>
    <row r="898" spans="1:13" ht="26.25" x14ac:dyDescent="0.25">
      <c r="A898" s="374" t="s">
        <v>5961</v>
      </c>
      <c r="B898" s="374" t="s">
        <v>460</v>
      </c>
      <c r="C898" s="374" t="s">
        <v>8658</v>
      </c>
      <c r="D898" s="374" t="s">
        <v>8659</v>
      </c>
      <c r="E898" s="374" t="s">
        <v>8660</v>
      </c>
      <c r="F898" s="374" t="s">
        <v>66</v>
      </c>
      <c r="G898" s="374" t="s">
        <v>582</v>
      </c>
      <c r="H898" s="374" t="s">
        <v>6627</v>
      </c>
      <c r="I898" s="374" t="s">
        <v>584</v>
      </c>
      <c r="J898" s="375">
        <v>58</v>
      </c>
      <c r="K898" s="375">
        <v>65</v>
      </c>
      <c r="L898" s="375" t="str">
        <f t="shared" si="27"/>
        <v>Mở</v>
      </c>
      <c r="M898" s="389">
        <f t="shared" si="26"/>
        <v>0.89230769230769236</v>
      </c>
    </row>
    <row r="899" spans="1:13" ht="26.25" x14ac:dyDescent="0.25">
      <c r="A899" s="374" t="s">
        <v>5964</v>
      </c>
      <c r="B899" s="374" t="s">
        <v>8661</v>
      </c>
      <c r="C899" s="374" t="s">
        <v>8662</v>
      </c>
      <c r="D899" s="374" t="s">
        <v>8663</v>
      </c>
      <c r="E899" s="374" t="s">
        <v>8664</v>
      </c>
      <c r="F899" s="374" t="s">
        <v>89</v>
      </c>
      <c r="G899" s="374" t="s">
        <v>582</v>
      </c>
      <c r="H899" s="374" t="s">
        <v>6627</v>
      </c>
      <c r="I899" s="374" t="s">
        <v>584</v>
      </c>
      <c r="J899" s="375">
        <v>65</v>
      </c>
      <c r="K899" s="375">
        <v>65</v>
      </c>
      <c r="L899" s="375" t="str">
        <f t="shared" si="27"/>
        <v>Mở</v>
      </c>
      <c r="M899" s="389">
        <f t="shared" ref="M899:M962" si="28">J899/K899</f>
        <v>1</v>
      </c>
    </row>
    <row r="900" spans="1:13" ht="26.25" x14ac:dyDescent="0.25">
      <c r="A900" s="374" t="s">
        <v>5967</v>
      </c>
      <c r="B900" s="374" t="s">
        <v>8665</v>
      </c>
      <c r="C900" s="374" t="s">
        <v>8666</v>
      </c>
      <c r="D900" s="374" t="s">
        <v>8663</v>
      </c>
      <c r="E900" s="374" t="s">
        <v>8664</v>
      </c>
      <c r="F900" s="374" t="s">
        <v>89</v>
      </c>
      <c r="G900" s="374" t="s">
        <v>582</v>
      </c>
      <c r="H900" s="374" t="s">
        <v>6627</v>
      </c>
      <c r="I900" s="374" t="s">
        <v>584</v>
      </c>
      <c r="J900" s="375">
        <v>65</v>
      </c>
      <c r="K900" s="375">
        <v>65</v>
      </c>
      <c r="L900" s="375" t="str">
        <f t="shared" ref="L900:L963" si="29">IF(M900&gt;=75%,"Mở","Không mở")</f>
        <v>Mở</v>
      </c>
      <c r="M900" s="389">
        <f t="shared" si="28"/>
        <v>1</v>
      </c>
    </row>
    <row r="901" spans="1:13" ht="26.25" x14ac:dyDescent="0.25">
      <c r="A901" s="374" t="s">
        <v>5970</v>
      </c>
      <c r="B901" s="374" t="s">
        <v>8667</v>
      </c>
      <c r="C901" s="374" t="s">
        <v>8668</v>
      </c>
      <c r="D901" s="374" t="s">
        <v>8663</v>
      </c>
      <c r="E901" s="374" t="s">
        <v>8664</v>
      </c>
      <c r="F901" s="374" t="s">
        <v>89</v>
      </c>
      <c r="G901" s="374" t="s">
        <v>582</v>
      </c>
      <c r="H901" s="374" t="s">
        <v>6627</v>
      </c>
      <c r="I901" s="374" t="s">
        <v>584</v>
      </c>
      <c r="J901" s="375">
        <v>65</v>
      </c>
      <c r="K901" s="375">
        <v>65</v>
      </c>
      <c r="L901" s="375" t="str">
        <f t="shared" si="29"/>
        <v>Mở</v>
      </c>
      <c r="M901" s="389">
        <f t="shared" si="28"/>
        <v>1</v>
      </c>
    </row>
    <row r="902" spans="1:13" ht="26.25" x14ac:dyDescent="0.25">
      <c r="A902" s="374" t="s">
        <v>5975</v>
      </c>
      <c r="B902" s="374" t="s">
        <v>8669</v>
      </c>
      <c r="C902" s="374" t="s">
        <v>8670</v>
      </c>
      <c r="D902" s="374" t="s">
        <v>8663</v>
      </c>
      <c r="E902" s="374" t="s">
        <v>8664</v>
      </c>
      <c r="F902" s="374" t="s">
        <v>89</v>
      </c>
      <c r="G902" s="374" t="s">
        <v>582</v>
      </c>
      <c r="H902" s="374" t="s">
        <v>6627</v>
      </c>
      <c r="I902" s="374" t="s">
        <v>584</v>
      </c>
      <c r="J902" s="375">
        <v>65</v>
      </c>
      <c r="K902" s="375">
        <v>65</v>
      </c>
      <c r="L902" s="375" t="str">
        <f t="shared" si="29"/>
        <v>Mở</v>
      </c>
      <c r="M902" s="389">
        <f t="shared" si="28"/>
        <v>1</v>
      </c>
    </row>
    <row r="903" spans="1:13" ht="26.25" x14ac:dyDescent="0.25">
      <c r="A903" s="374" t="s">
        <v>5978</v>
      </c>
      <c r="B903" s="374" t="s">
        <v>8671</v>
      </c>
      <c r="C903" s="374" t="s">
        <v>8672</v>
      </c>
      <c r="D903" s="374" t="s">
        <v>8663</v>
      </c>
      <c r="E903" s="374" t="s">
        <v>8664</v>
      </c>
      <c r="F903" s="374" t="s">
        <v>89</v>
      </c>
      <c r="G903" s="374" t="s">
        <v>582</v>
      </c>
      <c r="H903" s="374" t="s">
        <v>6627</v>
      </c>
      <c r="I903" s="374" t="s">
        <v>584</v>
      </c>
      <c r="J903" s="375">
        <v>65</v>
      </c>
      <c r="K903" s="375">
        <v>65</v>
      </c>
      <c r="L903" s="375" t="str">
        <f t="shared" si="29"/>
        <v>Mở</v>
      </c>
      <c r="M903" s="389">
        <f t="shared" si="28"/>
        <v>1</v>
      </c>
    </row>
    <row r="904" spans="1:13" ht="26.25" x14ac:dyDescent="0.25">
      <c r="A904" s="374" t="s">
        <v>5981</v>
      </c>
      <c r="B904" s="374" t="s">
        <v>8673</v>
      </c>
      <c r="C904" s="374" t="s">
        <v>8674</v>
      </c>
      <c r="D904" s="374" t="s">
        <v>8663</v>
      </c>
      <c r="E904" s="374" t="s">
        <v>8664</v>
      </c>
      <c r="F904" s="374" t="s">
        <v>89</v>
      </c>
      <c r="G904" s="374" t="s">
        <v>582</v>
      </c>
      <c r="H904" s="374" t="s">
        <v>6627</v>
      </c>
      <c r="I904" s="374" t="s">
        <v>584</v>
      </c>
      <c r="J904" s="375">
        <v>65</v>
      </c>
      <c r="K904" s="375">
        <v>65</v>
      </c>
      <c r="L904" s="375" t="str">
        <f t="shared" si="29"/>
        <v>Mở</v>
      </c>
      <c r="M904" s="389">
        <f t="shared" si="28"/>
        <v>1</v>
      </c>
    </row>
    <row r="905" spans="1:13" ht="26.25" x14ac:dyDescent="0.25">
      <c r="A905" s="374" t="s">
        <v>5984</v>
      </c>
      <c r="B905" s="374" t="s">
        <v>8675</v>
      </c>
      <c r="C905" s="374" t="s">
        <v>8676</v>
      </c>
      <c r="D905" s="374" t="s">
        <v>8663</v>
      </c>
      <c r="E905" s="374" t="s">
        <v>8664</v>
      </c>
      <c r="F905" s="374" t="s">
        <v>89</v>
      </c>
      <c r="G905" s="374" t="s">
        <v>582</v>
      </c>
      <c r="H905" s="374" t="s">
        <v>6627</v>
      </c>
      <c r="I905" s="374" t="s">
        <v>584</v>
      </c>
      <c r="J905" s="375">
        <v>65</v>
      </c>
      <c r="K905" s="375">
        <v>65</v>
      </c>
      <c r="L905" s="375" t="str">
        <f t="shared" si="29"/>
        <v>Mở</v>
      </c>
      <c r="M905" s="389">
        <f t="shared" si="28"/>
        <v>1</v>
      </c>
    </row>
    <row r="906" spans="1:13" ht="26.25" x14ac:dyDescent="0.25">
      <c r="A906" s="374" t="s">
        <v>5987</v>
      </c>
      <c r="B906" s="374" t="s">
        <v>8677</v>
      </c>
      <c r="C906" s="374" t="s">
        <v>8678</v>
      </c>
      <c r="D906" s="374" t="s">
        <v>8679</v>
      </c>
      <c r="E906" s="374" t="s">
        <v>8680</v>
      </c>
      <c r="F906" s="374" t="s">
        <v>89</v>
      </c>
      <c r="G906" s="374" t="s">
        <v>582</v>
      </c>
      <c r="H906" s="374" t="s">
        <v>6627</v>
      </c>
      <c r="I906" s="374" t="s">
        <v>584</v>
      </c>
      <c r="J906" s="375">
        <v>22</v>
      </c>
      <c r="K906" s="375">
        <v>65</v>
      </c>
      <c r="L906" s="375" t="str">
        <f t="shared" si="29"/>
        <v>Không mở</v>
      </c>
      <c r="M906" s="389">
        <f t="shared" si="28"/>
        <v>0.33846153846153848</v>
      </c>
    </row>
    <row r="907" spans="1:13" ht="26.25" x14ac:dyDescent="0.25">
      <c r="A907" s="374" t="s">
        <v>5990</v>
      </c>
      <c r="B907" s="374" t="s">
        <v>8681</v>
      </c>
      <c r="C907" s="374" t="s">
        <v>8682</v>
      </c>
      <c r="D907" s="374" t="s">
        <v>8683</v>
      </c>
      <c r="E907" s="374" t="s">
        <v>8684</v>
      </c>
      <c r="F907" s="374" t="s">
        <v>66</v>
      </c>
      <c r="G907" s="374" t="s">
        <v>582</v>
      </c>
      <c r="H907" s="374" t="s">
        <v>6627</v>
      </c>
      <c r="I907" s="374" t="s">
        <v>584</v>
      </c>
      <c r="J907" s="375">
        <v>30</v>
      </c>
      <c r="K907" s="375">
        <v>30</v>
      </c>
      <c r="L907" s="375" t="str">
        <f t="shared" si="29"/>
        <v>Mở</v>
      </c>
      <c r="M907" s="389">
        <f t="shared" si="28"/>
        <v>1</v>
      </c>
    </row>
    <row r="908" spans="1:13" ht="64.5" x14ac:dyDescent="0.25">
      <c r="A908" s="374" t="s">
        <v>5993</v>
      </c>
      <c r="B908" s="374" t="s">
        <v>8685</v>
      </c>
      <c r="C908" s="374" t="s">
        <v>8686</v>
      </c>
      <c r="D908" s="374" t="s">
        <v>8683</v>
      </c>
      <c r="E908" s="374" t="s">
        <v>8684</v>
      </c>
      <c r="F908" s="374" t="s">
        <v>66</v>
      </c>
      <c r="G908" s="374" t="s">
        <v>582</v>
      </c>
      <c r="H908" s="374" t="s">
        <v>6627</v>
      </c>
      <c r="I908" s="374" t="s">
        <v>584</v>
      </c>
      <c r="J908" s="375">
        <v>14</v>
      </c>
      <c r="K908" s="375">
        <v>30</v>
      </c>
      <c r="L908" s="379" t="s">
        <v>731</v>
      </c>
      <c r="M908" s="389">
        <f t="shared" si="28"/>
        <v>0.46666666666666667</v>
      </c>
    </row>
    <row r="909" spans="1:13" ht="26.25" x14ac:dyDescent="0.25">
      <c r="A909" s="374" t="s">
        <v>5996</v>
      </c>
      <c r="B909" s="374" t="s">
        <v>8687</v>
      </c>
      <c r="C909" s="374" t="s">
        <v>8688</v>
      </c>
      <c r="D909" s="374" t="s">
        <v>8683</v>
      </c>
      <c r="E909" s="374" t="s">
        <v>8684</v>
      </c>
      <c r="F909" s="374" t="s">
        <v>66</v>
      </c>
      <c r="G909" s="374" t="s">
        <v>582</v>
      </c>
      <c r="H909" s="374" t="s">
        <v>6627</v>
      </c>
      <c r="I909" s="374" t="s">
        <v>584</v>
      </c>
      <c r="J909" s="375">
        <v>30</v>
      </c>
      <c r="K909" s="375">
        <v>30</v>
      </c>
      <c r="L909" s="375" t="str">
        <f t="shared" si="29"/>
        <v>Mở</v>
      </c>
      <c r="M909" s="389">
        <f t="shared" si="28"/>
        <v>1</v>
      </c>
    </row>
    <row r="910" spans="1:13" ht="26.25" x14ac:dyDescent="0.25">
      <c r="A910" s="374" t="s">
        <v>5999</v>
      </c>
      <c r="B910" s="374" t="s">
        <v>8689</v>
      </c>
      <c r="C910" s="374" t="s">
        <v>8690</v>
      </c>
      <c r="D910" s="374" t="s">
        <v>8683</v>
      </c>
      <c r="E910" s="374" t="s">
        <v>8684</v>
      </c>
      <c r="F910" s="374" t="s">
        <v>66</v>
      </c>
      <c r="G910" s="374" t="s">
        <v>582</v>
      </c>
      <c r="H910" s="374" t="s">
        <v>6627</v>
      </c>
      <c r="I910" s="374" t="s">
        <v>584</v>
      </c>
      <c r="J910" s="375">
        <v>30</v>
      </c>
      <c r="K910" s="375">
        <v>30</v>
      </c>
      <c r="L910" s="375" t="str">
        <f t="shared" si="29"/>
        <v>Mở</v>
      </c>
      <c r="M910" s="389">
        <f t="shared" si="28"/>
        <v>1</v>
      </c>
    </row>
    <row r="911" spans="1:13" ht="26.25" x14ac:dyDescent="0.25">
      <c r="A911" s="374" t="s">
        <v>6002</v>
      </c>
      <c r="B911" s="374" t="s">
        <v>8691</v>
      </c>
      <c r="C911" s="374" t="s">
        <v>8692</v>
      </c>
      <c r="D911" s="374" t="s">
        <v>8683</v>
      </c>
      <c r="E911" s="374" t="s">
        <v>8684</v>
      </c>
      <c r="F911" s="374" t="s">
        <v>66</v>
      </c>
      <c r="G911" s="374" t="s">
        <v>582</v>
      </c>
      <c r="H911" s="374" t="s">
        <v>6627</v>
      </c>
      <c r="I911" s="374" t="s">
        <v>584</v>
      </c>
      <c r="J911" s="375">
        <v>30</v>
      </c>
      <c r="K911" s="375">
        <v>30</v>
      </c>
      <c r="L911" s="375" t="str">
        <f t="shared" si="29"/>
        <v>Mở</v>
      </c>
      <c r="M911" s="389">
        <f t="shared" si="28"/>
        <v>1</v>
      </c>
    </row>
    <row r="912" spans="1:13" ht="26.25" x14ac:dyDescent="0.25">
      <c r="A912" s="374" t="s">
        <v>6005</v>
      </c>
      <c r="B912" s="374" t="s">
        <v>8693</v>
      </c>
      <c r="C912" s="374" t="s">
        <v>8694</v>
      </c>
      <c r="D912" s="374" t="s">
        <v>8683</v>
      </c>
      <c r="E912" s="374" t="s">
        <v>8684</v>
      </c>
      <c r="F912" s="374" t="s">
        <v>66</v>
      </c>
      <c r="G912" s="374" t="s">
        <v>582</v>
      </c>
      <c r="H912" s="374" t="s">
        <v>6627</v>
      </c>
      <c r="I912" s="374" t="s">
        <v>584</v>
      </c>
      <c r="J912" s="375">
        <v>23</v>
      </c>
      <c r="K912" s="375">
        <v>30</v>
      </c>
      <c r="L912" s="375" t="str">
        <f t="shared" si="29"/>
        <v>Mở</v>
      </c>
      <c r="M912" s="389">
        <f t="shared" si="28"/>
        <v>0.76666666666666672</v>
      </c>
    </row>
    <row r="913" spans="1:13" ht="26.25" x14ac:dyDescent="0.25">
      <c r="A913" s="374" t="s">
        <v>6008</v>
      </c>
      <c r="B913" s="374" t="s">
        <v>8695</v>
      </c>
      <c r="C913" s="374" t="s">
        <v>8696</v>
      </c>
      <c r="D913" s="374" t="s">
        <v>8697</v>
      </c>
      <c r="E913" s="374" t="s">
        <v>8698</v>
      </c>
      <c r="F913" s="374" t="s">
        <v>66</v>
      </c>
      <c r="G913" s="374" t="s">
        <v>582</v>
      </c>
      <c r="H913" s="374" t="s">
        <v>6627</v>
      </c>
      <c r="I913" s="374" t="s">
        <v>584</v>
      </c>
      <c r="J913" s="375">
        <v>20</v>
      </c>
      <c r="K913" s="375">
        <v>30</v>
      </c>
      <c r="L913" s="375" t="s">
        <v>610</v>
      </c>
      <c r="M913" s="389">
        <f t="shared" si="28"/>
        <v>0.66666666666666663</v>
      </c>
    </row>
    <row r="914" spans="1:13" ht="26.25" x14ac:dyDescent="0.25">
      <c r="A914" s="374" t="s">
        <v>6011</v>
      </c>
      <c r="B914" s="374" t="s">
        <v>8699</v>
      </c>
      <c r="C914" s="374" t="s">
        <v>8700</v>
      </c>
      <c r="D914" s="374" t="s">
        <v>8697</v>
      </c>
      <c r="E914" s="374" t="s">
        <v>8698</v>
      </c>
      <c r="F914" s="374" t="s">
        <v>66</v>
      </c>
      <c r="G914" s="374" t="s">
        <v>582</v>
      </c>
      <c r="H914" s="374" t="s">
        <v>6627</v>
      </c>
      <c r="I914" s="374" t="s">
        <v>584</v>
      </c>
      <c r="J914" s="375">
        <v>22</v>
      </c>
      <c r="K914" s="375">
        <v>30</v>
      </c>
      <c r="L914" s="375" t="s">
        <v>610</v>
      </c>
      <c r="M914" s="389">
        <f t="shared" si="28"/>
        <v>0.73333333333333328</v>
      </c>
    </row>
    <row r="915" spans="1:13" ht="26.25" x14ac:dyDescent="0.25">
      <c r="A915" s="374" t="s">
        <v>6014</v>
      </c>
      <c r="B915" s="374" t="s">
        <v>8701</v>
      </c>
      <c r="C915" s="374" t="s">
        <v>8702</v>
      </c>
      <c r="D915" s="374" t="s">
        <v>8697</v>
      </c>
      <c r="E915" s="374" t="s">
        <v>8698</v>
      </c>
      <c r="F915" s="374" t="s">
        <v>66</v>
      </c>
      <c r="G915" s="374" t="s">
        <v>582</v>
      </c>
      <c r="H915" s="374" t="s">
        <v>6627</v>
      </c>
      <c r="I915" s="374" t="s">
        <v>584</v>
      </c>
      <c r="J915" s="375">
        <v>30</v>
      </c>
      <c r="K915" s="375">
        <v>30</v>
      </c>
      <c r="L915" s="375" t="str">
        <f t="shared" si="29"/>
        <v>Mở</v>
      </c>
      <c r="M915" s="389">
        <f t="shared" si="28"/>
        <v>1</v>
      </c>
    </row>
    <row r="916" spans="1:13" ht="26.25" x14ac:dyDescent="0.25">
      <c r="A916" s="374" t="s">
        <v>6017</v>
      </c>
      <c r="B916" s="374" t="s">
        <v>8703</v>
      </c>
      <c r="C916" s="374" t="s">
        <v>8704</v>
      </c>
      <c r="D916" s="374" t="s">
        <v>8705</v>
      </c>
      <c r="E916" s="374" t="s">
        <v>8706</v>
      </c>
      <c r="F916" s="374" t="s">
        <v>89</v>
      </c>
      <c r="G916" s="374" t="s">
        <v>582</v>
      </c>
      <c r="H916" s="374" t="s">
        <v>6627</v>
      </c>
      <c r="I916" s="374" t="s">
        <v>584</v>
      </c>
      <c r="J916" s="375">
        <v>65</v>
      </c>
      <c r="K916" s="375">
        <v>65</v>
      </c>
      <c r="L916" s="375" t="str">
        <f t="shared" si="29"/>
        <v>Mở</v>
      </c>
      <c r="M916" s="389">
        <f t="shared" si="28"/>
        <v>1</v>
      </c>
    </row>
    <row r="917" spans="1:13" ht="26.25" x14ac:dyDescent="0.25">
      <c r="A917" s="374" t="s">
        <v>6020</v>
      </c>
      <c r="B917" s="374" t="s">
        <v>8707</v>
      </c>
      <c r="C917" s="374" t="s">
        <v>8708</v>
      </c>
      <c r="D917" s="374" t="s">
        <v>8705</v>
      </c>
      <c r="E917" s="374" t="s">
        <v>8706</v>
      </c>
      <c r="F917" s="374" t="s">
        <v>89</v>
      </c>
      <c r="G917" s="374" t="s">
        <v>582</v>
      </c>
      <c r="H917" s="374" t="s">
        <v>6627</v>
      </c>
      <c r="I917" s="374" t="s">
        <v>584</v>
      </c>
      <c r="J917" s="375">
        <v>65</v>
      </c>
      <c r="K917" s="375">
        <v>65</v>
      </c>
      <c r="L917" s="375" t="str">
        <f t="shared" si="29"/>
        <v>Mở</v>
      </c>
      <c r="M917" s="389">
        <f t="shared" si="28"/>
        <v>1</v>
      </c>
    </row>
    <row r="918" spans="1:13" ht="26.25" x14ac:dyDescent="0.25">
      <c r="A918" s="374" t="s">
        <v>6023</v>
      </c>
      <c r="B918" s="374" t="s">
        <v>8709</v>
      </c>
      <c r="C918" s="374" t="s">
        <v>8710</v>
      </c>
      <c r="D918" s="374" t="s">
        <v>8705</v>
      </c>
      <c r="E918" s="374" t="s">
        <v>8706</v>
      </c>
      <c r="F918" s="374" t="s">
        <v>89</v>
      </c>
      <c r="G918" s="374" t="s">
        <v>582</v>
      </c>
      <c r="H918" s="374" t="s">
        <v>6627</v>
      </c>
      <c r="I918" s="374" t="s">
        <v>584</v>
      </c>
      <c r="J918" s="375">
        <v>65</v>
      </c>
      <c r="K918" s="375">
        <v>65</v>
      </c>
      <c r="L918" s="375" t="str">
        <f t="shared" si="29"/>
        <v>Mở</v>
      </c>
      <c r="M918" s="389">
        <f t="shared" si="28"/>
        <v>1</v>
      </c>
    </row>
    <row r="919" spans="1:13" ht="26.25" x14ac:dyDescent="0.25">
      <c r="A919" s="374" t="s">
        <v>6026</v>
      </c>
      <c r="B919" s="374" t="s">
        <v>8711</v>
      </c>
      <c r="C919" s="374" t="s">
        <v>8712</v>
      </c>
      <c r="D919" s="374" t="s">
        <v>8705</v>
      </c>
      <c r="E919" s="374" t="s">
        <v>8706</v>
      </c>
      <c r="F919" s="374" t="s">
        <v>89</v>
      </c>
      <c r="G919" s="374" t="s">
        <v>582</v>
      </c>
      <c r="H919" s="374" t="s">
        <v>6627</v>
      </c>
      <c r="I919" s="374" t="s">
        <v>584</v>
      </c>
      <c r="J919" s="375">
        <v>65</v>
      </c>
      <c r="K919" s="375">
        <v>65</v>
      </c>
      <c r="L919" s="375" t="str">
        <f t="shared" si="29"/>
        <v>Mở</v>
      </c>
      <c r="M919" s="389">
        <f t="shared" si="28"/>
        <v>1</v>
      </c>
    </row>
    <row r="920" spans="1:13" ht="26.25" x14ac:dyDescent="0.25">
      <c r="A920" s="374" t="s">
        <v>6029</v>
      </c>
      <c r="B920" s="374" t="s">
        <v>8713</v>
      </c>
      <c r="C920" s="374" t="s">
        <v>8714</v>
      </c>
      <c r="D920" s="374" t="s">
        <v>8705</v>
      </c>
      <c r="E920" s="374" t="s">
        <v>8706</v>
      </c>
      <c r="F920" s="374" t="s">
        <v>89</v>
      </c>
      <c r="G920" s="374" t="s">
        <v>582</v>
      </c>
      <c r="H920" s="374" t="s">
        <v>6627</v>
      </c>
      <c r="I920" s="374" t="s">
        <v>584</v>
      </c>
      <c r="J920" s="375">
        <v>65</v>
      </c>
      <c r="K920" s="375">
        <v>65</v>
      </c>
      <c r="L920" s="375" t="str">
        <f t="shared" si="29"/>
        <v>Mở</v>
      </c>
      <c r="M920" s="389">
        <f t="shared" si="28"/>
        <v>1</v>
      </c>
    </row>
    <row r="921" spans="1:13" ht="26.25" x14ac:dyDescent="0.25">
      <c r="A921" s="374" t="s">
        <v>6032</v>
      </c>
      <c r="B921" s="374" t="s">
        <v>8715</v>
      </c>
      <c r="C921" s="374" t="s">
        <v>8716</v>
      </c>
      <c r="D921" s="374" t="s">
        <v>8705</v>
      </c>
      <c r="E921" s="374" t="s">
        <v>8706</v>
      </c>
      <c r="F921" s="374" t="s">
        <v>89</v>
      </c>
      <c r="G921" s="374" t="s">
        <v>582</v>
      </c>
      <c r="H921" s="374" t="s">
        <v>6627</v>
      </c>
      <c r="I921" s="374" t="s">
        <v>584</v>
      </c>
      <c r="J921" s="375">
        <v>65</v>
      </c>
      <c r="K921" s="375">
        <v>65</v>
      </c>
      <c r="L921" s="375" t="str">
        <f t="shared" si="29"/>
        <v>Mở</v>
      </c>
      <c r="M921" s="389">
        <f t="shared" si="28"/>
        <v>1</v>
      </c>
    </row>
    <row r="922" spans="1:13" ht="26.25" x14ac:dyDescent="0.25">
      <c r="A922" s="374" t="s">
        <v>6035</v>
      </c>
      <c r="B922" s="374" t="s">
        <v>8717</v>
      </c>
      <c r="C922" s="374" t="s">
        <v>8718</v>
      </c>
      <c r="D922" s="374" t="s">
        <v>8705</v>
      </c>
      <c r="E922" s="374" t="s">
        <v>8706</v>
      </c>
      <c r="F922" s="374" t="s">
        <v>89</v>
      </c>
      <c r="G922" s="374" t="s">
        <v>582</v>
      </c>
      <c r="H922" s="374" t="s">
        <v>6627</v>
      </c>
      <c r="I922" s="374" t="s">
        <v>584</v>
      </c>
      <c r="J922" s="375">
        <v>65</v>
      </c>
      <c r="K922" s="375">
        <v>65</v>
      </c>
      <c r="L922" s="375" t="str">
        <f t="shared" si="29"/>
        <v>Mở</v>
      </c>
      <c r="M922" s="389">
        <f t="shared" si="28"/>
        <v>1</v>
      </c>
    </row>
    <row r="923" spans="1:13" ht="26.25" x14ac:dyDescent="0.25">
      <c r="A923" s="374" t="s">
        <v>6038</v>
      </c>
      <c r="B923" s="374" t="s">
        <v>8719</v>
      </c>
      <c r="C923" s="374" t="s">
        <v>8720</v>
      </c>
      <c r="D923" s="374" t="s">
        <v>8705</v>
      </c>
      <c r="E923" s="374" t="s">
        <v>8706</v>
      </c>
      <c r="F923" s="374" t="s">
        <v>89</v>
      </c>
      <c r="G923" s="374" t="s">
        <v>582</v>
      </c>
      <c r="H923" s="374" t="s">
        <v>6627</v>
      </c>
      <c r="I923" s="374" t="s">
        <v>584</v>
      </c>
      <c r="J923" s="375">
        <v>65</v>
      </c>
      <c r="K923" s="375">
        <v>65</v>
      </c>
      <c r="L923" s="375" t="str">
        <f t="shared" si="29"/>
        <v>Mở</v>
      </c>
      <c r="M923" s="389">
        <f t="shared" si="28"/>
        <v>1</v>
      </c>
    </row>
    <row r="924" spans="1:13" ht="26.25" x14ac:dyDescent="0.25">
      <c r="A924" s="374" t="s">
        <v>6041</v>
      </c>
      <c r="B924" s="374" t="s">
        <v>8721</v>
      </c>
      <c r="C924" s="374" t="s">
        <v>8722</v>
      </c>
      <c r="D924" s="374" t="s">
        <v>8705</v>
      </c>
      <c r="E924" s="374" t="s">
        <v>8706</v>
      </c>
      <c r="F924" s="374" t="s">
        <v>89</v>
      </c>
      <c r="G924" s="374" t="s">
        <v>582</v>
      </c>
      <c r="H924" s="374" t="s">
        <v>6627</v>
      </c>
      <c r="I924" s="374" t="s">
        <v>584</v>
      </c>
      <c r="J924" s="375">
        <v>65</v>
      </c>
      <c r="K924" s="375">
        <v>65</v>
      </c>
      <c r="L924" s="375" t="str">
        <f t="shared" si="29"/>
        <v>Mở</v>
      </c>
      <c r="M924" s="389">
        <f t="shared" si="28"/>
        <v>1</v>
      </c>
    </row>
    <row r="925" spans="1:13" ht="26.25" x14ac:dyDescent="0.25">
      <c r="A925" s="374" t="s">
        <v>6044</v>
      </c>
      <c r="B925" s="374" t="s">
        <v>8723</v>
      </c>
      <c r="C925" s="374" t="s">
        <v>8724</v>
      </c>
      <c r="D925" s="374" t="s">
        <v>8705</v>
      </c>
      <c r="E925" s="374" t="s">
        <v>8706</v>
      </c>
      <c r="F925" s="374" t="s">
        <v>89</v>
      </c>
      <c r="G925" s="374" t="s">
        <v>582</v>
      </c>
      <c r="H925" s="374" t="s">
        <v>6627</v>
      </c>
      <c r="I925" s="374" t="s">
        <v>584</v>
      </c>
      <c r="J925" s="375">
        <v>65</v>
      </c>
      <c r="K925" s="375">
        <v>65</v>
      </c>
      <c r="L925" s="375" t="str">
        <f t="shared" si="29"/>
        <v>Mở</v>
      </c>
      <c r="M925" s="389">
        <f t="shared" si="28"/>
        <v>1</v>
      </c>
    </row>
    <row r="926" spans="1:13" ht="26.25" x14ac:dyDescent="0.25">
      <c r="A926" s="374" t="s">
        <v>6047</v>
      </c>
      <c r="B926" s="374" t="s">
        <v>8725</v>
      </c>
      <c r="C926" s="374" t="s">
        <v>8726</v>
      </c>
      <c r="D926" s="374" t="s">
        <v>8705</v>
      </c>
      <c r="E926" s="374" t="s">
        <v>8706</v>
      </c>
      <c r="F926" s="374" t="s">
        <v>89</v>
      </c>
      <c r="G926" s="374" t="s">
        <v>582</v>
      </c>
      <c r="H926" s="374" t="s">
        <v>6627</v>
      </c>
      <c r="I926" s="374" t="s">
        <v>584</v>
      </c>
      <c r="J926" s="375">
        <v>65</v>
      </c>
      <c r="K926" s="375">
        <v>65</v>
      </c>
      <c r="L926" s="375" t="str">
        <f t="shared" si="29"/>
        <v>Mở</v>
      </c>
      <c r="M926" s="389">
        <f t="shared" si="28"/>
        <v>1</v>
      </c>
    </row>
    <row r="927" spans="1:13" ht="26.25" x14ac:dyDescent="0.25">
      <c r="A927" s="374" t="s">
        <v>6050</v>
      </c>
      <c r="B927" s="374" t="s">
        <v>8727</v>
      </c>
      <c r="C927" s="374" t="s">
        <v>8728</v>
      </c>
      <c r="D927" s="374" t="s">
        <v>8729</v>
      </c>
      <c r="E927" s="374" t="s">
        <v>8730</v>
      </c>
      <c r="F927" s="374" t="s">
        <v>66</v>
      </c>
      <c r="G927" s="374" t="s">
        <v>582</v>
      </c>
      <c r="H927" s="374" t="s">
        <v>6627</v>
      </c>
      <c r="I927" s="374" t="s">
        <v>584</v>
      </c>
      <c r="J927" s="375">
        <v>65</v>
      </c>
      <c r="K927" s="375">
        <v>65</v>
      </c>
      <c r="L927" s="375" t="str">
        <f t="shared" si="29"/>
        <v>Mở</v>
      </c>
      <c r="M927" s="389">
        <f t="shared" si="28"/>
        <v>1</v>
      </c>
    </row>
    <row r="928" spans="1:13" ht="26.25" x14ac:dyDescent="0.25">
      <c r="A928" s="374" t="s">
        <v>6053</v>
      </c>
      <c r="B928" s="374" t="s">
        <v>8731</v>
      </c>
      <c r="C928" s="374" t="s">
        <v>8732</v>
      </c>
      <c r="D928" s="374" t="s">
        <v>8729</v>
      </c>
      <c r="E928" s="374" t="s">
        <v>8730</v>
      </c>
      <c r="F928" s="374" t="s">
        <v>66</v>
      </c>
      <c r="G928" s="374" t="s">
        <v>582</v>
      </c>
      <c r="H928" s="374" t="s">
        <v>6627</v>
      </c>
      <c r="I928" s="374" t="s">
        <v>584</v>
      </c>
      <c r="J928" s="375">
        <v>65</v>
      </c>
      <c r="K928" s="375">
        <v>65</v>
      </c>
      <c r="L928" s="375" t="str">
        <f t="shared" si="29"/>
        <v>Mở</v>
      </c>
      <c r="M928" s="389">
        <f t="shared" si="28"/>
        <v>1</v>
      </c>
    </row>
    <row r="929" spans="1:13" ht="26.25" x14ac:dyDescent="0.25">
      <c r="A929" s="374" t="s">
        <v>6056</v>
      </c>
      <c r="B929" s="374" t="s">
        <v>8733</v>
      </c>
      <c r="C929" s="374" t="s">
        <v>8734</v>
      </c>
      <c r="D929" s="374" t="s">
        <v>8735</v>
      </c>
      <c r="E929" s="374" t="s">
        <v>8736</v>
      </c>
      <c r="F929" s="374" t="s">
        <v>66</v>
      </c>
      <c r="G929" s="374" t="s">
        <v>582</v>
      </c>
      <c r="H929" s="374" t="s">
        <v>6627</v>
      </c>
      <c r="I929" s="374" t="s">
        <v>584</v>
      </c>
      <c r="J929" s="375">
        <v>65</v>
      </c>
      <c r="K929" s="375">
        <v>65</v>
      </c>
      <c r="L929" s="375" t="str">
        <f t="shared" si="29"/>
        <v>Mở</v>
      </c>
      <c r="M929" s="389">
        <f t="shared" si="28"/>
        <v>1</v>
      </c>
    </row>
    <row r="930" spans="1:13" ht="26.25" x14ac:dyDescent="0.25">
      <c r="A930" s="374" t="s">
        <v>6059</v>
      </c>
      <c r="B930" s="374" t="s">
        <v>8737</v>
      </c>
      <c r="C930" s="374" t="s">
        <v>8738</v>
      </c>
      <c r="D930" s="374" t="s">
        <v>8735</v>
      </c>
      <c r="E930" s="374" t="s">
        <v>8736</v>
      </c>
      <c r="F930" s="374" t="s">
        <v>66</v>
      </c>
      <c r="G930" s="374" t="s">
        <v>582</v>
      </c>
      <c r="H930" s="374" t="s">
        <v>6627</v>
      </c>
      <c r="I930" s="374" t="s">
        <v>584</v>
      </c>
      <c r="J930" s="375">
        <v>20</v>
      </c>
      <c r="K930" s="375">
        <v>30</v>
      </c>
      <c r="L930" s="375" t="s">
        <v>610</v>
      </c>
      <c r="M930" s="389">
        <f t="shared" si="28"/>
        <v>0.66666666666666663</v>
      </c>
    </row>
    <row r="931" spans="1:13" ht="26.25" x14ac:dyDescent="0.25">
      <c r="A931" s="374" t="s">
        <v>6062</v>
      </c>
      <c r="B931" s="374" t="s">
        <v>8739</v>
      </c>
      <c r="C931" s="374" t="s">
        <v>8740</v>
      </c>
      <c r="D931" s="374" t="s">
        <v>8741</v>
      </c>
      <c r="E931" s="374" t="s">
        <v>8742</v>
      </c>
      <c r="F931" s="374" t="s">
        <v>89</v>
      </c>
      <c r="G931" s="374" t="s">
        <v>582</v>
      </c>
      <c r="H931" s="374" t="s">
        <v>6627</v>
      </c>
      <c r="I931" s="374" t="s">
        <v>584</v>
      </c>
      <c r="J931" s="375">
        <v>45</v>
      </c>
      <c r="K931" s="375">
        <v>65</v>
      </c>
      <c r="L931" s="375" t="s">
        <v>610</v>
      </c>
      <c r="M931" s="389">
        <f t="shared" si="28"/>
        <v>0.69230769230769229</v>
      </c>
    </row>
    <row r="932" spans="1:13" ht="26.25" x14ac:dyDescent="0.25">
      <c r="A932" s="374" t="s">
        <v>6065</v>
      </c>
      <c r="B932" s="374" t="s">
        <v>8743</v>
      </c>
      <c r="C932" s="374" t="s">
        <v>8744</v>
      </c>
      <c r="D932" s="374" t="s">
        <v>8745</v>
      </c>
      <c r="E932" s="374" t="s">
        <v>8746</v>
      </c>
      <c r="F932" s="374" t="s">
        <v>89</v>
      </c>
      <c r="G932" s="374" t="s">
        <v>582</v>
      </c>
      <c r="H932" s="374" t="s">
        <v>6627</v>
      </c>
      <c r="I932" s="374" t="s">
        <v>584</v>
      </c>
      <c r="J932" s="375">
        <v>44</v>
      </c>
      <c r="K932" s="375">
        <v>65</v>
      </c>
      <c r="L932" s="375" t="s">
        <v>610</v>
      </c>
      <c r="M932" s="389">
        <f t="shared" si="28"/>
        <v>0.67692307692307696</v>
      </c>
    </row>
    <row r="933" spans="1:13" ht="26.25" x14ac:dyDescent="0.25">
      <c r="A933" s="374" t="s">
        <v>6068</v>
      </c>
      <c r="B933" s="374" t="s">
        <v>8747</v>
      </c>
      <c r="C933" s="374" t="s">
        <v>8748</v>
      </c>
      <c r="D933" s="374" t="s">
        <v>8749</v>
      </c>
      <c r="E933" s="374" t="s">
        <v>8750</v>
      </c>
      <c r="F933" s="374" t="s">
        <v>89</v>
      </c>
      <c r="G933" s="374" t="s">
        <v>582</v>
      </c>
      <c r="H933" s="374" t="s">
        <v>6627</v>
      </c>
      <c r="I933" s="374" t="s">
        <v>584</v>
      </c>
      <c r="J933" s="375">
        <v>29</v>
      </c>
      <c r="K933" s="375">
        <v>30</v>
      </c>
      <c r="L933" s="375" t="str">
        <f t="shared" si="29"/>
        <v>Mở</v>
      </c>
      <c r="M933" s="389">
        <f t="shared" si="28"/>
        <v>0.96666666666666667</v>
      </c>
    </row>
    <row r="934" spans="1:13" ht="26.25" x14ac:dyDescent="0.25">
      <c r="A934" s="374" t="s">
        <v>6071</v>
      </c>
      <c r="B934" s="374" t="s">
        <v>8751</v>
      </c>
      <c r="C934" s="374" t="s">
        <v>8752</v>
      </c>
      <c r="D934" s="374" t="s">
        <v>8749</v>
      </c>
      <c r="E934" s="374" t="s">
        <v>8750</v>
      </c>
      <c r="F934" s="374" t="s">
        <v>89</v>
      </c>
      <c r="G934" s="374" t="s">
        <v>582</v>
      </c>
      <c r="H934" s="374" t="s">
        <v>6627</v>
      </c>
      <c r="I934" s="374" t="s">
        <v>584</v>
      </c>
      <c r="J934" s="375">
        <v>30</v>
      </c>
      <c r="K934" s="375">
        <v>30</v>
      </c>
      <c r="L934" s="375" t="str">
        <f t="shared" si="29"/>
        <v>Mở</v>
      </c>
      <c r="M934" s="389">
        <f t="shared" si="28"/>
        <v>1</v>
      </c>
    </row>
    <row r="935" spans="1:13" ht="26.25" x14ac:dyDescent="0.25">
      <c r="A935" s="374" t="s">
        <v>6075</v>
      </c>
      <c r="B935" s="374" t="s">
        <v>8753</v>
      </c>
      <c r="C935" s="374" t="s">
        <v>8754</v>
      </c>
      <c r="D935" s="374" t="s">
        <v>8755</v>
      </c>
      <c r="E935" s="374" t="s">
        <v>8756</v>
      </c>
      <c r="F935" s="374" t="s">
        <v>66</v>
      </c>
      <c r="G935" s="374" t="s">
        <v>582</v>
      </c>
      <c r="H935" s="374" t="s">
        <v>6627</v>
      </c>
      <c r="I935" s="374" t="s">
        <v>584</v>
      </c>
      <c r="J935" s="375">
        <v>25</v>
      </c>
      <c r="K935" s="375">
        <v>25</v>
      </c>
      <c r="L935" s="375" t="str">
        <f t="shared" si="29"/>
        <v>Mở</v>
      </c>
      <c r="M935" s="389">
        <f t="shared" si="28"/>
        <v>1</v>
      </c>
    </row>
    <row r="936" spans="1:13" ht="26.25" x14ac:dyDescent="0.25">
      <c r="A936" s="374" t="s">
        <v>6078</v>
      </c>
      <c r="B936" s="374" t="s">
        <v>8757</v>
      </c>
      <c r="C936" s="374" t="s">
        <v>8758</v>
      </c>
      <c r="D936" s="374" t="s">
        <v>8755</v>
      </c>
      <c r="E936" s="374" t="s">
        <v>8756</v>
      </c>
      <c r="F936" s="374" t="s">
        <v>66</v>
      </c>
      <c r="G936" s="374" t="s">
        <v>582</v>
      </c>
      <c r="H936" s="374" t="s">
        <v>6627</v>
      </c>
      <c r="I936" s="374" t="s">
        <v>584</v>
      </c>
      <c r="J936" s="375">
        <v>25</v>
      </c>
      <c r="K936" s="375">
        <v>25</v>
      </c>
      <c r="L936" s="375" t="str">
        <f t="shared" si="29"/>
        <v>Mở</v>
      </c>
      <c r="M936" s="389">
        <f t="shared" si="28"/>
        <v>1</v>
      </c>
    </row>
    <row r="937" spans="1:13" ht="26.25" x14ac:dyDescent="0.25">
      <c r="A937" s="374" t="s">
        <v>6081</v>
      </c>
      <c r="B937" s="374" t="s">
        <v>8759</v>
      </c>
      <c r="C937" s="374" t="s">
        <v>8760</v>
      </c>
      <c r="D937" s="374" t="s">
        <v>8761</v>
      </c>
      <c r="E937" s="374" t="s">
        <v>8762</v>
      </c>
      <c r="F937" s="374" t="s">
        <v>89</v>
      </c>
      <c r="G937" s="374" t="s">
        <v>582</v>
      </c>
      <c r="H937" s="374" t="s">
        <v>6627</v>
      </c>
      <c r="I937" s="374" t="s">
        <v>584</v>
      </c>
      <c r="J937" s="375">
        <v>65</v>
      </c>
      <c r="K937" s="375">
        <v>65</v>
      </c>
      <c r="L937" s="375" t="str">
        <f t="shared" si="29"/>
        <v>Mở</v>
      </c>
      <c r="M937" s="389">
        <f t="shared" si="28"/>
        <v>1</v>
      </c>
    </row>
    <row r="938" spans="1:13" ht="26.25" x14ac:dyDescent="0.25">
      <c r="A938" s="374" t="s">
        <v>6084</v>
      </c>
      <c r="B938" s="374" t="s">
        <v>8763</v>
      </c>
      <c r="C938" s="374" t="s">
        <v>8764</v>
      </c>
      <c r="D938" s="374" t="s">
        <v>8761</v>
      </c>
      <c r="E938" s="374" t="s">
        <v>8762</v>
      </c>
      <c r="F938" s="374" t="s">
        <v>89</v>
      </c>
      <c r="G938" s="374" t="s">
        <v>582</v>
      </c>
      <c r="H938" s="374" t="s">
        <v>6627</v>
      </c>
      <c r="I938" s="374" t="s">
        <v>584</v>
      </c>
      <c r="J938" s="375">
        <v>65</v>
      </c>
      <c r="K938" s="375">
        <v>65</v>
      </c>
      <c r="L938" s="375" t="str">
        <f t="shared" si="29"/>
        <v>Mở</v>
      </c>
      <c r="M938" s="389">
        <f t="shared" si="28"/>
        <v>1</v>
      </c>
    </row>
    <row r="939" spans="1:13" ht="26.25" x14ac:dyDescent="0.25">
      <c r="A939" s="374" t="s">
        <v>6087</v>
      </c>
      <c r="B939" s="374" t="s">
        <v>8765</v>
      </c>
      <c r="C939" s="374" t="s">
        <v>8766</v>
      </c>
      <c r="D939" s="374" t="s">
        <v>8761</v>
      </c>
      <c r="E939" s="374" t="s">
        <v>8762</v>
      </c>
      <c r="F939" s="374" t="s">
        <v>89</v>
      </c>
      <c r="G939" s="374" t="s">
        <v>582</v>
      </c>
      <c r="H939" s="374" t="s">
        <v>6627</v>
      </c>
      <c r="I939" s="374" t="s">
        <v>584</v>
      </c>
      <c r="J939" s="375">
        <v>65</v>
      </c>
      <c r="K939" s="375">
        <v>65</v>
      </c>
      <c r="L939" s="375" t="str">
        <f t="shared" si="29"/>
        <v>Mở</v>
      </c>
      <c r="M939" s="389">
        <f t="shared" si="28"/>
        <v>1</v>
      </c>
    </row>
    <row r="940" spans="1:13" ht="26.25" x14ac:dyDescent="0.25">
      <c r="A940" s="374" t="s">
        <v>6092</v>
      </c>
      <c r="B940" s="374" t="s">
        <v>8767</v>
      </c>
      <c r="C940" s="374" t="s">
        <v>8768</v>
      </c>
      <c r="D940" s="374" t="s">
        <v>8761</v>
      </c>
      <c r="E940" s="374" t="s">
        <v>8762</v>
      </c>
      <c r="F940" s="374" t="s">
        <v>89</v>
      </c>
      <c r="G940" s="374" t="s">
        <v>582</v>
      </c>
      <c r="H940" s="374" t="s">
        <v>6627</v>
      </c>
      <c r="I940" s="374" t="s">
        <v>584</v>
      </c>
      <c r="J940" s="375">
        <v>65</v>
      </c>
      <c r="K940" s="375">
        <v>65</v>
      </c>
      <c r="L940" s="375" t="str">
        <f t="shared" si="29"/>
        <v>Mở</v>
      </c>
      <c r="M940" s="389">
        <f t="shared" si="28"/>
        <v>1</v>
      </c>
    </row>
    <row r="941" spans="1:13" ht="26.25" x14ac:dyDescent="0.25">
      <c r="A941" s="374" t="s">
        <v>6095</v>
      </c>
      <c r="B941" s="374" t="s">
        <v>8769</v>
      </c>
      <c r="C941" s="374" t="s">
        <v>8770</v>
      </c>
      <c r="D941" s="374" t="s">
        <v>8761</v>
      </c>
      <c r="E941" s="374" t="s">
        <v>8762</v>
      </c>
      <c r="F941" s="374" t="s">
        <v>89</v>
      </c>
      <c r="G941" s="374" t="s">
        <v>582</v>
      </c>
      <c r="H941" s="374" t="s">
        <v>6627</v>
      </c>
      <c r="I941" s="374" t="s">
        <v>584</v>
      </c>
      <c r="J941" s="375">
        <v>44</v>
      </c>
      <c r="K941" s="375">
        <v>65</v>
      </c>
      <c r="L941" s="375" t="s">
        <v>610</v>
      </c>
      <c r="M941" s="389">
        <f t="shared" si="28"/>
        <v>0.67692307692307696</v>
      </c>
    </row>
    <row r="942" spans="1:13" ht="26.25" x14ac:dyDescent="0.25">
      <c r="A942" s="374" t="s">
        <v>6098</v>
      </c>
      <c r="B942" s="374" t="s">
        <v>8771</v>
      </c>
      <c r="C942" s="374" t="s">
        <v>8772</v>
      </c>
      <c r="D942" s="374" t="s">
        <v>8773</v>
      </c>
      <c r="E942" s="374" t="s">
        <v>8774</v>
      </c>
      <c r="F942" s="374" t="s">
        <v>89</v>
      </c>
      <c r="G942" s="374" t="s">
        <v>582</v>
      </c>
      <c r="H942" s="374" t="s">
        <v>6627</v>
      </c>
      <c r="I942" s="374" t="s">
        <v>584</v>
      </c>
      <c r="J942" s="375">
        <v>52</v>
      </c>
      <c r="K942" s="375">
        <v>65</v>
      </c>
      <c r="L942" s="375" t="str">
        <f t="shared" si="29"/>
        <v>Mở</v>
      </c>
      <c r="M942" s="389">
        <f t="shared" si="28"/>
        <v>0.8</v>
      </c>
    </row>
    <row r="943" spans="1:13" ht="26.25" x14ac:dyDescent="0.25">
      <c r="A943" s="374" t="s">
        <v>6101</v>
      </c>
      <c r="B943" s="374" t="s">
        <v>8775</v>
      </c>
      <c r="C943" s="374" t="s">
        <v>8776</v>
      </c>
      <c r="D943" s="374" t="s">
        <v>8777</v>
      </c>
      <c r="E943" s="374" t="s">
        <v>8778</v>
      </c>
      <c r="F943" s="374" t="s">
        <v>66</v>
      </c>
      <c r="G943" s="374" t="s">
        <v>582</v>
      </c>
      <c r="H943" s="374" t="s">
        <v>6627</v>
      </c>
      <c r="I943" s="374" t="s">
        <v>584</v>
      </c>
      <c r="J943" s="375">
        <v>30</v>
      </c>
      <c r="K943" s="375">
        <v>30</v>
      </c>
      <c r="L943" s="375" t="str">
        <f t="shared" si="29"/>
        <v>Mở</v>
      </c>
      <c r="M943" s="389">
        <f t="shared" si="28"/>
        <v>1</v>
      </c>
    </row>
    <row r="944" spans="1:13" ht="26.25" x14ac:dyDescent="0.25">
      <c r="A944" s="374" t="s">
        <v>6104</v>
      </c>
      <c r="B944" s="374" t="s">
        <v>8779</v>
      </c>
      <c r="C944" s="374" t="s">
        <v>8780</v>
      </c>
      <c r="D944" s="374" t="s">
        <v>8781</v>
      </c>
      <c r="E944" s="374" t="s">
        <v>8782</v>
      </c>
      <c r="F944" s="374" t="s">
        <v>89</v>
      </c>
      <c r="G944" s="374" t="s">
        <v>582</v>
      </c>
      <c r="H944" s="374" t="s">
        <v>6627</v>
      </c>
      <c r="I944" s="374" t="s">
        <v>584</v>
      </c>
      <c r="J944" s="375">
        <v>65</v>
      </c>
      <c r="K944" s="375">
        <v>65</v>
      </c>
      <c r="L944" s="375" t="str">
        <f t="shared" si="29"/>
        <v>Mở</v>
      </c>
      <c r="M944" s="389">
        <f t="shared" si="28"/>
        <v>1</v>
      </c>
    </row>
    <row r="945" spans="1:13" ht="26.25" x14ac:dyDescent="0.25">
      <c r="A945" s="374" t="s">
        <v>6109</v>
      </c>
      <c r="B945" s="374" t="s">
        <v>8783</v>
      </c>
      <c r="C945" s="374" t="s">
        <v>8784</v>
      </c>
      <c r="D945" s="374" t="s">
        <v>8781</v>
      </c>
      <c r="E945" s="374" t="s">
        <v>8782</v>
      </c>
      <c r="F945" s="374" t="s">
        <v>89</v>
      </c>
      <c r="G945" s="374" t="s">
        <v>582</v>
      </c>
      <c r="H945" s="374" t="s">
        <v>6627</v>
      </c>
      <c r="I945" s="374" t="s">
        <v>584</v>
      </c>
      <c r="J945" s="375">
        <v>65</v>
      </c>
      <c r="K945" s="375">
        <v>65</v>
      </c>
      <c r="L945" s="375" t="str">
        <f t="shared" si="29"/>
        <v>Mở</v>
      </c>
      <c r="M945" s="389">
        <f t="shared" si="28"/>
        <v>1</v>
      </c>
    </row>
    <row r="946" spans="1:13" ht="26.25" x14ac:dyDescent="0.25">
      <c r="A946" s="374" t="s">
        <v>6114</v>
      </c>
      <c r="B946" s="374" t="s">
        <v>8785</v>
      </c>
      <c r="C946" s="374" t="s">
        <v>8786</v>
      </c>
      <c r="D946" s="374" t="s">
        <v>8781</v>
      </c>
      <c r="E946" s="374" t="s">
        <v>8782</v>
      </c>
      <c r="F946" s="374" t="s">
        <v>89</v>
      </c>
      <c r="G946" s="374" t="s">
        <v>582</v>
      </c>
      <c r="H946" s="374" t="s">
        <v>6627</v>
      </c>
      <c r="I946" s="374" t="s">
        <v>584</v>
      </c>
      <c r="J946" s="375">
        <v>65</v>
      </c>
      <c r="K946" s="375">
        <v>65</v>
      </c>
      <c r="L946" s="375" t="str">
        <f t="shared" si="29"/>
        <v>Mở</v>
      </c>
      <c r="M946" s="389">
        <f t="shared" si="28"/>
        <v>1</v>
      </c>
    </row>
    <row r="947" spans="1:13" ht="26.25" x14ac:dyDescent="0.25">
      <c r="A947" s="374" t="s">
        <v>6117</v>
      </c>
      <c r="B947" s="374" t="s">
        <v>8787</v>
      </c>
      <c r="C947" s="374" t="s">
        <v>8788</v>
      </c>
      <c r="D947" s="374" t="s">
        <v>8781</v>
      </c>
      <c r="E947" s="374" t="s">
        <v>8782</v>
      </c>
      <c r="F947" s="374" t="s">
        <v>89</v>
      </c>
      <c r="G947" s="374" t="s">
        <v>582</v>
      </c>
      <c r="H947" s="374" t="s">
        <v>6627</v>
      </c>
      <c r="I947" s="374" t="s">
        <v>584</v>
      </c>
      <c r="J947" s="375">
        <v>65</v>
      </c>
      <c r="K947" s="375">
        <v>65</v>
      </c>
      <c r="L947" s="375" t="str">
        <f t="shared" si="29"/>
        <v>Mở</v>
      </c>
      <c r="M947" s="389">
        <f t="shared" si="28"/>
        <v>1</v>
      </c>
    </row>
    <row r="948" spans="1:13" ht="26.25" x14ac:dyDescent="0.25">
      <c r="A948" s="374" t="s">
        <v>6120</v>
      </c>
      <c r="B948" s="374" t="s">
        <v>8789</v>
      </c>
      <c r="C948" s="374" t="s">
        <v>8790</v>
      </c>
      <c r="D948" s="374" t="s">
        <v>8781</v>
      </c>
      <c r="E948" s="374" t="s">
        <v>8782</v>
      </c>
      <c r="F948" s="374" t="s">
        <v>89</v>
      </c>
      <c r="G948" s="374" t="s">
        <v>582</v>
      </c>
      <c r="H948" s="374" t="s">
        <v>6627</v>
      </c>
      <c r="I948" s="374" t="s">
        <v>584</v>
      </c>
      <c r="J948" s="375">
        <v>65</v>
      </c>
      <c r="K948" s="375">
        <v>65</v>
      </c>
      <c r="L948" s="375" t="str">
        <f t="shared" si="29"/>
        <v>Mở</v>
      </c>
      <c r="M948" s="389">
        <f t="shared" si="28"/>
        <v>1</v>
      </c>
    </row>
    <row r="949" spans="1:13" ht="26.25" x14ac:dyDescent="0.25">
      <c r="A949" s="374" t="s">
        <v>6125</v>
      </c>
      <c r="B949" s="374" t="s">
        <v>8791</v>
      </c>
      <c r="C949" s="374" t="s">
        <v>8792</v>
      </c>
      <c r="D949" s="374" t="s">
        <v>8781</v>
      </c>
      <c r="E949" s="374" t="s">
        <v>8782</v>
      </c>
      <c r="F949" s="374" t="s">
        <v>89</v>
      </c>
      <c r="G949" s="374" t="s">
        <v>582</v>
      </c>
      <c r="H949" s="374" t="s">
        <v>6627</v>
      </c>
      <c r="I949" s="374" t="s">
        <v>584</v>
      </c>
      <c r="J949" s="375">
        <v>65</v>
      </c>
      <c r="K949" s="375">
        <v>65</v>
      </c>
      <c r="L949" s="375" t="str">
        <f t="shared" si="29"/>
        <v>Mở</v>
      </c>
      <c r="M949" s="389">
        <f t="shared" si="28"/>
        <v>1</v>
      </c>
    </row>
    <row r="950" spans="1:13" ht="26.25" x14ac:dyDescent="0.25">
      <c r="A950" s="374" t="s">
        <v>6128</v>
      </c>
      <c r="B950" s="374" t="s">
        <v>8793</v>
      </c>
      <c r="C950" s="374" t="s">
        <v>8794</v>
      </c>
      <c r="D950" s="374" t="s">
        <v>8795</v>
      </c>
      <c r="E950" s="374" t="s">
        <v>8796</v>
      </c>
      <c r="F950" s="374" t="s">
        <v>89</v>
      </c>
      <c r="G950" s="374" t="s">
        <v>582</v>
      </c>
      <c r="H950" s="374" t="s">
        <v>6627</v>
      </c>
      <c r="I950" s="374" t="s">
        <v>584</v>
      </c>
      <c r="J950" s="375">
        <v>32</v>
      </c>
      <c r="K950" s="375">
        <v>35</v>
      </c>
      <c r="L950" s="375" t="str">
        <f t="shared" si="29"/>
        <v>Mở</v>
      </c>
      <c r="M950" s="389">
        <f t="shared" si="28"/>
        <v>0.91428571428571426</v>
      </c>
    </row>
    <row r="951" spans="1:13" ht="26.25" x14ac:dyDescent="0.25">
      <c r="A951" s="374" t="s">
        <v>6133</v>
      </c>
      <c r="B951" s="374" t="s">
        <v>8797</v>
      </c>
      <c r="C951" s="374" t="s">
        <v>8798</v>
      </c>
      <c r="D951" s="374" t="s">
        <v>8795</v>
      </c>
      <c r="E951" s="374" t="s">
        <v>8796</v>
      </c>
      <c r="F951" s="374" t="s">
        <v>89</v>
      </c>
      <c r="G951" s="374" t="s">
        <v>582</v>
      </c>
      <c r="H951" s="374" t="s">
        <v>6627</v>
      </c>
      <c r="I951" s="374" t="s">
        <v>584</v>
      </c>
      <c r="J951" s="375">
        <v>22</v>
      </c>
      <c r="K951" s="375">
        <v>35</v>
      </c>
      <c r="L951" s="375" t="s">
        <v>610</v>
      </c>
      <c r="M951" s="389">
        <f t="shared" si="28"/>
        <v>0.62857142857142856</v>
      </c>
    </row>
    <row r="952" spans="1:13" ht="26.25" x14ac:dyDescent="0.25">
      <c r="A952" s="374" t="s">
        <v>6136</v>
      </c>
      <c r="B952" s="374" t="s">
        <v>8799</v>
      </c>
      <c r="C952" s="374" t="s">
        <v>8800</v>
      </c>
      <c r="D952" s="374" t="s">
        <v>8801</v>
      </c>
      <c r="E952" s="374" t="s">
        <v>8802</v>
      </c>
      <c r="F952" s="374" t="s">
        <v>66</v>
      </c>
      <c r="G952" s="374" t="s">
        <v>582</v>
      </c>
      <c r="H952" s="374" t="s">
        <v>6627</v>
      </c>
      <c r="I952" s="374" t="s">
        <v>584</v>
      </c>
      <c r="J952" s="375">
        <v>30</v>
      </c>
      <c r="K952" s="375">
        <v>30</v>
      </c>
      <c r="L952" s="375" t="str">
        <f t="shared" si="29"/>
        <v>Mở</v>
      </c>
      <c r="M952" s="389">
        <f t="shared" si="28"/>
        <v>1</v>
      </c>
    </row>
    <row r="953" spans="1:13" ht="26.25" x14ac:dyDescent="0.25">
      <c r="A953" s="374" t="s">
        <v>6139</v>
      </c>
      <c r="B953" s="374" t="s">
        <v>8803</v>
      </c>
      <c r="C953" s="374" t="s">
        <v>8804</v>
      </c>
      <c r="D953" s="374" t="s">
        <v>8805</v>
      </c>
      <c r="E953" s="374" t="s">
        <v>8806</v>
      </c>
      <c r="F953" s="374" t="s">
        <v>130</v>
      </c>
      <c r="G953" s="374" t="s">
        <v>582</v>
      </c>
      <c r="H953" s="374" t="s">
        <v>6627</v>
      </c>
      <c r="I953" s="374" t="s">
        <v>584</v>
      </c>
      <c r="J953" s="375">
        <v>25</v>
      </c>
      <c r="K953" s="375">
        <v>25</v>
      </c>
      <c r="L953" s="375" t="str">
        <f t="shared" si="29"/>
        <v>Mở</v>
      </c>
      <c r="M953" s="389">
        <f t="shared" si="28"/>
        <v>1</v>
      </c>
    </row>
    <row r="954" spans="1:13" ht="26.25" x14ac:dyDescent="0.25">
      <c r="A954" s="374" t="s">
        <v>6142</v>
      </c>
      <c r="B954" s="374" t="s">
        <v>8807</v>
      </c>
      <c r="C954" s="374" t="s">
        <v>8808</v>
      </c>
      <c r="D954" s="374" t="s">
        <v>8809</v>
      </c>
      <c r="E954" s="374" t="s">
        <v>8810</v>
      </c>
      <c r="F954" s="374" t="s">
        <v>66</v>
      </c>
      <c r="G954" s="374" t="s">
        <v>582</v>
      </c>
      <c r="H954" s="374" t="s">
        <v>6627</v>
      </c>
      <c r="I954" s="374" t="s">
        <v>584</v>
      </c>
      <c r="J954" s="375">
        <v>30</v>
      </c>
      <c r="K954" s="375">
        <v>30</v>
      </c>
      <c r="L954" s="375" t="str">
        <f t="shared" si="29"/>
        <v>Mở</v>
      </c>
      <c r="M954" s="389">
        <f t="shared" si="28"/>
        <v>1</v>
      </c>
    </row>
    <row r="955" spans="1:13" ht="26.25" x14ac:dyDescent="0.25">
      <c r="A955" s="374" t="s">
        <v>6145</v>
      </c>
      <c r="B955" s="374" t="s">
        <v>8811</v>
      </c>
      <c r="C955" s="374" t="s">
        <v>8812</v>
      </c>
      <c r="D955" s="374" t="s">
        <v>8809</v>
      </c>
      <c r="E955" s="374" t="s">
        <v>8810</v>
      </c>
      <c r="F955" s="374" t="s">
        <v>66</v>
      </c>
      <c r="G955" s="374" t="s">
        <v>582</v>
      </c>
      <c r="H955" s="374" t="s">
        <v>6627</v>
      </c>
      <c r="I955" s="374" t="s">
        <v>584</v>
      </c>
      <c r="J955" s="375">
        <v>26</v>
      </c>
      <c r="K955" s="375">
        <v>30</v>
      </c>
      <c r="L955" s="375" t="str">
        <f t="shared" si="29"/>
        <v>Mở</v>
      </c>
      <c r="M955" s="389">
        <f t="shared" si="28"/>
        <v>0.8666666666666667</v>
      </c>
    </row>
    <row r="956" spans="1:13" ht="26.25" x14ac:dyDescent="0.25">
      <c r="A956" s="374" t="s">
        <v>6148</v>
      </c>
      <c r="B956" s="374" t="s">
        <v>8813</v>
      </c>
      <c r="C956" s="374" t="s">
        <v>8814</v>
      </c>
      <c r="D956" s="374" t="s">
        <v>8809</v>
      </c>
      <c r="E956" s="374" t="s">
        <v>8810</v>
      </c>
      <c r="F956" s="374" t="s">
        <v>66</v>
      </c>
      <c r="G956" s="374" t="s">
        <v>582</v>
      </c>
      <c r="H956" s="374" t="s">
        <v>6627</v>
      </c>
      <c r="I956" s="374" t="s">
        <v>584</v>
      </c>
      <c r="J956" s="375">
        <v>29</v>
      </c>
      <c r="K956" s="375">
        <v>30</v>
      </c>
      <c r="L956" s="375" t="str">
        <f t="shared" si="29"/>
        <v>Mở</v>
      </c>
      <c r="M956" s="389">
        <f t="shared" si="28"/>
        <v>0.96666666666666667</v>
      </c>
    </row>
    <row r="957" spans="1:13" ht="26.25" x14ac:dyDescent="0.25">
      <c r="A957" s="374" t="s">
        <v>6153</v>
      </c>
      <c r="B957" s="374" t="s">
        <v>8815</v>
      </c>
      <c r="C957" s="374" t="s">
        <v>8816</v>
      </c>
      <c r="D957" s="374" t="s">
        <v>8809</v>
      </c>
      <c r="E957" s="374" t="s">
        <v>8810</v>
      </c>
      <c r="F957" s="374" t="s">
        <v>66</v>
      </c>
      <c r="G957" s="374" t="s">
        <v>582</v>
      </c>
      <c r="H957" s="374" t="s">
        <v>6627</v>
      </c>
      <c r="I957" s="374" t="s">
        <v>584</v>
      </c>
      <c r="J957" s="375">
        <v>25</v>
      </c>
      <c r="K957" s="375">
        <v>30</v>
      </c>
      <c r="L957" s="375" t="str">
        <f t="shared" si="29"/>
        <v>Mở</v>
      </c>
      <c r="M957" s="389">
        <f t="shared" si="28"/>
        <v>0.83333333333333337</v>
      </c>
    </row>
    <row r="958" spans="1:13" ht="26.25" x14ac:dyDescent="0.25">
      <c r="A958" s="374" t="s">
        <v>6156</v>
      </c>
      <c r="B958" s="374" t="s">
        <v>8817</v>
      </c>
      <c r="C958" s="374" t="s">
        <v>8818</v>
      </c>
      <c r="D958" s="374" t="s">
        <v>8819</v>
      </c>
      <c r="E958" s="374" t="s">
        <v>8820</v>
      </c>
      <c r="F958" s="374" t="s">
        <v>89</v>
      </c>
      <c r="G958" s="374" t="s">
        <v>582</v>
      </c>
      <c r="H958" s="374" t="s">
        <v>6627</v>
      </c>
      <c r="I958" s="374" t="s">
        <v>584</v>
      </c>
      <c r="J958" s="375">
        <v>47</v>
      </c>
      <c r="K958" s="375">
        <v>65</v>
      </c>
      <c r="L958" s="375" t="s">
        <v>610</v>
      </c>
      <c r="M958" s="389">
        <f t="shared" si="28"/>
        <v>0.72307692307692306</v>
      </c>
    </row>
    <row r="959" spans="1:13" ht="26.25" x14ac:dyDescent="0.25">
      <c r="A959" s="374" t="s">
        <v>6159</v>
      </c>
      <c r="B959" s="374" t="s">
        <v>8821</v>
      </c>
      <c r="C959" s="374" t="s">
        <v>8822</v>
      </c>
      <c r="D959" s="374" t="s">
        <v>8823</v>
      </c>
      <c r="E959" s="374" t="s">
        <v>8824</v>
      </c>
      <c r="F959" s="374" t="s">
        <v>66</v>
      </c>
      <c r="G959" s="374" t="s">
        <v>582</v>
      </c>
      <c r="H959" s="374" t="s">
        <v>6627</v>
      </c>
      <c r="I959" s="374" t="s">
        <v>584</v>
      </c>
      <c r="J959" s="375">
        <v>25</v>
      </c>
      <c r="K959" s="375">
        <v>25</v>
      </c>
      <c r="L959" s="375" t="str">
        <f t="shared" si="29"/>
        <v>Mở</v>
      </c>
      <c r="M959" s="389">
        <f t="shared" si="28"/>
        <v>1</v>
      </c>
    </row>
    <row r="960" spans="1:13" ht="26.25" x14ac:dyDescent="0.25">
      <c r="A960" s="374" t="s">
        <v>6162</v>
      </c>
      <c r="B960" s="374" t="s">
        <v>8825</v>
      </c>
      <c r="C960" s="374" t="s">
        <v>8826</v>
      </c>
      <c r="D960" s="374" t="s">
        <v>8823</v>
      </c>
      <c r="E960" s="374" t="s">
        <v>8824</v>
      </c>
      <c r="F960" s="374" t="s">
        <v>66</v>
      </c>
      <c r="G960" s="374" t="s">
        <v>582</v>
      </c>
      <c r="H960" s="374" t="s">
        <v>6627</v>
      </c>
      <c r="I960" s="374" t="s">
        <v>584</v>
      </c>
      <c r="J960" s="375">
        <v>25</v>
      </c>
      <c r="K960" s="375">
        <v>25</v>
      </c>
      <c r="L960" s="375" t="str">
        <f t="shared" si="29"/>
        <v>Mở</v>
      </c>
      <c r="M960" s="389">
        <f t="shared" si="28"/>
        <v>1</v>
      </c>
    </row>
    <row r="961" spans="1:13" ht="26.25" x14ac:dyDescent="0.25">
      <c r="A961" s="374" t="s">
        <v>6167</v>
      </c>
      <c r="B961" s="374" t="s">
        <v>8827</v>
      </c>
      <c r="C961" s="374" t="s">
        <v>8828</v>
      </c>
      <c r="D961" s="374" t="s">
        <v>8823</v>
      </c>
      <c r="E961" s="374" t="s">
        <v>8824</v>
      </c>
      <c r="F961" s="374" t="s">
        <v>66</v>
      </c>
      <c r="G961" s="374" t="s">
        <v>582</v>
      </c>
      <c r="H961" s="374" t="s">
        <v>6627</v>
      </c>
      <c r="I961" s="374" t="s">
        <v>584</v>
      </c>
      <c r="J961" s="375">
        <v>25</v>
      </c>
      <c r="K961" s="375">
        <v>25</v>
      </c>
      <c r="L961" s="375" t="str">
        <f t="shared" si="29"/>
        <v>Mở</v>
      </c>
      <c r="M961" s="389">
        <f t="shared" si="28"/>
        <v>1</v>
      </c>
    </row>
    <row r="962" spans="1:13" ht="26.25" x14ac:dyDescent="0.25">
      <c r="A962" s="374" t="s">
        <v>6172</v>
      </c>
      <c r="B962" s="374" t="s">
        <v>8829</v>
      </c>
      <c r="C962" s="374" t="s">
        <v>8830</v>
      </c>
      <c r="D962" s="374" t="s">
        <v>8823</v>
      </c>
      <c r="E962" s="374" t="s">
        <v>8824</v>
      </c>
      <c r="F962" s="374" t="s">
        <v>66</v>
      </c>
      <c r="G962" s="374" t="s">
        <v>582</v>
      </c>
      <c r="H962" s="374" t="s">
        <v>6627</v>
      </c>
      <c r="I962" s="374" t="s">
        <v>584</v>
      </c>
      <c r="J962" s="375">
        <v>25</v>
      </c>
      <c r="K962" s="375">
        <v>25</v>
      </c>
      <c r="L962" s="375" t="str">
        <f t="shared" si="29"/>
        <v>Mở</v>
      </c>
      <c r="M962" s="389">
        <f t="shared" si="28"/>
        <v>1</v>
      </c>
    </row>
    <row r="963" spans="1:13" ht="26.25" x14ac:dyDescent="0.25">
      <c r="A963" s="374" t="s">
        <v>6177</v>
      </c>
      <c r="B963" s="374" t="s">
        <v>8831</v>
      </c>
      <c r="C963" s="374" t="s">
        <v>8832</v>
      </c>
      <c r="D963" s="374" t="s">
        <v>8823</v>
      </c>
      <c r="E963" s="374" t="s">
        <v>8824</v>
      </c>
      <c r="F963" s="374" t="s">
        <v>66</v>
      </c>
      <c r="G963" s="374" t="s">
        <v>582</v>
      </c>
      <c r="H963" s="374" t="s">
        <v>6627</v>
      </c>
      <c r="I963" s="374" t="s">
        <v>584</v>
      </c>
      <c r="J963" s="375">
        <v>25</v>
      </c>
      <c r="K963" s="375">
        <v>25</v>
      </c>
      <c r="L963" s="375" t="str">
        <f t="shared" si="29"/>
        <v>Mở</v>
      </c>
      <c r="M963" s="389">
        <f t="shared" ref="M963:M1026" si="30">J963/K963</f>
        <v>1</v>
      </c>
    </row>
    <row r="964" spans="1:13" ht="26.25" x14ac:dyDescent="0.25">
      <c r="A964" s="374" t="s">
        <v>6182</v>
      </c>
      <c r="B964" s="374" t="s">
        <v>8833</v>
      </c>
      <c r="C964" s="374" t="s">
        <v>8834</v>
      </c>
      <c r="D964" s="374" t="s">
        <v>8823</v>
      </c>
      <c r="E964" s="374" t="s">
        <v>8824</v>
      </c>
      <c r="F964" s="374" t="s">
        <v>66</v>
      </c>
      <c r="G964" s="374" t="s">
        <v>582</v>
      </c>
      <c r="H964" s="374" t="s">
        <v>6627</v>
      </c>
      <c r="I964" s="374" t="s">
        <v>584</v>
      </c>
      <c r="J964" s="375">
        <v>25</v>
      </c>
      <c r="K964" s="375">
        <v>25</v>
      </c>
      <c r="L964" s="375" t="str">
        <f t="shared" ref="L964:L1027" si="31">IF(M964&gt;=75%,"Mở","Không mở")</f>
        <v>Mở</v>
      </c>
      <c r="M964" s="389">
        <f t="shared" si="30"/>
        <v>1</v>
      </c>
    </row>
    <row r="965" spans="1:13" ht="26.25" x14ac:dyDescent="0.25">
      <c r="A965" s="374" t="s">
        <v>6187</v>
      </c>
      <c r="B965" s="374" t="s">
        <v>8835</v>
      </c>
      <c r="C965" s="374" t="s">
        <v>8836</v>
      </c>
      <c r="D965" s="374" t="s">
        <v>8823</v>
      </c>
      <c r="E965" s="374" t="s">
        <v>8824</v>
      </c>
      <c r="F965" s="374" t="s">
        <v>66</v>
      </c>
      <c r="G965" s="374" t="s">
        <v>582</v>
      </c>
      <c r="H965" s="374" t="s">
        <v>6627</v>
      </c>
      <c r="I965" s="374" t="s">
        <v>584</v>
      </c>
      <c r="J965" s="375">
        <v>25</v>
      </c>
      <c r="K965" s="375">
        <v>25</v>
      </c>
      <c r="L965" s="375" t="str">
        <f t="shared" si="31"/>
        <v>Mở</v>
      </c>
      <c r="M965" s="389">
        <f t="shared" si="30"/>
        <v>1</v>
      </c>
    </row>
    <row r="966" spans="1:13" ht="26.25" x14ac:dyDescent="0.25">
      <c r="A966" s="374" t="s">
        <v>6190</v>
      </c>
      <c r="B966" s="374" t="s">
        <v>8837</v>
      </c>
      <c r="C966" s="374" t="s">
        <v>8838</v>
      </c>
      <c r="D966" s="374" t="s">
        <v>8823</v>
      </c>
      <c r="E966" s="374" t="s">
        <v>8824</v>
      </c>
      <c r="F966" s="374" t="s">
        <v>66</v>
      </c>
      <c r="G966" s="374" t="s">
        <v>582</v>
      </c>
      <c r="H966" s="374" t="s">
        <v>6627</v>
      </c>
      <c r="I966" s="374" t="s">
        <v>584</v>
      </c>
      <c r="J966" s="375">
        <v>25</v>
      </c>
      <c r="K966" s="375">
        <v>25</v>
      </c>
      <c r="L966" s="375" t="str">
        <f t="shared" si="31"/>
        <v>Mở</v>
      </c>
      <c r="M966" s="389">
        <f t="shared" si="30"/>
        <v>1</v>
      </c>
    </row>
    <row r="967" spans="1:13" ht="26.25" x14ac:dyDescent="0.25">
      <c r="A967" s="374" t="s">
        <v>6195</v>
      </c>
      <c r="B967" s="374" t="s">
        <v>8839</v>
      </c>
      <c r="C967" s="374" t="s">
        <v>8840</v>
      </c>
      <c r="D967" s="374" t="s">
        <v>8823</v>
      </c>
      <c r="E967" s="374" t="s">
        <v>8824</v>
      </c>
      <c r="F967" s="374" t="s">
        <v>66</v>
      </c>
      <c r="G967" s="374" t="s">
        <v>582</v>
      </c>
      <c r="H967" s="374" t="s">
        <v>6627</v>
      </c>
      <c r="I967" s="374" t="s">
        <v>584</v>
      </c>
      <c r="J967" s="375">
        <v>25</v>
      </c>
      <c r="K967" s="375">
        <v>25</v>
      </c>
      <c r="L967" s="375" t="str">
        <f t="shared" si="31"/>
        <v>Mở</v>
      </c>
      <c r="M967" s="389">
        <f t="shared" si="30"/>
        <v>1</v>
      </c>
    </row>
    <row r="968" spans="1:13" ht="26.25" x14ac:dyDescent="0.25">
      <c r="A968" s="374" t="s">
        <v>6200</v>
      </c>
      <c r="B968" s="374" t="s">
        <v>8841</v>
      </c>
      <c r="C968" s="374" t="s">
        <v>8842</v>
      </c>
      <c r="D968" s="374" t="s">
        <v>8823</v>
      </c>
      <c r="E968" s="374" t="s">
        <v>8824</v>
      </c>
      <c r="F968" s="374" t="s">
        <v>66</v>
      </c>
      <c r="G968" s="374" t="s">
        <v>582</v>
      </c>
      <c r="H968" s="374" t="s">
        <v>6627</v>
      </c>
      <c r="I968" s="374" t="s">
        <v>584</v>
      </c>
      <c r="J968" s="375">
        <v>25</v>
      </c>
      <c r="K968" s="375">
        <v>25</v>
      </c>
      <c r="L968" s="375" t="str">
        <f t="shared" si="31"/>
        <v>Mở</v>
      </c>
      <c r="M968" s="389">
        <f t="shared" si="30"/>
        <v>1</v>
      </c>
    </row>
    <row r="969" spans="1:13" ht="26.25" x14ac:dyDescent="0.25">
      <c r="A969" s="374" t="s">
        <v>6203</v>
      </c>
      <c r="B969" s="374" t="s">
        <v>8843</v>
      </c>
      <c r="C969" s="374" t="s">
        <v>8844</v>
      </c>
      <c r="D969" s="374" t="s">
        <v>8823</v>
      </c>
      <c r="E969" s="374" t="s">
        <v>8824</v>
      </c>
      <c r="F969" s="374" t="s">
        <v>66</v>
      </c>
      <c r="G969" s="374" t="s">
        <v>582</v>
      </c>
      <c r="H969" s="374" t="s">
        <v>6627</v>
      </c>
      <c r="I969" s="374" t="s">
        <v>584</v>
      </c>
      <c r="J969" s="375">
        <v>25</v>
      </c>
      <c r="K969" s="375">
        <v>25</v>
      </c>
      <c r="L969" s="375" t="str">
        <f t="shared" si="31"/>
        <v>Mở</v>
      </c>
      <c r="M969" s="389">
        <f t="shared" si="30"/>
        <v>1</v>
      </c>
    </row>
    <row r="970" spans="1:13" ht="26.25" x14ac:dyDescent="0.25">
      <c r="A970" s="374" t="s">
        <v>6208</v>
      </c>
      <c r="B970" s="374" t="s">
        <v>8845</v>
      </c>
      <c r="C970" s="374" t="s">
        <v>8846</v>
      </c>
      <c r="D970" s="374" t="s">
        <v>8823</v>
      </c>
      <c r="E970" s="374" t="s">
        <v>8824</v>
      </c>
      <c r="F970" s="374" t="s">
        <v>66</v>
      </c>
      <c r="G970" s="374" t="s">
        <v>582</v>
      </c>
      <c r="H970" s="374" t="s">
        <v>6627</v>
      </c>
      <c r="I970" s="374" t="s">
        <v>584</v>
      </c>
      <c r="J970" s="375">
        <v>25</v>
      </c>
      <c r="K970" s="375">
        <v>25</v>
      </c>
      <c r="L970" s="375" t="str">
        <f t="shared" si="31"/>
        <v>Mở</v>
      </c>
      <c r="M970" s="389">
        <f t="shared" si="30"/>
        <v>1</v>
      </c>
    </row>
    <row r="971" spans="1:13" ht="26.25" x14ac:dyDescent="0.25">
      <c r="A971" s="374" t="s">
        <v>6211</v>
      </c>
      <c r="B971" s="374" t="s">
        <v>8847</v>
      </c>
      <c r="C971" s="374" t="s">
        <v>8848</v>
      </c>
      <c r="D971" s="374" t="s">
        <v>8823</v>
      </c>
      <c r="E971" s="374" t="s">
        <v>8824</v>
      </c>
      <c r="F971" s="374" t="s">
        <v>66</v>
      </c>
      <c r="G971" s="374" t="s">
        <v>582</v>
      </c>
      <c r="H971" s="374" t="s">
        <v>6627</v>
      </c>
      <c r="I971" s="374" t="s">
        <v>584</v>
      </c>
      <c r="J971" s="375">
        <v>25</v>
      </c>
      <c r="K971" s="375">
        <v>25</v>
      </c>
      <c r="L971" s="375" t="str">
        <f t="shared" si="31"/>
        <v>Mở</v>
      </c>
      <c r="M971" s="389">
        <f t="shared" si="30"/>
        <v>1</v>
      </c>
    </row>
    <row r="972" spans="1:13" ht="26.25" x14ac:dyDescent="0.25">
      <c r="A972" s="374" t="s">
        <v>6216</v>
      </c>
      <c r="B972" s="374" t="s">
        <v>8849</v>
      </c>
      <c r="C972" s="374" t="s">
        <v>8850</v>
      </c>
      <c r="D972" s="374" t="s">
        <v>8823</v>
      </c>
      <c r="E972" s="374" t="s">
        <v>8824</v>
      </c>
      <c r="F972" s="374" t="s">
        <v>66</v>
      </c>
      <c r="G972" s="374" t="s">
        <v>582</v>
      </c>
      <c r="H972" s="374" t="s">
        <v>6627</v>
      </c>
      <c r="I972" s="374" t="s">
        <v>584</v>
      </c>
      <c r="J972" s="375">
        <v>25</v>
      </c>
      <c r="K972" s="375">
        <v>25</v>
      </c>
      <c r="L972" s="375" t="str">
        <f t="shared" si="31"/>
        <v>Mở</v>
      </c>
      <c r="M972" s="389">
        <f t="shared" si="30"/>
        <v>1</v>
      </c>
    </row>
    <row r="973" spans="1:13" ht="26.25" x14ac:dyDescent="0.25">
      <c r="A973" s="374" t="s">
        <v>6221</v>
      </c>
      <c r="B973" s="374" t="s">
        <v>8851</v>
      </c>
      <c r="C973" s="374" t="s">
        <v>8852</v>
      </c>
      <c r="D973" s="374" t="s">
        <v>8823</v>
      </c>
      <c r="E973" s="374" t="s">
        <v>8824</v>
      </c>
      <c r="F973" s="374" t="s">
        <v>66</v>
      </c>
      <c r="G973" s="374" t="s">
        <v>582</v>
      </c>
      <c r="H973" s="374" t="s">
        <v>6627</v>
      </c>
      <c r="I973" s="374" t="s">
        <v>584</v>
      </c>
      <c r="J973" s="375">
        <v>25</v>
      </c>
      <c r="K973" s="375">
        <v>25</v>
      </c>
      <c r="L973" s="375" t="str">
        <f t="shared" si="31"/>
        <v>Mở</v>
      </c>
      <c r="M973" s="389">
        <f t="shared" si="30"/>
        <v>1</v>
      </c>
    </row>
    <row r="974" spans="1:13" ht="26.25" x14ac:dyDescent="0.25">
      <c r="A974" s="374" t="s">
        <v>6226</v>
      </c>
      <c r="B974" s="374" t="s">
        <v>8853</v>
      </c>
      <c r="C974" s="374" t="s">
        <v>8854</v>
      </c>
      <c r="D974" s="374" t="s">
        <v>8823</v>
      </c>
      <c r="E974" s="374" t="s">
        <v>8824</v>
      </c>
      <c r="F974" s="374" t="s">
        <v>66</v>
      </c>
      <c r="G974" s="374" t="s">
        <v>582</v>
      </c>
      <c r="H974" s="374" t="s">
        <v>6627</v>
      </c>
      <c r="I974" s="374" t="s">
        <v>584</v>
      </c>
      <c r="J974" s="375">
        <v>25</v>
      </c>
      <c r="K974" s="375">
        <v>25</v>
      </c>
      <c r="L974" s="375" t="str">
        <f t="shared" si="31"/>
        <v>Mở</v>
      </c>
      <c r="M974" s="389">
        <f t="shared" si="30"/>
        <v>1</v>
      </c>
    </row>
    <row r="975" spans="1:13" ht="26.25" x14ac:dyDescent="0.25">
      <c r="A975" s="374" t="s">
        <v>6231</v>
      </c>
      <c r="B975" s="374" t="s">
        <v>8855</v>
      </c>
      <c r="C975" s="374" t="s">
        <v>8856</v>
      </c>
      <c r="D975" s="374" t="s">
        <v>8823</v>
      </c>
      <c r="E975" s="374" t="s">
        <v>8824</v>
      </c>
      <c r="F975" s="374" t="s">
        <v>66</v>
      </c>
      <c r="G975" s="374" t="s">
        <v>582</v>
      </c>
      <c r="H975" s="374" t="s">
        <v>6627</v>
      </c>
      <c r="I975" s="374" t="s">
        <v>584</v>
      </c>
      <c r="J975" s="375">
        <v>25</v>
      </c>
      <c r="K975" s="375">
        <v>25</v>
      </c>
      <c r="L975" s="375" t="str">
        <f t="shared" si="31"/>
        <v>Mở</v>
      </c>
      <c r="M975" s="389">
        <f t="shared" si="30"/>
        <v>1</v>
      </c>
    </row>
    <row r="976" spans="1:13" ht="26.25" x14ac:dyDescent="0.25">
      <c r="A976" s="374" t="s">
        <v>6234</v>
      </c>
      <c r="B976" s="374" t="s">
        <v>8857</v>
      </c>
      <c r="C976" s="374" t="s">
        <v>8858</v>
      </c>
      <c r="D976" s="374" t="s">
        <v>8823</v>
      </c>
      <c r="E976" s="374" t="s">
        <v>8824</v>
      </c>
      <c r="F976" s="374" t="s">
        <v>66</v>
      </c>
      <c r="G976" s="374" t="s">
        <v>582</v>
      </c>
      <c r="H976" s="374" t="s">
        <v>6627</v>
      </c>
      <c r="I976" s="374" t="s">
        <v>584</v>
      </c>
      <c r="J976" s="375">
        <v>25</v>
      </c>
      <c r="K976" s="375">
        <v>25</v>
      </c>
      <c r="L976" s="375" t="str">
        <f t="shared" si="31"/>
        <v>Mở</v>
      </c>
      <c r="M976" s="389">
        <f t="shared" si="30"/>
        <v>1</v>
      </c>
    </row>
    <row r="977" spans="1:13" ht="26.25" x14ac:dyDescent="0.25">
      <c r="A977" s="374" t="s">
        <v>6239</v>
      </c>
      <c r="B977" s="374" t="s">
        <v>8859</v>
      </c>
      <c r="C977" s="374" t="s">
        <v>8860</v>
      </c>
      <c r="D977" s="374" t="s">
        <v>8823</v>
      </c>
      <c r="E977" s="374" t="s">
        <v>8824</v>
      </c>
      <c r="F977" s="374" t="s">
        <v>66</v>
      </c>
      <c r="G977" s="374" t="s">
        <v>582</v>
      </c>
      <c r="H977" s="374" t="s">
        <v>6627</v>
      </c>
      <c r="I977" s="374" t="s">
        <v>584</v>
      </c>
      <c r="J977" s="375">
        <v>25</v>
      </c>
      <c r="K977" s="375">
        <v>25</v>
      </c>
      <c r="L977" s="375" t="str">
        <f t="shared" si="31"/>
        <v>Mở</v>
      </c>
      <c r="M977" s="389">
        <f t="shared" si="30"/>
        <v>1</v>
      </c>
    </row>
    <row r="978" spans="1:13" ht="26.25" x14ac:dyDescent="0.25">
      <c r="A978" s="374" t="s">
        <v>6242</v>
      </c>
      <c r="B978" s="374" t="s">
        <v>8861</v>
      </c>
      <c r="C978" s="374" t="s">
        <v>8862</v>
      </c>
      <c r="D978" s="374" t="s">
        <v>8823</v>
      </c>
      <c r="E978" s="374" t="s">
        <v>8824</v>
      </c>
      <c r="F978" s="374" t="s">
        <v>66</v>
      </c>
      <c r="G978" s="374" t="s">
        <v>582</v>
      </c>
      <c r="H978" s="374" t="s">
        <v>6627</v>
      </c>
      <c r="I978" s="374" t="s">
        <v>584</v>
      </c>
      <c r="J978" s="375">
        <v>25</v>
      </c>
      <c r="K978" s="375">
        <v>25</v>
      </c>
      <c r="L978" s="375" t="str">
        <f t="shared" si="31"/>
        <v>Mở</v>
      </c>
      <c r="M978" s="389">
        <f t="shared" si="30"/>
        <v>1</v>
      </c>
    </row>
    <row r="979" spans="1:13" ht="26.25" x14ac:dyDescent="0.25">
      <c r="A979" s="374" t="s">
        <v>6247</v>
      </c>
      <c r="B979" s="374" t="s">
        <v>8863</v>
      </c>
      <c r="C979" s="374" t="s">
        <v>8864</v>
      </c>
      <c r="D979" s="374" t="s">
        <v>8823</v>
      </c>
      <c r="E979" s="374" t="s">
        <v>8824</v>
      </c>
      <c r="F979" s="374" t="s">
        <v>66</v>
      </c>
      <c r="G979" s="374" t="s">
        <v>582</v>
      </c>
      <c r="H979" s="374" t="s">
        <v>6627</v>
      </c>
      <c r="I979" s="374" t="s">
        <v>584</v>
      </c>
      <c r="J979" s="375">
        <v>25</v>
      </c>
      <c r="K979" s="375">
        <v>25</v>
      </c>
      <c r="L979" s="375" t="str">
        <f t="shared" si="31"/>
        <v>Mở</v>
      </c>
      <c r="M979" s="389">
        <f t="shared" si="30"/>
        <v>1</v>
      </c>
    </row>
    <row r="980" spans="1:13" ht="26.25" x14ac:dyDescent="0.25">
      <c r="A980" s="374" t="s">
        <v>6251</v>
      </c>
      <c r="B980" s="374" t="s">
        <v>8865</v>
      </c>
      <c r="C980" s="374" t="s">
        <v>8866</v>
      </c>
      <c r="D980" s="374" t="s">
        <v>8823</v>
      </c>
      <c r="E980" s="374" t="s">
        <v>8824</v>
      </c>
      <c r="F980" s="374" t="s">
        <v>66</v>
      </c>
      <c r="G980" s="374" t="s">
        <v>582</v>
      </c>
      <c r="H980" s="374" t="s">
        <v>6627</v>
      </c>
      <c r="I980" s="374" t="s">
        <v>584</v>
      </c>
      <c r="J980" s="375">
        <v>25</v>
      </c>
      <c r="K980" s="375">
        <v>25</v>
      </c>
      <c r="L980" s="375" t="str">
        <f t="shared" si="31"/>
        <v>Mở</v>
      </c>
      <c r="M980" s="389">
        <f t="shared" si="30"/>
        <v>1</v>
      </c>
    </row>
    <row r="981" spans="1:13" ht="26.25" x14ac:dyDescent="0.25">
      <c r="A981" s="374" t="s">
        <v>6254</v>
      </c>
      <c r="B981" s="374" t="s">
        <v>8867</v>
      </c>
      <c r="C981" s="374" t="s">
        <v>8868</v>
      </c>
      <c r="D981" s="374" t="s">
        <v>8823</v>
      </c>
      <c r="E981" s="374" t="s">
        <v>8824</v>
      </c>
      <c r="F981" s="374" t="s">
        <v>66</v>
      </c>
      <c r="G981" s="374" t="s">
        <v>582</v>
      </c>
      <c r="H981" s="374" t="s">
        <v>6627</v>
      </c>
      <c r="I981" s="374" t="s">
        <v>584</v>
      </c>
      <c r="J981" s="375">
        <v>25</v>
      </c>
      <c r="K981" s="375">
        <v>25</v>
      </c>
      <c r="L981" s="375" t="str">
        <f t="shared" si="31"/>
        <v>Mở</v>
      </c>
      <c r="M981" s="389">
        <f t="shared" si="30"/>
        <v>1</v>
      </c>
    </row>
    <row r="982" spans="1:13" ht="26.25" x14ac:dyDescent="0.25">
      <c r="A982" s="374" t="s">
        <v>6257</v>
      </c>
      <c r="B982" s="374" t="s">
        <v>8869</v>
      </c>
      <c r="C982" s="374" t="s">
        <v>8870</v>
      </c>
      <c r="D982" s="374" t="s">
        <v>8823</v>
      </c>
      <c r="E982" s="374" t="s">
        <v>8824</v>
      </c>
      <c r="F982" s="374" t="s">
        <v>66</v>
      </c>
      <c r="G982" s="374" t="s">
        <v>582</v>
      </c>
      <c r="H982" s="374" t="s">
        <v>6627</v>
      </c>
      <c r="I982" s="374" t="s">
        <v>584</v>
      </c>
      <c r="J982" s="375">
        <v>25</v>
      </c>
      <c r="K982" s="375">
        <v>25</v>
      </c>
      <c r="L982" s="375" t="str">
        <f t="shared" si="31"/>
        <v>Mở</v>
      </c>
      <c r="M982" s="389">
        <f t="shared" si="30"/>
        <v>1</v>
      </c>
    </row>
    <row r="983" spans="1:13" ht="26.25" x14ac:dyDescent="0.25">
      <c r="A983" s="374" t="s">
        <v>6260</v>
      </c>
      <c r="B983" s="374" t="s">
        <v>8871</v>
      </c>
      <c r="C983" s="374" t="s">
        <v>8872</v>
      </c>
      <c r="D983" s="374" t="s">
        <v>8823</v>
      </c>
      <c r="E983" s="374" t="s">
        <v>8824</v>
      </c>
      <c r="F983" s="374" t="s">
        <v>66</v>
      </c>
      <c r="G983" s="374" t="s">
        <v>582</v>
      </c>
      <c r="H983" s="374" t="s">
        <v>6627</v>
      </c>
      <c r="I983" s="374" t="s">
        <v>584</v>
      </c>
      <c r="J983" s="375">
        <v>25</v>
      </c>
      <c r="K983" s="375">
        <v>25</v>
      </c>
      <c r="L983" s="375" t="str">
        <f t="shared" si="31"/>
        <v>Mở</v>
      </c>
      <c r="M983" s="389">
        <f t="shared" si="30"/>
        <v>1</v>
      </c>
    </row>
    <row r="984" spans="1:13" ht="26.25" x14ac:dyDescent="0.25">
      <c r="A984" s="374" t="s">
        <v>6263</v>
      </c>
      <c r="B984" s="374" t="s">
        <v>8873</v>
      </c>
      <c r="C984" s="374" t="s">
        <v>8874</v>
      </c>
      <c r="D984" s="374" t="s">
        <v>8823</v>
      </c>
      <c r="E984" s="374" t="s">
        <v>8824</v>
      </c>
      <c r="F984" s="374" t="s">
        <v>66</v>
      </c>
      <c r="G984" s="374" t="s">
        <v>582</v>
      </c>
      <c r="H984" s="374" t="s">
        <v>6627</v>
      </c>
      <c r="I984" s="374" t="s">
        <v>584</v>
      </c>
      <c r="J984" s="375">
        <v>25</v>
      </c>
      <c r="K984" s="375">
        <v>25</v>
      </c>
      <c r="L984" s="375" t="str">
        <f t="shared" si="31"/>
        <v>Mở</v>
      </c>
      <c r="M984" s="389">
        <f t="shared" si="30"/>
        <v>1</v>
      </c>
    </row>
    <row r="985" spans="1:13" ht="26.25" x14ac:dyDescent="0.25">
      <c r="A985" s="374" t="s">
        <v>6268</v>
      </c>
      <c r="B985" s="374" t="s">
        <v>8875</v>
      </c>
      <c r="C985" s="374" t="s">
        <v>8876</v>
      </c>
      <c r="D985" s="374" t="s">
        <v>8823</v>
      </c>
      <c r="E985" s="374" t="s">
        <v>8824</v>
      </c>
      <c r="F985" s="374" t="s">
        <v>66</v>
      </c>
      <c r="G985" s="374" t="s">
        <v>582</v>
      </c>
      <c r="H985" s="374" t="s">
        <v>6627</v>
      </c>
      <c r="I985" s="374" t="s">
        <v>584</v>
      </c>
      <c r="J985" s="375">
        <v>25</v>
      </c>
      <c r="K985" s="375">
        <v>25</v>
      </c>
      <c r="L985" s="375" t="str">
        <f t="shared" si="31"/>
        <v>Mở</v>
      </c>
      <c r="M985" s="389">
        <f t="shared" si="30"/>
        <v>1</v>
      </c>
    </row>
    <row r="986" spans="1:13" ht="26.25" x14ac:dyDescent="0.25">
      <c r="A986" s="374" t="s">
        <v>6271</v>
      </c>
      <c r="B986" s="374" t="s">
        <v>8877</v>
      </c>
      <c r="C986" s="374" t="s">
        <v>8878</v>
      </c>
      <c r="D986" s="374" t="s">
        <v>8823</v>
      </c>
      <c r="E986" s="374" t="s">
        <v>8824</v>
      </c>
      <c r="F986" s="374" t="s">
        <v>66</v>
      </c>
      <c r="G986" s="374" t="s">
        <v>582</v>
      </c>
      <c r="H986" s="374" t="s">
        <v>6627</v>
      </c>
      <c r="I986" s="374" t="s">
        <v>584</v>
      </c>
      <c r="J986" s="375">
        <v>25</v>
      </c>
      <c r="K986" s="375">
        <v>25</v>
      </c>
      <c r="L986" s="375" t="str">
        <f t="shared" si="31"/>
        <v>Mở</v>
      </c>
      <c r="M986" s="389">
        <f t="shared" si="30"/>
        <v>1</v>
      </c>
    </row>
    <row r="987" spans="1:13" ht="26.25" x14ac:dyDescent="0.25">
      <c r="A987" s="374" t="s">
        <v>6274</v>
      </c>
      <c r="B987" s="374" t="s">
        <v>8879</v>
      </c>
      <c r="C987" s="374" t="s">
        <v>8880</v>
      </c>
      <c r="D987" s="374" t="s">
        <v>8823</v>
      </c>
      <c r="E987" s="374" t="s">
        <v>8824</v>
      </c>
      <c r="F987" s="374" t="s">
        <v>66</v>
      </c>
      <c r="G987" s="374" t="s">
        <v>582</v>
      </c>
      <c r="H987" s="374" t="s">
        <v>6627</v>
      </c>
      <c r="I987" s="374" t="s">
        <v>584</v>
      </c>
      <c r="J987" s="375">
        <v>25</v>
      </c>
      <c r="K987" s="375">
        <v>25</v>
      </c>
      <c r="L987" s="375" t="str">
        <f t="shared" si="31"/>
        <v>Mở</v>
      </c>
      <c r="M987" s="389">
        <f t="shared" si="30"/>
        <v>1</v>
      </c>
    </row>
    <row r="988" spans="1:13" ht="26.25" x14ac:dyDescent="0.25">
      <c r="A988" s="374" t="s">
        <v>6277</v>
      </c>
      <c r="B988" s="374" t="s">
        <v>8881</v>
      </c>
      <c r="C988" s="374" t="s">
        <v>8882</v>
      </c>
      <c r="D988" s="374" t="s">
        <v>8883</v>
      </c>
      <c r="E988" s="374" t="s">
        <v>8884</v>
      </c>
      <c r="F988" s="374" t="s">
        <v>89</v>
      </c>
      <c r="G988" s="374" t="s">
        <v>582</v>
      </c>
      <c r="H988" s="374" t="s">
        <v>6627</v>
      </c>
      <c r="I988" s="374" t="s">
        <v>584</v>
      </c>
      <c r="J988" s="375">
        <v>65</v>
      </c>
      <c r="K988" s="375">
        <v>65</v>
      </c>
      <c r="L988" s="375" t="str">
        <f t="shared" si="31"/>
        <v>Mở</v>
      </c>
      <c r="M988" s="389">
        <f t="shared" si="30"/>
        <v>1</v>
      </c>
    </row>
    <row r="989" spans="1:13" ht="26.25" x14ac:dyDescent="0.25">
      <c r="A989" s="374" t="s">
        <v>6280</v>
      </c>
      <c r="B989" s="374" t="s">
        <v>8885</v>
      </c>
      <c r="C989" s="374" t="s">
        <v>8886</v>
      </c>
      <c r="D989" s="374" t="s">
        <v>8883</v>
      </c>
      <c r="E989" s="374" t="s">
        <v>8884</v>
      </c>
      <c r="F989" s="374" t="s">
        <v>89</v>
      </c>
      <c r="G989" s="374" t="s">
        <v>582</v>
      </c>
      <c r="H989" s="374" t="s">
        <v>6627</v>
      </c>
      <c r="I989" s="374" t="s">
        <v>584</v>
      </c>
      <c r="J989" s="375">
        <v>65</v>
      </c>
      <c r="K989" s="375">
        <v>65</v>
      </c>
      <c r="L989" s="375" t="str">
        <f t="shared" si="31"/>
        <v>Mở</v>
      </c>
      <c r="M989" s="389">
        <f t="shared" si="30"/>
        <v>1</v>
      </c>
    </row>
    <row r="990" spans="1:13" ht="26.25" x14ac:dyDescent="0.25">
      <c r="A990" s="374" t="s">
        <v>6283</v>
      </c>
      <c r="B990" s="374" t="s">
        <v>8887</v>
      </c>
      <c r="C990" s="374" t="s">
        <v>8888</v>
      </c>
      <c r="D990" s="374" t="s">
        <v>8889</v>
      </c>
      <c r="E990" s="374" t="s">
        <v>8890</v>
      </c>
      <c r="F990" s="374" t="s">
        <v>89</v>
      </c>
      <c r="G990" s="374" t="s">
        <v>582</v>
      </c>
      <c r="H990" s="374" t="s">
        <v>6627</v>
      </c>
      <c r="I990" s="374" t="s">
        <v>584</v>
      </c>
      <c r="J990" s="375">
        <v>63</v>
      </c>
      <c r="K990" s="375">
        <v>65</v>
      </c>
      <c r="L990" s="375" t="str">
        <f t="shared" si="31"/>
        <v>Mở</v>
      </c>
      <c r="M990" s="389">
        <f t="shared" si="30"/>
        <v>0.96923076923076923</v>
      </c>
    </row>
    <row r="991" spans="1:13" ht="26.25" x14ac:dyDescent="0.25">
      <c r="A991" s="374" t="s">
        <v>6288</v>
      </c>
      <c r="B991" s="374" t="s">
        <v>8891</v>
      </c>
      <c r="C991" s="374" t="s">
        <v>8892</v>
      </c>
      <c r="D991" s="374" t="s">
        <v>8889</v>
      </c>
      <c r="E991" s="374" t="s">
        <v>8890</v>
      </c>
      <c r="F991" s="374" t="s">
        <v>89</v>
      </c>
      <c r="G991" s="374" t="s">
        <v>582</v>
      </c>
      <c r="H991" s="374" t="s">
        <v>6627</v>
      </c>
      <c r="I991" s="374" t="s">
        <v>584</v>
      </c>
      <c r="J991" s="375">
        <v>65</v>
      </c>
      <c r="K991" s="375">
        <v>65</v>
      </c>
      <c r="L991" s="375" t="str">
        <f t="shared" si="31"/>
        <v>Mở</v>
      </c>
      <c r="M991" s="389">
        <f t="shared" si="30"/>
        <v>1</v>
      </c>
    </row>
    <row r="992" spans="1:13" ht="26.25" x14ac:dyDescent="0.25">
      <c r="A992" s="374" t="s">
        <v>6291</v>
      </c>
      <c r="B992" s="374" t="s">
        <v>8893</v>
      </c>
      <c r="C992" s="374" t="s">
        <v>8894</v>
      </c>
      <c r="D992" s="374" t="s">
        <v>8895</v>
      </c>
      <c r="E992" s="374" t="s">
        <v>8896</v>
      </c>
      <c r="F992" s="374" t="s">
        <v>95</v>
      </c>
      <c r="G992" s="374" t="s">
        <v>582</v>
      </c>
      <c r="H992" s="374" t="s">
        <v>6627</v>
      </c>
      <c r="I992" s="374" t="s">
        <v>584</v>
      </c>
      <c r="J992" s="375">
        <v>41</v>
      </c>
      <c r="K992" s="375">
        <v>65</v>
      </c>
      <c r="L992" s="375" t="s">
        <v>610</v>
      </c>
      <c r="M992" s="389">
        <f t="shared" si="30"/>
        <v>0.63076923076923075</v>
      </c>
    </row>
    <row r="993" spans="1:13" ht="26.25" x14ac:dyDescent="0.25">
      <c r="A993" s="374" t="s">
        <v>6296</v>
      </c>
      <c r="B993" s="374" t="s">
        <v>8897</v>
      </c>
      <c r="C993" s="374" t="s">
        <v>8898</v>
      </c>
      <c r="D993" s="374" t="s">
        <v>8895</v>
      </c>
      <c r="E993" s="374" t="s">
        <v>8896</v>
      </c>
      <c r="F993" s="374" t="s">
        <v>95</v>
      </c>
      <c r="G993" s="374" t="s">
        <v>582</v>
      </c>
      <c r="H993" s="374" t="s">
        <v>6627</v>
      </c>
      <c r="I993" s="374" t="s">
        <v>584</v>
      </c>
      <c r="J993" s="375">
        <v>65</v>
      </c>
      <c r="K993" s="375">
        <v>65</v>
      </c>
      <c r="L993" s="375" t="str">
        <f t="shared" si="31"/>
        <v>Mở</v>
      </c>
      <c r="M993" s="389">
        <f t="shared" si="30"/>
        <v>1</v>
      </c>
    </row>
    <row r="994" spans="1:13" ht="26.25" x14ac:dyDescent="0.25">
      <c r="A994" s="374" t="s">
        <v>6299</v>
      </c>
      <c r="B994" s="374" t="s">
        <v>8899</v>
      </c>
      <c r="C994" s="374" t="s">
        <v>8900</v>
      </c>
      <c r="D994" s="374" t="s">
        <v>8901</v>
      </c>
      <c r="E994" s="374" t="s">
        <v>8902</v>
      </c>
      <c r="F994" s="374" t="s">
        <v>66</v>
      </c>
      <c r="G994" s="374" t="s">
        <v>582</v>
      </c>
      <c r="H994" s="374" t="s">
        <v>6627</v>
      </c>
      <c r="I994" s="374" t="s">
        <v>584</v>
      </c>
      <c r="J994" s="375">
        <v>65</v>
      </c>
      <c r="K994" s="375">
        <v>65</v>
      </c>
      <c r="L994" s="375" t="str">
        <f t="shared" si="31"/>
        <v>Mở</v>
      </c>
      <c r="M994" s="389">
        <f t="shared" si="30"/>
        <v>1</v>
      </c>
    </row>
    <row r="995" spans="1:13" ht="26.25" x14ac:dyDescent="0.25">
      <c r="A995" s="374" t="s">
        <v>6302</v>
      </c>
      <c r="B995" s="374" t="s">
        <v>8903</v>
      </c>
      <c r="C995" s="374" t="s">
        <v>8904</v>
      </c>
      <c r="D995" s="374" t="s">
        <v>8901</v>
      </c>
      <c r="E995" s="374" t="s">
        <v>8902</v>
      </c>
      <c r="F995" s="374" t="s">
        <v>66</v>
      </c>
      <c r="G995" s="374" t="s">
        <v>582</v>
      </c>
      <c r="H995" s="374" t="s">
        <v>6627</v>
      </c>
      <c r="I995" s="374" t="s">
        <v>584</v>
      </c>
      <c r="J995" s="375">
        <v>65</v>
      </c>
      <c r="K995" s="375">
        <v>65</v>
      </c>
      <c r="L995" s="375" t="str">
        <f t="shared" si="31"/>
        <v>Mở</v>
      </c>
      <c r="M995" s="389">
        <f t="shared" si="30"/>
        <v>1</v>
      </c>
    </row>
    <row r="996" spans="1:13" ht="26.25" x14ac:dyDescent="0.25">
      <c r="A996" s="374" t="s">
        <v>6305</v>
      </c>
      <c r="B996" s="374" t="s">
        <v>8905</v>
      </c>
      <c r="C996" s="374" t="s">
        <v>8906</v>
      </c>
      <c r="D996" s="374" t="s">
        <v>8901</v>
      </c>
      <c r="E996" s="374" t="s">
        <v>8902</v>
      </c>
      <c r="F996" s="374" t="s">
        <v>66</v>
      </c>
      <c r="G996" s="374" t="s">
        <v>582</v>
      </c>
      <c r="H996" s="374" t="s">
        <v>6627</v>
      </c>
      <c r="I996" s="374" t="s">
        <v>584</v>
      </c>
      <c r="J996" s="375">
        <v>65</v>
      </c>
      <c r="K996" s="375">
        <v>65</v>
      </c>
      <c r="L996" s="375" t="str">
        <f t="shared" si="31"/>
        <v>Mở</v>
      </c>
      <c r="M996" s="389">
        <f t="shared" si="30"/>
        <v>1</v>
      </c>
    </row>
    <row r="997" spans="1:13" ht="26.25" x14ac:dyDescent="0.25">
      <c r="A997" s="374" t="s">
        <v>6308</v>
      </c>
      <c r="B997" s="374" t="s">
        <v>8907</v>
      </c>
      <c r="C997" s="374" t="s">
        <v>8908</v>
      </c>
      <c r="D997" s="374" t="s">
        <v>8909</v>
      </c>
      <c r="E997" s="374" t="s">
        <v>8910</v>
      </c>
      <c r="F997" s="374" t="s">
        <v>89</v>
      </c>
      <c r="G997" s="374" t="s">
        <v>582</v>
      </c>
      <c r="H997" s="374" t="s">
        <v>6627</v>
      </c>
      <c r="I997" s="374" t="s">
        <v>584</v>
      </c>
      <c r="J997" s="375">
        <v>65</v>
      </c>
      <c r="K997" s="375">
        <v>65</v>
      </c>
      <c r="L997" s="375" t="str">
        <f t="shared" si="31"/>
        <v>Mở</v>
      </c>
      <c r="M997" s="389">
        <f t="shared" si="30"/>
        <v>1</v>
      </c>
    </row>
    <row r="998" spans="1:13" ht="26.25" x14ac:dyDescent="0.25">
      <c r="A998" s="374" t="s">
        <v>6311</v>
      </c>
      <c r="B998" s="374" t="s">
        <v>8911</v>
      </c>
      <c r="C998" s="374" t="s">
        <v>8912</v>
      </c>
      <c r="D998" s="374" t="s">
        <v>8909</v>
      </c>
      <c r="E998" s="374" t="s">
        <v>8910</v>
      </c>
      <c r="F998" s="374" t="s">
        <v>89</v>
      </c>
      <c r="G998" s="374" t="s">
        <v>582</v>
      </c>
      <c r="H998" s="374" t="s">
        <v>6627</v>
      </c>
      <c r="I998" s="374" t="s">
        <v>584</v>
      </c>
      <c r="J998" s="375">
        <v>65</v>
      </c>
      <c r="K998" s="375">
        <v>65</v>
      </c>
      <c r="L998" s="375" t="str">
        <f t="shared" si="31"/>
        <v>Mở</v>
      </c>
      <c r="M998" s="389">
        <f t="shared" si="30"/>
        <v>1</v>
      </c>
    </row>
    <row r="999" spans="1:13" ht="26.25" x14ac:dyDescent="0.25">
      <c r="A999" s="374" t="s">
        <v>6314</v>
      </c>
      <c r="B999" s="374" t="s">
        <v>8913</v>
      </c>
      <c r="C999" s="374" t="s">
        <v>8914</v>
      </c>
      <c r="D999" s="374" t="s">
        <v>8915</v>
      </c>
      <c r="E999" s="374" t="s">
        <v>8916</v>
      </c>
      <c r="F999" s="374" t="s">
        <v>89</v>
      </c>
      <c r="G999" s="374" t="s">
        <v>582</v>
      </c>
      <c r="H999" s="374" t="s">
        <v>6627</v>
      </c>
      <c r="I999" s="374" t="s">
        <v>584</v>
      </c>
      <c r="J999" s="375">
        <v>46</v>
      </c>
      <c r="K999" s="375">
        <v>65</v>
      </c>
      <c r="L999" s="375" t="s">
        <v>610</v>
      </c>
      <c r="M999" s="389">
        <f t="shared" si="30"/>
        <v>0.70769230769230773</v>
      </c>
    </row>
    <row r="1000" spans="1:13" ht="26.25" x14ac:dyDescent="0.25">
      <c r="A1000" s="374" t="s">
        <v>6318</v>
      </c>
      <c r="B1000" s="374" t="s">
        <v>8917</v>
      </c>
      <c r="C1000" s="374" t="s">
        <v>8918</v>
      </c>
      <c r="D1000" s="374" t="s">
        <v>8919</v>
      </c>
      <c r="E1000" s="374" t="s">
        <v>8920</v>
      </c>
      <c r="F1000" s="374" t="s">
        <v>89</v>
      </c>
      <c r="G1000" s="374" t="s">
        <v>582</v>
      </c>
      <c r="H1000" s="374" t="s">
        <v>6627</v>
      </c>
      <c r="I1000" s="374" t="s">
        <v>584</v>
      </c>
      <c r="J1000" s="375">
        <v>30</v>
      </c>
      <c r="K1000" s="375">
        <v>30</v>
      </c>
      <c r="L1000" s="375" t="str">
        <f t="shared" si="31"/>
        <v>Mở</v>
      </c>
      <c r="M1000" s="389">
        <f t="shared" si="30"/>
        <v>1</v>
      </c>
    </row>
    <row r="1001" spans="1:13" ht="26.25" x14ac:dyDescent="0.25">
      <c r="A1001" s="374" t="s">
        <v>6322</v>
      </c>
      <c r="B1001" s="374" t="s">
        <v>8921</v>
      </c>
      <c r="C1001" s="374" t="s">
        <v>8922</v>
      </c>
      <c r="D1001" s="374" t="s">
        <v>7825</v>
      </c>
      <c r="E1001" s="374" t="s">
        <v>7826</v>
      </c>
      <c r="F1001" s="374" t="s">
        <v>66</v>
      </c>
      <c r="G1001" s="374" t="s">
        <v>582</v>
      </c>
      <c r="H1001" s="374" t="s">
        <v>6627</v>
      </c>
      <c r="I1001" s="374" t="s">
        <v>584</v>
      </c>
      <c r="J1001" s="375">
        <v>2</v>
      </c>
      <c r="K1001" s="375">
        <v>65</v>
      </c>
      <c r="L1001" s="375" t="str">
        <f t="shared" si="31"/>
        <v>Không mở</v>
      </c>
      <c r="M1001" s="389">
        <f t="shared" si="30"/>
        <v>3.0769230769230771E-2</v>
      </c>
    </row>
    <row r="1002" spans="1:13" ht="26.25" x14ac:dyDescent="0.25">
      <c r="A1002" s="374" t="s">
        <v>6324</v>
      </c>
      <c r="B1002" s="374" t="s">
        <v>8923</v>
      </c>
      <c r="C1002" s="374" t="s">
        <v>8924</v>
      </c>
      <c r="D1002" s="374" t="s">
        <v>7869</v>
      </c>
      <c r="E1002" s="374" t="s">
        <v>7870</v>
      </c>
      <c r="F1002" s="374" t="s">
        <v>89</v>
      </c>
      <c r="G1002" s="374" t="s">
        <v>582</v>
      </c>
      <c r="H1002" s="374" t="s">
        <v>6627</v>
      </c>
      <c r="I1002" s="374" t="s">
        <v>584</v>
      </c>
      <c r="J1002" s="375">
        <v>65</v>
      </c>
      <c r="K1002" s="375">
        <v>65</v>
      </c>
      <c r="L1002" s="375" t="str">
        <f t="shared" si="31"/>
        <v>Mở</v>
      </c>
      <c r="M1002" s="389">
        <f t="shared" si="30"/>
        <v>1</v>
      </c>
    </row>
    <row r="1003" spans="1:13" ht="26.25" x14ac:dyDescent="0.25">
      <c r="A1003" s="374" t="s">
        <v>6326</v>
      </c>
      <c r="B1003" s="374" t="s">
        <v>8925</v>
      </c>
      <c r="C1003" s="374" t="s">
        <v>8926</v>
      </c>
      <c r="D1003" s="374" t="s">
        <v>1938</v>
      </c>
      <c r="E1003" s="374" t="s">
        <v>7538</v>
      </c>
      <c r="F1003" s="374" t="s">
        <v>89</v>
      </c>
      <c r="G1003" s="374" t="s">
        <v>582</v>
      </c>
      <c r="H1003" s="374" t="s">
        <v>6627</v>
      </c>
      <c r="I1003" s="374" t="s">
        <v>584</v>
      </c>
      <c r="J1003" s="375">
        <v>65</v>
      </c>
      <c r="K1003" s="375">
        <v>65</v>
      </c>
      <c r="L1003" s="375" t="str">
        <f t="shared" si="31"/>
        <v>Mở</v>
      </c>
      <c r="M1003" s="389">
        <f t="shared" si="30"/>
        <v>1</v>
      </c>
    </row>
    <row r="1004" spans="1:13" ht="26.25" x14ac:dyDescent="0.25">
      <c r="A1004" s="374" t="s">
        <v>6328</v>
      </c>
      <c r="B1004" s="374" t="s">
        <v>8927</v>
      </c>
      <c r="C1004" s="374" t="s">
        <v>8928</v>
      </c>
      <c r="D1004" s="374" t="s">
        <v>1938</v>
      </c>
      <c r="E1004" s="374" t="s">
        <v>7538</v>
      </c>
      <c r="F1004" s="374" t="s">
        <v>89</v>
      </c>
      <c r="G1004" s="374" t="s">
        <v>582</v>
      </c>
      <c r="H1004" s="374" t="s">
        <v>6627</v>
      </c>
      <c r="I1004" s="374" t="s">
        <v>584</v>
      </c>
      <c r="J1004" s="375">
        <v>64</v>
      </c>
      <c r="K1004" s="375">
        <v>65</v>
      </c>
      <c r="L1004" s="375" t="str">
        <f t="shared" si="31"/>
        <v>Mở</v>
      </c>
      <c r="M1004" s="389">
        <f t="shared" si="30"/>
        <v>0.98461538461538467</v>
      </c>
    </row>
    <row r="1005" spans="1:13" ht="26.25" x14ac:dyDescent="0.25">
      <c r="A1005" s="374" t="s">
        <v>6330</v>
      </c>
      <c r="B1005" s="374" t="s">
        <v>8929</v>
      </c>
      <c r="C1005" s="374" t="s">
        <v>8930</v>
      </c>
      <c r="D1005" s="374" t="s">
        <v>1938</v>
      </c>
      <c r="E1005" s="374" t="s">
        <v>7538</v>
      </c>
      <c r="F1005" s="374" t="s">
        <v>89</v>
      </c>
      <c r="G1005" s="374" t="s">
        <v>582</v>
      </c>
      <c r="H1005" s="374" t="s">
        <v>6627</v>
      </c>
      <c r="I1005" s="374" t="s">
        <v>584</v>
      </c>
      <c r="J1005" s="375">
        <v>20</v>
      </c>
      <c r="K1005" s="375">
        <v>65</v>
      </c>
      <c r="L1005" s="375" t="str">
        <f t="shared" si="31"/>
        <v>Không mở</v>
      </c>
      <c r="M1005" s="389">
        <f t="shared" si="30"/>
        <v>0.30769230769230771</v>
      </c>
    </row>
    <row r="1006" spans="1:13" ht="26.25" x14ac:dyDescent="0.25">
      <c r="A1006" s="374" t="s">
        <v>6334</v>
      </c>
      <c r="B1006" s="374" t="s">
        <v>8931</v>
      </c>
      <c r="C1006" s="374" t="s">
        <v>8932</v>
      </c>
      <c r="D1006" s="374" t="s">
        <v>1938</v>
      </c>
      <c r="E1006" s="374" t="s">
        <v>7538</v>
      </c>
      <c r="F1006" s="374" t="s">
        <v>89</v>
      </c>
      <c r="G1006" s="374" t="s">
        <v>582</v>
      </c>
      <c r="H1006" s="374" t="s">
        <v>6627</v>
      </c>
      <c r="I1006" s="374" t="s">
        <v>584</v>
      </c>
      <c r="J1006" s="375">
        <v>65</v>
      </c>
      <c r="K1006" s="375">
        <v>65</v>
      </c>
      <c r="L1006" s="375" t="str">
        <f t="shared" si="31"/>
        <v>Mở</v>
      </c>
      <c r="M1006" s="389">
        <f t="shared" si="30"/>
        <v>1</v>
      </c>
    </row>
    <row r="1007" spans="1:13" ht="26.25" x14ac:dyDescent="0.25">
      <c r="A1007" s="374" t="s">
        <v>6336</v>
      </c>
      <c r="B1007" s="374" t="s">
        <v>8933</v>
      </c>
      <c r="C1007" s="374" t="s">
        <v>8934</v>
      </c>
      <c r="D1007" s="374" t="s">
        <v>1938</v>
      </c>
      <c r="E1007" s="374" t="s">
        <v>7538</v>
      </c>
      <c r="F1007" s="374" t="s">
        <v>89</v>
      </c>
      <c r="G1007" s="374" t="s">
        <v>582</v>
      </c>
      <c r="H1007" s="374" t="s">
        <v>6627</v>
      </c>
      <c r="I1007" s="374" t="s">
        <v>584</v>
      </c>
      <c r="J1007" s="375">
        <v>5</v>
      </c>
      <c r="K1007" s="375">
        <v>65</v>
      </c>
      <c r="L1007" s="375" t="str">
        <f t="shared" si="31"/>
        <v>Không mở</v>
      </c>
      <c r="M1007" s="389">
        <f t="shared" si="30"/>
        <v>7.6923076923076927E-2</v>
      </c>
    </row>
    <row r="1008" spans="1:13" ht="26.25" x14ac:dyDescent="0.25">
      <c r="A1008" s="374" t="s">
        <v>6338</v>
      </c>
      <c r="B1008" s="374" t="s">
        <v>8935</v>
      </c>
      <c r="C1008" s="374" t="s">
        <v>8936</v>
      </c>
      <c r="D1008" s="374" t="s">
        <v>1938</v>
      </c>
      <c r="E1008" s="374" t="s">
        <v>7538</v>
      </c>
      <c r="F1008" s="374" t="s">
        <v>89</v>
      </c>
      <c r="G1008" s="374" t="s">
        <v>582</v>
      </c>
      <c r="H1008" s="374" t="s">
        <v>6627</v>
      </c>
      <c r="I1008" s="374" t="s">
        <v>584</v>
      </c>
      <c r="J1008" s="375">
        <v>65</v>
      </c>
      <c r="K1008" s="375">
        <v>65</v>
      </c>
      <c r="L1008" s="375" t="str">
        <f t="shared" si="31"/>
        <v>Mở</v>
      </c>
      <c r="M1008" s="389">
        <f t="shared" si="30"/>
        <v>1</v>
      </c>
    </row>
    <row r="1009" spans="1:13" ht="26.25" x14ac:dyDescent="0.25">
      <c r="A1009" s="374" t="s">
        <v>6341</v>
      </c>
      <c r="B1009" s="374" t="s">
        <v>8937</v>
      </c>
      <c r="C1009" s="374" t="s">
        <v>8938</v>
      </c>
      <c r="D1009" s="374" t="s">
        <v>1938</v>
      </c>
      <c r="E1009" s="374" t="s">
        <v>7538</v>
      </c>
      <c r="F1009" s="374" t="s">
        <v>89</v>
      </c>
      <c r="G1009" s="374" t="s">
        <v>582</v>
      </c>
      <c r="H1009" s="374" t="s">
        <v>6627</v>
      </c>
      <c r="I1009" s="374" t="s">
        <v>584</v>
      </c>
      <c r="J1009" s="375">
        <v>65</v>
      </c>
      <c r="K1009" s="375">
        <v>65</v>
      </c>
      <c r="L1009" s="375" t="str">
        <f t="shared" si="31"/>
        <v>Mở</v>
      </c>
      <c r="M1009" s="389">
        <f t="shared" si="30"/>
        <v>1</v>
      </c>
    </row>
    <row r="1010" spans="1:13" ht="26.25" x14ac:dyDescent="0.25">
      <c r="A1010" s="374" t="s">
        <v>6344</v>
      </c>
      <c r="B1010" s="374" t="s">
        <v>8939</v>
      </c>
      <c r="C1010" s="374" t="s">
        <v>8940</v>
      </c>
      <c r="D1010" s="374" t="s">
        <v>1938</v>
      </c>
      <c r="E1010" s="374" t="s">
        <v>7538</v>
      </c>
      <c r="F1010" s="374" t="s">
        <v>89</v>
      </c>
      <c r="G1010" s="374" t="s">
        <v>582</v>
      </c>
      <c r="H1010" s="374" t="s">
        <v>6627</v>
      </c>
      <c r="I1010" s="374" t="s">
        <v>584</v>
      </c>
      <c r="J1010" s="375">
        <v>65</v>
      </c>
      <c r="K1010" s="375">
        <v>65</v>
      </c>
      <c r="L1010" s="375" t="str">
        <f t="shared" si="31"/>
        <v>Mở</v>
      </c>
      <c r="M1010" s="389">
        <f t="shared" si="30"/>
        <v>1</v>
      </c>
    </row>
    <row r="1011" spans="1:13" ht="26.25" x14ac:dyDescent="0.25">
      <c r="A1011" s="374" t="s">
        <v>6347</v>
      </c>
      <c r="B1011" s="374" t="s">
        <v>8941</v>
      </c>
      <c r="C1011" s="374" t="s">
        <v>8942</v>
      </c>
      <c r="D1011" s="374" t="s">
        <v>1938</v>
      </c>
      <c r="E1011" s="374" t="s">
        <v>7538</v>
      </c>
      <c r="F1011" s="374" t="s">
        <v>89</v>
      </c>
      <c r="G1011" s="374" t="s">
        <v>582</v>
      </c>
      <c r="H1011" s="374" t="s">
        <v>6627</v>
      </c>
      <c r="I1011" s="374" t="s">
        <v>584</v>
      </c>
      <c r="J1011" s="375">
        <v>65</v>
      </c>
      <c r="K1011" s="375">
        <v>65</v>
      </c>
      <c r="L1011" s="375" t="str">
        <f t="shared" si="31"/>
        <v>Mở</v>
      </c>
      <c r="M1011" s="389">
        <f t="shared" si="30"/>
        <v>1</v>
      </c>
    </row>
    <row r="1012" spans="1:13" ht="26.25" x14ac:dyDescent="0.25">
      <c r="A1012" s="374" t="s">
        <v>6350</v>
      </c>
      <c r="B1012" s="374" t="s">
        <v>8943</v>
      </c>
      <c r="C1012" s="374" t="s">
        <v>8944</v>
      </c>
      <c r="D1012" s="374" t="s">
        <v>1938</v>
      </c>
      <c r="E1012" s="374" t="s">
        <v>7538</v>
      </c>
      <c r="F1012" s="374" t="s">
        <v>89</v>
      </c>
      <c r="G1012" s="374" t="s">
        <v>582</v>
      </c>
      <c r="H1012" s="374" t="s">
        <v>6627</v>
      </c>
      <c r="I1012" s="374" t="s">
        <v>584</v>
      </c>
      <c r="J1012" s="375">
        <v>65</v>
      </c>
      <c r="K1012" s="375">
        <v>65</v>
      </c>
      <c r="L1012" s="375" t="str">
        <f t="shared" si="31"/>
        <v>Mở</v>
      </c>
      <c r="M1012" s="389">
        <f t="shared" si="30"/>
        <v>1</v>
      </c>
    </row>
    <row r="1013" spans="1:13" ht="26.25" x14ac:dyDescent="0.25">
      <c r="A1013" s="374" t="s">
        <v>6353</v>
      </c>
      <c r="B1013" s="374" t="s">
        <v>8945</v>
      </c>
      <c r="C1013" s="374" t="s">
        <v>8946</v>
      </c>
      <c r="D1013" s="374" t="s">
        <v>1938</v>
      </c>
      <c r="E1013" s="374" t="s">
        <v>7538</v>
      </c>
      <c r="F1013" s="374" t="s">
        <v>89</v>
      </c>
      <c r="G1013" s="374" t="s">
        <v>582</v>
      </c>
      <c r="H1013" s="374" t="s">
        <v>6627</v>
      </c>
      <c r="I1013" s="374" t="s">
        <v>584</v>
      </c>
      <c r="J1013" s="375">
        <v>39</v>
      </c>
      <c r="K1013" s="375">
        <v>65</v>
      </c>
      <c r="L1013" s="375" t="s">
        <v>610</v>
      </c>
      <c r="M1013" s="389">
        <f t="shared" si="30"/>
        <v>0.6</v>
      </c>
    </row>
    <row r="1014" spans="1:13" ht="26.25" x14ac:dyDescent="0.25">
      <c r="A1014" s="374" t="s">
        <v>6356</v>
      </c>
      <c r="B1014" s="374" t="s">
        <v>8947</v>
      </c>
      <c r="C1014" s="374" t="s">
        <v>8948</v>
      </c>
      <c r="D1014" s="374" t="s">
        <v>1938</v>
      </c>
      <c r="E1014" s="374" t="s">
        <v>7538</v>
      </c>
      <c r="F1014" s="374" t="s">
        <v>89</v>
      </c>
      <c r="G1014" s="374" t="s">
        <v>582</v>
      </c>
      <c r="H1014" s="374" t="s">
        <v>6627</v>
      </c>
      <c r="I1014" s="374" t="s">
        <v>584</v>
      </c>
      <c r="J1014" s="375">
        <v>65</v>
      </c>
      <c r="K1014" s="375">
        <v>65</v>
      </c>
      <c r="L1014" s="375" t="str">
        <f t="shared" si="31"/>
        <v>Mở</v>
      </c>
      <c r="M1014" s="389">
        <f t="shared" si="30"/>
        <v>1</v>
      </c>
    </row>
    <row r="1015" spans="1:13" ht="26.25" x14ac:dyDescent="0.25">
      <c r="A1015" s="374" t="s">
        <v>6361</v>
      </c>
      <c r="B1015" s="374" t="s">
        <v>8949</v>
      </c>
      <c r="C1015" s="374" t="s">
        <v>8950</v>
      </c>
      <c r="D1015" s="374" t="s">
        <v>1938</v>
      </c>
      <c r="E1015" s="374" t="s">
        <v>7538</v>
      </c>
      <c r="F1015" s="374" t="s">
        <v>89</v>
      </c>
      <c r="G1015" s="374" t="s">
        <v>582</v>
      </c>
      <c r="H1015" s="374" t="s">
        <v>6627</v>
      </c>
      <c r="I1015" s="374" t="s">
        <v>584</v>
      </c>
      <c r="J1015" s="375">
        <v>65</v>
      </c>
      <c r="K1015" s="375">
        <v>65</v>
      </c>
      <c r="L1015" s="375" t="str">
        <f t="shared" si="31"/>
        <v>Mở</v>
      </c>
      <c r="M1015" s="389">
        <f t="shared" si="30"/>
        <v>1</v>
      </c>
    </row>
    <row r="1016" spans="1:13" ht="26.25" x14ac:dyDescent="0.25">
      <c r="A1016" s="374" t="s">
        <v>6366</v>
      </c>
      <c r="B1016" s="374" t="s">
        <v>8951</v>
      </c>
      <c r="C1016" s="374" t="s">
        <v>8952</v>
      </c>
      <c r="D1016" s="374" t="s">
        <v>1938</v>
      </c>
      <c r="E1016" s="374" t="s">
        <v>7538</v>
      </c>
      <c r="F1016" s="374" t="s">
        <v>89</v>
      </c>
      <c r="G1016" s="374" t="s">
        <v>582</v>
      </c>
      <c r="H1016" s="374" t="s">
        <v>6627</v>
      </c>
      <c r="I1016" s="374" t="s">
        <v>584</v>
      </c>
      <c r="J1016" s="375">
        <v>57</v>
      </c>
      <c r="K1016" s="375">
        <v>65</v>
      </c>
      <c r="L1016" s="375" t="str">
        <f t="shared" si="31"/>
        <v>Mở</v>
      </c>
      <c r="M1016" s="389">
        <f t="shared" si="30"/>
        <v>0.87692307692307692</v>
      </c>
    </row>
    <row r="1017" spans="1:13" ht="26.25" x14ac:dyDescent="0.25">
      <c r="A1017" s="374" t="s">
        <v>6369</v>
      </c>
      <c r="B1017" s="374" t="s">
        <v>8953</v>
      </c>
      <c r="C1017" s="374" t="s">
        <v>8954</v>
      </c>
      <c r="D1017" s="374" t="s">
        <v>8955</v>
      </c>
      <c r="E1017" s="374" t="s">
        <v>8956</v>
      </c>
      <c r="F1017" s="374" t="s">
        <v>130</v>
      </c>
      <c r="G1017" s="374" t="s">
        <v>582</v>
      </c>
      <c r="H1017" s="374" t="s">
        <v>6627</v>
      </c>
      <c r="I1017" s="374" t="s">
        <v>584</v>
      </c>
      <c r="J1017" s="375">
        <v>65</v>
      </c>
      <c r="K1017" s="375">
        <v>65</v>
      </c>
      <c r="L1017" s="375" t="str">
        <f t="shared" si="31"/>
        <v>Mở</v>
      </c>
      <c r="M1017" s="389">
        <f t="shared" si="30"/>
        <v>1</v>
      </c>
    </row>
    <row r="1018" spans="1:13" ht="26.25" x14ac:dyDescent="0.25">
      <c r="A1018" s="374" t="s">
        <v>6372</v>
      </c>
      <c r="B1018" s="374" t="s">
        <v>8957</v>
      </c>
      <c r="C1018" s="374" t="s">
        <v>8958</v>
      </c>
      <c r="D1018" s="374" t="s">
        <v>8955</v>
      </c>
      <c r="E1018" s="374" t="s">
        <v>8956</v>
      </c>
      <c r="F1018" s="374" t="s">
        <v>130</v>
      </c>
      <c r="G1018" s="374" t="s">
        <v>582</v>
      </c>
      <c r="H1018" s="374" t="s">
        <v>6627</v>
      </c>
      <c r="I1018" s="374" t="s">
        <v>584</v>
      </c>
      <c r="J1018" s="375">
        <v>65</v>
      </c>
      <c r="K1018" s="375">
        <v>65</v>
      </c>
      <c r="L1018" s="375" t="str">
        <f t="shared" si="31"/>
        <v>Mở</v>
      </c>
      <c r="M1018" s="389">
        <f t="shared" si="30"/>
        <v>1</v>
      </c>
    </row>
    <row r="1019" spans="1:13" ht="26.25" x14ac:dyDescent="0.25">
      <c r="A1019" s="374" t="s">
        <v>6375</v>
      </c>
      <c r="B1019" s="374" t="s">
        <v>8959</v>
      </c>
      <c r="C1019" s="374" t="s">
        <v>8960</v>
      </c>
      <c r="D1019" s="374" t="s">
        <v>8955</v>
      </c>
      <c r="E1019" s="374" t="s">
        <v>8956</v>
      </c>
      <c r="F1019" s="374" t="s">
        <v>130</v>
      </c>
      <c r="G1019" s="374" t="s">
        <v>582</v>
      </c>
      <c r="H1019" s="374" t="s">
        <v>6627</v>
      </c>
      <c r="I1019" s="374" t="s">
        <v>584</v>
      </c>
      <c r="J1019" s="375">
        <v>65</v>
      </c>
      <c r="K1019" s="375">
        <v>65</v>
      </c>
      <c r="L1019" s="375" t="str">
        <f t="shared" si="31"/>
        <v>Mở</v>
      </c>
      <c r="M1019" s="389">
        <f t="shared" si="30"/>
        <v>1</v>
      </c>
    </row>
    <row r="1020" spans="1:13" ht="26.25" x14ac:dyDescent="0.25">
      <c r="A1020" s="374" t="s">
        <v>6380</v>
      </c>
      <c r="B1020" s="374" t="s">
        <v>8961</v>
      </c>
      <c r="C1020" s="374" t="s">
        <v>8962</v>
      </c>
      <c r="D1020" s="374" t="s">
        <v>8955</v>
      </c>
      <c r="E1020" s="374" t="s">
        <v>8956</v>
      </c>
      <c r="F1020" s="374" t="s">
        <v>130</v>
      </c>
      <c r="G1020" s="374" t="s">
        <v>582</v>
      </c>
      <c r="H1020" s="374" t="s">
        <v>6627</v>
      </c>
      <c r="I1020" s="374" t="s">
        <v>584</v>
      </c>
      <c r="J1020" s="375">
        <v>65</v>
      </c>
      <c r="K1020" s="375">
        <v>65</v>
      </c>
      <c r="L1020" s="375" t="str">
        <f t="shared" si="31"/>
        <v>Mở</v>
      </c>
      <c r="M1020" s="389">
        <f t="shared" si="30"/>
        <v>1</v>
      </c>
    </row>
    <row r="1021" spans="1:13" ht="26.25" x14ac:dyDescent="0.25">
      <c r="A1021" s="374" t="s">
        <v>6383</v>
      </c>
      <c r="B1021" s="374" t="s">
        <v>8963</v>
      </c>
      <c r="C1021" s="374" t="s">
        <v>8964</v>
      </c>
      <c r="D1021" s="374" t="s">
        <v>8965</v>
      </c>
      <c r="E1021" s="374" t="s">
        <v>8966</v>
      </c>
      <c r="F1021" s="374" t="s">
        <v>130</v>
      </c>
      <c r="G1021" s="374" t="s">
        <v>582</v>
      </c>
      <c r="H1021" s="374" t="s">
        <v>6627</v>
      </c>
      <c r="I1021" s="374" t="s">
        <v>584</v>
      </c>
      <c r="J1021" s="375">
        <v>65</v>
      </c>
      <c r="K1021" s="375">
        <v>65</v>
      </c>
      <c r="L1021" s="375" t="str">
        <f t="shared" si="31"/>
        <v>Mở</v>
      </c>
      <c r="M1021" s="389">
        <f t="shared" si="30"/>
        <v>1</v>
      </c>
    </row>
    <row r="1022" spans="1:13" ht="26.25" x14ac:dyDescent="0.25">
      <c r="A1022" s="374" t="s">
        <v>6388</v>
      </c>
      <c r="B1022" s="374" t="s">
        <v>8967</v>
      </c>
      <c r="C1022" s="374" t="s">
        <v>8968</v>
      </c>
      <c r="D1022" s="374" t="s">
        <v>8965</v>
      </c>
      <c r="E1022" s="374" t="s">
        <v>8966</v>
      </c>
      <c r="F1022" s="374" t="s">
        <v>130</v>
      </c>
      <c r="G1022" s="374" t="s">
        <v>582</v>
      </c>
      <c r="H1022" s="374" t="s">
        <v>6627</v>
      </c>
      <c r="I1022" s="374" t="s">
        <v>584</v>
      </c>
      <c r="J1022" s="375">
        <v>65</v>
      </c>
      <c r="K1022" s="375">
        <v>65</v>
      </c>
      <c r="L1022" s="375" t="str">
        <f t="shared" si="31"/>
        <v>Mở</v>
      </c>
      <c r="M1022" s="389">
        <f t="shared" si="30"/>
        <v>1</v>
      </c>
    </row>
    <row r="1023" spans="1:13" ht="26.25" x14ac:dyDescent="0.25">
      <c r="A1023" s="374" t="s">
        <v>6391</v>
      </c>
      <c r="B1023" s="374" t="s">
        <v>8969</v>
      </c>
      <c r="C1023" s="374" t="s">
        <v>8970</v>
      </c>
      <c r="D1023" s="374" t="s">
        <v>8965</v>
      </c>
      <c r="E1023" s="374" t="s">
        <v>8966</v>
      </c>
      <c r="F1023" s="374" t="s">
        <v>130</v>
      </c>
      <c r="G1023" s="374" t="s">
        <v>582</v>
      </c>
      <c r="H1023" s="374" t="s">
        <v>6627</v>
      </c>
      <c r="I1023" s="374" t="s">
        <v>584</v>
      </c>
      <c r="J1023" s="375">
        <v>65</v>
      </c>
      <c r="K1023" s="375">
        <v>65</v>
      </c>
      <c r="L1023" s="375" t="str">
        <f t="shared" si="31"/>
        <v>Mở</v>
      </c>
      <c r="M1023" s="389">
        <f t="shared" si="30"/>
        <v>1</v>
      </c>
    </row>
    <row r="1024" spans="1:13" ht="26.25" x14ac:dyDescent="0.25">
      <c r="A1024" s="374" t="s">
        <v>6394</v>
      </c>
      <c r="B1024" s="374" t="s">
        <v>8971</v>
      </c>
      <c r="C1024" s="374" t="s">
        <v>8972</v>
      </c>
      <c r="D1024" s="374" t="s">
        <v>8965</v>
      </c>
      <c r="E1024" s="374" t="s">
        <v>8966</v>
      </c>
      <c r="F1024" s="374" t="s">
        <v>130</v>
      </c>
      <c r="G1024" s="374" t="s">
        <v>582</v>
      </c>
      <c r="H1024" s="374" t="s">
        <v>6627</v>
      </c>
      <c r="I1024" s="374" t="s">
        <v>584</v>
      </c>
      <c r="J1024" s="375">
        <v>65</v>
      </c>
      <c r="K1024" s="375">
        <v>65</v>
      </c>
      <c r="L1024" s="375" t="str">
        <f t="shared" si="31"/>
        <v>Mở</v>
      </c>
      <c r="M1024" s="389">
        <f t="shared" si="30"/>
        <v>1</v>
      </c>
    </row>
    <row r="1025" spans="1:13" ht="26.25" x14ac:dyDescent="0.25">
      <c r="A1025" s="374" t="s">
        <v>6397</v>
      </c>
      <c r="B1025" s="374" t="s">
        <v>8973</v>
      </c>
      <c r="C1025" s="374" t="s">
        <v>8974</v>
      </c>
      <c r="D1025" s="374" t="s">
        <v>8975</v>
      </c>
      <c r="E1025" s="374" t="s">
        <v>8976</v>
      </c>
      <c r="F1025" s="374" t="s">
        <v>130</v>
      </c>
      <c r="G1025" s="374" t="s">
        <v>582</v>
      </c>
      <c r="H1025" s="374" t="s">
        <v>6627</v>
      </c>
      <c r="I1025" s="374" t="s">
        <v>584</v>
      </c>
      <c r="J1025" s="375">
        <v>65</v>
      </c>
      <c r="K1025" s="375">
        <v>65</v>
      </c>
      <c r="L1025" s="375" t="str">
        <f t="shared" si="31"/>
        <v>Mở</v>
      </c>
      <c r="M1025" s="389">
        <f t="shared" si="30"/>
        <v>1</v>
      </c>
    </row>
    <row r="1026" spans="1:13" ht="26.25" x14ac:dyDescent="0.25">
      <c r="A1026" s="374" t="s">
        <v>6400</v>
      </c>
      <c r="B1026" s="374" t="s">
        <v>8977</v>
      </c>
      <c r="C1026" s="374" t="s">
        <v>8978</v>
      </c>
      <c r="D1026" s="374" t="s">
        <v>8975</v>
      </c>
      <c r="E1026" s="374" t="s">
        <v>8976</v>
      </c>
      <c r="F1026" s="374" t="s">
        <v>130</v>
      </c>
      <c r="G1026" s="374" t="s">
        <v>582</v>
      </c>
      <c r="H1026" s="374" t="s">
        <v>6627</v>
      </c>
      <c r="I1026" s="374" t="s">
        <v>584</v>
      </c>
      <c r="J1026" s="375">
        <v>65</v>
      </c>
      <c r="K1026" s="375">
        <v>65</v>
      </c>
      <c r="L1026" s="375" t="str">
        <f t="shared" si="31"/>
        <v>Mở</v>
      </c>
      <c r="M1026" s="389">
        <f t="shared" si="30"/>
        <v>1</v>
      </c>
    </row>
    <row r="1027" spans="1:13" ht="26.25" x14ac:dyDescent="0.25">
      <c r="A1027" s="374" t="s">
        <v>6403</v>
      </c>
      <c r="B1027" s="374" t="s">
        <v>8979</v>
      </c>
      <c r="C1027" s="374" t="s">
        <v>8980</v>
      </c>
      <c r="D1027" s="374" t="s">
        <v>8975</v>
      </c>
      <c r="E1027" s="374" t="s">
        <v>8976</v>
      </c>
      <c r="F1027" s="374" t="s">
        <v>130</v>
      </c>
      <c r="G1027" s="374" t="s">
        <v>582</v>
      </c>
      <c r="H1027" s="374" t="s">
        <v>6627</v>
      </c>
      <c r="I1027" s="374" t="s">
        <v>584</v>
      </c>
      <c r="J1027" s="375">
        <v>65</v>
      </c>
      <c r="K1027" s="375">
        <v>65</v>
      </c>
      <c r="L1027" s="375" t="str">
        <f t="shared" si="31"/>
        <v>Mở</v>
      </c>
      <c r="M1027" s="389">
        <f t="shared" ref="M1027:M1090" si="32">J1027/K1027</f>
        <v>1</v>
      </c>
    </row>
    <row r="1028" spans="1:13" ht="26.25" x14ac:dyDescent="0.25">
      <c r="A1028" s="374" t="s">
        <v>6406</v>
      </c>
      <c r="B1028" s="374" t="s">
        <v>8981</v>
      </c>
      <c r="C1028" s="374" t="s">
        <v>8982</v>
      </c>
      <c r="D1028" s="374" t="s">
        <v>8975</v>
      </c>
      <c r="E1028" s="374" t="s">
        <v>8976</v>
      </c>
      <c r="F1028" s="374" t="s">
        <v>130</v>
      </c>
      <c r="G1028" s="374" t="s">
        <v>582</v>
      </c>
      <c r="H1028" s="374" t="s">
        <v>6627</v>
      </c>
      <c r="I1028" s="374" t="s">
        <v>584</v>
      </c>
      <c r="J1028" s="375">
        <v>65</v>
      </c>
      <c r="K1028" s="375">
        <v>65</v>
      </c>
      <c r="L1028" s="375" t="str">
        <f t="shared" ref="L1028:L1090" si="33">IF(M1028&gt;=75%,"Mở","Không mở")</f>
        <v>Mở</v>
      </c>
      <c r="M1028" s="389">
        <f t="shared" si="32"/>
        <v>1</v>
      </c>
    </row>
    <row r="1029" spans="1:13" ht="26.25" x14ac:dyDescent="0.25">
      <c r="A1029" s="374" t="s">
        <v>6409</v>
      </c>
      <c r="B1029" s="374" t="s">
        <v>8983</v>
      </c>
      <c r="C1029" s="374" t="s">
        <v>8984</v>
      </c>
      <c r="D1029" s="374" t="s">
        <v>8975</v>
      </c>
      <c r="E1029" s="374" t="s">
        <v>8976</v>
      </c>
      <c r="F1029" s="374" t="s">
        <v>130</v>
      </c>
      <c r="G1029" s="374" t="s">
        <v>582</v>
      </c>
      <c r="H1029" s="374" t="s">
        <v>6627</v>
      </c>
      <c r="I1029" s="374" t="s">
        <v>584</v>
      </c>
      <c r="J1029" s="375">
        <v>65</v>
      </c>
      <c r="K1029" s="375">
        <v>65</v>
      </c>
      <c r="L1029" s="375" t="str">
        <f t="shared" si="33"/>
        <v>Mở</v>
      </c>
      <c r="M1029" s="389">
        <f t="shared" si="32"/>
        <v>1</v>
      </c>
    </row>
    <row r="1030" spans="1:13" ht="26.25" x14ac:dyDescent="0.25">
      <c r="A1030" s="374" t="s">
        <v>6412</v>
      </c>
      <c r="B1030" s="374" t="s">
        <v>8985</v>
      </c>
      <c r="C1030" s="374" t="s">
        <v>8986</v>
      </c>
      <c r="D1030" s="374" t="s">
        <v>8975</v>
      </c>
      <c r="E1030" s="374" t="s">
        <v>8976</v>
      </c>
      <c r="F1030" s="374" t="s">
        <v>130</v>
      </c>
      <c r="G1030" s="374" t="s">
        <v>582</v>
      </c>
      <c r="H1030" s="374" t="s">
        <v>6627</v>
      </c>
      <c r="I1030" s="374" t="s">
        <v>584</v>
      </c>
      <c r="J1030" s="375">
        <v>65</v>
      </c>
      <c r="K1030" s="375">
        <v>65</v>
      </c>
      <c r="L1030" s="375" t="str">
        <f t="shared" si="33"/>
        <v>Mở</v>
      </c>
      <c r="M1030" s="389">
        <f t="shared" si="32"/>
        <v>1</v>
      </c>
    </row>
    <row r="1031" spans="1:13" ht="26.25" x14ac:dyDescent="0.25">
      <c r="A1031" s="374" t="s">
        <v>6417</v>
      </c>
      <c r="B1031" s="374" t="s">
        <v>8987</v>
      </c>
      <c r="C1031" s="374" t="s">
        <v>8988</v>
      </c>
      <c r="D1031" s="374" t="s">
        <v>8989</v>
      </c>
      <c r="E1031" s="374" t="s">
        <v>8990</v>
      </c>
      <c r="F1031" s="374" t="s">
        <v>130</v>
      </c>
      <c r="G1031" s="374" t="s">
        <v>582</v>
      </c>
      <c r="H1031" s="374" t="s">
        <v>6627</v>
      </c>
      <c r="I1031" s="374" t="s">
        <v>584</v>
      </c>
      <c r="J1031" s="375">
        <v>64</v>
      </c>
      <c r="K1031" s="375">
        <v>65</v>
      </c>
      <c r="L1031" s="375" t="str">
        <f t="shared" si="33"/>
        <v>Mở</v>
      </c>
      <c r="M1031" s="389">
        <f t="shared" si="32"/>
        <v>0.98461538461538467</v>
      </c>
    </row>
    <row r="1032" spans="1:13" ht="26.25" x14ac:dyDescent="0.25">
      <c r="A1032" s="374" t="s">
        <v>6420</v>
      </c>
      <c r="B1032" s="374" t="s">
        <v>8991</v>
      </c>
      <c r="C1032" s="374" t="s">
        <v>8992</v>
      </c>
      <c r="D1032" s="374" t="s">
        <v>8989</v>
      </c>
      <c r="E1032" s="374" t="s">
        <v>8990</v>
      </c>
      <c r="F1032" s="374" t="s">
        <v>130</v>
      </c>
      <c r="G1032" s="374" t="s">
        <v>582</v>
      </c>
      <c r="H1032" s="374" t="s">
        <v>6627</v>
      </c>
      <c r="I1032" s="374" t="s">
        <v>584</v>
      </c>
      <c r="J1032" s="375">
        <v>15</v>
      </c>
      <c r="K1032" s="375">
        <v>65</v>
      </c>
      <c r="L1032" s="375" t="str">
        <f t="shared" si="33"/>
        <v>Không mở</v>
      </c>
      <c r="M1032" s="389">
        <f t="shared" si="32"/>
        <v>0.23076923076923078</v>
      </c>
    </row>
    <row r="1033" spans="1:13" ht="26.25" x14ac:dyDescent="0.25">
      <c r="A1033" s="374" t="s">
        <v>6423</v>
      </c>
      <c r="B1033" s="374" t="s">
        <v>8993</v>
      </c>
      <c r="C1033" s="374" t="s">
        <v>8994</v>
      </c>
      <c r="D1033" s="374" t="s">
        <v>8989</v>
      </c>
      <c r="E1033" s="374" t="s">
        <v>8990</v>
      </c>
      <c r="F1033" s="374" t="s">
        <v>130</v>
      </c>
      <c r="G1033" s="374" t="s">
        <v>582</v>
      </c>
      <c r="H1033" s="374" t="s">
        <v>6627</v>
      </c>
      <c r="I1033" s="374" t="s">
        <v>584</v>
      </c>
      <c r="J1033" s="375">
        <v>65</v>
      </c>
      <c r="K1033" s="375">
        <v>65</v>
      </c>
      <c r="L1033" s="375" t="str">
        <f t="shared" si="33"/>
        <v>Mở</v>
      </c>
      <c r="M1033" s="389">
        <f t="shared" si="32"/>
        <v>1</v>
      </c>
    </row>
    <row r="1034" spans="1:13" ht="26.25" x14ac:dyDescent="0.25">
      <c r="A1034" s="374" t="s">
        <v>6426</v>
      </c>
      <c r="B1034" s="374" t="s">
        <v>8995</v>
      </c>
      <c r="C1034" s="374" t="s">
        <v>8996</v>
      </c>
      <c r="D1034" s="374" t="s">
        <v>8989</v>
      </c>
      <c r="E1034" s="374" t="s">
        <v>8990</v>
      </c>
      <c r="F1034" s="374" t="s">
        <v>130</v>
      </c>
      <c r="G1034" s="374" t="s">
        <v>582</v>
      </c>
      <c r="H1034" s="374" t="s">
        <v>6627</v>
      </c>
      <c r="I1034" s="374" t="s">
        <v>584</v>
      </c>
      <c r="J1034" s="375">
        <v>64</v>
      </c>
      <c r="K1034" s="375">
        <v>65</v>
      </c>
      <c r="L1034" s="375" t="str">
        <f t="shared" si="33"/>
        <v>Mở</v>
      </c>
      <c r="M1034" s="389">
        <f t="shared" si="32"/>
        <v>0.98461538461538467</v>
      </c>
    </row>
    <row r="1035" spans="1:13" ht="26.25" x14ac:dyDescent="0.25">
      <c r="A1035" s="374" t="s">
        <v>6429</v>
      </c>
      <c r="B1035" s="374" t="s">
        <v>8997</v>
      </c>
      <c r="C1035" s="374" t="s">
        <v>8998</v>
      </c>
      <c r="D1035" s="374" t="s">
        <v>8989</v>
      </c>
      <c r="E1035" s="374" t="s">
        <v>8990</v>
      </c>
      <c r="F1035" s="374" t="s">
        <v>130</v>
      </c>
      <c r="G1035" s="374" t="s">
        <v>582</v>
      </c>
      <c r="H1035" s="374" t="s">
        <v>6627</v>
      </c>
      <c r="I1035" s="374" t="s">
        <v>584</v>
      </c>
      <c r="J1035" s="375">
        <v>11</v>
      </c>
      <c r="K1035" s="375">
        <v>65</v>
      </c>
      <c r="L1035" s="375" t="str">
        <f t="shared" si="33"/>
        <v>Không mở</v>
      </c>
      <c r="M1035" s="389">
        <f t="shared" si="32"/>
        <v>0.16923076923076924</v>
      </c>
    </row>
    <row r="1036" spans="1:13" ht="26.25" x14ac:dyDescent="0.25">
      <c r="A1036" s="374" t="s">
        <v>6432</v>
      </c>
      <c r="B1036" s="374" t="s">
        <v>8999</v>
      </c>
      <c r="C1036" s="374" t="s">
        <v>9000</v>
      </c>
      <c r="D1036" s="374" t="s">
        <v>8989</v>
      </c>
      <c r="E1036" s="374" t="s">
        <v>8990</v>
      </c>
      <c r="F1036" s="374" t="s">
        <v>130</v>
      </c>
      <c r="G1036" s="374" t="s">
        <v>582</v>
      </c>
      <c r="H1036" s="374" t="s">
        <v>6627</v>
      </c>
      <c r="I1036" s="374" t="s">
        <v>584</v>
      </c>
      <c r="J1036" s="375">
        <v>12</v>
      </c>
      <c r="K1036" s="375">
        <v>65</v>
      </c>
      <c r="L1036" s="375" t="str">
        <f t="shared" si="33"/>
        <v>Không mở</v>
      </c>
      <c r="M1036" s="389">
        <f t="shared" si="32"/>
        <v>0.18461538461538463</v>
      </c>
    </row>
    <row r="1037" spans="1:13" ht="26.25" x14ac:dyDescent="0.25">
      <c r="A1037" s="374" t="s">
        <v>6435</v>
      </c>
      <c r="B1037" s="374" t="s">
        <v>9001</v>
      </c>
      <c r="C1037" s="374" t="s">
        <v>9002</v>
      </c>
      <c r="D1037" s="374" t="s">
        <v>9003</v>
      </c>
      <c r="E1037" s="374" t="s">
        <v>9004</v>
      </c>
      <c r="F1037" s="374" t="s">
        <v>130</v>
      </c>
      <c r="G1037" s="374" t="s">
        <v>582</v>
      </c>
      <c r="H1037" s="374" t="s">
        <v>6627</v>
      </c>
      <c r="I1037" s="374" t="s">
        <v>584</v>
      </c>
      <c r="J1037" s="375">
        <v>65</v>
      </c>
      <c r="K1037" s="375">
        <v>65</v>
      </c>
      <c r="L1037" s="375" t="str">
        <f t="shared" si="33"/>
        <v>Mở</v>
      </c>
      <c r="M1037" s="389">
        <f t="shared" si="32"/>
        <v>1</v>
      </c>
    </row>
    <row r="1038" spans="1:13" ht="26.25" x14ac:dyDescent="0.25">
      <c r="A1038" s="374" t="s">
        <v>6438</v>
      </c>
      <c r="B1038" s="374" t="s">
        <v>9005</v>
      </c>
      <c r="C1038" s="374" t="s">
        <v>9006</v>
      </c>
      <c r="D1038" s="374" t="s">
        <v>9003</v>
      </c>
      <c r="E1038" s="374" t="s">
        <v>9004</v>
      </c>
      <c r="F1038" s="374" t="s">
        <v>130</v>
      </c>
      <c r="G1038" s="374" t="s">
        <v>582</v>
      </c>
      <c r="H1038" s="374" t="s">
        <v>6627</v>
      </c>
      <c r="I1038" s="374" t="s">
        <v>584</v>
      </c>
      <c r="J1038" s="375">
        <v>65</v>
      </c>
      <c r="K1038" s="375">
        <v>65</v>
      </c>
      <c r="L1038" s="375" t="str">
        <f t="shared" si="33"/>
        <v>Mở</v>
      </c>
      <c r="M1038" s="389">
        <f t="shared" si="32"/>
        <v>1</v>
      </c>
    </row>
    <row r="1039" spans="1:13" ht="26.25" x14ac:dyDescent="0.25">
      <c r="A1039" s="374" t="s">
        <v>6442</v>
      </c>
      <c r="B1039" s="374" t="s">
        <v>9007</v>
      </c>
      <c r="C1039" s="374" t="s">
        <v>9008</v>
      </c>
      <c r="D1039" s="374" t="s">
        <v>9003</v>
      </c>
      <c r="E1039" s="374" t="s">
        <v>9004</v>
      </c>
      <c r="F1039" s="374" t="s">
        <v>130</v>
      </c>
      <c r="G1039" s="374" t="s">
        <v>582</v>
      </c>
      <c r="H1039" s="374" t="s">
        <v>6627</v>
      </c>
      <c r="I1039" s="374" t="s">
        <v>584</v>
      </c>
      <c r="J1039" s="375">
        <v>65</v>
      </c>
      <c r="K1039" s="375">
        <v>65</v>
      </c>
      <c r="L1039" s="375" t="str">
        <f t="shared" si="33"/>
        <v>Mở</v>
      </c>
      <c r="M1039" s="389">
        <f t="shared" si="32"/>
        <v>1</v>
      </c>
    </row>
    <row r="1040" spans="1:13" ht="26.25" x14ac:dyDescent="0.25">
      <c r="A1040" s="374" t="s">
        <v>6445</v>
      </c>
      <c r="B1040" s="374" t="s">
        <v>9009</v>
      </c>
      <c r="C1040" s="374" t="s">
        <v>9010</v>
      </c>
      <c r="D1040" s="374" t="s">
        <v>9003</v>
      </c>
      <c r="E1040" s="374" t="s">
        <v>9004</v>
      </c>
      <c r="F1040" s="374" t="s">
        <v>130</v>
      </c>
      <c r="G1040" s="374" t="s">
        <v>582</v>
      </c>
      <c r="H1040" s="374" t="s">
        <v>6627</v>
      </c>
      <c r="I1040" s="374" t="s">
        <v>584</v>
      </c>
      <c r="J1040" s="375">
        <v>65</v>
      </c>
      <c r="K1040" s="375">
        <v>65</v>
      </c>
      <c r="L1040" s="375" t="str">
        <f t="shared" si="33"/>
        <v>Mở</v>
      </c>
      <c r="M1040" s="389">
        <f t="shared" si="32"/>
        <v>1</v>
      </c>
    </row>
    <row r="1041" spans="1:13" ht="26.25" x14ac:dyDescent="0.25">
      <c r="A1041" s="374" t="s">
        <v>6448</v>
      </c>
      <c r="B1041" s="374" t="s">
        <v>9011</v>
      </c>
      <c r="C1041" s="374" t="s">
        <v>9012</v>
      </c>
      <c r="D1041" s="374" t="s">
        <v>9013</v>
      </c>
      <c r="E1041" s="374" t="s">
        <v>9014</v>
      </c>
      <c r="F1041" s="374" t="s">
        <v>130</v>
      </c>
      <c r="G1041" s="374" t="s">
        <v>582</v>
      </c>
      <c r="H1041" s="374" t="s">
        <v>6627</v>
      </c>
      <c r="I1041" s="374" t="s">
        <v>584</v>
      </c>
      <c r="J1041" s="375">
        <v>65</v>
      </c>
      <c r="K1041" s="375">
        <v>65</v>
      </c>
      <c r="L1041" s="375" t="str">
        <f t="shared" si="33"/>
        <v>Mở</v>
      </c>
      <c r="M1041" s="389">
        <f t="shared" si="32"/>
        <v>1</v>
      </c>
    </row>
    <row r="1042" spans="1:13" ht="26.25" x14ac:dyDescent="0.25">
      <c r="A1042" s="374" t="s">
        <v>6451</v>
      </c>
      <c r="B1042" s="374" t="s">
        <v>9015</v>
      </c>
      <c r="C1042" s="374" t="s">
        <v>9016</v>
      </c>
      <c r="D1042" s="374" t="s">
        <v>9013</v>
      </c>
      <c r="E1042" s="374" t="s">
        <v>9014</v>
      </c>
      <c r="F1042" s="374" t="s">
        <v>130</v>
      </c>
      <c r="G1042" s="374" t="s">
        <v>582</v>
      </c>
      <c r="H1042" s="374" t="s">
        <v>6627</v>
      </c>
      <c r="I1042" s="374" t="s">
        <v>584</v>
      </c>
      <c r="J1042" s="375">
        <v>65</v>
      </c>
      <c r="K1042" s="375">
        <v>65</v>
      </c>
      <c r="L1042" s="375" t="str">
        <f t="shared" si="33"/>
        <v>Mở</v>
      </c>
      <c r="M1042" s="389">
        <f t="shared" si="32"/>
        <v>1</v>
      </c>
    </row>
    <row r="1043" spans="1:13" ht="26.25" x14ac:dyDescent="0.25">
      <c r="A1043" s="374" t="s">
        <v>6456</v>
      </c>
      <c r="B1043" s="374" t="s">
        <v>9017</v>
      </c>
      <c r="C1043" s="374" t="s">
        <v>9018</v>
      </c>
      <c r="D1043" s="374" t="s">
        <v>9013</v>
      </c>
      <c r="E1043" s="374" t="s">
        <v>9014</v>
      </c>
      <c r="F1043" s="374" t="s">
        <v>130</v>
      </c>
      <c r="G1043" s="374" t="s">
        <v>582</v>
      </c>
      <c r="H1043" s="374" t="s">
        <v>6627</v>
      </c>
      <c r="I1043" s="374" t="s">
        <v>584</v>
      </c>
      <c r="J1043" s="375">
        <v>65</v>
      </c>
      <c r="K1043" s="375">
        <v>65</v>
      </c>
      <c r="L1043" s="375" t="str">
        <f t="shared" si="33"/>
        <v>Mở</v>
      </c>
      <c r="M1043" s="389">
        <f t="shared" si="32"/>
        <v>1</v>
      </c>
    </row>
    <row r="1044" spans="1:13" ht="26.25" x14ac:dyDescent="0.25">
      <c r="A1044" s="374" t="s">
        <v>6458</v>
      </c>
      <c r="B1044" s="374" t="s">
        <v>9019</v>
      </c>
      <c r="C1044" s="374" t="s">
        <v>9020</v>
      </c>
      <c r="D1044" s="374" t="s">
        <v>9013</v>
      </c>
      <c r="E1044" s="374" t="s">
        <v>9014</v>
      </c>
      <c r="F1044" s="374" t="s">
        <v>130</v>
      </c>
      <c r="G1044" s="374" t="s">
        <v>582</v>
      </c>
      <c r="H1044" s="374" t="s">
        <v>6627</v>
      </c>
      <c r="I1044" s="374" t="s">
        <v>584</v>
      </c>
      <c r="J1044" s="375">
        <v>65</v>
      </c>
      <c r="K1044" s="375">
        <v>65</v>
      </c>
      <c r="L1044" s="375" t="str">
        <f t="shared" si="33"/>
        <v>Mở</v>
      </c>
      <c r="M1044" s="389">
        <f t="shared" si="32"/>
        <v>1</v>
      </c>
    </row>
    <row r="1045" spans="1:13" ht="26.25" x14ac:dyDescent="0.25">
      <c r="A1045" s="374" t="s">
        <v>6460</v>
      </c>
      <c r="B1045" s="374" t="s">
        <v>9021</v>
      </c>
      <c r="C1045" s="374" t="s">
        <v>9022</v>
      </c>
      <c r="D1045" s="374" t="s">
        <v>9023</v>
      </c>
      <c r="E1045" s="374" t="s">
        <v>9024</v>
      </c>
      <c r="F1045" s="374" t="s">
        <v>130</v>
      </c>
      <c r="G1045" s="374" t="s">
        <v>582</v>
      </c>
      <c r="H1045" s="374" t="s">
        <v>6627</v>
      </c>
      <c r="I1045" s="374" t="s">
        <v>584</v>
      </c>
      <c r="J1045" s="375">
        <v>65</v>
      </c>
      <c r="K1045" s="375">
        <v>65</v>
      </c>
      <c r="L1045" s="375" t="str">
        <f t="shared" si="33"/>
        <v>Mở</v>
      </c>
      <c r="M1045" s="389">
        <f t="shared" si="32"/>
        <v>1</v>
      </c>
    </row>
    <row r="1046" spans="1:13" ht="26.25" x14ac:dyDescent="0.25">
      <c r="A1046" s="374" t="s">
        <v>6465</v>
      </c>
      <c r="B1046" s="374" t="s">
        <v>9025</v>
      </c>
      <c r="C1046" s="374" t="s">
        <v>9026</v>
      </c>
      <c r="D1046" s="374" t="s">
        <v>9023</v>
      </c>
      <c r="E1046" s="374" t="s">
        <v>9024</v>
      </c>
      <c r="F1046" s="374" t="s">
        <v>130</v>
      </c>
      <c r="G1046" s="374" t="s">
        <v>582</v>
      </c>
      <c r="H1046" s="374" t="s">
        <v>6627</v>
      </c>
      <c r="I1046" s="374" t="s">
        <v>584</v>
      </c>
      <c r="J1046" s="375">
        <v>26</v>
      </c>
      <c r="K1046" s="375">
        <v>65</v>
      </c>
      <c r="L1046" s="375" t="str">
        <f t="shared" si="33"/>
        <v>Không mở</v>
      </c>
      <c r="M1046" s="389">
        <f t="shared" si="32"/>
        <v>0.4</v>
      </c>
    </row>
    <row r="1047" spans="1:13" ht="26.25" x14ac:dyDescent="0.25">
      <c r="A1047" s="374" t="s">
        <v>6468</v>
      </c>
      <c r="B1047" s="374" t="s">
        <v>9027</v>
      </c>
      <c r="C1047" s="374" t="s">
        <v>9028</v>
      </c>
      <c r="D1047" s="374" t="s">
        <v>9023</v>
      </c>
      <c r="E1047" s="374" t="s">
        <v>9024</v>
      </c>
      <c r="F1047" s="374" t="s">
        <v>130</v>
      </c>
      <c r="G1047" s="374" t="s">
        <v>582</v>
      </c>
      <c r="H1047" s="374" t="s">
        <v>6627</v>
      </c>
      <c r="I1047" s="374" t="s">
        <v>584</v>
      </c>
      <c r="J1047" s="375">
        <v>65</v>
      </c>
      <c r="K1047" s="375">
        <v>65</v>
      </c>
      <c r="L1047" s="375" t="str">
        <f t="shared" si="33"/>
        <v>Mở</v>
      </c>
      <c r="M1047" s="389">
        <f t="shared" si="32"/>
        <v>1</v>
      </c>
    </row>
    <row r="1048" spans="1:13" ht="26.25" x14ac:dyDescent="0.25">
      <c r="A1048" s="374" t="s">
        <v>6473</v>
      </c>
      <c r="B1048" s="374" t="s">
        <v>9029</v>
      </c>
      <c r="C1048" s="374" t="s">
        <v>9030</v>
      </c>
      <c r="D1048" s="374" t="s">
        <v>9023</v>
      </c>
      <c r="E1048" s="374" t="s">
        <v>9024</v>
      </c>
      <c r="F1048" s="374" t="s">
        <v>130</v>
      </c>
      <c r="G1048" s="374" t="s">
        <v>582</v>
      </c>
      <c r="H1048" s="374" t="s">
        <v>6627</v>
      </c>
      <c r="I1048" s="374" t="s">
        <v>584</v>
      </c>
      <c r="J1048" s="375">
        <v>64</v>
      </c>
      <c r="K1048" s="375">
        <v>65</v>
      </c>
      <c r="L1048" s="375" t="str">
        <f t="shared" si="33"/>
        <v>Mở</v>
      </c>
      <c r="M1048" s="389">
        <f t="shared" si="32"/>
        <v>0.98461538461538467</v>
      </c>
    </row>
    <row r="1049" spans="1:13" ht="26.25" x14ac:dyDescent="0.25">
      <c r="A1049" s="374" t="s">
        <v>6476</v>
      </c>
      <c r="B1049" s="374" t="s">
        <v>9031</v>
      </c>
      <c r="C1049" s="374" t="s">
        <v>9032</v>
      </c>
      <c r="D1049" s="374" t="s">
        <v>9023</v>
      </c>
      <c r="E1049" s="374" t="s">
        <v>9024</v>
      </c>
      <c r="F1049" s="374" t="s">
        <v>130</v>
      </c>
      <c r="G1049" s="374" t="s">
        <v>582</v>
      </c>
      <c r="H1049" s="374" t="s">
        <v>6627</v>
      </c>
      <c r="I1049" s="374" t="s">
        <v>584</v>
      </c>
      <c r="J1049" s="375">
        <v>2</v>
      </c>
      <c r="K1049" s="375">
        <v>65</v>
      </c>
      <c r="L1049" s="375" t="str">
        <f t="shared" si="33"/>
        <v>Không mở</v>
      </c>
      <c r="M1049" s="389">
        <f t="shared" si="32"/>
        <v>3.0769230769230771E-2</v>
      </c>
    </row>
    <row r="1050" spans="1:13" ht="26.25" x14ac:dyDescent="0.25">
      <c r="A1050" s="374" t="s">
        <v>6481</v>
      </c>
      <c r="B1050" s="374" t="s">
        <v>9033</v>
      </c>
      <c r="C1050" s="374" t="s">
        <v>9034</v>
      </c>
      <c r="D1050" s="374" t="s">
        <v>9023</v>
      </c>
      <c r="E1050" s="374" t="s">
        <v>9024</v>
      </c>
      <c r="F1050" s="374" t="s">
        <v>130</v>
      </c>
      <c r="G1050" s="374" t="s">
        <v>582</v>
      </c>
      <c r="H1050" s="374" t="s">
        <v>6627</v>
      </c>
      <c r="I1050" s="374" t="s">
        <v>584</v>
      </c>
      <c r="J1050" s="375">
        <v>6</v>
      </c>
      <c r="K1050" s="375">
        <v>65</v>
      </c>
      <c r="L1050" s="375" t="str">
        <f t="shared" si="33"/>
        <v>Không mở</v>
      </c>
      <c r="M1050" s="389">
        <f t="shared" si="32"/>
        <v>9.2307692307692313E-2</v>
      </c>
    </row>
    <row r="1051" spans="1:13" ht="26.25" x14ac:dyDescent="0.25">
      <c r="A1051" s="374" t="s">
        <v>6486</v>
      </c>
      <c r="B1051" s="374" t="s">
        <v>9035</v>
      </c>
      <c r="C1051" s="374" t="s">
        <v>9036</v>
      </c>
      <c r="D1051" s="374" t="s">
        <v>9023</v>
      </c>
      <c r="E1051" s="374" t="s">
        <v>9024</v>
      </c>
      <c r="F1051" s="374" t="s">
        <v>130</v>
      </c>
      <c r="G1051" s="374" t="s">
        <v>582</v>
      </c>
      <c r="H1051" s="374" t="s">
        <v>6627</v>
      </c>
      <c r="I1051" s="374" t="s">
        <v>584</v>
      </c>
      <c r="J1051" s="375">
        <v>64</v>
      </c>
      <c r="K1051" s="375">
        <v>65</v>
      </c>
      <c r="L1051" s="375" t="str">
        <f t="shared" si="33"/>
        <v>Mở</v>
      </c>
      <c r="M1051" s="389">
        <f t="shared" si="32"/>
        <v>0.98461538461538467</v>
      </c>
    </row>
    <row r="1052" spans="1:13" ht="26.25" x14ac:dyDescent="0.25">
      <c r="A1052" s="374" t="s">
        <v>6489</v>
      </c>
      <c r="B1052" s="374" t="s">
        <v>9037</v>
      </c>
      <c r="C1052" s="374" t="s">
        <v>9038</v>
      </c>
      <c r="D1052" s="374" t="s">
        <v>9023</v>
      </c>
      <c r="E1052" s="374" t="s">
        <v>9024</v>
      </c>
      <c r="F1052" s="374" t="s">
        <v>130</v>
      </c>
      <c r="G1052" s="374" t="s">
        <v>582</v>
      </c>
      <c r="H1052" s="374" t="s">
        <v>6627</v>
      </c>
      <c r="I1052" s="374" t="s">
        <v>584</v>
      </c>
      <c r="J1052" s="375">
        <v>65</v>
      </c>
      <c r="K1052" s="375">
        <v>65</v>
      </c>
      <c r="L1052" s="375" t="str">
        <f t="shared" si="33"/>
        <v>Mở</v>
      </c>
      <c r="M1052" s="389">
        <f t="shared" si="32"/>
        <v>1</v>
      </c>
    </row>
    <row r="1053" spans="1:13" ht="26.25" x14ac:dyDescent="0.25">
      <c r="A1053" s="374" t="s">
        <v>6494</v>
      </c>
      <c r="B1053" s="374" t="s">
        <v>9039</v>
      </c>
      <c r="C1053" s="374" t="s">
        <v>9040</v>
      </c>
      <c r="D1053" s="374" t="s">
        <v>9023</v>
      </c>
      <c r="E1053" s="374" t="s">
        <v>9024</v>
      </c>
      <c r="F1053" s="374" t="s">
        <v>130</v>
      </c>
      <c r="G1053" s="374" t="s">
        <v>582</v>
      </c>
      <c r="H1053" s="374" t="s">
        <v>6627</v>
      </c>
      <c r="I1053" s="374" t="s">
        <v>584</v>
      </c>
      <c r="J1053" s="375">
        <v>15</v>
      </c>
      <c r="K1053" s="375">
        <v>65</v>
      </c>
      <c r="L1053" s="375" t="str">
        <f t="shared" si="33"/>
        <v>Không mở</v>
      </c>
      <c r="M1053" s="389">
        <f t="shared" si="32"/>
        <v>0.23076923076923078</v>
      </c>
    </row>
    <row r="1054" spans="1:13" ht="26.25" x14ac:dyDescent="0.25">
      <c r="A1054" s="374" t="s">
        <v>6497</v>
      </c>
      <c r="B1054" s="374" t="s">
        <v>9041</v>
      </c>
      <c r="C1054" s="374" t="s">
        <v>9042</v>
      </c>
      <c r="D1054" s="374" t="s">
        <v>9023</v>
      </c>
      <c r="E1054" s="374" t="s">
        <v>9024</v>
      </c>
      <c r="F1054" s="374" t="s">
        <v>130</v>
      </c>
      <c r="G1054" s="374" t="s">
        <v>582</v>
      </c>
      <c r="H1054" s="374" t="s">
        <v>6627</v>
      </c>
      <c r="I1054" s="374" t="s">
        <v>584</v>
      </c>
      <c r="J1054" s="375">
        <v>5</v>
      </c>
      <c r="K1054" s="375">
        <v>65</v>
      </c>
      <c r="L1054" s="375" t="str">
        <f t="shared" si="33"/>
        <v>Không mở</v>
      </c>
      <c r="M1054" s="389">
        <f t="shared" si="32"/>
        <v>7.6923076923076927E-2</v>
      </c>
    </row>
    <row r="1055" spans="1:13" ht="26.25" x14ac:dyDescent="0.25">
      <c r="A1055" s="374" t="s">
        <v>6502</v>
      </c>
      <c r="B1055" s="374" t="s">
        <v>9043</v>
      </c>
      <c r="C1055" s="374" t="s">
        <v>9044</v>
      </c>
      <c r="D1055" s="374" t="s">
        <v>9023</v>
      </c>
      <c r="E1055" s="374" t="s">
        <v>9024</v>
      </c>
      <c r="F1055" s="374" t="s">
        <v>130</v>
      </c>
      <c r="G1055" s="374" t="s">
        <v>582</v>
      </c>
      <c r="H1055" s="374" t="s">
        <v>6627</v>
      </c>
      <c r="I1055" s="374" t="s">
        <v>584</v>
      </c>
      <c r="J1055" s="375">
        <v>1</v>
      </c>
      <c r="K1055" s="375">
        <v>65</v>
      </c>
      <c r="L1055" s="375" t="str">
        <f t="shared" si="33"/>
        <v>Không mở</v>
      </c>
      <c r="M1055" s="389">
        <f t="shared" si="32"/>
        <v>1.5384615384615385E-2</v>
      </c>
    </row>
    <row r="1056" spans="1:13" ht="26.25" x14ac:dyDescent="0.25">
      <c r="A1056" s="374" t="s">
        <v>6507</v>
      </c>
      <c r="B1056" s="374" t="s">
        <v>9045</v>
      </c>
      <c r="C1056" s="374" t="s">
        <v>9046</v>
      </c>
      <c r="D1056" s="374" t="s">
        <v>9023</v>
      </c>
      <c r="E1056" s="374" t="s">
        <v>9024</v>
      </c>
      <c r="F1056" s="374" t="s">
        <v>130</v>
      </c>
      <c r="G1056" s="374" t="s">
        <v>582</v>
      </c>
      <c r="H1056" s="374" t="s">
        <v>6627</v>
      </c>
      <c r="I1056" s="374" t="s">
        <v>584</v>
      </c>
      <c r="J1056" s="375">
        <v>1</v>
      </c>
      <c r="K1056" s="375">
        <v>65</v>
      </c>
      <c r="L1056" s="375" t="str">
        <f t="shared" si="33"/>
        <v>Không mở</v>
      </c>
      <c r="M1056" s="389">
        <f t="shared" si="32"/>
        <v>1.5384615384615385E-2</v>
      </c>
    </row>
    <row r="1057" spans="1:13" ht="26.25" x14ac:dyDescent="0.25">
      <c r="A1057" s="374" t="s">
        <v>6512</v>
      </c>
      <c r="B1057" s="374" t="s">
        <v>9047</v>
      </c>
      <c r="C1057" s="374" t="s">
        <v>9048</v>
      </c>
      <c r="D1057" s="374" t="s">
        <v>9049</v>
      </c>
      <c r="E1057" s="374" t="s">
        <v>9050</v>
      </c>
      <c r="F1057" s="374" t="s">
        <v>130</v>
      </c>
      <c r="G1057" s="374" t="s">
        <v>582</v>
      </c>
      <c r="H1057" s="374" t="s">
        <v>6627</v>
      </c>
      <c r="I1057" s="374" t="s">
        <v>584</v>
      </c>
      <c r="J1057" s="375">
        <v>65</v>
      </c>
      <c r="K1057" s="375">
        <v>65</v>
      </c>
      <c r="L1057" s="375" t="str">
        <f t="shared" si="33"/>
        <v>Mở</v>
      </c>
      <c r="M1057" s="389">
        <f t="shared" si="32"/>
        <v>1</v>
      </c>
    </row>
    <row r="1058" spans="1:13" ht="26.25" x14ac:dyDescent="0.25">
      <c r="A1058" s="374" t="s">
        <v>6516</v>
      </c>
      <c r="B1058" s="374" t="s">
        <v>9051</v>
      </c>
      <c r="C1058" s="374" t="s">
        <v>9052</v>
      </c>
      <c r="D1058" s="374" t="s">
        <v>9049</v>
      </c>
      <c r="E1058" s="374" t="s">
        <v>9050</v>
      </c>
      <c r="F1058" s="374" t="s">
        <v>130</v>
      </c>
      <c r="G1058" s="374" t="s">
        <v>582</v>
      </c>
      <c r="H1058" s="374" t="s">
        <v>6627</v>
      </c>
      <c r="I1058" s="374" t="s">
        <v>584</v>
      </c>
      <c r="J1058" s="375">
        <v>65</v>
      </c>
      <c r="K1058" s="375">
        <v>65</v>
      </c>
      <c r="L1058" s="375" t="str">
        <f t="shared" si="33"/>
        <v>Mở</v>
      </c>
      <c r="M1058" s="389">
        <f t="shared" si="32"/>
        <v>1</v>
      </c>
    </row>
    <row r="1059" spans="1:13" ht="26.25" x14ac:dyDescent="0.25">
      <c r="A1059" s="374" t="s">
        <v>6519</v>
      </c>
      <c r="B1059" s="374" t="s">
        <v>9053</v>
      </c>
      <c r="C1059" s="374" t="s">
        <v>9054</v>
      </c>
      <c r="D1059" s="374" t="s">
        <v>9049</v>
      </c>
      <c r="E1059" s="374" t="s">
        <v>9050</v>
      </c>
      <c r="F1059" s="374" t="s">
        <v>130</v>
      </c>
      <c r="G1059" s="374" t="s">
        <v>582</v>
      </c>
      <c r="H1059" s="374" t="s">
        <v>6627</v>
      </c>
      <c r="I1059" s="374" t="s">
        <v>584</v>
      </c>
      <c r="J1059" s="375">
        <v>65</v>
      </c>
      <c r="K1059" s="375">
        <v>65</v>
      </c>
      <c r="L1059" s="375" t="str">
        <f t="shared" si="33"/>
        <v>Mở</v>
      </c>
      <c r="M1059" s="389">
        <f t="shared" si="32"/>
        <v>1</v>
      </c>
    </row>
    <row r="1060" spans="1:13" ht="26.25" x14ac:dyDescent="0.25">
      <c r="A1060" s="374" t="s">
        <v>6524</v>
      </c>
      <c r="B1060" s="374" t="s">
        <v>9055</v>
      </c>
      <c r="C1060" s="374" t="s">
        <v>9056</v>
      </c>
      <c r="D1060" s="374" t="s">
        <v>9049</v>
      </c>
      <c r="E1060" s="374" t="s">
        <v>9050</v>
      </c>
      <c r="F1060" s="374" t="s">
        <v>130</v>
      </c>
      <c r="G1060" s="374" t="s">
        <v>582</v>
      </c>
      <c r="H1060" s="374" t="s">
        <v>6627</v>
      </c>
      <c r="I1060" s="374" t="s">
        <v>584</v>
      </c>
      <c r="J1060" s="375">
        <v>65</v>
      </c>
      <c r="K1060" s="375">
        <v>65</v>
      </c>
      <c r="L1060" s="375" t="str">
        <f t="shared" si="33"/>
        <v>Mở</v>
      </c>
      <c r="M1060" s="389">
        <f t="shared" si="32"/>
        <v>1</v>
      </c>
    </row>
    <row r="1061" spans="1:13" ht="26.25" x14ac:dyDescent="0.25">
      <c r="A1061" s="374" t="s">
        <v>6529</v>
      </c>
      <c r="B1061" s="374" t="s">
        <v>9057</v>
      </c>
      <c r="C1061" s="374" t="s">
        <v>9058</v>
      </c>
      <c r="D1061" s="374" t="s">
        <v>9049</v>
      </c>
      <c r="E1061" s="374" t="s">
        <v>9050</v>
      </c>
      <c r="F1061" s="374" t="s">
        <v>130</v>
      </c>
      <c r="G1061" s="374" t="s">
        <v>582</v>
      </c>
      <c r="H1061" s="374" t="s">
        <v>6627</v>
      </c>
      <c r="I1061" s="374" t="s">
        <v>584</v>
      </c>
      <c r="J1061" s="375">
        <v>65</v>
      </c>
      <c r="K1061" s="375">
        <v>65</v>
      </c>
      <c r="L1061" s="375" t="str">
        <f t="shared" si="33"/>
        <v>Mở</v>
      </c>
      <c r="M1061" s="389">
        <f t="shared" si="32"/>
        <v>1</v>
      </c>
    </row>
    <row r="1062" spans="1:13" ht="26.25" x14ac:dyDescent="0.25">
      <c r="A1062" s="374" t="s">
        <v>6534</v>
      </c>
      <c r="B1062" s="374" t="s">
        <v>9059</v>
      </c>
      <c r="C1062" s="374" t="s">
        <v>9060</v>
      </c>
      <c r="D1062" s="374" t="s">
        <v>9049</v>
      </c>
      <c r="E1062" s="374" t="s">
        <v>9050</v>
      </c>
      <c r="F1062" s="374" t="s">
        <v>130</v>
      </c>
      <c r="G1062" s="374" t="s">
        <v>582</v>
      </c>
      <c r="H1062" s="374" t="s">
        <v>6627</v>
      </c>
      <c r="I1062" s="374" t="s">
        <v>584</v>
      </c>
      <c r="J1062" s="375">
        <v>65</v>
      </c>
      <c r="K1062" s="375">
        <v>65</v>
      </c>
      <c r="L1062" s="375" t="str">
        <f t="shared" si="33"/>
        <v>Mở</v>
      </c>
      <c r="M1062" s="389">
        <f t="shared" si="32"/>
        <v>1</v>
      </c>
    </row>
    <row r="1063" spans="1:13" ht="26.25" x14ac:dyDescent="0.25">
      <c r="A1063" s="374" t="s">
        <v>6538</v>
      </c>
      <c r="B1063" s="374" t="s">
        <v>9061</v>
      </c>
      <c r="C1063" s="374" t="s">
        <v>9062</v>
      </c>
      <c r="D1063" s="374" t="s">
        <v>9063</v>
      </c>
      <c r="E1063" s="374" t="s">
        <v>9064</v>
      </c>
      <c r="F1063" s="374" t="s">
        <v>130</v>
      </c>
      <c r="G1063" s="374" t="s">
        <v>582</v>
      </c>
      <c r="H1063" s="374" t="s">
        <v>6627</v>
      </c>
      <c r="I1063" s="374" t="s">
        <v>584</v>
      </c>
      <c r="J1063" s="375">
        <v>65</v>
      </c>
      <c r="K1063" s="375">
        <v>65</v>
      </c>
      <c r="L1063" s="375" t="str">
        <f t="shared" si="33"/>
        <v>Mở</v>
      </c>
      <c r="M1063" s="389">
        <f t="shared" si="32"/>
        <v>1</v>
      </c>
    </row>
    <row r="1064" spans="1:13" ht="26.25" x14ac:dyDescent="0.25">
      <c r="A1064" s="374" t="s">
        <v>6541</v>
      </c>
      <c r="B1064" s="374" t="s">
        <v>9065</v>
      </c>
      <c r="C1064" s="374" t="s">
        <v>9066</v>
      </c>
      <c r="D1064" s="374" t="s">
        <v>9063</v>
      </c>
      <c r="E1064" s="374" t="s">
        <v>9064</v>
      </c>
      <c r="F1064" s="374" t="s">
        <v>130</v>
      </c>
      <c r="G1064" s="374" t="s">
        <v>582</v>
      </c>
      <c r="H1064" s="374" t="s">
        <v>6627</v>
      </c>
      <c r="I1064" s="374" t="s">
        <v>584</v>
      </c>
      <c r="J1064" s="375">
        <v>65</v>
      </c>
      <c r="K1064" s="375">
        <v>65</v>
      </c>
      <c r="L1064" s="375" t="str">
        <f t="shared" si="33"/>
        <v>Mở</v>
      </c>
      <c r="M1064" s="389">
        <f t="shared" si="32"/>
        <v>1</v>
      </c>
    </row>
    <row r="1065" spans="1:13" ht="26.25" x14ac:dyDescent="0.25">
      <c r="A1065" s="374" t="s">
        <v>6544</v>
      </c>
      <c r="B1065" s="374" t="s">
        <v>9067</v>
      </c>
      <c r="C1065" s="374" t="s">
        <v>9068</v>
      </c>
      <c r="D1065" s="374" t="s">
        <v>9063</v>
      </c>
      <c r="E1065" s="374" t="s">
        <v>9064</v>
      </c>
      <c r="F1065" s="374" t="s">
        <v>130</v>
      </c>
      <c r="G1065" s="374" t="s">
        <v>582</v>
      </c>
      <c r="H1065" s="374" t="s">
        <v>6627</v>
      </c>
      <c r="I1065" s="374" t="s">
        <v>584</v>
      </c>
      <c r="J1065" s="375">
        <v>65</v>
      </c>
      <c r="K1065" s="375">
        <v>65</v>
      </c>
      <c r="L1065" s="375" t="str">
        <f t="shared" si="33"/>
        <v>Mở</v>
      </c>
      <c r="M1065" s="389">
        <f t="shared" si="32"/>
        <v>1</v>
      </c>
    </row>
    <row r="1066" spans="1:13" ht="26.25" x14ac:dyDescent="0.25">
      <c r="A1066" s="374" t="s">
        <v>6546</v>
      </c>
      <c r="B1066" s="374" t="s">
        <v>9069</v>
      </c>
      <c r="C1066" s="374" t="s">
        <v>9070</v>
      </c>
      <c r="D1066" s="374" t="s">
        <v>9063</v>
      </c>
      <c r="E1066" s="374" t="s">
        <v>9064</v>
      </c>
      <c r="F1066" s="374" t="s">
        <v>130</v>
      </c>
      <c r="G1066" s="374" t="s">
        <v>582</v>
      </c>
      <c r="H1066" s="374" t="s">
        <v>6627</v>
      </c>
      <c r="I1066" s="374" t="s">
        <v>584</v>
      </c>
      <c r="J1066" s="375">
        <v>65</v>
      </c>
      <c r="K1066" s="375">
        <v>65</v>
      </c>
      <c r="L1066" s="375" t="str">
        <f t="shared" si="33"/>
        <v>Mở</v>
      </c>
      <c r="M1066" s="389">
        <f t="shared" si="32"/>
        <v>1</v>
      </c>
    </row>
    <row r="1067" spans="1:13" ht="26.25" x14ac:dyDescent="0.25">
      <c r="A1067" s="374" t="s">
        <v>6551</v>
      </c>
      <c r="B1067" s="374" t="s">
        <v>9071</v>
      </c>
      <c r="C1067" s="374" t="s">
        <v>9072</v>
      </c>
      <c r="D1067" s="374" t="s">
        <v>9063</v>
      </c>
      <c r="E1067" s="374" t="s">
        <v>9064</v>
      </c>
      <c r="F1067" s="374" t="s">
        <v>130</v>
      </c>
      <c r="G1067" s="374" t="s">
        <v>582</v>
      </c>
      <c r="H1067" s="374" t="s">
        <v>6627</v>
      </c>
      <c r="I1067" s="374" t="s">
        <v>584</v>
      </c>
      <c r="J1067" s="375">
        <v>65</v>
      </c>
      <c r="K1067" s="375">
        <v>65</v>
      </c>
      <c r="L1067" s="375" t="str">
        <f t="shared" si="33"/>
        <v>Mở</v>
      </c>
      <c r="M1067" s="389">
        <f t="shared" si="32"/>
        <v>1</v>
      </c>
    </row>
    <row r="1068" spans="1:13" ht="26.25" x14ac:dyDescent="0.25">
      <c r="A1068" s="374" t="s">
        <v>6554</v>
      </c>
      <c r="B1068" s="374" t="s">
        <v>9073</v>
      </c>
      <c r="C1068" s="374" t="s">
        <v>9074</v>
      </c>
      <c r="D1068" s="374" t="s">
        <v>9063</v>
      </c>
      <c r="E1068" s="374" t="s">
        <v>9064</v>
      </c>
      <c r="F1068" s="374" t="s">
        <v>130</v>
      </c>
      <c r="G1068" s="374" t="s">
        <v>582</v>
      </c>
      <c r="H1068" s="374" t="s">
        <v>6627</v>
      </c>
      <c r="I1068" s="374" t="s">
        <v>584</v>
      </c>
      <c r="J1068" s="375">
        <v>65</v>
      </c>
      <c r="K1068" s="375">
        <v>65</v>
      </c>
      <c r="L1068" s="375" t="str">
        <f t="shared" si="33"/>
        <v>Mở</v>
      </c>
      <c r="M1068" s="389">
        <f t="shared" si="32"/>
        <v>1</v>
      </c>
    </row>
    <row r="1069" spans="1:13" ht="26.25" x14ac:dyDescent="0.25">
      <c r="A1069" s="374" t="s">
        <v>6556</v>
      </c>
      <c r="B1069" s="374" t="s">
        <v>9075</v>
      </c>
      <c r="C1069" s="374" t="s">
        <v>9076</v>
      </c>
      <c r="D1069" s="374" t="s">
        <v>9077</v>
      </c>
      <c r="E1069" s="374" t="s">
        <v>9078</v>
      </c>
      <c r="F1069" s="374" t="s">
        <v>130</v>
      </c>
      <c r="G1069" s="374" t="s">
        <v>582</v>
      </c>
      <c r="H1069" s="374" t="s">
        <v>6627</v>
      </c>
      <c r="I1069" s="374" t="s">
        <v>584</v>
      </c>
      <c r="J1069" s="375">
        <v>7</v>
      </c>
      <c r="K1069" s="375">
        <v>65</v>
      </c>
      <c r="L1069" s="375" t="str">
        <f t="shared" si="33"/>
        <v>Không mở</v>
      </c>
      <c r="M1069" s="389">
        <f t="shared" si="32"/>
        <v>0.1076923076923077</v>
      </c>
    </row>
    <row r="1070" spans="1:13" ht="26.25" x14ac:dyDescent="0.25">
      <c r="A1070" s="374" t="s">
        <v>6561</v>
      </c>
      <c r="B1070" s="374" t="s">
        <v>9079</v>
      </c>
      <c r="C1070" s="374" t="s">
        <v>9080</v>
      </c>
      <c r="D1070" s="374" t="s">
        <v>9077</v>
      </c>
      <c r="E1070" s="374" t="s">
        <v>9078</v>
      </c>
      <c r="F1070" s="374" t="s">
        <v>130</v>
      </c>
      <c r="G1070" s="374" t="s">
        <v>582</v>
      </c>
      <c r="H1070" s="374" t="s">
        <v>6627</v>
      </c>
      <c r="I1070" s="374" t="s">
        <v>584</v>
      </c>
      <c r="J1070" s="375">
        <v>1</v>
      </c>
      <c r="K1070" s="375">
        <v>65</v>
      </c>
      <c r="L1070" s="375" t="str">
        <f t="shared" si="33"/>
        <v>Không mở</v>
      </c>
      <c r="M1070" s="389">
        <f t="shared" si="32"/>
        <v>1.5384615384615385E-2</v>
      </c>
    </row>
    <row r="1071" spans="1:13" ht="26.25" x14ac:dyDescent="0.25">
      <c r="A1071" s="374" t="s">
        <v>6564</v>
      </c>
      <c r="B1071" s="374" t="s">
        <v>9081</v>
      </c>
      <c r="C1071" s="374" t="s">
        <v>9082</v>
      </c>
      <c r="D1071" s="374" t="s">
        <v>9077</v>
      </c>
      <c r="E1071" s="374" t="s">
        <v>9078</v>
      </c>
      <c r="F1071" s="374" t="s">
        <v>130</v>
      </c>
      <c r="G1071" s="374" t="s">
        <v>582</v>
      </c>
      <c r="H1071" s="374" t="s">
        <v>6627</v>
      </c>
      <c r="I1071" s="374" t="s">
        <v>584</v>
      </c>
      <c r="J1071" s="375">
        <v>65</v>
      </c>
      <c r="K1071" s="375">
        <v>65</v>
      </c>
      <c r="L1071" s="375" t="str">
        <f t="shared" si="33"/>
        <v>Mở</v>
      </c>
      <c r="M1071" s="389">
        <f t="shared" si="32"/>
        <v>1</v>
      </c>
    </row>
    <row r="1072" spans="1:13" ht="26.25" x14ac:dyDescent="0.25">
      <c r="A1072" s="374" t="s">
        <v>6567</v>
      </c>
      <c r="B1072" s="374" t="s">
        <v>9083</v>
      </c>
      <c r="C1072" s="374" t="s">
        <v>9084</v>
      </c>
      <c r="D1072" s="374" t="s">
        <v>9077</v>
      </c>
      <c r="E1072" s="374" t="s">
        <v>9078</v>
      </c>
      <c r="F1072" s="374" t="s">
        <v>130</v>
      </c>
      <c r="G1072" s="374" t="s">
        <v>582</v>
      </c>
      <c r="H1072" s="374" t="s">
        <v>6627</v>
      </c>
      <c r="I1072" s="374" t="s">
        <v>584</v>
      </c>
      <c r="J1072" s="375">
        <v>5</v>
      </c>
      <c r="K1072" s="375">
        <v>65</v>
      </c>
      <c r="L1072" s="375" t="str">
        <f t="shared" si="33"/>
        <v>Không mở</v>
      </c>
      <c r="M1072" s="389">
        <f t="shared" si="32"/>
        <v>7.6923076923076927E-2</v>
      </c>
    </row>
    <row r="1073" spans="1:13" ht="26.25" x14ac:dyDescent="0.25">
      <c r="A1073" s="374" t="s">
        <v>6569</v>
      </c>
      <c r="B1073" s="374" t="s">
        <v>9085</v>
      </c>
      <c r="C1073" s="374" t="s">
        <v>9086</v>
      </c>
      <c r="D1073" s="374" t="s">
        <v>9077</v>
      </c>
      <c r="E1073" s="374" t="s">
        <v>9078</v>
      </c>
      <c r="F1073" s="374" t="s">
        <v>130</v>
      </c>
      <c r="G1073" s="374" t="s">
        <v>582</v>
      </c>
      <c r="H1073" s="374" t="s">
        <v>6627</v>
      </c>
      <c r="I1073" s="374" t="s">
        <v>584</v>
      </c>
      <c r="J1073" s="375">
        <v>7</v>
      </c>
      <c r="K1073" s="375">
        <v>65</v>
      </c>
      <c r="L1073" s="375" t="str">
        <f t="shared" si="33"/>
        <v>Không mở</v>
      </c>
      <c r="M1073" s="389">
        <f t="shared" si="32"/>
        <v>0.1076923076923077</v>
      </c>
    </row>
    <row r="1074" spans="1:13" ht="26.25" x14ac:dyDescent="0.25">
      <c r="A1074" s="374" t="s">
        <v>6572</v>
      </c>
      <c r="B1074" s="374" t="s">
        <v>9087</v>
      </c>
      <c r="C1074" s="374" t="s">
        <v>9088</v>
      </c>
      <c r="D1074" s="374" t="s">
        <v>9077</v>
      </c>
      <c r="E1074" s="374" t="s">
        <v>9078</v>
      </c>
      <c r="F1074" s="374" t="s">
        <v>130</v>
      </c>
      <c r="G1074" s="374" t="s">
        <v>582</v>
      </c>
      <c r="H1074" s="374" t="s">
        <v>6627</v>
      </c>
      <c r="I1074" s="374" t="s">
        <v>584</v>
      </c>
      <c r="J1074" s="375">
        <v>8</v>
      </c>
      <c r="K1074" s="375">
        <v>65</v>
      </c>
      <c r="L1074" s="375" t="str">
        <f t="shared" si="33"/>
        <v>Không mở</v>
      </c>
      <c r="M1074" s="389">
        <f t="shared" si="32"/>
        <v>0.12307692307692308</v>
      </c>
    </row>
    <row r="1075" spans="1:13" ht="26.25" x14ac:dyDescent="0.25">
      <c r="A1075" s="374" t="s">
        <v>6577</v>
      </c>
      <c r="B1075" s="374" t="s">
        <v>9089</v>
      </c>
      <c r="C1075" s="374" t="s">
        <v>9090</v>
      </c>
      <c r="D1075" s="374" t="s">
        <v>9077</v>
      </c>
      <c r="E1075" s="374" t="s">
        <v>9078</v>
      </c>
      <c r="F1075" s="374" t="s">
        <v>130</v>
      </c>
      <c r="G1075" s="374" t="s">
        <v>582</v>
      </c>
      <c r="H1075" s="374" t="s">
        <v>6627</v>
      </c>
      <c r="I1075" s="374" t="s">
        <v>584</v>
      </c>
      <c r="J1075" s="375">
        <v>55</v>
      </c>
      <c r="K1075" s="375">
        <v>65</v>
      </c>
      <c r="L1075" s="375" t="str">
        <f t="shared" si="33"/>
        <v>Mở</v>
      </c>
      <c r="M1075" s="389">
        <f t="shared" si="32"/>
        <v>0.84615384615384615</v>
      </c>
    </row>
    <row r="1076" spans="1:13" ht="26.25" x14ac:dyDescent="0.25">
      <c r="A1076" s="374" t="s">
        <v>6582</v>
      </c>
      <c r="B1076" s="374" t="s">
        <v>9091</v>
      </c>
      <c r="C1076" s="374" t="s">
        <v>9092</v>
      </c>
      <c r="D1076" s="374" t="s">
        <v>9077</v>
      </c>
      <c r="E1076" s="374" t="s">
        <v>9078</v>
      </c>
      <c r="F1076" s="374" t="s">
        <v>130</v>
      </c>
      <c r="G1076" s="374" t="s">
        <v>582</v>
      </c>
      <c r="H1076" s="374" t="s">
        <v>6627</v>
      </c>
      <c r="I1076" s="374" t="s">
        <v>584</v>
      </c>
      <c r="J1076" s="375">
        <v>2</v>
      </c>
      <c r="K1076" s="375">
        <v>65</v>
      </c>
      <c r="L1076" s="375" t="str">
        <f t="shared" si="33"/>
        <v>Không mở</v>
      </c>
      <c r="M1076" s="389">
        <f t="shared" si="32"/>
        <v>3.0769230769230771E-2</v>
      </c>
    </row>
    <row r="1077" spans="1:13" ht="26.25" x14ac:dyDescent="0.25">
      <c r="A1077" s="374" t="s">
        <v>6587</v>
      </c>
      <c r="B1077" s="374" t="s">
        <v>9093</v>
      </c>
      <c r="C1077" s="374" t="s">
        <v>9094</v>
      </c>
      <c r="D1077" s="374" t="s">
        <v>9077</v>
      </c>
      <c r="E1077" s="374" t="s">
        <v>9078</v>
      </c>
      <c r="F1077" s="374" t="s">
        <v>130</v>
      </c>
      <c r="G1077" s="374" t="s">
        <v>582</v>
      </c>
      <c r="H1077" s="374" t="s">
        <v>6627</v>
      </c>
      <c r="I1077" s="374" t="s">
        <v>584</v>
      </c>
      <c r="J1077" s="375">
        <v>0</v>
      </c>
      <c r="K1077" s="375">
        <v>65</v>
      </c>
      <c r="L1077" s="375" t="str">
        <f t="shared" si="33"/>
        <v>Không mở</v>
      </c>
      <c r="M1077" s="389">
        <f t="shared" si="32"/>
        <v>0</v>
      </c>
    </row>
    <row r="1078" spans="1:13" ht="26.25" x14ac:dyDescent="0.25">
      <c r="A1078" s="374" t="s">
        <v>6590</v>
      </c>
      <c r="B1078" s="374" t="s">
        <v>9095</v>
      </c>
      <c r="C1078" s="374" t="s">
        <v>9096</v>
      </c>
      <c r="D1078" s="374" t="s">
        <v>9077</v>
      </c>
      <c r="E1078" s="374" t="s">
        <v>9078</v>
      </c>
      <c r="F1078" s="374" t="s">
        <v>130</v>
      </c>
      <c r="G1078" s="374" t="s">
        <v>582</v>
      </c>
      <c r="H1078" s="374" t="s">
        <v>6627</v>
      </c>
      <c r="I1078" s="374" t="s">
        <v>584</v>
      </c>
      <c r="J1078" s="375">
        <v>2</v>
      </c>
      <c r="K1078" s="375">
        <v>65</v>
      </c>
      <c r="L1078" s="375" t="str">
        <f t="shared" si="33"/>
        <v>Không mở</v>
      </c>
      <c r="M1078" s="389">
        <f t="shared" si="32"/>
        <v>3.0769230769230771E-2</v>
      </c>
    </row>
    <row r="1079" spans="1:13" ht="26.25" x14ac:dyDescent="0.25">
      <c r="A1079" s="374" t="s">
        <v>6593</v>
      </c>
      <c r="B1079" s="374" t="s">
        <v>9097</v>
      </c>
      <c r="C1079" s="374" t="s">
        <v>9098</v>
      </c>
      <c r="D1079" s="374" t="s">
        <v>9077</v>
      </c>
      <c r="E1079" s="374" t="s">
        <v>9078</v>
      </c>
      <c r="F1079" s="374" t="s">
        <v>130</v>
      </c>
      <c r="G1079" s="374" t="s">
        <v>582</v>
      </c>
      <c r="H1079" s="374" t="s">
        <v>6627</v>
      </c>
      <c r="I1079" s="374" t="s">
        <v>584</v>
      </c>
      <c r="J1079" s="375">
        <v>1</v>
      </c>
      <c r="K1079" s="375">
        <v>65</v>
      </c>
      <c r="L1079" s="375" t="str">
        <f t="shared" si="33"/>
        <v>Không mở</v>
      </c>
      <c r="M1079" s="389">
        <f t="shared" si="32"/>
        <v>1.5384615384615385E-2</v>
      </c>
    </row>
    <row r="1080" spans="1:13" ht="26.25" x14ac:dyDescent="0.25">
      <c r="A1080" s="374" t="s">
        <v>6596</v>
      </c>
      <c r="B1080" s="374" t="s">
        <v>9099</v>
      </c>
      <c r="C1080" s="374" t="s">
        <v>9100</v>
      </c>
      <c r="D1080" s="374" t="s">
        <v>9077</v>
      </c>
      <c r="E1080" s="374" t="s">
        <v>9078</v>
      </c>
      <c r="F1080" s="374" t="s">
        <v>130</v>
      </c>
      <c r="G1080" s="374" t="s">
        <v>582</v>
      </c>
      <c r="H1080" s="374" t="s">
        <v>6627</v>
      </c>
      <c r="I1080" s="374" t="s">
        <v>584</v>
      </c>
      <c r="J1080" s="375">
        <v>1</v>
      </c>
      <c r="K1080" s="375">
        <v>65</v>
      </c>
      <c r="L1080" s="375" t="str">
        <f t="shared" si="33"/>
        <v>Không mở</v>
      </c>
      <c r="M1080" s="389">
        <f t="shared" si="32"/>
        <v>1.5384615384615385E-2</v>
      </c>
    </row>
    <row r="1081" spans="1:13" ht="26.25" x14ac:dyDescent="0.25">
      <c r="A1081" s="374" t="s">
        <v>6599</v>
      </c>
      <c r="B1081" s="374" t="s">
        <v>9101</v>
      </c>
      <c r="C1081" s="374" t="s">
        <v>9102</v>
      </c>
      <c r="D1081" s="374" t="s">
        <v>9103</v>
      </c>
      <c r="E1081" s="374" t="s">
        <v>9104</v>
      </c>
      <c r="F1081" s="374" t="s">
        <v>130</v>
      </c>
      <c r="G1081" s="374" t="s">
        <v>582</v>
      </c>
      <c r="H1081" s="374" t="s">
        <v>6627</v>
      </c>
      <c r="I1081" s="374" t="s">
        <v>584</v>
      </c>
      <c r="J1081" s="375">
        <v>65</v>
      </c>
      <c r="K1081" s="375">
        <v>65</v>
      </c>
      <c r="L1081" s="375" t="str">
        <f t="shared" si="33"/>
        <v>Mở</v>
      </c>
      <c r="M1081" s="389">
        <f t="shared" si="32"/>
        <v>1</v>
      </c>
    </row>
    <row r="1082" spans="1:13" ht="26.25" x14ac:dyDescent="0.25">
      <c r="A1082" s="374" t="s">
        <v>6604</v>
      </c>
      <c r="B1082" s="374" t="s">
        <v>9105</v>
      </c>
      <c r="C1082" s="374" t="s">
        <v>9106</v>
      </c>
      <c r="D1082" s="374" t="s">
        <v>9103</v>
      </c>
      <c r="E1082" s="374" t="s">
        <v>9104</v>
      </c>
      <c r="F1082" s="374" t="s">
        <v>130</v>
      </c>
      <c r="G1082" s="374" t="s">
        <v>582</v>
      </c>
      <c r="H1082" s="374" t="s">
        <v>6627</v>
      </c>
      <c r="I1082" s="374" t="s">
        <v>584</v>
      </c>
      <c r="J1082" s="375">
        <v>65</v>
      </c>
      <c r="K1082" s="375">
        <v>65</v>
      </c>
      <c r="L1082" s="375" t="str">
        <f t="shared" si="33"/>
        <v>Mở</v>
      </c>
      <c r="M1082" s="389">
        <f t="shared" si="32"/>
        <v>1</v>
      </c>
    </row>
    <row r="1083" spans="1:13" ht="26.25" x14ac:dyDescent="0.25">
      <c r="A1083" s="374" t="s">
        <v>6609</v>
      </c>
      <c r="B1083" s="374" t="s">
        <v>9107</v>
      </c>
      <c r="C1083" s="374" t="s">
        <v>9108</v>
      </c>
      <c r="D1083" s="374" t="s">
        <v>9109</v>
      </c>
      <c r="E1083" s="374" t="s">
        <v>9110</v>
      </c>
      <c r="F1083" s="374" t="s">
        <v>130</v>
      </c>
      <c r="G1083" s="374" t="s">
        <v>582</v>
      </c>
      <c r="H1083" s="374" t="s">
        <v>6627</v>
      </c>
      <c r="I1083" s="374" t="s">
        <v>584</v>
      </c>
      <c r="J1083" s="375">
        <v>65</v>
      </c>
      <c r="K1083" s="375">
        <v>65</v>
      </c>
      <c r="L1083" s="375" t="str">
        <f t="shared" si="33"/>
        <v>Mở</v>
      </c>
      <c r="M1083" s="389">
        <f t="shared" si="32"/>
        <v>1</v>
      </c>
    </row>
    <row r="1084" spans="1:13" ht="26.25" x14ac:dyDescent="0.25">
      <c r="A1084" s="374" t="s">
        <v>6614</v>
      </c>
      <c r="B1084" s="374" t="s">
        <v>9111</v>
      </c>
      <c r="C1084" s="374" t="s">
        <v>9112</v>
      </c>
      <c r="D1084" s="374" t="s">
        <v>9109</v>
      </c>
      <c r="E1084" s="374" t="s">
        <v>9110</v>
      </c>
      <c r="F1084" s="374" t="s">
        <v>130</v>
      </c>
      <c r="G1084" s="374" t="s">
        <v>582</v>
      </c>
      <c r="H1084" s="374" t="s">
        <v>6627</v>
      </c>
      <c r="I1084" s="374" t="s">
        <v>584</v>
      </c>
      <c r="J1084" s="375">
        <v>65</v>
      </c>
      <c r="K1084" s="375">
        <v>65</v>
      </c>
      <c r="L1084" s="375" t="str">
        <f t="shared" si="33"/>
        <v>Mở</v>
      </c>
      <c r="M1084" s="389">
        <f t="shared" si="32"/>
        <v>1</v>
      </c>
    </row>
    <row r="1085" spans="1:13" ht="26.25" x14ac:dyDescent="0.25">
      <c r="A1085" s="374" t="s">
        <v>6619</v>
      </c>
      <c r="B1085" s="374" t="s">
        <v>9113</v>
      </c>
      <c r="C1085" s="374" t="s">
        <v>9114</v>
      </c>
      <c r="D1085" s="374" t="s">
        <v>7044</v>
      </c>
      <c r="E1085" s="374" t="s">
        <v>7045</v>
      </c>
      <c r="F1085" s="374" t="s">
        <v>130</v>
      </c>
      <c r="G1085" s="374" t="s">
        <v>582</v>
      </c>
      <c r="H1085" s="374" t="s">
        <v>6627</v>
      </c>
      <c r="I1085" s="374" t="s">
        <v>584</v>
      </c>
      <c r="J1085" s="375">
        <v>22</v>
      </c>
      <c r="K1085" s="375">
        <v>24</v>
      </c>
      <c r="L1085" s="375" t="str">
        <f t="shared" si="33"/>
        <v>Mở</v>
      </c>
      <c r="M1085" s="389">
        <f t="shared" si="32"/>
        <v>0.91666666666666663</v>
      </c>
    </row>
    <row r="1086" spans="1:13" ht="26.25" x14ac:dyDescent="0.25">
      <c r="A1086" s="374" t="s">
        <v>9115</v>
      </c>
      <c r="B1086" s="374" t="s">
        <v>9116</v>
      </c>
      <c r="C1086" s="374" t="s">
        <v>9117</v>
      </c>
      <c r="D1086" s="374" t="s">
        <v>3958</v>
      </c>
      <c r="E1086" s="374" t="s">
        <v>9118</v>
      </c>
      <c r="F1086" s="374" t="s">
        <v>89</v>
      </c>
      <c r="G1086" s="374" t="s">
        <v>582</v>
      </c>
      <c r="H1086" s="374" t="s">
        <v>6627</v>
      </c>
      <c r="I1086" s="374" t="s">
        <v>584</v>
      </c>
      <c r="J1086" s="375">
        <v>69</v>
      </c>
      <c r="K1086" s="375">
        <v>69</v>
      </c>
      <c r="L1086" s="375" t="str">
        <f t="shared" si="33"/>
        <v>Mở</v>
      </c>
      <c r="M1086" s="389">
        <f t="shared" si="32"/>
        <v>1</v>
      </c>
    </row>
    <row r="1087" spans="1:13" ht="26.25" x14ac:dyDescent="0.25">
      <c r="A1087" s="374" t="s">
        <v>9119</v>
      </c>
      <c r="B1087" s="374" t="s">
        <v>9120</v>
      </c>
      <c r="C1087" s="374" t="s">
        <v>9121</v>
      </c>
      <c r="D1087" s="374" t="s">
        <v>3958</v>
      </c>
      <c r="E1087" s="374" t="s">
        <v>9118</v>
      </c>
      <c r="F1087" s="374" t="s">
        <v>89</v>
      </c>
      <c r="G1087" s="374" t="s">
        <v>582</v>
      </c>
      <c r="H1087" s="374" t="s">
        <v>6627</v>
      </c>
      <c r="I1087" s="374" t="s">
        <v>584</v>
      </c>
      <c r="J1087" s="375">
        <v>69</v>
      </c>
      <c r="K1087" s="375">
        <v>69</v>
      </c>
      <c r="L1087" s="375" t="str">
        <f t="shared" si="33"/>
        <v>Mở</v>
      </c>
      <c r="M1087" s="389">
        <f t="shared" si="32"/>
        <v>1</v>
      </c>
    </row>
    <row r="1088" spans="1:13" ht="26.25" x14ac:dyDescent="0.25">
      <c r="A1088" s="374" t="s">
        <v>9122</v>
      </c>
      <c r="B1088" s="374" t="s">
        <v>9123</v>
      </c>
      <c r="C1088" s="374" t="s">
        <v>9124</v>
      </c>
      <c r="D1088" s="374" t="s">
        <v>3958</v>
      </c>
      <c r="E1088" s="374" t="s">
        <v>9118</v>
      </c>
      <c r="F1088" s="374" t="s">
        <v>89</v>
      </c>
      <c r="G1088" s="374" t="s">
        <v>582</v>
      </c>
      <c r="H1088" s="374" t="s">
        <v>6627</v>
      </c>
      <c r="I1088" s="374" t="s">
        <v>584</v>
      </c>
      <c r="J1088" s="375">
        <v>69</v>
      </c>
      <c r="K1088" s="375">
        <v>69</v>
      </c>
      <c r="L1088" s="375" t="str">
        <f t="shared" si="33"/>
        <v>Mở</v>
      </c>
      <c r="M1088" s="389">
        <f t="shared" si="32"/>
        <v>1</v>
      </c>
    </row>
    <row r="1089" spans="1:13" ht="26.25" x14ac:dyDescent="0.25">
      <c r="A1089" s="374" t="s">
        <v>9125</v>
      </c>
      <c r="B1089" s="374" t="s">
        <v>9126</v>
      </c>
      <c r="C1089" s="374" t="s">
        <v>9127</v>
      </c>
      <c r="D1089" s="374" t="s">
        <v>7783</v>
      </c>
      <c r="E1089" s="374" t="s">
        <v>7784</v>
      </c>
      <c r="F1089" s="374" t="s">
        <v>89</v>
      </c>
      <c r="G1089" s="374" t="s">
        <v>582</v>
      </c>
      <c r="H1089" s="374" t="s">
        <v>6627</v>
      </c>
      <c r="I1089" s="374" t="s">
        <v>584</v>
      </c>
      <c r="J1089" s="375">
        <v>21</v>
      </c>
      <c r="K1089" s="375">
        <v>30</v>
      </c>
      <c r="L1089" s="375" t="s">
        <v>610</v>
      </c>
      <c r="M1089" s="389">
        <f t="shared" si="32"/>
        <v>0.7</v>
      </c>
    </row>
    <row r="1090" spans="1:13" ht="26.25" x14ac:dyDescent="0.25">
      <c r="A1090" s="374" t="s">
        <v>9128</v>
      </c>
      <c r="B1090" s="374" t="s">
        <v>9129</v>
      </c>
      <c r="C1090" s="374" t="s">
        <v>9130</v>
      </c>
      <c r="D1090" s="374" t="s">
        <v>9131</v>
      </c>
      <c r="E1090" s="374" t="s">
        <v>9132</v>
      </c>
      <c r="F1090" s="374" t="s">
        <v>66</v>
      </c>
      <c r="G1090" s="374" t="s">
        <v>582</v>
      </c>
      <c r="H1090" s="374" t="s">
        <v>6627</v>
      </c>
      <c r="I1090" s="374" t="s">
        <v>584</v>
      </c>
      <c r="J1090" s="375">
        <v>30</v>
      </c>
      <c r="K1090" s="375">
        <v>30</v>
      </c>
      <c r="L1090" s="375" t="str">
        <f t="shared" si="33"/>
        <v>Mở</v>
      </c>
      <c r="M1090" s="389">
        <f t="shared" si="32"/>
        <v>1</v>
      </c>
    </row>
    <row r="1091" spans="1:13" x14ac:dyDescent="0.25">
      <c r="J1091" s="370">
        <f>SUM(J3:J1090)</f>
        <v>56661</v>
      </c>
    </row>
  </sheetData>
  <autoFilter ref="A2:M1091" xr:uid="{8E3614BA-010B-42EE-9123-B467A72E96B3}"/>
  <mergeCells count="1">
    <mergeCell ref="A1:M1"/>
  </mergeCells>
  <pageMargins left="0.31496062992125984" right="0.11811023622047245" top="0.15748031496062992" bottom="0.35433070866141736" header="0.31496062992125984" footer="0.31496062992125984"/>
  <pageSetup paperSize="9" orientation="portrait" r:id="rId1"/>
  <headerFooter>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43025E-3BF9-43D2-A861-07254C63CC78}">
  <dimension ref="A1:J55"/>
  <sheetViews>
    <sheetView workbookViewId="0">
      <selection activeCell="I11" sqref="I11"/>
    </sheetView>
  </sheetViews>
  <sheetFormatPr defaultColWidth="9" defaultRowHeight="16.5" x14ac:dyDescent="0.25"/>
  <cols>
    <col min="1" max="1" width="6.625" style="205" customWidth="1"/>
    <col min="2" max="2" width="35.25" style="205" customWidth="1"/>
    <col min="3" max="3" width="6.375" style="205" customWidth="1"/>
    <col min="4" max="4" width="17.875" style="205" customWidth="1"/>
    <col min="5" max="5" width="9.25" style="205" customWidth="1"/>
    <col min="6" max="6" width="15" style="205" customWidth="1"/>
    <col min="7" max="7" width="9" style="205"/>
    <col min="8" max="8" width="42.25" style="205" customWidth="1"/>
    <col min="9" max="9" width="59.25" style="205" customWidth="1"/>
    <col min="10" max="16384" width="9" style="205"/>
  </cols>
  <sheetData>
    <row r="1" spans="1:10" ht="26.25" x14ac:dyDescent="0.4">
      <c r="A1" s="824" t="s">
        <v>242</v>
      </c>
      <c r="B1" s="824"/>
      <c r="C1" s="824"/>
      <c r="D1" s="824"/>
      <c r="E1" s="824"/>
      <c r="F1" s="824"/>
      <c r="G1" s="824"/>
      <c r="H1" s="824"/>
      <c r="I1" s="824"/>
    </row>
    <row r="3" spans="1:10" ht="44.25" customHeight="1" x14ac:dyDescent="0.25">
      <c r="A3" s="206" t="s">
        <v>0</v>
      </c>
      <c r="B3" s="207" t="s">
        <v>17</v>
      </c>
      <c r="C3" s="207" t="s">
        <v>1</v>
      </c>
      <c r="D3" s="207" t="s">
        <v>16</v>
      </c>
      <c r="E3" s="207" t="s">
        <v>56</v>
      </c>
      <c r="F3" s="207" t="s">
        <v>57</v>
      </c>
      <c r="G3" s="207" t="s">
        <v>58</v>
      </c>
      <c r="H3" s="207" t="s">
        <v>59</v>
      </c>
      <c r="I3" s="207" t="s">
        <v>60</v>
      </c>
      <c r="J3" s="208" t="s">
        <v>73</v>
      </c>
    </row>
    <row r="4" spans="1:10" ht="44.25" customHeight="1" x14ac:dyDescent="0.25">
      <c r="A4" s="209">
        <v>1</v>
      </c>
      <c r="B4" s="210" t="s">
        <v>123</v>
      </c>
      <c r="C4" s="209" t="s">
        <v>66</v>
      </c>
      <c r="D4" s="209" t="s">
        <v>243</v>
      </c>
      <c r="E4" s="210">
        <v>65</v>
      </c>
      <c r="F4" s="210" t="s">
        <v>244</v>
      </c>
      <c r="G4" s="210" t="s">
        <v>67</v>
      </c>
      <c r="H4" s="210" t="s">
        <v>245</v>
      </c>
      <c r="I4" s="210" t="s">
        <v>124</v>
      </c>
      <c r="J4" s="209" t="s">
        <v>125</v>
      </c>
    </row>
    <row r="5" spans="1:10" ht="44.25" customHeight="1" x14ac:dyDescent="0.25">
      <c r="A5" s="209">
        <v>2</v>
      </c>
      <c r="B5" s="210" t="s">
        <v>123</v>
      </c>
      <c r="C5" s="209" t="s">
        <v>66</v>
      </c>
      <c r="D5" s="209" t="s">
        <v>246</v>
      </c>
      <c r="E5" s="210">
        <v>65</v>
      </c>
      <c r="F5" s="210" t="s">
        <v>244</v>
      </c>
      <c r="G5" s="210" t="s">
        <v>67</v>
      </c>
      <c r="H5" s="210" t="s">
        <v>247</v>
      </c>
      <c r="I5" s="210" t="s">
        <v>97</v>
      </c>
      <c r="J5" s="209" t="s">
        <v>125</v>
      </c>
    </row>
    <row r="6" spans="1:10" ht="44.25" customHeight="1" x14ac:dyDescent="0.25">
      <c r="A6" s="209">
        <v>3</v>
      </c>
      <c r="B6" s="210" t="s">
        <v>123</v>
      </c>
      <c r="C6" s="209" t="s">
        <v>66</v>
      </c>
      <c r="D6" s="209" t="s">
        <v>248</v>
      </c>
      <c r="E6" s="210">
        <v>65</v>
      </c>
      <c r="F6" s="210" t="s">
        <v>244</v>
      </c>
      <c r="G6" s="210" t="s">
        <v>67</v>
      </c>
      <c r="H6" s="210" t="s">
        <v>249</v>
      </c>
      <c r="I6" s="210" t="s">
        <v>124</v>
      </c>
      <c r="J6" s="209" t="s">
        <v>125</v>
      </c>
    </row>
    <row r="7" spans="1:10" ht="44.25" customHeight="1" x14ac:dyDescent="0.25">
      <c r="A7" s="209">
        <v>4</v>
      </c>
      <c r="B7" s="210" t="s">
        <v>126</v>
      </c>
      <c r="C7" s="209" t="s">
        <v>66</v>
      </c>
      <c r="D7" s="209" t="s">
        <v>250</v>
      </c>
      <c r="E7" s="210">
        <v>65</v>
      </c>
      <c r="F7" s="210" t="s">
        <v>251</v>
      </c>
      <c r="G7" s="210" t="s">
        <v>67</v>
      </c>
      <c r="H7" s="210" t="s">
        <v>252</v>
      </c>
      <c r="I7" s="210" t="s">
        <v>127</v>
      </c>
      <c r="J7" s="209" t="s">
        <v>125</v>
      </c>
    </row>
    <row r="8" spans="1:10" ht="105.75" customHeight="1" x14ac:dyDescent="0.25">
      <c r="A8" s="209">
        <v>5</v>
      </c>
      <c r="B8" s="210" t="s">
        <v>128</v>
      </c>
      <c r="C8" s="209" t="s">
        <v>66</v>
      </c>
      <c r="D8" s="209" t="s">
        <v>253</v>
      </c>
      <c r="E8" s="210">
        <v>65</v>
      </c>
      <c r="F8" s="210" t="s">
        <v>254</v>
      </c>
      <c r="G8" s="210" t="s">
        <v>67</v>
      </c>
      <c r="H8" s="210" t="s">
        <v>255</v>
      </c>
      <c r="I8" s="210" t="s">
        <v>256</v>
      </c>
      <c r="J8" s="209" t="s">
        <v>74</v>
      </c>
    </row>
    <row r="9" spans="1:10" ht="80.25" customHeight="1" x14ac:dyDescent="0.25">
      <c r="A9" s="209">
        <v>6</v>
      </c>
      <c r="B9" s="210" t="s">
        <v>128</v>
      </c>
      <c r="C9" s="209" t="s">
        <v>66</v>
      </c>
      <c r="D9" s="209" t="s">
        <v>257</v>
      </c>
      <c r="E9" s="210">
        <v>65</v>
      </c>
      <c r="F9" s="210" t="s">
        <v>254</v>
      </c>
      <c r="G9" s="210" t="s">
        <v>67</v>
      </c>
      <c r="H9" s="210" t="s">
        <v>258</v>
      </c>
      <c r="I9" s="210" t="s">
        <v>259</v>
      </c>
      <c r="J9" s="209" t="s">
        <v>74</v>
      </c>
    </row>
    <row r="10" spans="1:10" ht="44.25" customHeight="1" x14ac:dyDescent="0.25">
      <c r="A10" s="209">
        <v>7</v>
      </c>
      <c r="B10" s="210" t="s">
        <v>129</v>
      </c>
      <c r="C10" s="209" t="s">
        <v>130</v>
      </c>
      <c r="D10" s="209" t="s">
        <v>260</v>
      </c>
      <c r="E10" s="210">
        <v>65</v>
      </c>
      <c r="F10" s="210" t="s">
        <v>261</v>
      </c>
      <c r="G10" s="210" t="s">
        <v>67</v>
      </c>
      <c r="H10" s="210" t="s">
        <v>262</v>
      </c>
      <c r="I10" s="210" t="s">
        <v>132</v>
      </c>
      <c r="J10" s="209" t="s">
        <v>74</v>
      </c>
    </row>
    <row r="11" spans="1:10" ht="44.25" customHeight="1" x14ac:dyDescent="0.25">
      <c r="A11" s="209">
        <v>8</v>
      </c>
      <c r="B11" s="210" t="s">
        <v>131</v>
      </c>
      <c r="C11" s="209" t="s">
        <v>130</v>
      </c>
      <c r="D11" s="209" t="s">
        <v>263</v>
      </c>
      <c r="E11" s="210">
        <v>65</v>
      </c>
      <c r="F11" s="210" t="s">
        <v>264</v>
      </c>
      <c r="G11" s="210" t="s">
        <v>67</v>
      </c>
      <c r="H11" s="210" t="s">
        <v>265</v>
      </c>
      <c r="I11" s="210" t="s">
        <v>132</v>
      </c>
      <c r="J11" s="209" t="s">
        <v>74</v>
      </c>
    </row>
    <row r="12" spans="1:10" ht="44.25" customHeight="1" x14ac:dyDescent="0.25">
      <c r="A12" s="209">
        <v>9</v>
      </c>
      <c r="B12" s="234" t="s">
        <v>62</v>
      </c>
      <c r="C12" s="235" t="s">
        <v>66</v>
      </c>
      <c r="D12" s="235" t="s">
        <v>266</v>
      </c>
      <c r="E12" s="234">
        <v>21</v>
      </c>
      <c r="F12" s="234" t="s">
        <v>251</v>
      </c>
      <c r="G12" s="234" t="s">
        <v>67</v>
      </c>
      <c r="H12" s="234" t="s">
        <v>267</v>
      </c>
      <c r="I12" s="234" t="s">
        <v>108</v>
      </c>
      <c r="J12" s="209" t="s">
        <v>9171</v>
      </c>
    </row>
    <row r="13" spans="1:10" ht="44.25" customHeight="1" x14ac:dyDescent="0.25">
      <c r="A13" s="209">
        <v>10</v>
      </c>
      <c r="B13" s="210" t="s">
        <v>133</v>
      </c>
      <c r="C13" s="209" t="s">
        <v>89</v>
      </c>
      <c r="D13" s="209" t="s">
        <v>268</v>
      </c>
      <c r="E13" s="210">
        <v>65</v>
      </c>
      <c r="F13" s="210" t="s">
        <v>251</v>
      </c>
      <c r="G13" s="210" t="s">
        <v>67</v>
      </c>
      <c r="H13" s="210" t="s">
        <v>269</v>
      </c>
      <c r="I13" s="210" t="s">
        <v>118</v>
      </c>
      <c r="J13" s="209" t="s">
        <v>125</v>
      </c>
    </row>
    <row r="14" spans="1:10" ht="44.25" customHeight="1" x14ac:dyDescent="0.25">
      <c r="A14" s="209">
        <v>11</v>
      </c>
      <c r="B14" s="234" t="s">
        <v>69</v>
      </c>
      <c r="C14" s="235" t="s">
        <v>66</v>
      </c>
      <c r="D14" s="235" t="s">
        <v>270</v>
      </c>
      <c r="E14" s="234">
        <v>22</v>
      </c>
      <c r="F14" s="234" t="s">
        <v>271</v>
      </c>
      <c r="G14" s="234" t="s">
        <v>67</v>
      </c>
      <c r="H14" s="234" t="s">
        <v>272</v>
      </c>
      <c r="I14" s="234" t="s">
        <v>72</v>
      </c>
      <c r="J14" s="209" t="s">
        <v>74</v>
      </c>
    </row>
    <row r="15" spans="1:10" ht="44.25" customHeight="1" x14ac:dyDescent="0.25">
      <c r="A15" s="209">
        <v>12</v>
      </c>
      <c r="B15" s="234" t="s">
        <v>69</v>
      </c>
      <c r="C15" s="235" t="s">
        <v>66</v>
      </c>
      <c r="D15" s="235" t="s">
        <v>273</v>
      </c>
      <c r="E15" s="234">
        <v>22</v>
      </c>
      <c r="F15" s="234" t="s">
        <v>274</v>
      </c>
      <c r="G15" s="234" t="s">
        <v>67</v>
      </c>
      <c r="H15" s="234" t="s">
        <v>275</v>
      </c>
      <c r="I15" s="234" t="s">
        <v>92</v>
      </c>
      <c r="J15" s="209" t="s">
        <v>74</v>
      </c>
    </row>
    <row r="16" spans="1:10" ht="44.25" customHeight="1" x14ac:dyDescent="0.25">
      <c r="A16" s="209">
        <v>13</v>
      </c>
      <c r="B16" s="234" t="s">
        <v>69</v>
      </c>
      <c r="C16" s="235" t="s">
        <v>66</v>
      </c>
      <c r="D16" s="235" t="s">
        <v>276</v>
      </c>
      <c r="E16" s="234">
        <v>22</v>
      </c>
      <c r="F16" s="234" t="s">
        <v>274</v>
      </c>
      <c r="G16" s="234" t="s">
        <v>67</v>
      </c>
      <c r="H16" s="234" t="s">
        <v>277</v>
      </c>
      <c r="I16" s="234" t="s">
        <v>72</v>
      </c>
      <c r="J16" s="209" t="s">
        <v>74</v>
      </c>
    </row>
    <row r="17" spans="1:10" ht="44.25" customHeight="1" x14ac:dyDescent="0.25">
      <c r="A17" s="209">
        <v>14</v>
      </c>
      <c r="B17" s="234" t="s">
        <v>69</v>
      </c>
      <c r="C17" s="235" t="s">
        <v>66</v>
      </c>
      <c r="D17" s="235" t="s">
        <v>278</v>
      </c>
      <c r="E17" s="234">
        <v>22</v>
      </c>
      <c r="F17" s="234" t="s">
        <v>274</v>
      </c>
      <c r="G17" s="234" t="s">
        <v>67</v>
      </c>
      <c r="H17" s="234" t="s">
        <v>279</v>
      </c>
      <c r="I17" s="234" t="s">
        <v>72</v>
      </c>
      <c r="J17" s="209" t="s">
        <v>74</v>
      </c>
    </row>
    <row r="18" spans="1:10" ht="44.25" customHeight="1" x14ac:dyDescent="0.25">
      <c r="A18" s="209">
        <v>15</v>
      </c>
      <c r="B18" s="234" t="s">
        <v>69</v>
      </c>
      <c r="C18" s="235" t="s">
        <v>66</v>
      </c>
      <c r="D18" s="235" t="s">
        <v>280</v>
      </c>
      <c r="E18" s="234">
        <v>22</v>
      </c>
      <c r="F18" s="234" t="s">
        <v>281</v>
      </c>
      <c r="G18" s="234" t="s">
        <v>67</v>
      </c>
      <c r="H18" s="234" t="s">
        <v>282</v>
      </c>
      <c r="I18" s="234" t="s">
        <v>78</v>
      </c>
      <c r="J18" s="209" t="s">
        <v>74</v>
      </c>
    </row>
    <row r="19" spans="1:10" ht="44.25" customHeight="1" x14ac:dyDescent="0.25">
      <c r="A19" s="209">
        <v>16</v>
      </c>
      <c r="B19" s="234" t="s">
        <v>69</v>
      </c>
      <c r="C19" s="235" t="s">
        <v>66</v>
      </c>
      <c r="D19" s="235" t="s">
        <v>283</v>
      </c>
      <c r="E19" s="234">
        <v>22</v>
      </c>
      <c r="F19" s="234" t="s">
        <v>281</v>
      </c>
      <c r="G19" s="234" t="s">
        <v>67</v>
      </c>
      <c r="H19" s="234" t="s">
        <v>284</v>
      </c>
      <c r="I19" s="234" t="s">
        <v>78</v>
      </c>
      <c r="J19" s="209" t="s">
        <v>74</v>
      </c>
    </row>
    <row r="20" spans="1:10" ht="44.25" customHeight="1" x14ac:dyDescent="0.25">
      <c r="A20" s="209">
        <v>17</v>
      </c>
      <c r="B20" s="210" t="s">
        <v>134</v>
      </c>
      <c r="C20" s="209" t="s">
        <v>66</v>
      </c>
      <c r="D20" s="209" t="s">
        <v>285</v>
      </c>
      <c r="E20" s="210">
        <v>65</v>
      </c>
      <c r="F20" s="210" t="s">
        <v>271</v>
      </c>
      <c r="G20" s="210" t="s">
        <v>67</v>
      </c>
      <c r="H20" s="210" t="s">
        <v>286</v>
      </c>
      <c r="I20" s="210" t="s">
        <v>121</v>
      </c>
      <c r="J20" s="209" t="s">
        <v>125</v>
      </c>
    </row>
    <row r="21" spans="1:10" ht="44.25" customHeight="1" x14ac:dyDescent="0.25">
      <c r="A21" s="209">
        <v>18</v>
      </c>
      <c r="B21" s="210" t="s">
        <v>135</v>
      </c>
      <c r="C21" s="209" t="s">
        <v>66</v>
      </c>
      <c r="D21" s="209" t="s">
        <v>287</v>
      </c>
      <c r="E21" s="210">
        <v>65</v>
      </c>
      <c r="F21" s="210" t="s">
        <v>271</v>
      </c>
      <c r="G21" s="210" t="s">
        <v>67</v>
      </c>
      <c r="H21" s="210" t="s">
        <v>288</v>
      </c>
      <c r="I21" s="210" t="s">
        <v>72</v>
      </c>
      <c r="J21" s="209" t="s">
        <v>125</v>
      </c>
    </row>
    <row r="22" spans="1:10" ht="44.25" customHeight="1" x14ac:dyDescent="0.25">
      <c r="A22" s="209">
        <v>19</v>
      </c>
      <c r="B22" s="210" t="s">
        <v>136</v>
      </c>
      <c r="C22" s="209" t="s">
        <v>66</v>
      </c>
      <c r="D22" s="209" t="s">
        <v>289</v>
      </c>
      <c r="E22" s="210">
        <v>65</v>
      </c>
      <c r="F22" s="210" t="s">
        <v>244</v>
      </c>
      <c r="G22" s="210" t="s">
        <v>67</v>
      </c>
      <c r="H22" s="210" t="s">
        <v>290</v>
      </c>
      <c r="I22" s="210" t="s">
        <v>78</v>
      </c>
      <c r="J22" s="209" t="s">
        <v>125</v>
      </c>
    </row>
    <row r="23" spans="1:10" ht="44.25" customHeight="1" x14ac:dyDescent="0.25">
      <c r="A23" s="209">
        <v>20</v>
      </c>
      <c r="B23" s="210" t="s">
        <v>136</v>
      </c>
      <c r="C23" s="209" t="s">
        <v>66</v>
      </c>
      <c r="D23" s="209" t="s">
        <v>291</v>
      </c>
      <c r="E23" s="210">
        <v>65</v>
      </c>
      <c r="F23" s="210" t="s">
        <v>244</v>
      </c>
      <c r="G23" s="210" t="s">
        <v>67</v>
      </c>
      <c r="H23" s="210" t="s">
        <v>292</v>
      </c>
      <c r="I23" s="210" t="s">
        <v>78</v>
      </c>
      <c r="J23" s="209" t="s">
        <v>125</v>
      </c>
    </row>
    <row r="24" spans="1:10" ht="44.25" customHeight="1" x14ac:dyDescent="0.25">
      <c r="A24" s="209">
        <v>21</v>
      </c>
      <c r="B24" s="210" t="s">
        <v>136</v>
      </c>
      <c r="C24" s="209" t="s">
        <v>66</v>
      </c>
      <c r="D24" s="209" t="s">
        <v>293</v>
      </c>
      <c r="E24" s="210">
        <v>65</v>
      </c>
      <c r="F24" s="210" t="s">
        <v>294</v>
      </c>
      <c r="G24" s="210" t="s">
        <v>67</v>
      </c>
      <c r="H24" s="210" t="s">
        <v>295</v>
      </c>
      <c r="I24" s="210" t="s">
        <v>77</v>
      </c>
      <c r="J24" s="209" t="s">
        <v>125</v>
      </c>
    </row>
    <row r="25" spans="1:10" ht="44.25" customHeight="1" x14ac:dyDescent="0.25">
      <c r="A25" s="209">
        <v>22</v>
      </c>
      <c r="B25" s="210" t="s">
        <v>137</v>
      </c>
      <c r="C25" s="209" t="s">
        <v>89</v>
      </c>
      <c r="D25" s="209" t="s">
        <v>296</v>
      </c>
      <c r="E25" s="210">
        <v>65</v>
      </c>
      <c r="F25" s="210" t="s">
        <v>297</v>
      </c>
      <c r="G25" s="210" t="s">
        <v>67</v>
      </c>
      <c r="H25" s="210" t="s">
        <v>298</v>
      </c>
      <c r="I25" s="210" t="s">
        <v>124</v>
      </c>
      <c r="J25" s="209" t="s">
        <v>125</v>
      </c>
    </row>
    <row r="26" spans="1:10" ht="44.25" customHeight="1" x14ac:dyDescent="0.25">
      <c r="A26" s="209">
        <v>23</v>
      </c>
      <c r="B26" s="210" t="s">
        <v>137</v>
      </c>
      <c r="C26" s="209" t="s">
        <v>89</v>
      </c>
      <c r="D26" s="209" t="s">
        <v>299</v>
      </c>
      <c r="E26" s="210">
        <v>65</v>
      </c>
      <c r="F26" s="210" t="s">
        <v>297</v>
      </c>
      <c r="G26" s="210" t="s">
        <v>67</v>
      </c>
      <c r="H26" s="210" t="s">
        <v>300</v>
      </c>
      <c r="I26" s="210" t="s">
        <v>78</v>
      </c>
      <c r="J26" s="209" t="s">
        <v>125</v>
      </c>
    </row>
    <row r="27" spans="1:10" ht="44.25" customHeight="1" x14ac:dyDescent="0.25">
      <c r="A27" s="209">
        <v>24</v>
      </c>
      <c r="B27" s="210" t="s">
        <v>137</v>
      </c>
      <c r="C27" s="209" t="s">
        <v>89</v>
      </c>
      <c r="D27" s="209" t="s">
        <v>301</v>
      </c>
      <c r="E27" s="210">
        <v>65</v>
      </c>
      <c r="F27" s="210" t="s">
        <v>302</v>
      </c>
      <c r="G27" s="210" t="s">
        <v>67</v>
      </c>
      <c r="H27" s="210" t="s">
        <v>303</v>
      </c>
      <c r="I27" s="210" t="s">
        <v>124</v>
      </c>
      <c r="J27" s="209" t="s">
        <v>125</v>
      </c>
    </row>
    <row r="28" spans="1:10" ht="44.25" customHeight="1" x14ac:dyDescent="0.25">
      <c r="A28" s="209">
        <v>25</v>
      </c>
      <c r="B28" s="210" t="s">
        <v>138</v>
      </c>
      <c r="C28" s="209" t="s">
        <v>66</v>
      </c>
      <c r="D28" s="209" t="s">
        <v>304</v>
      </c>
      <c r="E28" s="210">
        <v>65</v>
      </c>
      <c r="F28" s="210" t="s">
        <v>305</v>
      </c>
      <c r="G28" s="210" t="s">
        <v>67</v>
      </c>
      <c r="H28" s="210" t="s">
        <v>306</v>
      </c>
      <c r="I28" s="210" t="s">
        <v>118</v>
      </c>
      <c r="J28" s="209" t="s">
        <v>125</v>
      </c>
    </row>
    <row r="29" spans="1:10" ht="44.25" customHeight="1" x14ac:dyDescent="0.25">
      <c r="A29" s="209">
        <v>26</v>
      </c>
      <c r="B29" s="234" t="s">
        <v>81</v>
      </c>
      <c r="C29" s="235" t="s">
        <v>66</v>
      </c>
      <c r="D29" s="235" t="s">
        <v>307</v>
      </c>
      <c r="E29" s="234">
        <v>24</v>
      </c>
      <c r="F29" s="234" t="s">
        <v>308</v>
      </c>
      <c r="G29" s="234" t="s">
        <v>67</v>
      </c>
      <c r="H29" s="234" t="s">
        <v>309</v>
      </c>
      <c r="I29" s="234" t="s">
        <v>83</v>
      </c>
      <c r="J29" s="209" t="s">
        <v>74</v>
      </c>
    </row>
    <row r="30" spans="1:10" ht="44.25" customHeight="1" x14ac:dyDescent="0.25">
      <c r="A30" s="209">
        <v>27</v>
      </c>
      <c r="B30" s="234" t="s">
        <v>81</v>
      </c>
      <c r="C30" s="235" t="s">
        <v>66</v>
      </c>
      <c r="D30" s="235" t="s">
        <v>310</v>
      </c>
      <c r="E30" s="234">
        <v>24</v>
      </c>
      <c r="F30" s="234" t="s">
        <v>308</v>
      </c>
      <c r="G30" s="234" t="s">
        <v>67</v>
      </c>
      <c r="H30" s="234" t="s">
        <v>311</v>
      </c>
      <c r="I30" s="234" t="s">
        <v>63</v>
      </c>
      <c r="J30" s="209" t="s">
        <v>74</v>
      </c>
    </row>
    <row r="31" spans="1:10" ht="44.25" customHeight="1" x14ac:dyDescent="0.25">
      <c r="A31" s="209">
        <v>28</v>
      </c>
      <c r="B31" s="210" t="s">
        <v>122</v>
      </c>
      <c r="C31" s="209" t="s">
        <v>89</v>
      </c>
      <c r="D31" s="209" t="s">
        <v>312</v>
      </c>
      <c r="E31" s="210">
        <v>65</v>
      </c>
      <c r="F31" s="210" t="s">
        <v>313</v>
      </c>
      <c r="G31" s="210" t="s">
        <v>67</v>
      </c>
      <c r="H31" s="210" t="s">
        <v>314</v>
      </c>
      <c r="I31" s="210" t="s">
        <v>148</v>
      </c>
      <c r="J31" s="209" t="s">
        <v>125</v>
      </c>
    </row>
    <row r="32" spans="1:10" ht="44.25" customHeight="1" x14ac:dyDescent="0.25">
      <c r="A32" s="209">
        <v>29</v>
      </c>
      <c r="B32" s="210" t="s">
        <v>139</v>
      </c>
      <c r="C32" s="209" t="s">
        <v>66</v>
      </c>
      <c r="D32" s="209" t="s">
        <v>315</v>
      </c>
      <c r="E32" s="210">
        <v>50</v>
      </c>
      <c r="F32" s="210" t="s">
        <v>244</v>
      </c>
      <c r="G32" s="210" t="s">
        <v>67</v>
      </c>
      <c r="H32" s="210" t="s">
        <v>316</v>
      </c>
      <c r="I32" s="210" t="s">
        <v>92</v>
      </c>
      <c r="J32" s="209" t="s">
        <v>125</v>
      </c>
    </row>
    <row r="33" spans="1:10" ht="44.25" customHeight="1" x14ac:dyDescent="0.25">
      <c r="A33" s="209">
        <v>30</v>
      </c>
      <c r="B33" s="210" t="s">
        <v>139</v>
      </c>
      <c r="C33" s="209" t="s">
        <v>66</v>
      </c>
      <c r="D33" s="209" t="s">
        <v>317</v>
      </c>
      <c r="E33" s="210">
        <v>50</v>
      </c>
      <c r="F33" s="210" t="s">
        <v>244</v>
      </c>
      <c r="G33" s="210" t="s">
        <v>67</v>
      </c>
      <c r="H33" s="210" t="s">
        <v>318</v>
      </c>
      <c r="I33" s="210" t="s">
        <v>92</v>
      </c>
      <c r="J33" s="209" t="s">
        <v>125</v>
      </c>
    </row>
    <row r="34" spans="1:10" ht="44.25" customHeight="1" x14ac:dyDescent="0.25">
      <c r="A34" s="209">
        <v>31</v>
      </c>
      <c r="B34" s="210" t="s">
        <v>139</v>
      </c>
      <c r="C34" s="209" t="s">
        <v>66</v>
      </c>
      <c r="D34" s="209" t="s">
        <v>319</v>
      </c>
      <c r="E34" s="210">
        <v>50</v>
      </c>
      <c r="F34" s="210" t="s">
        <v>244</v>
      </c>
      <c r="G34" s="210" t="s">
        <v>67</v>
      </c>
      <c r="H34" s="210" t="s">
        <v>320</v>
      </c>
      <c r="I34" s="210" t="s">
        <v>77</v>
      </c>
      <c r="J34" s="209" t="s">
        <v>125</v>
      </c>
    </row>
    <row r="35" spans="1:10" ht="44.25" customHeight="1" x14ac:dyDescent="0.25">
      <c r="A35" s="209">
        <v>32</v>
      </c>
      <c r="B35" s="234" t="s">
        <v>84</v>
      </c>
      <c r="C35" s="235" t="s">
        <v>66</v>
      </c>
      <c r="D35" s="235" t="s">
        <v>321</v>
      </c>
      <c r="E35" s="234">
        <v>23</v>
      </c>
      <c r="F35" s="234" t="s">
        <v>322</v>
      </c>
      <c r="G35" s="234" t="s">
        <v>67</v>
      </c>
      <c r="H35" s="234" t="s">
        <v>323</v>
      </c>
      <c r="I35" s="234" t="s">
        <v>83</v>
      </c>
      <c r="J35" s="209" t="s">
        <v>74</v>
      </c>
    </row>
    <row r="36" spans="1:10" ht="44.25" customHeight="1" x14ac:dyDescent="0.25">
      <c r="A36" s="209">
        <v>33</v>
      </c>
      <c r="B36" s="234" t="s">
        <v>84</v>
      </c>
      <c r="C36" s="235" t="s">
        <v>66</v>
      </c>
      <c r="D36" s="235" t="s">
        <v>324</v>
      </c>
      <c r="E36" s="234">
        <v>23</v>
      </c>
      <c r="F36" s="234" t="s">
        <v>325</v>
      </c>
      <c r="G36" s="234" t="s">
        <v>67</v>
      </c>
      <c r="H36" s="234" t="s">
        <v>326</v>
      </c>
      <c r="I36" s="234" t="s">
        <v>82</v>
      </c>
      <c r="J36" s="209" t="s">
        <v>74</v>
      </c>
    </row>
    <row r="37" spans="1:10" ht="44.25" customHeight="1" x14ac:dyDescent="0.25">
      <c r="A37" s="209">
        <v>34</v>
      </c>
      <c r="B37" s="234" t="s">
        <v>84</v>
      </c>
      <c r="C37" s="235" t="s">
        <v>66</v>
      </c>
      <c r="D37" s="235" t="s">
        <v>327</v>
      </c>
      <c r="E37" s="234">
        <v>23</v>
      </c>
      <c r="F37" s="234" t="s">
        <v>325</v>
      </c>
      <c r="G37" s="234" t="s">
        <v>67</v>
      </c>
      <c r="H37" s="234" t="s">
        <v>328</v>
      </c>
      <c r="I37" s="234" t="s">
        <v>86</v>
      </c>
      <c r="J37" s="209" t="s">
        <v>74</v>
      </c>
    </row>
    <row r="38" spans="1:10" ht="44.25" customHeight="1" x14ac:dyDescent="0.25">
      <c r="A38" s="209">
        <v>35</v>
      </c>
      <c r="B38" s="234" t="s">
        <v>84</v>
      </c>
      <c r="C38" s="235" t="s">
        <v>66</v>
      </c>
      <c r="D38" s="235" t="s">
        <v>329</v>
      </c>
      <c r="E38" s="234">
        <v>23</v>
      </c>
      <c r="F38" s="234" t="s">
        <v>330</v>
      </c>
      <c r="G38" s="234" t="s">
        <v>67</v>
      </c>
      <c r="H38" s="234" t="s">
        <v>331</v>
      </c>
      <c r="I38" s="234" t="s">
        <v>86</v>
      </c>
      <c r="J38" s="209" t="s">
        <v>74</v>
      </c>
    </row>
    <row r="39" spans="1:10" ht="44.25" customHeight="1" x14ac:dyDescent="0.25">
      <c r="A39" s="209">
        <v>36</v>
      </c>
      <c r="B39" s="234" t="s">
        <v>84</v>
      </c>
      <c r="C39" s="235" t="s">
        <v>66</v>
      </c>
      <c r="D39" s="235" t="s">
        <v>332</v>
      </c>
      <c r="E39" s="234">
        <v>23</v>
      </c>
      <c r="F39" s="234" t="s">
        <v>333</v>
      </c>
      <c r="G39" s="234" t="s">
        <v>67</v>
      </c>
      <c r="H39" s="234" t="s">
        <v>334</v>
      </c>
      <c r="I39" s="234" t="s">
        <v>86</v>
      </c>
      <c r="J39" s="209" t="s">
        <v>74</v>
      </c>
    </row>
    <row r="40" spans="1:10" ht="44.25" customHeight="1" x14ac:dyDescent="0.25">
      <c r="A40" s="209">
        <v>37</v>
      </c>
      <c r="B40" s="234" t="s">
        <v>84</v>
      </c>
      <c r="C40" s="235" t="s">
        <v>66</v>
      </c>
      <c r="D40" s="235" t="s">
        <v>335</v>
      </c>
      <c r="E40" s="234">
        <v>23</v>
      </c>
      <c r="F40" s="234" t="s">
        <v>333</v>
      </c>
      <c r="G40" s="234" t="s">
        <v>67</v>
      </c>
      <c r="H40" s="234" t="s">
        <v>336</v>
      </c>
      <c r="I40" s="234" t="s">
        <v>86</v>
      </c>
      <c r="J40" s="209" t="s">
        <v>74</v>
      </c>
    </row>
    <row r="41" spans="1:10" ht="44.25" customHeight="1" x14ac:dyDescent="0.25">
      <c r="A41" s="235">
        <v>38</v>
      </c>
      <c r="B41" s="234" t="s">
        <v>87</v>
      </c>
      <c r="C41" s="235" t="s">
        <v>89</v>
      </c>
      <c r="D41" s="235" t="s">
        <v>337</v>
      </c>
      <c r="E41" s="234">
        <v>22</v>
      </c>
      <c r="F41" s="234" t="s">
        <v>254</v>
      </c>
      <c r="G41" s="234" t="s">
        <v>67</v>
      </c>
      <c r="H41" s="234" t="s">
        <v>338</v>
      </c>
      <c r="I41" s="234" t="s">
        <v>94</v>
      </c>
      <c r="J41" s="209" t="s">
        <v>68</v>
      </c>
    </row>
    <row r="42" spans="1:10" ht="44.25" customHeight="1" x14ac:dyDescent="0.25">
      <c r="A42" s="235">
        <v>39</v>
      </c>
      <c r="B42" s="234" t="s">
        <v>87</v>
      </c>
      <c r="C42" s="235" t="s">
        <v>89</v>
      </c>
      <c r="D42" s="235" t="s">
        <v>339</v>
      </c>
      <c r="E42" s="234">
        <v>22</v>
      </c>
      <c r="F42" s="234" t="s">
        <v>254</v>
      </c>
      <c r="G42" s="234" t="s">
        <v>67</v>
      </c>
      <c r="H42" s="234" t="s">
        <v>340</v>
      </c>
      <c r="I42" s="234" t="s">
        <v>97</v>
      </c>
      <c r="J42" s="209" t="s">
        <v>68</v>
      </c>
    </row>
    <row r="43" spans="1:10" ht="44.25" customHeight="1" x14ac:dyDescent="0.25">
      <c r="A43" s="209">
        <v>40</v>
      </c>
      <c r="B43" s="234" t="s">
        <v>90</v>
      </c>
      <c r="C43" s="235" t="s">
        <v>66</v>
      </c>
      <c r="D43" s="235" t="s">
        <v>341</v>
      </c>
      <c r="E43" s="234">
        <v>22</v>
      </c>
      <c r="F43" s="234" t="s">
        <v>271</v>
      </c>
      <c r="G43" s="234" t="s">
        <v>67</v>
      </c>
      <c r="H43" s="234" t="s">
        <v>342</v>
      </c>
      <c r="I43" s="234" t="s">
        <v>91</v>
      </c>
      <c r="J43" s="209" t="s">
        <v>74</v>
      </c>
    </row>
    <row r="44" spans="1:10" ht="44.25" customHeight="1" x14ac:dyDescent="0.25">
      <c r="A44" s="209">
        <v>41</v>
      </c>
      <c r="B44" s="234" t="s">
        <v>90</v>
      </c>
      <c r="C44" s="235" t="s">
        <v>66</v>
      </c>
      <c r="D44" s="235" t="s">
        <v>343</v>
      </c>
      <c r="E44" s="234">
        <v>22</v>
      </c>
      <c r="F44" s="234" t="s">
        <v>271</v>
      </c>
      <c r="G44" s="234" t="s">
        <v>67</v>
      </c>
      <c r="H44" s="234" t="s">
        <v>344</v>
      </c>
      <c r="I44" s="234" t="s">
        <v>86</v>
      </c>
      <c r="J44" s="209" t="s">
        <v>74</v>
      </c>
    </row>
    <row r="45" spans="1:10" ht="44.25" customHeight="1" x14ac:dyDescent="0.25">
      <c r="A45" s="209">
        <v>42</v>
      </c>
      <c r="B45" s="234" t="s">
        <v>90</v>
      </c>
      <c r="C45" s="235" t="s">
        <v>66</v>
      </c>
      <c r="D45" s="235" t="s">
        <v>345</v>
      </c>
      <c r="E45" s="234">
        <v>22</v>
      </c>
      <c r="F45" s="234" t="s">
        <v>308</v>
      </c>
      <c r="G45" s="234" t="s">
        <v>67</v>
      </c>
      <c r="H45" s="234" t="s">
        <v>346</v>
      </c>
      <c r="I45" s="234" t="s">
        <v>92</v>
      </c>
      <c r="J45" s="209" t="s">
        <v>74</v>
      </c>
    </row>
    <row r="46" spans="1:10" ht="44.25" customHeight="1" x14ac:dyDescent="0.25">
      <c r="A46" s="209">
        <v>43</v>
      </c>
      <c r="B46" s="234" t="s">
        <v>90</v>
      </c>
      <c r="C46" s="235" t="s">
        <v>66</v>
      </c>
      <c r="D46" s="235" t="s">
        <v>347</v>
      </c>
      <c r="E46" s="234">
        <v>22</v>
      </c>
      <c r="F46" s="234" t="s">
        <v>274</v>
      </c>
      <c r="G46" s="234" t="s">
        <v>67</v>
      </c>
      <c r="H46" s="234" t="s">
        <v>348</v>
      </c>
      <c r="I46" s="234" t="s">
        <v>91</v>
      </c>
      <c r="J46" s="209" t="s">
        <v>74</v>
      </c>
    </row>
    <row r="47" spans="1:10" ht="44.25" customHeight="1" x14ac:dyDescent="0.25">
      <c r="A47" s="209">
        <v>44</v>
      </c>
      <c r="B47" s="234" t="s">
        <v>90</v>
      </c>
      <c r="C47" s="235" t="s">
        <v>66</v>
      </c>
      <c r="D47" s="235" t="s">
        <v>349</v>
      </c>
      <c r="E47" s="234">
        <v>22</v>
      </c>
      <c r="F47" s="234" t="s">
        <v>274</v>
      </c>
      <c r="G47" s="234" t="s">
        <v>67</v>
      </c>
      <c r="H47" s="234" t="s">
        <v>350</v>
      </c>
      <c r="I47" s="234" t="s">
        <v>78</v>
      </c>
      <c r="J47" s="209" t="s">
        <v>74</v>
      </c>
    </row>
    <row r="48" spans="1:10" ht="44.25" customHeight="1" x14ac:dyDescent="0.25">
      <c r="A48" s="209">
        <v>45</v>
      </c>
      <c r="B48" s="234" t="s">
        <v>90</v>
      </c>
      <c r="C48" s="235" t="s">
        <v>66</v>
      </c>
      <c r="D48" s="235" t="s">
        <v>351</v>
      </c>
      <c r="E48" s="234">
        <v>22</v>
      </c>
      <c r="F48" s="234" t="s">
        <v>305</v>
      </c>
      <c r="G48" s="234" t="s">
        <v>67</v>
      </c>
      <c r="H48" s="234" t="s">
        <v>352</v>
      </c>
      <c r="I48" s="234" t="s">
        <v>72</v>
      </c>
      <c r="J48" s="209" t="s">
        <v>74</v>
      </c>
    </row>
    <row r="49" spans="1:10" ht="44.25" customHeight="1" x14ac:dyDescent="0.25">
      <c r="A49" s="209">
        <v>46</v>
      </c>
      <c r="B49" s="234" t="s">
        <v>90</v>
      </c>
      <c r="C49" s="235" t="s">
        <v>66</v>
      </c>
      <c r="D49" s="235" t="s">
        <v>353</v>
      </c>
      <c r="E49" s="234">
        <v>22</v>
      </c>
      <c r="F49" s="234" t="s">
        <v>251</v>
      </c>
      <c r="G49" s="234" t="s">
        <v>67</v>
      </c>
      <c r="H49" s="234" t="s">
        <v>354</v>
      </c>
      <c r="I49" s="234" t="s">
        <v>92</v>
      </c>
      <c r="J49" s="209" t="s">
        <v>74</v>
      </c>
    </row>
    <row r="50" spans="1:10" ht="44.25" customHeight="1" x14ac:dyDescent="0.25">
      <c r="A50" s="209">
        <v>47</v>
      </c>
      <c r="B50" s="234" t="s">
        <v>90</v>
      </c>
      <c r="C50" s="235" t="s">
        <v>66</v>
      </c>
      <c r="D50" s="235" t="s">
        <v>355</v>
      </c>
      <c r="E50" s="234">
        <v>22</v>
      </c>
      <c r="F50" s="234" t="s">
        <v>251</v>
      </c>
      <c r="G50" s="234" t="s">
        <v>67</v>
      </c>
      <c r="H50" s="234" t="s">
        <v>356</v>
      </c>
      <c r="I50" s="234" t="s">
        <v>91</v>
      </c>
      <c r="J50" s="209" t="s">
        <v>74</v>
      </c>
    </row>
    <row r="51" spans="1:10" ht="44.25" customHeight="1" x14ac:dyDescent="0.25">
      <c r="A51" s="825">
        <v>48</v>
      </c>
      <c r="B51" s="826" t="s">
        <v>140</v>
      </c>
      <c r="C51" s="825" t="s">
        <v>95</v>
      </c>
      <c r="D51" s="825" t="s">
        <v>357</v>
      </c>
      <c r="E51" s="826">
        <v>65</v>
      </c>
      <c r="F51" s="826" t="s">
        <v>358</v>
      </c>
      <c r="G51" s="826" t="s">
        <v>67</v>
      </c>
      <c r="H51" s="210" t="s">
        <v>359</v>
      </c>
      <c r="I51" s="826" t="s">
        <v>360</v>
      </c>
    </row>
    <row r="52" spans="1:10" ht="44.25" customHeight="1" x14ac:dyDescent="0.25">
      <c r="A52" s="825"/>
      <c r="B52" s="826"/>
      <c r="C52" s="825"/>
      <c r="D52" s="825"/>
      <c r="E52" s="826"/>
      <c r="F52" s="826"/>
      <c r="G52" s="826"/>
      <c r="H52" s="210" t="s">
        <v>361</v>
      </c>
      <c r="I52" s="826"/>
    </row>
    <row r="53" spans="1:10" ht="44.25" customHeight="1" x14ac:dyDescent="0.25">
      <c r="A53" s="825"/>
      <c r="B53" s="826"/>
      <c r="C53" s="825"/>
      <c r="D53" s="825"/>
      <c r="E53" s="826"/>
      <c r="F53" s="826"/>
      <c r="G53" s="826"/>
      <c r="H53" s="210" t="s">
        <v>362</v>
      </c>
      <c r="I53" s="826"/>
    </row>
    <row r="54" spans="1:10" ht="44.25" customHeight="1" x14ac:dyDescent="0.25">
      <c r="A54" s="825"/>
      <c r="B54" s="826"/>
      <c r="C54" s="825"/>
      <c r="D54" s="825"/>
      <c r="E54" s="826"/>
      <c r="F54" s="826"/>
      <c r="G54" s="826"/>
      <c r="H54" s="210" t="s">
        <v>363</v>
      </c>
      <c r="I54" s="826"/>
    </row>
    <row r="55" spans="1:10" ht="44.25" customHeight="1" x14ac:dyDescent="0.25">
      <c r="A55" s="825"/>
      <c r="B55" s="826"/>
      <c r="C55" s="825"/>
      <c r="D55" s="825"/>
      <c r="E55" s="826"/>
      <c r="F55" s="826"/>
      <c r="G55" s="826"/>
      <c r="H55" s="210" t="s">
        <v>364</v>
      </c>
      <c r="I55" s="826"/>
    </row>
  </sheetData>
  <mergeCells count="9">
    <mergeCell ref="A1:I1"/>
    <mergeCell ref="A51:A55"/>
    <mergeCell ref="B51:B55"/>
    <mergeCell ref="C51:C55"/>
    <mergeCell ref="D51:D55"/>
    <mergeCell ref="E51:E55"/>
    <mergeCell ref="F51:F55"/>
    <mergeCell ref="G51:G55"/>
    <mergeCell ref="I51:I55"/>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7EDEDA-E2DB-4CD8-905B-C205E5AB707F}">
  <sheetPr filterMode="1"/>
  <dimension ref="A1:J39"/>
  <sheetViews>
    <sheetView workbookViewId="0">
      <selection activeCell="A17" sqref="A17:J23"/>
    </sheetView>
  </sheetViews>
  <sheetFormatPr defaultColWidth="9" defaultRowHeight="16.5" x14ac:dyDescent="0.25"/>
  <cols>
    <col min="1" max="1" width="6.5" style="205" customWidth="1"/>
    <col min="2" max="2" width="25.75" style="205" customWidth="1"/>
    <col min="3" max="3" width="7.125" style="205" customWidth="1"/>
    <col min="4" max="4" width="18.625" style="205" customWidth="1"/>
    <col min="5" max="5" width="9.25" style="205" customWidth="1"/>
    <col min="6" max="6" width="18.375" style="205" customWidth="1"/>
    <col min="7" max="7" width="14" style="205" customWidth="1"/>
    <col min="8" max="8" width="32.625" style="205" customWidth="1"/>
    <col min="9" max="9" width="35.25" style="205" customWidth="1"/>
    <col min="10" max="16384" width="9" style="205"/>
  </cols>
  <sheetData>
    <row r="1" spans="1:10" ht="26.25" x14ac:dyDescent="0.4">
      <c r="A1" s="824" t="s">
        <v>365</v>
      </c>
      <c r="B1" s="824"/>
      <c r="C1" s="824"/>
      <c r="D1" s="824"/>
      <c r="E1" s="824"/>
      <c r="F1" s="824"/>
      <c r="G1" s="824"/>
      <c r="H1" s="824"/>
      <c r="I1" s="824"/>
    </row>
    <row r="3" spans="1:10" ht="43.5" customHeight="1" x14ac:dyDescent="0.25">
      <c r="A3" s="211" t="s">
        <v>0</v>
      </c>
      <c r="B3" s="212" t="s">
        <v>17</v>
      </c>
      <c r="C3" s="212" t="s">
        <v>1</v>
      </c>
      <c r="D3" s="212" t="s">
        <v>16</v>
      </c>
      <c r="E3" s="212" t="s">
        <v>56</v>
      </c>
      <c r="F3" s="212" t="s">
        <v>57</v>
      </c>
      <c r="G3" s="212" t="s">
        <v>58</v>
      </c>
      <c r="H3" s="212" t="s">
        <v>59</v>
      </c>
      <c r="I3" s="212" t="s">
        <v>60</v>
      </c>
      <c r="J3" s="208" t="s">
        <v>73</v>
      </c>
    </row>
    <row r="4" spans="1:10" ht="57.75" hidden="1" customHeight="1" x14ac:dyDescent="0.25">
      <c r="A4" s="209">
        <v>1</v>
      </c>
      <c r="B4" s="210" t="s">
        <v>141</v>
      </c>
      <c r="C4" s="210" t="s">
        <v>89</v>
      </c>
      <c r="D4" s="210" t="s">
        <v>366</v>
      </c>
      <c r="E4" s="209">
        <v>65</v>
      </c>
      <c r="F4" s="213" t="s">
        <v>367</v>
      </c>
      <c r="G4" s="210" t="s">
        <v>67</v>
      </c>
      <c r="H4" s="213" t="s">
        <v>368</v>
      </c>
      <c r="I4" s="210" t="s">
        <v>369</v>
      </c>
      <c r="J4" s="208" t="s">
        <v>125</v>
      </c>
    </row>
    <row r="5" spans="1:10" ht="57.75" hidden="1" customHeight="1" x14ac:dyDescent="0.25">
      <c r="A5" s="209">
        <v>2</v>
      </c>
      <c r="B5" s="210" t="s">
        <v>141</v>
      </c>
      <c r="C5" s="210" t="s">
        <v>89</v>
      </c>
      <c r="D5" s="210" t="s">
        <v>370</v>
      </c>
      <c r="E5" s="209">
        <v>65</v>
      </c>
      <c r="F5" s="213" t="s">
        <v>371</v>
      </c>
      <c r="G5" s="210" t="s">
        <v>67</v>
      </c>
      <c r="H5" s="213" t="s">
        <v>372</v>
      </c>
      <c r="I5" s="210" t="s">
        <v>369</v>
      </c>
      <c r="J5" s="208" t="s">
        <v>125</v>
      </c>
    </row>
    <row r="6" spans="1:10" ht="57.75" hidden="1" customHeight="1" x14ac:dyDescent="0.25">
      <c r="A6" s="209">
        <v>3</v>
      </c>
      <c r="B6" s="210" t="s">
        <v>141</v>
      </c>
      <c r="C6" s="210" t="s">
        <v>89</v>
      </c>
      <c r="D6" s="210" t="s">
        <v>373</v>
      </c>
      <c r="E6" s="209">
        <v>65</v>
      </c>
      <c r="F6" s="213" t="s">
        <v>374</v>
      </c>
      <c r="G6" s="210" t="s">
        <v>67</v>
      </c>
      <c r="H6" s="213" t="s">
        <v>375</v>
      </c>
      <c r="I6" s="210" t="s">
        <v>80</v>
      </c>
      <c r="J6" s="208" t="s">
        <v>125</v>
      </c>
    </row>
    <row r="7" spans="1:10" ht="57.75" hidden="1" customHeight="1" x14ac:dyDescent="0.25">
      <c r="A7" s="209">
        <v>4</v>
      </c>
      <c r="B7" s="210" t="s">
        <v>142</v>
      </c>
      <c r="C7" s="210" t="s">
        <v>66</v>
      </c>
      <c r="D7" s="210" t="s">
        <v>376</v>
      </c>
      <c r="E7" s="209">
        <v>65</v>
      </c>
      <c r="F7" s="213" t="s">
        <v>377</v>
      </c>
      <c r="G7" s="210" t="s">
        <v>67</v>
      </c>
      <c r="H7" s="213" t="s">
        <v>378</v>
      </c>
      <c r="I7" s="210" t="s">
        <v>132</v>
      </c>
      <c r="J7" s="208" t="s">
        <v>125</v>
      </c>
    </row>
    <row r="8" spans="1:10" ht="57.75" hidden="1" customHeight="1" x14ac:dyDescent="0.25">
      <c r="A8" s="209">
        <v>5</v>
      </c>
      <c r="B8" s="210" t="s">
        <v>120</v>
      </c>
      <c r="C8" s="210" t="s">
        <v>95</v>
      </c>
      <c r="D8" s="210" t="s">
        <v>379</v>
      </c>
      <c r="E8" s="209">
        <v>60</v>
      </c>
      <c r="F8" s="213" t="s">
        <v>380</v>
      </c>
      <c r="G8" s="210" t="s">
        <v>67</v>
      </c>
      <c r="H8" s="213" t="s">
        <v>381</v>
      </c>
      <c r="I8" s="210" t="s">
        <v>121</v>
      </c>
      <c r="J8" s="208" t="s">
        <v>125</v>
      </c>
    </row>
    <row r="9" spans="1:10" ht="57.75" hidden="1" customHeight="1" x14ac:dyDescent="0.25">
      <c r="A9" s="209">
        <v>6</v>
      </c>
      <c r="B9" s="210" t="s">
        <v>143</v>
      </c>
      <c r="C9" s="210" t="s">
        <v>66</v>
      </c>
      <c r="D9" s="210" t="s">
        <v>382</v>
      </c>
      <c r="E9" s="209">
        <v>65</v>
      </c>
      <c r="F9" s="213" t="s">
        <v>383</v>
      </c>
      <c r="G9" s="210" t="s">
        <v>67</v>
      </c>
      <c r="H9" s="213" t="s">
        <v>384</v>
      </c>
      <c r="I9" s="210" t="s">
        <v>118</v>
      </c>
      <c r="J9" s="208" t="s">
        <v>125</v>
      </c>
    </row>
    <row r="10" spans="1:10" ht="57.75" hidden="1" customHeight="1" x14ac:dyDescent="0.25">
      <c r="A10" s="209">
        <v>7</v>
      </c>
      <c r="B10" s="210" t="s">
        <v>145</v>
      </c>
      <c r="C10" s="210" t="s">
        <v>89</v>
      </c>
      <c r="D10" s="210" t="s">
        <v>385</v>
      </c>
      <c r="E10" s="209">
        <v>65</v>
      </c>
      <c r="F10" s="213" t="s">
        <v>374</v>
      </c>
      <c r="G10" s="210" t="s">
        <v>67</v>
      </c>
      <c r="H10" s="213" t="s">
        <v>386</v>
      </c>
      <c r="I10" s="210" t="s">
        <v>72</v>
      </c>
      <c r="J10" s="208" t="s">
        <v>125</v>
      </c>
    </row>
    <row r="11" spans="1:10" ht="57.75" hidden="1" customHeight="1" x14ac:dyDescent="0.25">
      <c r="A11" s="209">
        <v>8</v>
      </c>
      <c r="B11" s="210" t="s">
        <v>146</v>
      </c>
      <c r="C11" s="210" t="s">
        <v>66</v>
      </c>
      <c r="D11" s="210" t="s">
        <v>387</v>
      </c>
      <c r="E11" s="209">
        <v>65</v>
      </c>
      <c r="F11" s="213" t="s">
        <v>377</v>
      </c>
      <c r="G11" s="210" t="s">
        <v>147</v>
      </c>
      <c r="H11" s="213" t="s">
        <v>388</v>
      </c>
      <c r="I11" s="210" t="s">
        <v>148</v>
      </c>
      <c r="J11" s="208" t="s">
        <v>125</v>
      </c>
    </row>
    <row r="12" spans="1:10" ht="57.75" hidden="1" customHeight="1" x14ac:dyDescent="0.25">
      <c r="A12" s="209">
        <v>9</v>
      </c>
      <c r="B12" s="210" t="s">
        <v>146</v>
      </c>
      <c r="C12" s="210" t="s">
        <v>66</v>
      </c>
      <c r="D12" s="210" t="s">
        <v>389</v>
      </c>
      <c r="E12" s="209">
        <v>65</v>
      </c>
      <c r="F12" s="213" t="s">
        <v>390</v>
      </c>
      <c r="G12" s="210" t="s">
        <v>67</v>
      </c>
      <c r="H12" s="213" t="s">
        <v>391</v>
      </c>
      <c r="I12" s="210" t="s">
        <v>148</v>
      </c>
      <c r="J12" s="208" t="s">
        <v>125</v>
      </c>
    </row>
    <row r="13" spans="1:10" ht="57.75" hidden="1" customHeight="1" x14ac:dyDescent="0.25">
      <c r="A13" s="209">
        <v>10</v>
      </c>
      <c r="B13" s="210" t="s">
        <v>149</v>
      </c>
      <c r="C13" s="210" t="s">
        <v>89</v>
      </c>
      <c r="D13" s="210" t="s">
        <v>392</v>
      </c>
      <c r="E13" s="209">
        <v>65</v>
      </c>
      <c r="F13" s="213" t="s">
        <v>393</v>
      </c>
      <c r="G13" s="210" t="s">
        <v>67</v>
      </c>
      <c r="H13" s="213" t="s">
        <v>394</v>
      </c>
      <c r="I13" s="210" t="s">
        <v>118</v>
      </c>
      <c r="J13" s="208" t="s">
        <v>125</v>
      </c>
    </row>
    <row r="14" spans="1:10" ht="57.75" hidden="1" customHeight="1" x14ac:dyDescent="0.25">
      <c r="A14" s="209">
        <v>11</v>
      </c>
      <c r="B14" s="210" t="s">
        <v>150</v>
      </c>
      <c r="C14" s="210" t="s">
        <v>89</v>
      </c>
      <c r="D14" s="210" t="s">
        <v>395</v>
      </c>
      <c r="E14" s="209">
        <v>50</v>
      </c>
      <c r="F14" s="213" t="s">
        <v>396</v>
      </c>
      <c r="G14" s="210" t="s">
        <v>67</v>
      </c>
      <c r="H14" s="213" t="s">
        <v>397</v>
      </c>
      <c r="I14" s="210" t="s">
        <v>80</v>
      </c>
      <c r="J14" s="208" t="s">
        <v>125</v>
      </c>
    </row>
    <row r="15" spans="1:10" ht="57.75" hidden="1" customHeight="1" x14ac:dyDescent="0.25">
      <c r="A15" s="209">
        <v>12</v>
      </c>
      <c r="B15" s="210" t="s">
        <v>150</v>
      </c>
      <c r="C15" s="210" t="s">
        <v>89</v>
      </c>
      <c r="D15" s="210" t="s">
        <v>398</v>
      </c>
      <c r="E15" s="209">
        <v>50</v>
      </c>
      <c r="F15" s="213" t="s">
        <v>396</v>
      </c>
      <c r="G15" s="210" t="s">
        <v>67</v>
      </c>
      <c r="H15" s="213" t="s">
        <v>399</v>
      </c>
      <c r="I15" s="210" t="s">
        <v>94</v>
      </c>
      <c r="J15" s="208" t="s">
        <v>125</v>
      </c>
    </row>
    <row r="16" spans="1:10" ht="57.75" hidden="1" customHeight="1" x14ac:dyDescent="0.25">
      <c r="A16" s="209">
        <v>13</v>
      </c>
      <c r="B16" s="210" t="s">
        <v>150</v>
      </c>
      <c r="C16" s="210" t="s">
        <v>89</v>
      </c>
      <c r="D16" s="210" t="s">
        <v>400</v>
      </c>
      <c r="E16" s="209">
        <v>50</v>
      </c>
      <c r="F16" s="213" t="s">
        <v>401</v>
      </c>
      <c r="G16" s="210" t="s">
        <v>67</v>
      </c>
      <c r="H16" s="213" t="s">
        <v>402</v>
      </c>
      <c r="I16" s="210" t="s">
        <v>80</v>
      </c>
      <c r="J16" s="208" t="s">
        <v>125</v>
      </c>
    </row>
    <row r="17" spans="1:10" ht="57.75" customHeight="1" x14ac:dyDescent="0.25">
      <c r="A17" s="237">
        <v>14</v>
      </c>
      <c r="B17" s="238" t="s">
        <v>93</v>
      </c>
      <c r="C17" s="238" t="s">
        <v>95</v>
      </c>
      <c r="D17" s="238" t="s">
        <v>403</v>
      </c>
      <c r="E17" s="237">
        <v>27</v>
      </c>
      <c r="F17" s="239" t="s">
        <v>495</v>
      </c>
      <c r="G17" s="238" t="s">
        <v>67</v>
      </c>
      <c r="H17" s="239" t="s">
        <v>9159</v>
      </c>
      <c r="I17" s="238" t="s">
        <v>94</v>
      </c>
      <c r="J17" s="481" t="s">
        <v>65</v>
      </c>
    </row>
    <row r="18" spans="1:10" ht="57.75" customHeight="1" x14ac:dyDescent="0.25">
      <c r="A18" s="237">
        <v>15</v>
      </c>
      <c r="B18" s="238" t="s">
        <v>93</v>
      </c>
      <c r="C18" s="238" t="s">
        <v>95</v>
      </c>
      <c r="D18" s="238" t="s">
        <v>404</v>
      </c>
      <c r="E18" s="237">
        <v>27</v>
      </c>
      <c r="F18" s="239" t="s">
        <v>493</v>
      </c>
      <c r="G18" s="238" t="s">
        <v>67</v>
      </c>
      <c r="H18" s="239" t="s">
        <v>9160</v>
      </c>
      <c r="I18" s="238" t="s">
        <v>96</v>
      </c>
      <c r="J18" s="481" t="s">
        <v>65</v>
      </c>
    </row>
    <row r="19" spans="1:10" ht="57.75" customHeight="1" x14ac:dyDescent="0.25">
      <c r="A19" s="237">
        <v>16</v>
      </c>
      <c r="B19" s="238" t="s">
        <v>93</v>
      </c>
      <c r="C19" s="238" t="s">
        <v>95</v>
      </c>
      <c r="D19" s="238" t="s">
        <v>405</v>
      </c>
      <c r="E19" s="237">
        <v>27</v>
      </c>
      <c r="F19" s="239" t="s">
        <v>497</v>
      </c>
      <c r="G19" s="238" t="s">
        <v>67</v>
      </c>
      <c r="H19" s="239" t="s">
        <v>9161</v>
      </c>
      <c r="I19" s="238" t="s">
        <v>97</v>
      </c>
      <c r="J19" s="481" t="s">
        <v>65</v>
      </c>
    </row>
    <row r="20" spans="1:10" ht="57.75" customHeight="1" x14ac:dyDescent="0.25">
      <c r="A20" s="237">
        <v>17</v>
      </c>
      <c r="B20" s="238" t="s">
        <v>93</v>
      </c>
      <c r="C20" s="238" t="s">
        <v>95</v>
      </c>
      <c r="D20" s="238" t="s">
        <v>406</v>
      </c>
      <c r="E20" s="237">
        <v>27</v>
      </c>
      <c r="F20" s="239" t="s">
        <v>499</v>
      </c>
      <c r="G20" s="238" t="s">
        <v>67</v>
      </c>
      <c r="H20" s="239" t="s">
        <v>9162</v>
      </c>
      <c r="I20" s="238" t="s">
        <v>85</v>
      </c>
      <c r="J20" s="481" t="s">
        <v>65</v>
      </c>
    </row>
    <row r="21" spans="1:10" ht="57.75" customHeight="1" x14ac:dyDescent="0.25">
      <c r="A21" s="237">
        <v>18</v>
      </c>
      <c r="B21" s="238" t="s">
        <v>93</v>
      </c>
      <c r="C21" s="238" t="s">
        <v>95</v>
      </c>
      <c r="D21" s="238" t="s">
        <v>407</v>
      </c>
      <c r="E21" s="237">
        <v>22</v>
      </c>
      <c r="F21" s="239" t="s">
        <v>495</v>
      </c>
      <c r="G21" s="238" t="s">
        <v>67</v>
      </c>
      <c r="H21" s="239" t="s">
        <v>9163</v>
      </c>
      <c r="I21" s="238" t="s">
        <v>96</v>
      </c>
      <c r="J21" s="481" t="s">
        <v>65</v>
      </c>
    </row>
    <row r="22" spans="1:10" ht="57.75" customHeight="1" x14ac:dyDescent="0.25">
      <c r="A22" s="237">
        <v>19</v>
      </c>
      <c r="B22" s="238" t="s">
        <v>93</v>
      </c>
      <c r="C22" s="238" t="s">
        <v>95</v>
      </c>
      <c r="D22" s="238" t="s">
        <v>408</v>
      </c>
      <c r="E22" s="237">
        <v>22</v>
      </c>
      <c r="F22" s="239" t="s">
        <v>493</v>
      </c>
      <c r="G22" s="238" t="s">
        <v>67</v>
      </c>
      <c r="H22" s="239" t="s">
        <v>9164</v>
      </c>
      <c r="I22" s="238" t="s">
        <v>96</v>
      </c>
      <c r="J22" s="481" t="s">
        <v>65</v>
      </c>
    </row>
    <row r="23" spans="1:10" ht="57.75" customHeight="1" x14ac:dyDescent="0.25">
      <c r="A23" s="237">
        <v>20</v>
      </c>
      <c r="B23" s="238" t="s">
        <v>93</v>
      </c>
      <c r="C23" s="238" t="s">
        <v>95</v>
      </c>
      <c r="D23" s="238" t="s">
        <v>409</v>
      </c>
      <c r="E23" s="237">
        <v>22</v>
      </c>
      <c r="F23" s="239" t="s">
        <v>501</v>
      </c>
      <c r="G23" s="238" t="s">
        <v>67</v>
      </c>
      <c r="H23" s="239" t="s">
        <v>9165</v>
      </c>
      <c r="I23" s="238" t="s">
        <v>85</v>
      </c>
      <c r="J23" s="481" t="s">
        <v>65</v>
      </c>
    </row>
    <row r="24" spans="1:10" ht="57.75" hidden="1" customHeight="1" x14ac:dyDescent="0.25">
      <c r="A24" s="237">
        <v>21</v>
      </c>
      <c r="B24" s="238" t="s">
        <v>98</v>
      </c>
      <c r="C24" s="238" t="s">
        <v>66</v>
      </c>
      <c r="D24" s="238" t="s">
        <v>410</v>
      </c>
      <c r="E24" s="237">
        <v>27</v>
      </c>
      <c r="F24" s="239" t="s">
        <v>487</v>
      </c>
      <c r="G24" s="238" t="s">
        <v>67</v>
      </c>
      <c r="H24" s="239" t="s">
        <v>488</v>
      </c>
      <c r="I24" s="238" t="s">
        <v>110</v>
      </c>
      <c r="J24" s="208" t="s">
        <v>74</v>
      </c>
    </row>
    <row r="25" spans="1:10" ht="57.75" hidden="1" customHeight="1" x14ac:dyDescent="0.25">
      <c r="A25" s="237">
        <v>22</v>
      </c>
      <c r="B25" s="238" t="s">
        <v>98</v>
      </c>
      <c r="C25" s="238" t="s">
        <v>66</v>
      </c>
      <c r="D25" s="238" t="s">
        <v>411</v>
      </c>
      <c r="E25" s="237">
        <v>27</v>
      </c>
      <c r="F25" s="239" t="s">
        <v>489</v>
      </c>
      <c r="G25" s="238" t="s">
        <v>67</v>
      </c>
      <c r="H25" s="239" t="s">
        <v>490</v>
      </c>
      <c r="I25" s="238" t="s">
        <v>63</v>
      </c>
      <c r="J25" s="208" t="s">
        <v>74</v>
      </c>
    </row>
    <row r="26" spans="1:10" ht="57.75" hidden="1" customHeight="1" x14ac:dyDescent="0.25">
      <c r="A26" s="237">
        <v>23</v>
      </c>
      <c r="B26" s="238" t="s">
        <v>98</v>
      </c>
      <c r="C26" s="238" t="s">
        <v>66</v>
      </c>
      <c r="D26" s="238" t="s">
        <v>412</v>
      </c>
      <c r="E26" s="237">
        <v>25</v>
      </c>
      <c r="F26" s="239" t="s">
        <v>491</v>
      </c>
      <c r="G26" s="238" t="s">
        <v>67</v>
      </c>
      <c r="H26" s="239" t="s">
        <v>492</v>
      </c>
      <c r="I26" s="238" t="s">
        <v>63</v>
      </c>
      <c r="J26" s="208" t="s">
        <v>74</v>
      </c>
    </row>
    <row r="27" spans="1:10" ht="57.75" hidden="1" customHeight="1" x14ac:dyDescent="0.25">
      <c r="A27" s="237">
        <v>24</v>
      </c>
      <c r="B27" s="238" t="s">
        <v>100</v>
      </c>
      <c r="C27" s="238" t="s">
        <v>89</v>
      </c>
      <c r="D27" s="238" t="s">
        <v>413</v>
      </c>
      <c r="E27" s="237">
        <v>22</v>
      </c>
      <c r="F27" s="239" t="s">
        <v>493</v>
      </c>
      <c r="G27" s="238" t="s">
        <v>67</v>
      </c>
      <c r="H27" s="239" t="s">
        <v>494</v>
      </c>
      <c r="I27" s="238" t="s">
        <v>72</v>
      </c>
      <c r="J27" s="208" t="s">
        <v>74</v>
      </c>
    </row>
    <row r="28" spans="1:10" ht="57.75" hidden="1" customHeight="1" x14ac:dyDescent="0.25">
      <c r="A28" s="237">
        <v>25</v>
      </c>
      <c r="B28" s="238" t="s">
        <v>100</v>
      </c>
      <c r="C28" s="238" t="s">
        <v>89</v>
      </c>
      <c r="D28" s="238" t="s">
        <v>414</v>
      </c>
      <c r="E28" s="237">
        <v>22</v>
      </c>
      <c r="F28" s="239" t="s">
        <v>495</v>
      </c>
      <c r="G28" s="238" t="s">
        <v>67</v>
      </c>
      <c r="H28" s="239" t="s">
        <v>496</v>
      </c>
      <c r="I28" s="238" t="s">
        <v>77</v>
      </c>
      <c r="J28" s="208" t="s">
        <v>74</v>
      </c>
    </row>
    <row r="29" spans="1:10" ht="57.75" hidden="1" customHeight="1" x14ac:dyDescent="0.25">
      <c r="A29" s="237">
        <v>26</v>
      </c>
      <c r="B29" s="238" t="s">
        <v>100</v>
      </c>
      <c r="C29" s="238" t="s">
        <v>89</v>
      </c>
      <c r="D29" s="238" t="s">
        <v>415</v>
      </c>
      <c r="E29" s="237">
        <v>22</v>
      </c>
      <c r="F29" s="239" t="s">
        <v>497</v>
      </c>
      <c r="G29" s="238" t="s">
        <v>67</v>
      </c>
      <c r="H29" s="239" t="s">
        <v>498</v>
      </c>
      <c r="I29" s="238" t="s">
        <v>77</v>
      </c>
      <c r="J29" s="208" t="s">
        <v>74</v>
      </c>
    </row>
    <row r="30" spans="1:10" ht="57.75" hidden="1" customHeight="1" x14ac:dyDescent="0.25">
      <c r="A30" s="237">
        <v>27</v>
      </c>
      <c r="B30" s="238" t="s">
        <v>100</v>
      </c>
      <c r="C30" s="238" t="s">
        <v>89</v>
      </c>
      <c r="D30" s="238" t="s">
        <v>416</v>
      </c>
      <c r="E30" s="237">
        <v>22</v>
      </c>
      <c r="F30" s="239" t="s">
        <v>499</v>
      </c>
      <c r="G30" s="238" t="s">
        <v>67</v>
      </c>
      <c r="H30" s="239" t="s">
        <v>500</v>
      </c>
      <c r="I30" s="238" t="s">
        <v>91</v>
      </c>
      <c r="J30" s="208" t="s">
        <v>74</v>
      </c>
    </row>
    <row r="31" spans="1:10" ht="57.75" hidden="1" customHeight="1" x14ac:dyDescent="0.25">
      <c r="A31" s="237">
        <v>28</v>
      </c>
      <c r="B31" s="238" t="s">
        <v>100</v>
      </c>
      <c r="C31" s="238" t="s">
        <v>89</v>
      </c>
      <c r="D31" s="238" t="s">
        <v>417</v>
      </c>
      <c r="E31" s="237">
        <v>22</v>
      </c>
      <c r="F31" s="239" t="s">
        <v>501</v>
      </c>
      <c r="G31" s="238" t="s">
        <v>67</v>
      </c>
      <c r="H31" s="239" t="s">
        <v>502</v>
      </c>
      <c r="I31" s="238" t="s">
        <v>86</v>
      </c>
      <c r="J31" s="208" t="s">
        <v>74</v>
      </c>
    </row>
    <row r="32" spans="1:10" ht="57.75" hidden="1" customHeight="1" x14ac:dyDescent="0.25">
      <c r="A32" s="237">
        <v>29</v>
      </c>
      <c r="B32" s="238" t="s">
        <v>100</v>
      </c>
      <c r="C32" s="238" t="s">
        <v>89</v>
      </c>
      <c r="D32" s="238" t="s">
        <v>418</v>
      </c>
      <c r="E32" s="237">
        <v>22</v>
      </c>
      <c r="F32" s="239" t="s">
        <v>501</v>
      </c>
      <c r="G32" s="238" t="s">
        <v>67</v>
      </c>
      <c r="H32" s="239" t="s">
        <v>503</v>
      </c>
      <c r="I32" s="238" t="s">
        <v>92</v>
      </c>
      <c r="J32" s="208" t="s">
        <v>74</v>
      </c>
    </row>
    <row r="33" spans="1:10" ht="57.75" hidden="1" customHeight="1" x14ac:dyDescent="0.25">
      <c r="A33" s="237">
        <v>30</v>
      </c>
      <c r="B33" s="238" t="s">
        <v>100</v>
      </c>
      <c r="C33" s="238" t="s">
        <v>89</v>
      </c>
      <c r="D33" s="238" t="s">
        <v>419</v>
      </c>
      <c r="E33" s="237">
        <v>22</v>
      </c>
      <c r="F33" s="239" t="s">
        <v>504</v>
      </c>
      <c r="G33" s="238" t="s">
        <v>67</v>
      </c>
      <c r="H33" s="239" t="s">
        <v>505</v>
      </c>
      <c r="I33" s="238" t="s">
        <v>77</v>
      </c>
      <c r="J33" s="208" t="s">
        <v>74</v>
      </c>
    </row>
    <row r="34" spans="1:10" ht="57.75" hidden="1" customHeight="1" x14ac:dyDescent="0.25">
      <c r="A34" s="237">
        <v>31</v>
      </c>
      <c r="B34" s="238" t="s">
        <v>100</v>
      </c>
      <c r="C34" s="238" t="s">
        <v>89</v>
      </c>
      <c r="D34" s="238" t="s">
        <v>420</v>
      </c>
      <c r="E34" s="237">
        <v>22</v>
      </c>
      <c r="F34" s="239" t="s">
        <v>504</v>
      </c>
      <c r="G34" s="238" t="s">
        <v>67</v>
      </c>
      <c r="H34" s="239" t="s">
        <v>506</v>
      </c>
      <c r="I34" s="238" t="s">
        <v>91</v>
      </c>
      <c r="J34" s="208" t="s">
        <v>74</v>
      </c>
    </row>
    <row r="35" spans="1:10" ht="57.75" hidden="1" customHeight="1" x14ac:dyDescent="0.25">
      <c r="A35" s="209">
        <v>32</v>
      </c>
      <c r="B35" s="210" t="s">
        <v>151</v>
      </c>
      <c r="C35" s="210" t="s">
        <v>95</v>
      </c>
      <c r="D35" s="210" t="s">
        <v>421</v>
      </c>
      <c r="E35" s="209">
        <v>65</v>
      </c>
      <c r="F35" s="213" t="s">
        <v>422</v>
      </c>
      <c r="G35" s="210" t="s">
        <v>67</v>
      </c>
      <c r="H35" s="213" t="s">
        <v>423</v>
      </c>
      <c r="I35" s="210" t="s">
        <v>424</v>
      </c>
      <c r="J35" s="208" t="s">
        <v>13</v>
      </c>
    </row>
    <row r="36" spans="1:10" ht="57.75" hidden="1" customHeight="1" x14ac:dyDescent="0.25">
      <c r="A36" s="237">
        <v>33</v>
      </c>
      <c r="B36" s="238" t="s">
        <v>102</v>
      </c>
      <c r="C36" s="238" t="s">
        <v>66</v>
      </c>
      <c r="D36" s="238" t="s">
        <v>425</v>
      </c>
      <c r="E36" s="237">
        <v>25</v>
      </c>
      <c r="F36" s="239" t="s">
        <v>507</v>
      </c>
      <c r="G36" s="238" t="s">
        <v>67</v>
      </c>
      <c r="H36" s="239" t="s">
        <v>508</v>
      </c>
      <c r="I36" s="238" t="s">
        <v>103</v>
      </c>
      <c r="J36" s="208" t="s">
        <v>74</v>
      </c>
    </row>
    <row r="37" spans="1:10" ht="57.75" hidden="1" customHeight="1" x14ac:dyDescent="0.25">
      <c r="A37" s="237">
        <v>34</v>
      </c>
      <c r="B37" s="238" t="s">
        <v>102</v>
      </c>
      <c r="C37" s="238" t="s">
        <v>66</v>
      </c>
      <c r="D37" s="238" t="s">
        <v>426</v>
      </c>
      <c r="E37" s="237">
        <v>25</v>
      </c>
      <c r="F37" s="239" t="s">
        <v>509</v>
      </c>
      <c r="G37" s="238" t="s">
        <v>67</v>
      </c>
      <c r="H37" s="239" t="s">
        <v>510</v>
      </c>
      <c r="I37" s="238" t="s">
        <v>103</v>
      </c>
      <c r="J37" s="208" t="s">
        <v>74</v>
      </c>
    </row>
    <row r="38" spans="1:10" ht="57.75" hidden="1" customHeight="1" x14ac:dyDescent="0.25">
      <c r="A38" s="237">
        <v>35</v>
      </c>
      <c r="B38" s="238" t="s">
        <v>102</v>
      </c>
      <c r="C38" s="238" t="s">
        <v>66</v>
      </c>
      <c r="D38" s="238" t="s">
        <v>427</v>
      </c>
      <c r="E38" s="237">
        <v>25</v>
      </c>
      <c r="F38" s="239" t="s">
        <v>511</v>
      </c>
      <c r="G38" s="238" t="s">
        <v>67</v>
      </c>
      <c r="H38" s="239" t="s">
        <v>512</v>
      </c>
      <c r="I38" s="238" t="s">
        <v>103</v>
      </c>
      <c r="J38" s="208" t="s">
        <v>74</v>
      </c>
    </row>
    <row r="39" spans="1:10" ht="57.75" hidden="1" customHeight="1" x14ac:dyDescent="0.25">
      <c r="A39" s="209">
        <v>36</v>
      </c>
      <c r="B39" s="210" t="s">
        <v>152</v>
      </c>
      <c r="C39" s="210" t="s">
        <v>89</v>
      </c>
      <c r="D39" s="210" t="s">
        <v>428</v>
      </c>
      <c r="E39" s="209">
        <v>1</v>
      </c>
      <c r="F39" s="213" t="s">
        <v>396</v>
      </c>
      <c r="G39" s="210" t="s">
        <v>67</v>
      </c>
      <c r="H39" s="213" t="s">
        <v>429</v>
      </c>
      <c r="I39" s="210" t="s">
        <v>148</v>
      </c>
      <c r="J39" s="208" t="s">
        <v>125</v>
      </c>
    </row>
  </sheetData>
  <autoFilter ref="A3:J39" xr:uid="{021CE2D7-66F1-4C07-9AF5-96F2EA4015AD}">
    <filterColumn colId="9">
      <filters>
        <filter val="PMT"/>
      </filters>
    </filterColumn>
  </autoFilter>
  <mergeCells count="1">
    <mergeCell ref="A1:I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15108-4520-4657-BC18-3B123771F749}">
  <dimension ref="A1:J20"/>
  <sheetViews>
    <sheetView workbookViewId="0">
      <selection sqref="A1:I1"/>
    </sheetView>
  </sheetViews>
  <sheetFormatPr defaultColWidth="9" defaultRowHeight="16.5" x14ac:dyDescent="0.25"/>
  <cols>
    <col min="1" max="1" width="4.625" style="205" customWidth="1"/>
    <col min="2" max="2" width="21" style="205" customWidth="1"/>
    <col min="3" max="3" width="8.125" style="205" customWidth="1"/>
    <col min="4" max="4" width="18" style="205" customWidth="1"/>
    <col min="5" max="5" width="8.875" style="205" customWidth="1"/>
    <col min="6" max="6" width="19.25" style="205" customWidth="1"/>
    <col min="7" max="7" width="9" style="205"/>
    <col min="8" max="8" width="18.25" style="205" customWidth="1"/>
    <col min="9" max="9" width="38.25" style="205" customWidth="1"/>
    <col min="10" max="16384" width="9" style="205"/>
  </cols>
  <sheetData>
    <row r="1" spans="1:10" ht="26.25" x14ac:dyDescent="0.4">
      <c r="A1" s="824" t="s">
        <v>430</v>
      </c>
      <c r="B1" s="824"/>
      <c r="C1" s="824"/>
      <c r="D1" s="824"/>
      <c r="E1" s="824"/>
      <c r="F1" s="824"/>
      <c r="G1" s="824"/>
      <c r="H1" s="824"/>
      <c r="I1" s="824"/>
    </row>
    <row r="3" spans="1:10" ht="49.5" x14ac:dyDescent="0.25">
      <c r="A3" s="214" t="s">
        <v>0</v>
      </c>
      <c r="B3" s="214" t="s">
        <v>17</v>
      </c>
      <c r="C3" s="214" t="s">
        <v>1</v>
      </c>
      <c r="D3" s="214" t="s">
        <v>16</v>
      </c>
      <c r="E3" s="214" t="s">
        <v>56</v>
      </c>
      <c r="F3" s="214" t="s">
        <v>57</v>
      </c>
      <c r="G3" s="214" t="s">
        <v>58</v>
      </c>
      <c r="H3" s="214" t="s">
        <v>59</v>
      </c>
      <c r="I3" s="214" t="s">
        <v>60</v>
      </c>
      <c r="J3" s="215" t="s">
        <v>73</v>
      </c>
    </row>
    <row r="4" spans="1:10" ht="38.25" customHeight="1" x14ac:dyDescent="0.25">
      <c r="A4" s="216">
        <v>1</v>
      </c>
      <c r="B4" s="217" t="s">
        <v>431</v>
      </c>
      <c r="C4" s="216" t="s">
        <v>66</v>
      </c>
      <c r="D4" s="216" t="s">
        <v>432</v>
      </c>
      <c r="E4" s="216">
        <v>65</v>
      </c>
      <c r="F4" s="218" t="s">
        <v>433</v>
      </c>
      <c r="G4" s="217" t="s">
        <v>67</v>
      </c>
      <c r="H4" s="218" t="s">
        <v>434</v>
      </c>
      <c r="I4" s="217" t="s">
        <v>435</v>
      </c>
      <c r="J4" s="219" t="s">
        <v>125</v>
      </c>
    </row>
    <row r="5" spans="1:10" ht="38.25" customHeight="1" x14ac:dyDescent="0.25">
      <c r="A5" s="216">
        <v>2</v>
      </c>
      <c r="B5" s="217" t="s">
        <v>431</v>
      </c>
      <c r="C5" s="216" t="s">
        <v>66</v>
      </c>
      <c r="D5" s="216" t="s">
        <v>436</v>
      </c>
      <c r="E5" s="216">
        <v>65</v>
      </c>
      <c r="F5" s="215" t="s">
        <v>433</v>
      </c>
      <c r="G5" s="217" t="s">
        <v>67</v>
      </c>
      <c r="H5" s="218" t="s">
        <v>437</v>
      </c>
      <c r="I5" s="217" t="s">
        <v>435</v>
      </c>
      <c r="J5" s="219" t="s">
        <v>125</v>
      </c>
    </row>
    <row r="6" spans="1:10" ht="38.25" customHeight="1" x14ac:dyDescent="0.25">
      <c r="A6" s="216">
        <v>3</v>
      </c>
      <c r="B6" s="217" t="s">
        <v>431</v>
      </c>
      <c r="C6" s="216" t="s">
        <v>66</v>
      </c>
      <c r="D6" s="216" t="s">
        <v>438</v>
      </c>
      <c r="E6" s="216">
        <v>65</v>
      </c>
      <c r="F6" s="218" t="s">
        <v>433</v>
      </c>
      <c r="G6" s="217" t="s">
        <v>67</v>
      </c>
      <c r="H6" s="218" t="s">
        <v>439</v>
      </c>
      <c r="I6" s="217" t="s">
        <v>435</v>
      </c>
      <c r="J6" s="219" t="s">
        <v>125</v>
      </c>
    </row>
    <row r="7" spans="1:10" ht="38.25" customHeight="1" x14ac:dyDescent="0.25">
      <c r="A7" s="216">
        <v>4</v>
      </c>
      <c r="B7" s="217" t="s">
        <v>440</v>
      </c>
      <c r="C7" s="216" t="s">
        <v>66</v>
      </c>
      <c r="D7" s="216" t="s">
        <v>441</v>
      </c>
      <c r="E7" s="216">
        <v>65</v>
      </c>
      <c r="F7" s="218" t="s">
        <v>442</v>
      </c>
      <c r="G7" s="217" t="s">
        <v>67</v>
      </c>
      <c r="H7" s="218" t="s">
        <v>443</v>
      </c>
      <c r="I7" s="217" t="s">
        <v>148</v>
      </c>
      <c r="J7" s="219" t="s">
        <v>125</v>
      </c>
    </row>
    <row r="8" spans="1:10" ht="38.25" customHeight="1" x14ac:dyDescent="0.25">
      <c r="A8" s="216">
        <v>5</v>
      </c>
      <c r="B8" s="217" t="s">
        <v>444</v>
      </c>
      <c r="C8" s="216" t="s">
        <v>66</v>
      </c>
      <c r="D8" s="216" t="s">
        <v>445</v>
      </c>
      <c r="E8" s="216">
        <v>65</v>
      </c>
      <c r="F8" s="218" t="s">
        <v>446</v>
      </c>
      <c r="G8" s="217" t="s">
        <v>67</v>
      </c>
      <c r="H8" s="218" t="s">
        <v>447</v>
      </c>
      <c r="I8" s="217" t="s">
        <v>75</v>
      </c>
      <c r="J8" s="219" t="s">
        <v>125</v>
      </c>
    </row>
    <row r="9" spans="1:10" ht="38.25" customHeight="1" x14ac:dyDescent="0.25">
      <c r="A9" s="216">
        <v>6</v>
      </c>
      <c r="B9" s="217" t="s">
        <v>448</v>
      </c>
      <c r="C9" s="216" t="s">
        <v>89</v>
      </c>
      <c r="D9" s="216" t="s">
        <v>449</v>
      </c>
      <c r="E9" s="216">
        <v>65</v>
      </c>
      <c r="F9" s="218" t="s">
        <v>446</v>
      </c>
      <c r="G9" s="217" t="s">
        <v>67</v>
      </c>
      <c r="H9" s="218" t="s">
        <v>450</v>
      </c>
      <c r="I9" s="217" t="s">
        <v>75</v>
      </c>
      <c r="J9" s="219" t="s">
        <v>125</v>
      </c>
    </row>
    <row r="10" spans="1:10" ht="38.25" customHeight="1" x14ac:dyDescent="0.25">
      <c r="A10" s="216">
        <v>7</v>
      </c>
      <c r="B10" s="217" t="s">
        <v>448</v>
      </c>
      <c r="C10" s="216" t="s">
        <v>89</v>
      </c>
      <c r="D10" s="216" t="s">
        <v>451</v>
      </c>
      <c r="E10" s="216">
        <v>65</v>
      </c>
      <c r="F10" s="218" t="s">
        <v>446</v>
      </c>
      <c r="G10" s="217" t="s">
        <v>67</v>
      </c>
      <c r="H10" s="218" t="s">
        <v>452</v>
      </c>
      <c r="I10" s="217" t="s">
        <v>75</v>
      </c>
      <c r="J10" s="219" t="s">
        <v>125</v>
      </c>
    </row>
    <row r="11" spans="1:10" ht="38.25" customHeight="1" x14ac:dyDescent="0.25">
      <c r="A11" s="216">
        <v>8</v>
      </c>
      <c r="B11" s="217" t="s">
        <v>448</v>
      </c>
      <c r="C11" s="216" t="s">
        <v>89</v>
      </c>
      <c r="D11" s="216" t="s">
        <v>453</v>
      </c>
      <c r="E11" s="216">
        <v>65</v>
      </c>
      <c r="F11" s="218" t="s">
        <v>446</v>
      </c>
      <c r="G11" s="217" t="s">
        <v>67</v>
      </c>
      <c r="H11" s="218" t="s">
        <v>454</v>
      </c>
      <c r="I11" s="217" t="s">
        <v>94</v>
      </c>
      <c r="J11" s="219" t="s">
        <v>125</v>
      </c>
    </row>
    <row r="12" spans="1:10" ht="38.25" customHeight="1" x14ac:dyDescent="0.25">
      <c r="A12" s="216">
        <v>9</v>
      </c>
      <c r="B12" s="217" t="s">
        <v>455</v>
      </c>
      <c r="C12" s="216" t="s">
        <v>66</v>
      </c>
      <c r="D12" s="216" t="s">
        <v>456</v>
      </c>
      <c r="E12" s="216">
        <v>65</v>
      </c>
      <c r="F12" s="218" t="s">
        <v>457</v>
      </c>
      <c r="G12" s="217" t="s">
        <v>67</v>
      </c>
      <c r="H12" s="218" t="s">
        <v>458</v>
      </c>
      <c r="I12" s="217" t="s">
        <v>109</v>
      </c>
      <c r="J12" s="219" t="s">
        <v>125</v>
      </c>
    </row>
    <row r="13" spans="1:10" ht="38.25" customHeight="1" x14ac:dyDescent="0.25">
      <c r="A13" s="216">
        <v>10</v>
      </c>
      <c r="B13" s="217" t="s">
        <v>459</v>
      </c>
      <c r="C13" s="216" t="s">
        <v>66</v>
      </c>
      <c r="D13" s="216" t="s">
        <v>460</v>
      </c>
      <c r="E13" s="216">
        <v>65</v>
      </c>
      <c r="F13" s="218" t="s">
        <v>461</v>
      </c>
      <c r="G13" s="217" t="s">
        <v>147</v>
      </c>
      <c r="H13" s="218" t="s">
        <v>462</v>
      </c>
      <c r="I13" s="217" t="s">
        <v>109</v>
      </c>
      <c r="J13" s="219" t="s">
        <v>125</v>
      </c>
    </row>
    <row r="14" spans="1:10" ht="38.25" customHeight="1" x14ac:dyDescent="0.25">
      <c r="A14" s="216">
        <v>11</v>
      </c>
      <c r="B14" s="217" t="s">
        <v>463</v>
      </c>
      <c r="C14" s="216" t="s">
        <v>66</v>
      </c>
      <c r="D14" s="216" t="s">
        <v>464</v>
      </c>
      <c r="E14" s="216">
        <v>65</v>
      </c>
      <c r="F14" s="218" t="s">
        <v>465</v>
      </c>
      <c r="G14" s="217" t="s">
        <v>67</v>
      </c>
      <c r="H14" s="218" t="s">
        <v>466</v>
      </c>
      <c r="I14" s="217" t="s">
        <v>82</v>
      </c>
      <c r="J14" s="219" t="s">
        <v>125</v>
      </c>
    </row>
    <row r="15" spans="1:10" ht="38.25" customHeight="1" x14ac:dyDescent="0.25">
      <c r="A15" s="216">
        <v>12</v>
      </c>
      <c r="B15" s="217" t="s">
        <v>467</v>
      </c>
      <c r="C15" s="216" t="s">
        <v>66</v>
      </c>
      <c r="D15" s="216" t="s">
        <v>468</v>
      </c>
      <c r="E15" s="216">
        <v>65</v>
      </c>
      <c r="F15" s="218" t="s">
        <v>446</v>
      </c>
      <c r="G15" s="217" t="s">
        <v>67</v>
      </c>
      <c r="H15" s="218" t="s">
        <v>469</v>
      </c>
      <c r="I15" s="217" t="s">
        <v>470</v>
      </c>
      <c r="J15" s="219" t="s">
        <v>125</v>
      </c>
    </row>
    <row r="16" spans="1:10" ht="38.25" customHeight="1" x14ac:dyDescent="0.25">
      <c r="A16" s="216">
        <v>13</v>
      </c>
      <c r="B16" s="217" t="s">
        <v>467</v>
      </c>
      <c r="C16" s="216" t="s">
        <v>66</v>
      </c>
      <c r="D16" s="216" t="s">
        <v>471</v>
      </c>
      <c r="E16" s="216">
        <v>65</v>
      </c>
      <c r="F16" s="218" t="s">
        <v>446</v>
      </c>
      <c r="G16" s="217" t="s">
        <v>67</v>
      </c>
      <c r="H16" s="218" t="s">
        <v>472</v>
      </c>
      <c r="I16" s="217" t="s">
        <v>470</v>
      </c>
      <c r="J16" s="219" t="s">
        <v>125</v>
      </c>
    </row>
    <row r="17" spans="1:10" ht="38.25" customHeight="1" x14ac:dyDescent="0.25">
      <c r="A17" s="216">
        <v>14</v>
      </c>
      <c r="B17" s="217" t="s">
        <v>467</v>
      </c>
      <c r="C17" s="216" t="s">
        <v>66</v>
      </c>
      <c r="D17" s="216" t="s">
        <v>473</v>
      </c>
      <c r="E17" s="216">
        <v>65</v>
      </c>
      <c r="F17" s="218" t="s">
        <v>446</v>
      </c>
      <c r="G17" s="217" t="s">
        <v>67</v>
      </c>
      <c r="H17" s="218" t="s">
        <v>474</v>
      </c>
      <c r="I17" s="217" t="s">
        <v>470</v>
      </c>
      <c r="J17" s="219" t="s">
        <v>125</v>
      </c>
    </row>
    <row r="18" spans="1:10" ht="38.25" customHeight="1" x14ac:dyDescent="0.25">
      <c r="A18" s="216">
        <v>15</v>
      </c>
      <c r="B18" s="217" t="s">
        <v>475</v>
      </c>
      <c r="C18" s="216" t="s">
        <v>66</v>
      </c>
      <c r="D18" s="216" t="s">
        <v>476</v>
      </c>
      <c r="E18" s="216">
        <v>65</v>
      </c>
      <c r="F18" s="218" t="s">
        <v>477</v>
      </c>
      <c r="G18" s="217" t="s">
        <v>67</v>
      </c>
      <c r="H18" s="218" t="s">
        <v>478</v>
      </c>
      <c r="I18" s="217" t="s">
        <v>110</v>
      </c>
      <c r="J18" s="219" t="s">
        <v>125</v>
      </c>
    </row>
    <row r="19" spans="1:10" ht="38.25" customHeight="1" x14ac:dyDescent="0.25">
      <c r="A19" s="216">
        <v>16</v>
      </c>
      <c r="B19" s="217" t="s">
        <v>479</v>
      </c>
      <c r="C19" s="216" t="s">
        <v>66</v>
      </c>
      <c r="D19" s="216" t="s">
        <v>480</v>
      </c>
      <c r="E19" s="216">
        <v>65</v>
      </c>
      <c r="F19" s="218" t="s">
        <v>461</v>
      </c>
      <c r="G19" s="217" t="s">
        <v>67</v>
      </c>
      <c r="H19" s="218" t="s">
        <v>481</v>
      </c>
      <c r="I19" s="217" t="s">
        <v>144</v>
      </c>
      <c r="J19" s="219" t="s">
        <v>125</v>
      </c>
    </row>
    <row r="20" spans="1:10" ht="38.25" customHeight="1" x14ac:dyDescent="0.25">
      <c r="A20" s="216">
        <v>17</v>
      </c>
      <c r="B20" s="217" t="s">
        <v>482</v>
      </c>
      <c r="C20" s="216" t="s">
        <v>89</v>
      </c>
      <c r="D20" s="216" t="s">
        <v>483</v>
      </c>
      <c r="E20" s="216">
        <v>65</v>
      </c>
      <c r="F20" s="218" t="s">
        <v>484</v>
      </c>
      <c r="G20" s="217" t="s">
        <v>67</v>
      </c>
      <c r="H20" s="218" t="s">
        <v>485</v>
      </c>
      <c r="I20" s="217" t="s">
        <v>132</v>
      </c>
      <c r="J20" s="219" t="s">
        <v>125</v>
      </c>
    </row>
  </sheetData>
  <mergeCells count="1">
    <mergeCell ref="A1:I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79FDB-1CD8-45AF-A4A1-918C6CFEE6F4}">
  <dimension ref="A1"/>
  <sheetViews>
    <sheetView workbookViewId="0"/>
  </sheetViews>
  <sheetFormatPr defaultRowHeight="14.25" x14ac:dyDescent="0.2"/>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0000CC"/>
  </sheetPr>
  <dimension ref="A1"/>
  <sheetViews>
    <sheetView workbookViewId="0"/>
  </sheetViews>
  <sheetFormatPr defaultColWidth="9"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8</vt:i4>
      </vt:variant>
    </vt:vector>
  </HeadingPairs>
  <TitlesOfParts>
    <vt:vector size="22" baseType="lpstr">
      <vt:lpstr>26-27_CĐ, ĐH (khoa CNM-TKTT)</vt:lpstr>
      <vt:lpstr>MAU-Tần suất sd Phòng TH</vt:lpstr>
      <vt:lpstr> TUẦN 1- HK1 2026-2027-dc bs</vt:lpstr>
      <vt:lpstr> TUẦN 2- HK1 2026-2027-</vt:lpstr>
      <vt:lpstr> TUẦN 3- HK1 2026-2027- </vt:lpstr>
      <vt:lpstr>TUẦN 4- HK1 2026- 2027</vt:lpstr>
      <vt:lpstr>K18- MO LOP </vt:lpstr>
      <vt:lpstr>K19- MO LOP</vt:lpstr>
      <vt:lpstr>K20- MO LOP </vt:lpstr>
      <vt:lpstr>TKB K18</vt:lpstr>
      <vt:lpstr>TKB K19</vt:lpstr>
      <vt:lpstr>TKB K20</vt:lpstr>
      <vt:lpstr>Sheet5</vt:lpstr>
      <vt:lpstr>Sheet3</vt:lpstr>
      <vt:lpstr>' TUẦN 1- HK1 2026-2027-dc bs'!Print_Titles</vt:lpstr>
      <vt:lpstr>' TUẦN 2- HK1 2026-2027-'!Print_Titles</vt:lpstr>
      <vt:lpstr>' TUẦN 3- HK1 2026-2027- '!Print_Titles</vt:lpstr>
      <vt:lpstr>'26-27_CĐ, ĐH (khoa CNM-TKTT)'!Print_Titles</vt:lpstr>
      <vt:lpstr>'K18- MO LOP '!Print_Titles</vt:lpstr>
      <vt:lpstr>'K19- MO LOP'!Print_Titles</vt:lpstr>
      <vt:lpstr>'K20- MO LOP '!Print_Titles</vt:lpstr>
      <vt:lpstr>'TUẦN 4- HK1 2026- 2027'!Print_Titles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Trần Thuý Hằng</dc:creator>
  <cp:lastModifiedBy>Administrator</cp:lastModifiedBy>
  <cp:lastPrinted>2026-09-08T01:31:50Z</cp:lastPrinted>
  <dcterms:created xsi:type="dcterms:W3CDTF">2024-04-10T01:43:00Z</dcterms:created>
  <dcterms:modified xsi:type="dcterms:W3CDTF">2026-09-24T06:09:33Z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47B2CA90576843A2BBAD0BBF7031A277_13</vt:lpwstr>
  </property>
  <property fmtid="{D5CDD505-2E9C-101B-9397-08002B2CF9AE}" pid="3" name="KSOProductBuildVer">
    <vt:lpwstr>1033-12.1.0.28032</vt:lpwstr>
  </property>
  <property fmtid="{D5CDD505-2E9C-101B-9397-08002B2CF9AE}" pid="4" name="CalculationRule">
    <vt:i4>0</vt:i4>
  </property>
</Properties>
</file>